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ickels\Dropbox\Historic_DICE_Dropbox\IW_calculations\Country_Results\"/>
    </mc:Choice>
  </mc:AlternateContent>
  <xr:revisionPtr revIDLastSave="0" documentId="13_ncr:1_{E4937870-70F3-48A5-B4A0-11722EE71232}" xr6:coauthVersionLast="36" xr6:coauthVersionMax="36" xr10:uidLastSave="{00000000-0000-0000-0000-000000000000}"/>
  <bookViews>
    <workbookView xWindow="0" yWindow="0" windowWidth="28800" windowHeight="11175" xr2:uid="{F42BAE43-21E1-4DDE-A002-139B72120D72}"/>
  </bookViews>
  <sheets>
    <sheet name="CountryData_Links" sheetId="1" r:id="rId1"/>
    <sheet name="Tabelle3" sheetId="3" r:id="rId2"/>
    <sheet name="Tabelle4" sheetId="4" r:id="rId3"/>
  </sheets>
  <externalReferences>
    <externalReference r:id="rId4"/>
    <externalReference r:id="rId5"/>
    <externalReference r:id="rId6"/>
    <externalReference r:id="rId7"/>
  </externalReferences>
  <definedNames>
    <definedName name="_xlnm._FilterDatabase" localSheetId="1" hidden="1">Tabelle3!$B$4:$T$4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6" i="1" l="1"/>
  <c r="R6" i="1"/>
  <c r="Q7" i="1"/>
  <c r="R7" i="1"/>
  <c r="Q8" i="1"/>
  <c r="R8" i="1"/>
  <c r="Q9" i="1"/>
  <c r="R9" i="1"/>
  <c r="Q10" i="1"/>
  <c r="R10" i="1"/>
  <c r="Q11" i="1"/>
  <c r="R11" i="1"/>
  <c r="Q12" i="1"/>
  <c r="R12" i="1"/>
  <c r="Q13" i="1"/>
  <c r="R13" i="1"/>
  <c r="Q14" i="1"/>
  <c r="R14" i="1"/>
  <c r="Q15" i="1"/>
  <c r="R15" i="1"/>
  <c r="Q16" i="1"/>
  <c r="R16" i="1"/>
  <c r="Q17" i="1"/>
  <c r="R17" i="1"/>
  <c r="Q18" i="1"/>
  <c r="R18" i="1"/>
  <c r="Q19" i="1"/>
  <c r="R19" i="1"/>
  <c r="Q20" i="1"/>
  <c r="R20" i="1"/>
  <c r="Q21" i="1"/>
  <c r="R21" i="1"/>
  <c r="Q22" i="1"/>
  <c r="R22" i="1"/>
  <c r="Q23" i="1"/>
  <c r="R23" i="1"/>
  <c r="Q24" i="1"/>
  <c r="R24" i="1"/>
  <c r="Q25" i="1"/>
  <c r="R25" i="1"/>
  <c r="Q26" i="1"/>
  <c r="R26" i="1"/>
  <c r="Q27" i="1"/>
  <c r="R27" i="1"/>
  <c r="Q28" i="1"/>
  <c r="R28" i="1"/>
  <c r="Q29" i="1"/>
  <c r="R29" i="1"/>
  <c r="Q30" i="1"/>
  <c r="R30" i="1"/>
  <c r="Q31" i="1"/>
  <c r="R31" i="1"/>
  <c r="Q32" i="1"/>
  <c r="R32" i="1"/>
  <c r="Q33" i="1"/>
  <c r="R33" i="1"/>
  <c r="Q34" i="1"/>
  <c r="R34" i="1"/>
  <c r="Q35" i="1"/>
  <c r="R35" i="1"/>
  <c r="Q36" i="1"/>
  <c r="R36" i="1"/>
  <c r="Q37" i="1"/>
  <c r="R37" i="1"/>
  <c r="Q38" i="1"/>
  <c r="R38" i="1"/>
  <c r="Q39" i="1"/>
  <c r="R39" i="1"/>
  <c r="Q40" i="1"/>
  <c r="R40" i="1"/>
  <c r="Q41" i="1"/>
  <c r="R41" i="1"/>
  <c r="Q42" i="1"/>
  <c r="R42" i="1"/>
  <c r="Q43" i="1"/>
  <c r="R43" i="1"/>
  <c r="Q44" i="1"/>
  <c r="R44" i="1"/>
  <c r="Q45" i="1"/>
  <c r="R45" i="1"/>
  <c r="Q46" i="1"/>
  <c r="R46" i="1"/>
  <c r="Q47" i="1"/>
  <c r="R47" i="1"/>
  <c r="Q48" i="1"/>
  <c r="R48" i="1"/>
  <c r="Q49" i="1"/>
  <c r="R49" i="1"/>
  <c r="Q50" i="1"/>
  <c r="R50" i="1"/>
  <c r="Q51" i="1"/>
  <c r="R51" i="1"/>
  <c r="Q52" i="1"/>
  <c r="R52" i="1"/>
  <c r="Q53" i="1"/>
  <c r="R53" i="1"/>
  <c r="Q54" i="1"/>
  <c r="R54" i="1"/>
  <c r="Q55" i="1"/>
  <c r="R55" i="1"/>
  <c r="Q56" i="1"/>
  <c r="R56" i="1"/>
  <c r="Q57" i="1"/>
  <c r="R57" i="1"/>
  <c r="Q58" i="1"/>
  <c r="R58" i="1"/>
  <c r="Q59" i="1"/>
  <c r="R59" i="1"/>
  <c r="Q60" i="1"/>
  <c r="R60" i="1"/>
  <c r="Q61" i="1"/>
  <c r="R61" i="1"/>
  <c r="Q62" i="1"/>
  <c r="R62" i="1"/>
  <c r="Q63" i="1"/>
  <c r="R63" i="1"/>
  <c r="Q64" i="1"/>
  <c r="R64" i="1"/>
  <c r="Q65" i="1"/>
  <c r="R65" i="1"/>
  <c r="Q66" i="1"/>
  <c r="R66" i="1"/>
  <c r="Q67" i="1"/>
  <c r="R67" i="1"/>
  <c r="Q68" i="1"/>
  <c r="R68" i="1"/>
  <c r="Q69" i="1"/>
  <c r="R69" i="1"/>
  <c r="Q70" i="1"/>
  <c r="R70" i="1"/>
  <c r="Q71" i="1"/>
  <c r="R71" i="1"/>
  <c r="Q72" i="1"/>
  <c r="R72" i="1"/>
  <c r="Q73" i="1"/>
  <c r="R73" i="1"/>
  <c r="Q74" i="1"/>
  <c r="R74" i="1"/>
  <c r="Q75" i="1"/>
  <c r="R75" i="1"/>
  <c r="Q76" i="1"/>
  <c r="R76" i="1"/>
  <c r="Q77" i="1"/>
  <c r="R77" i="1"/>
  <c r="Q78" i="1"/>
  <c r="R78" i="1"/>
  <c r="Q79" i="1"/>
  <c r="R79" i="1"/>
  <c r="Q80" i="1"/>
  <c r="R80" i="1"/>
  <c r="Q81" i="1"/>
  <c r="R81" i="1"/>
  <c r="Q82" i="1"/>
  <c r="R82" i="1"/>
  <c r="Q83" i="1"/>
  <c r="R83" i="1"/>
  <c r="Q84" i="1"/>
  <c r="R84" i="1"/>
  <c r="Q85" i="1"/>
  <c r="R85" i="1"/>
  <c r="Q86" i="1"/>
  <c r="R86" i="1"/>
  <c r="Q87" i="1"/>
  <c r="R87" i="1"/>
  <c r="Q88" i="1"/>
  <c r="R88" i="1"/>
  <c r="Q89" i="1"/>
  <c r="R89" i="1"/>
  <c r="Q90" i="1"/>
  <c r="R90" i="1"/>
  <c r="Q91" i="1"/>
  <c r="R91" i="1"/>
  <c r="Q92" i="1"/>
  <c r="R92" i="1"/>
  <c r="Q93" i="1"/>
  <c r="R93" i="1"/>
  <c r="Q94" i="1"/>
  <c r="R94" i="1"/>
  <c r="Q95" i="1"/>
  <c r="R95" i="1"/>
  <c r="Q96" i="1"/>
  <c r="R96" i="1"/>
  <c r="Q97" i="1"/>
  <c r="R97" i="1"/>
  <c r="Q98" i="1"/>
  <c r="R98" i="1"/>
  <c r="Q99" i="1"/>
  <c r="R99" i="1"/>
  <c r="Q100" i="1"/>
  <c r="R100" i="1"/>
  <c r="Q101" i="1"/>
  <c r="R101" i="1"/>
  <c r="Q102" i="1"/>
  <c r="R102" i="1"/>
  <c r="Q103" i="1"/>
  <c r="R103" i="1"/>
  <c r="Q104" i="1"/>
  <c r="R104" i="1"/>
  <c r="Q105" i="1"/>
  <c r="R105" i="1"/>
  <c r="Q106" i="1"/>
  <c r="R106" i="1"/>
  <c r="Q107" i="1"/>
  <c r="R107" i="1"/>
  <c r="Q108" i="1"/>
  <c r="R108" i="1"/>
  <c r="Q109" i="1"/>
  <c r="R109" i="1"/>
  <c r="Q110" i="1"/>
  <c r="R110" i="1"/>
  <c r="Q111" i="1"/>
  <c r="R111" i="1"/>
  <c r="Q112" i="1"/>
  <c r="R112" i="1"/>
  <c r="Q113" i="1"/>
  <c r="R113" i="1"/>
  <c r="Q114" i="1"/>
  <c r="R114" i="1"/>
  <c r="Q115" i="1"/>
  <c r="R115" i="1"/>
  <c r="Q116" i="1"/>
  <c r="R116" i="1"/>
  <c r="Q117" i="1"/>
  <c r="R117" i="1"/>
  <c r="Q118" i="1"/>
  <c r="R118" i="1"/>
  <c r="Q119" i="1"/>
  <c r="R119" i="1"/>
  <c r="Q120" i="1"/>
  <c r="R120" i="1"/>
  <c r="Q121" i="1"/>
  <c r="R121" i="1"/>
  <c r="Q122" i="1"/>
  <c r="R122" i="1"/>
  <c r="Q123" i="1"/>
  <c r="R123" i="1"/>
  <c r="Q124" i="1"/>
  <c r="R124" i="1"/>
  <c r="Q125" i="1"/>
  <c r="R125" i="1"/>
  <c r="Q126" i="1"/>
  <c r="R126" i="1"/>
  <c r="Q127" i="1"/>
  <c r="R127" i="1"/>
  <c r="Q128" i="1"/>
  <c r="R128" i="1"/>
  <c r="Q129" i="1"/>
  <c r="R129" i="1"/>
  <c r="Q130" i="1"/>
  <c r="R130" i="1"/>
  <c r="Q131" i="1"/>
  <c r="R131" i="1"/>
  <c r="Q133" i="1"/>
  <c r="R133" i="1"/>
  <c r="Q134" i="1"/>
  <c r="R134" i="1"/>
  <c r="Q135" i="1"/>
  <c r="R135" i="1"/>
  <c r="Q136" i="1"/>
  <c r="R136" i="1"/>
  <c r="Q137" i="1"/>
  <c r="R137" i="1"/>
  <c r="Q138" i="1"/>
  <c r="R138" i="1"/>
  <c r="Q139" i="1"/>
  <c r="R139" i="1"/>
  <c r="Q140" i="1"/>
  <c r="R140" i="1"/>
  <c r="Q141" i="1"/>
  <c r="R141" i="1"/>
  <c r="Q142" i="1"/>
  <c r="R142" i="1"/>
  <c r="Q143" i="1"/>
  <c r="R143" i="1"/>
  <c r="Q144" i="1"/>
  <c r="R144" i="1"/>
  <c r="Q145" i="1"/>
  <c r="R145" i="1"/>
  <c r="Q146" i="1"/>
  <c r="R146" i="1"/>
  <c r="Q147" i="1"/>
  <c r="R147" i="1"/>
  <c r="Q148" i="1"/>
  <c r="R148" i="1"/>
  <c r="Q149" i="1"/>
  <c r="R149" i="1"/>
  <c r="Q150" i="1"/>
  <c r="R150" i="1"/>
  <c r="Q151" i="1"/>
  <c r="R151" i="1"/>
  <c r="Q152" i="1"/>
  <c r="R152" i="1"/>
  <c r="Q153" i="1"/>
  <c r="R153" i="1"/>
  <c r="Q154" i="1"/>
  <c r="R154" i="1"/>
  <c r="Q155" i="1"/>
  <c r="R155" i="1"/>
  <c r="Q156" i="1"/>
  <c r="R156" i="1"/>
  <c r="Q157" i="1"/>
  <c r="R157" i="1"/>
  <c r="Q158" i="1"/>
  <c r="R158" i="1"/>
  <c r="Q159" i="1"/>
  <c r="R159" i="1"/>
  <c r="Q160" i="1"/>
  <c r="R160" i="1"/>
  <c r="Q161" i="1"/>
  <c r="R161" i="1"/>
  <c r="Q162" i="1"/>
  <c r="R162" i="1"/>
  <c r="Q163" i="1"/>
  <c r="R163" i="1"/>
  <c r="Q164" i="1"/>
  <c r="R164" i="1"/>
  <c r="Q165" i="1"/>
  <c r="R165" i="1"/>
  <c r="Q166" i="1"/>
  <c r="R166" i="1"/>
  <c r="Q167" i="1"/>
  <c r="R167" i="1"/>
  <c r="Q168" i="1"/>
  <c r="R168" i="1"/>
  <c r="Q169" i="1"/>
  <c r="R169" i="1"/>
  <c r="Q170" i="1"/>
  <c r="R170" i="1"/>
  <c r="Q171" i="1"/>
  <c r="R171" i="1"/>
  <c r="Q172" i="1"/>
  <c r="R172" i="1"/>
  <c r="Q173" i="1"/>
  <c r="R173" i="1"/>
  <c r="Q174" i="1"/>
  <c r="R174" i="1"/>
  <c r="Q175" i="1"/>
  <c r="R175" i="1"/>
  <c r="Q176" i="1"/>
  <c r="R176" i="1"/>
  <c r="Q178" i="1"/>
  <c r="R178" i="1"/>
  <c r="Q179" i="1"/>
  <c r="R179" i="1"/>
  <c r="Q180" i="1"/>
  <c r="R180" i="1"/>
  <c r="Q181" i="1"/>
  <c r="R181" i="1"/>
  <c r="Q182" i="1"/>
  <c r="R182" i="1"/>
  <c r="Q183" i="1"/>
  <c r="R183" i="1"/>
  <c r="Q184" i="1"/>
  <c r="R184" i="1"/>
  <c r="Q185" i="1"/>
  <c r="R185" i="1"/>
  <c r="Q186" i="1"/>
  <c r="R186" i="1"/>
  <c r="Q187" i="1"/>
  <c r="R187" i="1"/>
  <c r="Q188" i="1"/>
  <c r="R188" i="1"/>
  <c r="Q189" i="1"/>
  <c r="R189" i="1"/>
  <c r="Q190" i="1"/>
  <c r="R190" i="1"/>
  <c r="Q192" i="1"/>
  <c r="R192" i="1"/>
  <c r="Q193" i="1"/>
  <c r="R193" i="1"/>
  <c r="Q194" i="1"/>
  <c r="R194" i="1"/>
  <c r="Q195" i="1"/>
  <c r="R195" i="1"/>
  <c r="Q196" i="1"/>
  <c r="R196" i="1"/>
  <c r="Q197" i="1"/>
  <c r="R197" i="1"/>
  <c r="Q198" i="1"/>
  <c r="R198" i="1"/>
  <c r="Q199" i="1"/>
  <c r="R199" i="1"/>
  <c r="Q200" i="1"/>
  <c r="R200" i="1"/>
  <c r="Q201" i="1"/>
  <c r="R201" i="1"/>
  <c r="Q202" i="1"/>
  <c r="R202" i="1"/>
  <c r="Q203" i="1"/>
  <c r="R203" i="1"/>
  <c r="Q204" i="1"/>
  <c r="R204" i="1"/>
  <c r="Q205" i="1"/>
  <c r="R205" i="1"/>
  <c r="Q206" i="1"/>
  <c r="R206" i="1"/>
  <c r="Q207" i="1"/>
  <c r="R207" i="1"/>
  <c r="Q208" i="1"/>
  <c r="R208" i="1"/>
  <c r="Q209" i="1"/>
  <c r="R209" i="1"/>
  <c r="Q210" i="1"/>
  <c r="R210" i="1"/>
  <c r="Q211" i="1"/>
  <c r="R211" i="1"/>
  <c r="Q212" i="1"/>
  <c r="R212" i="1"/>
  <c r="Q213" i="1"/>
  <c r="R213" i="1"/>
  <c r="Q214" i="1"/>
  <c r="R214" i="1"/>
  <c r="Q215" i="1"/>
  <c r="R215" i="1"/>
  <c r="Q216" i="1"/>
  <c r="R216" i="1"/>
  <c r="Q217" i="1"/>
  <c r="R217" i="1"/>
  <c r="Q218" i="1"/>
  <c r="R218" i="1"/>
  <c r="Q219" i="1"/>
  <c r="R219" i="1"/>
  <c r="Q220" i="1"/>
  <c r="R220" i="1"/>
  <c r="Q221" i="1"/>
  <c r="R221" i="1"/>
  <c r="R5" i="1"/>
  <c r="Q5" i="1"/>
  <c r="O6" i="1"/>
  <c r="P6" i="1"/>
  <c r="O7" i="1"/>
  <c r="P7" i="1"/>
  <c r="O8" i="1"/>
  <c r="P8" i="1"/>
  <c r="O9" i="1"/>
  <c r="P9" i="1"/>
  <c r="O10" i="1"/>
  <c r="P10" i="1"/>
  <c r="O11" i="1"/>
  <c r="P11" i="1"/>
  <c r="O12" i="1"/>
  <c r="P12" i="1"/>
  <c r="O13" i="1"/>
  <c r="P13" i="1"/>
  <c r="O14" i="1"/>
  <c r="P14" i="1"/>
  <c r="O15" i="1"/>
  <c r="P15" i="1"/>
  <c r="O16" i="1"/>
  <c r="P16" i="1"/>
  <c r="O17" i="1"/>
  <c r="P17" i="1"/>
  <c r="O18" i="1"/>
  <c r="P18" i="1"/>
  <c r="O19" i="1"/>
  <c r="P19" i="1"/>
  <c r="O20" i="1"/>
  <c r="P20" i="1"/>
  <c r="O21" i="1"/>
  <c r="P21" i="1"/>
  <c r="O22" i="1"/>
  <c r="P22" i="1"/>
  <c r="O23" i="1"/>
  <c r="P23" i="1"/>
  <c r="O24" i="1"/>
  <c r="P24" i="1"/>
  <c r="O25" i="1"/>
  <c r="P25" i="1"/>
  <c r="O26" i="1"/>
  <c r="P26" i="1"/>
  <c r="O27" i="1"/>
  <c r="P27" i="1"/>
  <c r="O28" i="1"/>
  <c r="P28" i="1"/>
  <c r="O29" i="1"/>
  <c r="P29" i="1"/>
  <c r="O30" i="1"/>
  <c r="P30" i="1"/>
  <c r="O31" i="1"/>
  <c r="P31" i="1"/>
  <c r="O32" i="1"/>
  <c r="P32" i="1"/>
  <c r="O33" i="1"/>
  <c r="P33" i="1"/>
  <c r="O34" i="1"/>
  <c r="P34" i="1"/>
  <c r="O35" i="1"/>
  <c r="P35" i="1"/>
  <c r="O36" i="1"/>
  <c r="P36" i="1"/>
  <c r="O37" i="1"/>
  <c r="P37" i="1"/>
  <c r="O38" i="1"/>
  <c r="P38" i="1"/>
  <c r="O39" i="1"/>
  <c r="P39" i="1"/>
  <c r="O40" i="1"/>
  <c r="P40" i="1"/>
  <c r="O41" i="1"/>
  <c r="P41" i="1"/>
  <c r="O42" i="1"/>
  <c r="P42" i="1"/>
  <c r="O43" i="1"/>
  <c r="P43" i="1"/>
  <c r="O44" i="1"/>
  <c r="P44" i="1"/>
  <c r="O45" i="1"/>
  <c r="P45" i="1"/>
  <c r="O46" i="1"/>
  <c r="P46" i="1"/>
  <c r="O47" i="1"/>
  <c r="P47" i="1"/>
  <c r="O48" i="1"/>
  <c r="P48" i="1"/>
  <c r="O49" i="1"/>
  <c r="P49" i="1"/>
  <c r="O50" i="1"/>
  <c r="P50" i="1"/>
  <c r="O51" i="1"/>
  <c r="P51" i="1"/>
  <c r="O52" i="1"/>
  <c r="P52" i="1"/>
  <c r="O53" i="1"/>
  <c r="P53" i="1"/>
  <c r="O54" i="1"/>
  <c r="P54" i="1"/>
  <c r="O55" i="1"/>
  <c r="P55" i="1"/>
  <c r="O56" i="1"/>
  <c r="P56" i="1"/>
  <c r="O57" i="1"/>
  <c r="P57" i="1"/>
  <c r="O58" i="1"/>
  <c r="P58" i="1"/>
  <c r="O59" i="1"/>
  <c r="P59" i="1"/>
  <c r="O60" i="1"/>
  <c r="P60" i="1"/>
  <c r="O61" i="1"/>
  <c r="P61" i="1"/>
  <c r="O62" i="1"/>
  <c r="P62" i="1"/>
  <c r="O63" i="1"/>
  <c r="P63" i="1"/>
  <c r="O64" i="1"/>
  <c r="P64" i="1"/>
  <c r="O65" i="1"/>
  <c r="P65" i="1"/>
  <c r="O66" i="1"/>
  <c r="P66" i="1"/>
  <c r="O67" i="1"/>
  <c r="P67" i="1"/>
  <c r="O68" i="1"/>
  <c r="P68" i="1"/>
  <c r="O69" i="1"/>
  <c r="P69" i="1"/>
  <c r="O70" i="1"/>
  <c r="P70" i="1"/>
  <c r="O71" i="1"/>
  <c r="P71" i="1"/>
  <c r="O72" i="1"/>
  <c r="P72" i="1"/>
  <c r="O73" i="1"/>
  <c r="P73" i="1"/>
  <c r="O74" i="1"/>
  <c r="P74" i="1"/>
  <c r="O75" i="1"/>
  <c r="P75" i="1"/>
  <c r="O76" i="1"/>
  <c r="P76" i="1"/>
  <c r="O77" i="1"/>
  <c r="P77" i="1"/>
  <c r="O78" i="1"/>
  <c r="P78" i="1"/>
  <c r="O79" i="1"/>
  <c r="P79" i="1"/>
  <c r="O80" i="1"/>
  <c r="P80" i="1"/>
  <c r="O81" i="1"/>
  <c r="P81" i="1"/>
  <c r="O82" i="1"/>
  <c r="P82" i="1"/>
  <c r="O83" i="1"/>
  <c r="P83" i="1"/>
  <c r="O84" i="1"/>
  <c r="P84" i="1"/>
  <c r="O85" i="1"/>
  <c r="P85" i="1"/>
  <c r="O86" i="1"/>
  <c r="P86" i="1"/>
  <c r="O87" i="1"/>
  <c r="P87" i="1"/>
  <c r="O88" i="1"/>
  <c r="P88" i="1"/>
  <c r="O89" i="1"/>
  <c r="P89" i="1"/>
  <c r="O90" i="1"/>
  <c r="P90" i="1"/>
  <c r="O91" i="1"/>
  <c r="P91" i="1"/>
  <c r="O92" i="1"/>
  <c r="P92" i="1"/>
  <c r="O93" i="1"/>
  <c r="P93" i="1"/>
  <c r="O94" i="1"/>
  <c r="P94" i="1"/>
  <c r="O95" i="1"/>
  <c r="P95" i="1"/>
  <c r="O96" i="1"/>
  <c r="P96" i="1"/>
  <c r="O97" i="1"/>
  <c r="P97" i="1"/>
  <c r="O98" i="1"/>
  <c r="P98" i="1"/>
  <c r="O99" i="1"/>
  <c r="P99" i="1"/>
  <c r="O100" i="1"/>
  <c r="P100" i="1"/>
  <c r="O101" i="1"/>
  <c r="P101" i="1"/>
  <c r="O102" i="1"/>
  <c r="P102" i="1"/>
  <c r="O103" i="1"/>
  <c r="P103" i="1"/>
  <c r="O104" i="1"/>
  <c r="P104" i="1"/>
  <c r="O105" i="1"/>
  <c r="P105" i="1"/>
  <c r="O106" i="1"/>
  <c r="P106" i="1"/>
  <c r="O107" i="1"/>
  <c r="P107" i="1"/>
  <c r="O108" i="1"/>
  <c r="P108" i="1"/>
  <c r="O109" i="1"/>
  <c r="P109" i="1"/>
  <c r="O110" i="1"/>
  <c r="P110" i="1"/>
  <c r="O111" i="1"/>
  <c r="P111" i="1"/>
  <c r="O112" i="1"/>
  <c r="P112" i="1"/>
  <c r="O113" i="1"/>
  <c r="P113" i="1"/>
  <c r="O114" i="1"/>
  <c r="P114" i="1"/>
  <c r="O115" i="1"/>
  <c r="P115" i="1"/>
  <c r="O116" i="1"/>
  <c r="P116" i="1"/>
  <c r="O117" i="1"/>
  <c r="P117" i="1"/>
  <c r="O118" i="1"/>
  <c r="P118" i="1"/>
  <c r="O119" i="1"/>
  <c r="P119" i="1"/>
  <c r="O120" i="1"/>
  <c r="P120" i="1"/>
  <c r="O121" i="1"/>
  <c r="P121" i="1"/>
  <c r="O122" i="1"/>
  <c r="P122" i="1"/>
  <c r="O123" i="1"/>
  <c r="P123" i="1"/>
  <c r="O124" i="1"/>
  <c r="P124" i="1"/>
  <c r="O125" i="1"/>
  <c r="P125" i="1"/>
  <c r="O126" i="1"/>
  <c r="P126" i="1"/>
  <c r="O127" i="1"/>
  <c r="P127" i="1"/>
  <c r="O128" i="1"/>
  <c r="P128" i="1"/>
  <c r="O129" i="1"/>
  <c r="P129" i="1"/>
  <c r="O130" i="1"/>
  <c r="P130" i="1"/>
  <c r="O131" i="1"/>
  <c r="P131" i="1"/>
  <c r="O133" i="1"/>
  <c r="P133" i="1"/>
  <c r="O134" i="1"/>
  <c r="P134" i="1"/>
  <c r="O135" i="1"/>
  <c r="P135" i="1"/>
  <c r="O136" i="1"/>
  <c r="P136" i="1"/>
  <c r="O137" i="1"/>
  <c r="P137" i="1"/>
  <c r="O138" i="1"/>
  <c r="P138" i="1"/>
  <c r="O139" i="1"/>
  <c r="P139" i="1"/>
  <c r="O140" i="1"/>
  <c r="P140" i="1"/>
  <c r="O141" i="1"/>
  <c r="P141" i="1"/>
  <c r="O142" i="1"/>
  <c r="P142" i="1"/>
  <c r="O143" i="1"/>
  <c r="P143" i="1"/>
  <c r="O144" i="1"/>
  <c r="P144" i="1"/>
  <c r="O145" i="1"/>
  <c r="P145" i="1"/>
  <c r="O146" i="1"/>
  <c r="P146" i="1"/>
  <c r="O147" i="1"/>
  <c r="P147" i="1"/>
  <c r="O148" i="1"/>
  <c r="P148" i="1"/>
  <c r="O149" i="1"/>
  <c r="P149" i="1"/>
  <c r="O150" i="1"/>
  <c r="P150" i="1"/>
  <c r="O151" i="1"/>
  <c r="P151" i="1"/>
  <c r="O152" i="1"/>
  <c r="P152" i="1"/>
  <c r="O153" i="1"/>
  <c r="P153" i="1"/>
  <c r="O154" i="1"/>
  <c r="P154" i="1"/>
  <c r="O155" i="1"/>
  <c r="P155" i="1"/>
  <c r="O156" i="1"/>
  <c r="P156" i="1"/>
  <c r="O157" i="1"/>
  <c r="P157" i="1"/>
  <c r="O158" i="1"/>
  <c r="P158" i="1"/>
  <c r="O159" i="1"/>
  <c r="P159" i="1"/>
  <c r="O160" i="1"/>
  <c r="P160" i="1"/>
  <c r="O161" i="1"/>
  <c r="P161" i="1"/>
  <c r="O162" i="1"/>
  <c r="P162" i="1"/>
  <c r="O163" i="1"/>
  <c r="P163" i="1"/>
  <c r="O164" i="1"/>
  <c r="P164" i="1"/>
  <c r="O165" i="1"/>
  <c r="P165" i="1"/>
  <c r="O166" i="1"/>
  <c r="P166" i="1"/>
  <c r="O167" i="1"/>
  <c r="P167" i="1"/>
  <c r="O168" i="1"/>
  <c r="P168" i="1"/>
  <c r="O169" i="1"/>
  <c r="P169" i="1"/>
  <c r="O170" i="1"/>
  <c r="P170" i="1"/>
  <c r="O171" i="1"/>
  <c r="P171" i="1"/>
  <c r="O172" i="1"/>
  <c r="P172" i="1"/>
  <c r="O173" i="1"/>
  <c r="P173" i="1"/>
  <c r="O174" i="1"/>
  <c r="P174" i="1"/>
  <c r="O175" i="1"/>
  <c r="P175" i="1"/>
  <c r="O176" i="1"/>
  <c r="P176" i="1"/>
  <c r="O178" i="1"/>
  <c r="P178" i="1"/>
  <c r="O179" i="1"/>
  <c r="P179" i="1"/>
  <c r="O180" i="1"/>
  <c r="P180" i="1"/>
  <c r="O181" i="1"/>
  <c r="P181" i="1"/>
  <c r="O182" i="1"/>
  <c r="P182" i="1"/>
  <c r="O183" i="1"/>
  <c r="P183" i="1"/>
  <c r="O184" i="1"/>
  <c r="P184" i="1"/>
  <c r="O185" i="1"/>
  <c r="P185" i="1"/>
  <c r="O186" i="1"/>
  <c r="P186" i="1"/>
  <c r="O187" i="1"/>
  <c r="P187" i="1"/>
  <c r="O188" i="1"/>
  <c r="P188" i="1"/>
  <c r="O189" i="1"/>
  <c r="P189" i="1"/>
  <c r="O190" i="1"/>
  <c r="P190" i="1"/>
  <c r="O192" i="1"/>
  <c r="P192" i="1"/>
  <c r="O193" i="1"/>
  <c r="P193" i="1"/>
  <c r="O194" i="1"/>
  <c r="P194" i="1"/>
  <c r="O195" i="1"/>
  <c r="P195" i="1"/>
  <c r="O196" i="1"/>
  <c r="P196" i="1"/>
  <c r="O197" i="1"/>
  <c r="P197" i="1"/>
  <c r="O198" i="1"/>
  <c r="P198" i="1"/>
  <c r="O199" i="1"/>
  <c r="P199" i="1"/>
  <c r="O200" i="1"/>
  <c r="P200" i="1"/>
  <c r="O201" i="1"/>
  <c r="P201" i="1"/>
  <c r="O202" i="1"/>
  <c r="P202" i="1"/>
  <c r="O203" i="1"/>
  <c r="P203" i="1"/>
  <c r="O204" i="1"/>
  <c r="P204" i="1"/>
  <c r="O205" i="1"/>
  <c r="P205" i="1"/>
  <c r="O206" i="1"/>
  <c r="P206" i="1"/>
  <c r="O207" i="1"/>
  <c r="P207" i="1"/>
  <c r="O208" i="1"/>
  <c r="P208" i="1"/>
  <c r="O209" i="1"/>
  <c r="P209" i="1"/>
  <c r="O210" i="1"/>
  <c r="P210" i="1"/>
  <c r="O211" i="1"/>
  <c r="P211" i="1"/>
  <c r="O212" i="1"/>
  <c r="P212" i="1"/>
  <c r="O213" i="1"/>
  <c r="P213" i="1"/>
  <c r="O214" i="1"/>
  <c r="P214" i="1"/>
  <c r="O215" i="1"/>
  <c r="P215" i="1"/>
  <c r="O216" i="1"/>
  <c r="P216" i="1"/>
  <c r="O217" i="1"/>
  <c r="P217" i="1"/>
  <c r="O218" i="1"/>
  <c r="P218" i="1"/>
  <c r="O219" i="1"/>
  <c r="P219" i="1"/>
  <c r="O220" i="1"/>
  <c r="P220" i="1"/>
  <c r="O221" i="1"/>
  <c r="P221" i="1"/>
  <c r="P5" i="1"/>
  <c r="O5" i="1"/>
  <c r="I6" i="1"/>
  <c r="J6" i="1"/>
  <c r="I7" i="1"/>
  <c r="J7" i="1"/>
  <c r="I8" i="1"/>
  <c r="J8" i="1"/>
  <c r="I9" i="1"/>
  <c r="J9" i="1"/>
  <c r="I10" i="1"/>
  <c r="J10" i="1"/>
  <c r="I11" i="1"/>
  <c r="J11" i="1"/>
  <c r="I12" i="1"/>
  <c r="J12" i="1"/>
  <c r="I13" i="1"/>
  <c r="J13" i="1"/>
  <c r="I14" i="1"/>
  <c r="J14" i="1"/>
  <c r="I15" i="1"/>
  <c r="J15" i="1"/>
  <c r="I16" i="1"/>
  <c r="J16" i="1"/>
  <c r="I17" i="1"/>
  <c r="J17" i="1"/>
  <c r="I18" i="1"/>
  <c r="J18" i="1"/>
  <c r="I19" i="1"/>
  <c r="J19" i="1"/>
  <c r="I20" i="1"/>
  <c r="J20" i="1"/>
  <c r="I21" i="1"/>
  <c r="J21" i="1"/>
  <c r="I22" i="1"/>
  <c r="J22" i="1"/>
  <c r="I23" i="1"/>
  <c r="J23" i="1"/>
  <c r="I24" i="1"/>
  <c r="J24" i="1"/>
  <c r="I25" i="1"/>
  <c r="J25" i="1"/>
  <c r="I26" i="1"/>
  <c r="J26" i="1"/>
  <c r="I27" i="1"/>
  <c r="J27" i="1"/>
  <c r="I28" i="1"/>
  <c r="J28" i="1"/>
  <c r="I29" i="1"/>
  <c r="J29" i="1"/>
  <c r="I30" i="1"/>
  <c r="J30" i="1"/>
  <c r="I31" i="1"/>
  <c r="J31" i="1"/>
  <c r="I32" i="1"/>
  <c r="J32" i="1"/>
  <c r="I33" i="1"/>
  <c r="J33" i="1"/>
  <c r="I34" i="1"/>
  <c r="J34" i="1"/>
  <c r="I35" i="1"/>
  <c r="J35" i="1"/>
  <c r="I36" i="1"/>
  <c r="J36" i="1"/>
  <c r="I37" i="1"/>
  <c r="J37" i="1"/>
  <c r="I38" i="1"/>
  <c r="J38" i="1"/>
  <c r="I39" i="1"/>
  <c r="J39" i="1"/>
  <c r="I40" i="1"/>
  <c r="J40" i="1"/>
  <c r="I41" i="1"/>
  <c r="J41" i="1"/>
  <c r="I42" i="1"/>
  <c r="J42" i="1"/>
  <c r="I43" i="1"/>
  <c r="J43" i="1"/>
  <c r="I44" i="1"/>
  <c r="J44" i="1"/>
  <c r="I45" i="1"/>
  <c r="J45" i="1"/>
  <c r="I46" i="1"/>
  <c r="J46" i="1"/>
  <c r="I47" i="1"/>
  <c r="J47" i="1"/>
  <c r="I48" i="1"/>
  <c r="J48" i="1"/>
  <c r="I49" i="1"/>
  <c r="J49" i="1"/>
  <c r="I50" i="1"/>
  <c r="J50" i="1"/>
  <c r="I51" i="1"/>
  <c r="J51" i="1"/>
  <c r="I52" i="1"/>
  <c r="J52" i="1"/>
  <c r="I53" i="1"/>
  <c r="J53" i="1"/>
  <c r="I54" i="1"/>
  <c r="J54" i="1"/>
  <c r="I55" i="1"/>
  <c r="J55" i="1"/>
  <c r="I56" i="1"/>
  <c r="J56" i="1"/>
  <c r="I57" i="1"/>
  <c r="J57" i="1"/>
  <c r="I58" i="1"/>
  <c r="J58" i="1"/>
  <c r="I59" i="1"/>
  <c r="J59" i="1"/>
  <c r="I60" i="1"/>
  <c r="J60" i="1"/>
  <c r="I61" i="1"/>
  <c r="J61" i="1"/>
  <c r="I62" i="1"/>
  <c r="J62" i="1"/>
  <c r="I63" i="1"/>
  <c r="J63" i="1"/>
  <c r="I64" i="1"/>
  <c r="J64" i="1"/>
  <c r="I65" i="1"/>
  <c r="J65" i="1"/>
  <c r="I66" i="1"/>
  <c r="J66" i="1"/>
  <c r="I67" i="1"/>
  <c r="J67" i="1"/>
  <c r="I68" i="1"/>
  <c r="J68" i="1"/>
  <c r="I69" i="1"/>
  <c r="J69" i="1"/>
  <c r="I70" i="1"/>
  <c r="J70" i="1"/>
  <c r="I71" i="1"/>
  <c r="J71" i="1"/>
  <c r="I72" i="1"/>
  <c r="J72" i="1"/>
  <c r="I73" i="1"/>
  <c r="J73" i="1"/>
  <c r="I74" i="1"/>
  <c r="J74" i="1"/>
  <c r="I75" i="1"/>
  <c r="J75" i="1"/>
  <c r="I76" i="1"/>
  <c r="J76" i="1"/>
  <c r="I77" i="1"/>
  <c r="J77" i="1"/>
  <c r="I78" i="1"/>
  <c r="J78" i="1"/>
  <c r="I79" i="1"/>
  <c r="J79" i="1"/>
  <c r="I80" i="1"/>
  <c r="J80" i="1"/>
  <c r="I81" i="1"/>
  <c r="J81" i="1"/>
  <c r="I82" i="1"/>
  <c r="J82" i="1"/>
  <c r="I83" i="1"/>
  <c r="J83" i="1"/>
  <c r="I84" i="1"/>
  <c r="J84" i="1"/>
  <c r="I85" i="1"/>
  <c r="J85" i="1"/>
  <c r="I86" i="1"/>
  <c r="J86" i="1"/>
  <c r="I87" i="1"/>
  <c r="J87" i="1"/>
  <c r="I88" i="1"/>
  <c r="J88" i="1"/>
  <c r="I89" i="1"/>
  <c r="J89" i="1"/>
  <c r="I90" i="1"/>
  <c r="J90" i="1"/>
  <c r="I91" i="1"/>
  <c r="J91" i="1"/>
  <c r="I92" i="1"/>
  <c r="J92" i="1"/>
  <c r="I93" i="1"/>
  <c r="J93" i="1"/>
  <c r="I94" i="1"/>
  <c r="J94" i="1"/>
  <c r="I95" i="1"/>
  <c r="J95" i="1"/>
  <c r="I96" i="1"/>
  <c r="J96" i="1"/>
  <c r="I97" i="1"/>
  <c r="J97" i="1"/>
  <c r="I98" i="1"/>
  <c r="J98" i="1"/>
  <c r="I99" i="1"/>
  <c r="J99" i="1"/>
  <c r="I100" i="1"/>
  <c r="J100" i="1"/>
  <c r="I101" i="1"/>
  <c r="J101" i="1"/>
  <c r="I102" i="1"/>
  <c r="J102" i="1"/>
  <c r="I103" i="1"/>
  <c r="J103" i="1"/>
  <c r="I104" i="1"/>
  <c r="J104" i="1"/>
  <c r="I105" i="1"/>
  <c r="J105" i="1"/>
  <c r="I106" i="1"/>
  <c r="J106" i="1"/>
  <c r="I107" i="1"/>
  <c r="J107" i="1"/>
  <c r="I108" i="1"/>
  <c r="J108" i="1"/>
  <c r="I109" i="1"/>
  <c r="J109" i="1"/>
  <c r="I110" i="1"/>
  <c r="J110" i="1"/>
  <c r="I111" i="1"/>
  <c r="J111" i="1"/>
  <c r="I112" i="1"/>
  <c r="J112" i="1"/>
  <c r="I113" i="1"/>
  <c r="J113" i="1"/>
  <c r="I114" i="1"/>
  <c r="J114" i="1"/>
  <c r="I115" i="1"/>
  <c r="J115" i="1"/>
  <c r="I116" i="1"/>
  <c r="J116" i="1"/>
  <c r="I117" i="1"/>
  <c r="J117" i="1"/>
  <c r="I118" i="1"/>
  <c r="J118" i="1"/>
  <c r="I119" i="1"/>
  <c r="J119" i="1"/>
  <c r="I120" i="1"/>
  <c r="J120" i="1"/>
  <c r="I121" i="1"/>
  <c r="J121" i="1"/>
  <c r="I122" i="1"/>
  <c r="J122" i="1"/>
  <c r="I123" i="1"/>
  <c r="J123" i="1"/>
  <c r="I124" i="1"/>
  <c r="J124" i="1"/>
  <c r="I125" i="1"/>
  <c r="J125" i="1"/>
  <c r="I126" i="1"/>
  <c r="J126" i="1"/>
  <c r="I127" i="1"/>
  <c r="J127" i="1"/>
  <c r="I128" i="1"/>
  <c r="J128" i="1"/>
  <c r="I129" i="1"/>
  <c r="J129" i="1"/>
  <c r="I130" i="1"/>
  <c r="J130" i="1"/>
  <c r="I131" i="1"/>
  <c r="J131" i="1"/>
  <c r="I133" i="1"/>
  <c r="J133" i="1"/>
  <c r="I134" i="1"/>
  <c r="J134" i="1"/>
  <c r="I135" i="1"/>
  <c r="J135" i="1"/>
  <c r="I136" i="1"/>
  <c r="J136" i="1"/>
  <c r="I137" i="1"/>
  <c r="J137" i="1"/>
  <c r="I138" i="1"/>
  <c r="J138" i="1"/>
  <c r="I139" i="1"/>
  <c r="J139" i="1"/>
  <c r="I140" i="1"/>
  <c r="J140" i="1"/>
  <c r="I141" i="1"/>
  <c r="J141" i="1"/>
  <c r="I142" i="1"/>
  <c r="J142" i="1"/>
  <c r="I143" i="1"/>
  <c r="J143" i="1"/>
  <c r="I144" i="1"/>
  <c r="J144" i="1"/>
  <c r="I145" i="1"/>
  <c r="J145" i="1"/>
  <c r="I146" i="1"/>
  <c r="J146" i="1"/>
  <c r="I147" i="1"/>
  <c r="J147" i="1"/>
  <c r="I148" i="1"/>
  <c r="J148" i="1"/>
  <c r="I149" i="1"/>
  <c r="J149" i="1"/>
  <c r="I150" i="1"/>
  <c r="J150" i="1"/>
  <c r="I151" i="1"/>
  <c r="J151" i="1"/>
  <c r="I152" i="1"/>
  <c r="J152" i="1"/>
  <c r="I153" i="1"/>
  <c r="J153" i="1"/>
  <c r="I154" i="1"/>
  <c r="J154" i="1"/>
  <c r="I155" i="1"/>
  <c r="J155" i="1"/>
  <c r="I156" i="1"/>
  <c r="J156" i="1"/>
  <c r="I157" i="1"/>
  <c r="J157" i="1"/>
  <c r="I158" i="1"/>
  <c r="J158" i="1"/>
  <c r="I159" i="1"/>
  <c r="J159" i="1"/>
  <c r="I160" i="1"/>
  <c r="J160" i="1"/>
  <c r="I161" i="1"/>
  <c r="J161" i="1"/>
  <c r="I162" i="1"/>
  <c r="J162" i="1"/>
  <c r="I163" i="1"/>
  <c r="J163" i="1"/>
  <c r="I164" i="1"/>
  <c r="J164" i="1"/>
  <c r="I165" i="1"/>
  <c r="J165" i="1"/>
  <c r="I166" i="1"/>
  <c r="J166" i="1"/>
  <c r="I167" i="1"/>
  <c r="J167" i="1"/>
  <c r="I168" i="1"/>
  <c r="J168" i="1"/>
  <c r="I169" i="1"/>
  <c r="J169" i="1"/>
  <c r="I170" i="1"/>
  <c r="J170" i="1"/>
  <c r="I171" i="1"/>
  <c r="J171" i="1"/>
  <c r="I172" i="1"/>
  <c r="J172" i="1"/>
  <c r="I173" i="1"/>
  <c r="J173" i="1"/>
  <c r="I174" i="1"/>
  <c r="J174" i="1"/>
  <c r="I175" i="1"/>
  <c r="J175" i="1"/>
  <c r="I176" i="1"/>
  <c r="J176" i="1"/>
  <c r="I178" i="1"/>
  <c r="J178" i="1"/>
  <c r="I179" i="1"/>
  <c r="J179" i="1"/>
  <c r="I180" i="1"/>
  <c r="J180" i="1"/>
  <c r="I181" i="1"/>
  <c r="J181" i="1"/>
  <c r="I182" i="1"/>
  <c r="J182" i="1"/>
  <c r="I183" i="1"/>
  <c r="J183" i="1"/>
  <c r="I184" i="1"/>
  <c r="J184" i="1"/>
  <c r="I185" i="1"/>
  <c r="J185" i="1"/>
  <c r="I186" i="1"/>
  <c r="J186" i="1"/>
  <c r="I187" i="1"/>
  <c r="J187" i="1"/>
  <c r="I188" i="1"/>
  <c r="J188" i="1"/>
  <c r="I189" i="1"/>
  <c r="J189" i="1"/>
  <c r="I190" i="1"/>
  <c r="J190" i="1"/>
  <c r="I192" i="1"/>
  <c r="J192" i="1"/>
  <c r="I193" i="1"/>
  <c r="J193" i="1"/>
  <c r="I194" i="1"/>
  <c r="J194" i="1"/>
  <c r="I195" i="1"/>
  <c r="J195" i="1"/>
  <c r="I196" i="1"/>
  <c r="J196" i="1"/>
  <c r="I197" i="1"/>
  <c r="J197" i="1"/>
  <c r="I198" i="1"/>
  <c r="J198" i="1"/>
  <c r="I199" i="1"/>
  <c r="J199" i="1"/>
  <c r="I200" i="1"/>
  <c r="J200" i="1"/>
  <c r="I201" i="1"/>
  <c r="J201" i="1"/>
  <c r="I202" i="1"/>
  <c r="J202" i="1"/>
  <c r="I203" i="1"/>
  <c r="J203" i="1"/>
  <c r="I204" i="1"/>
  <c r="J204" i="1"/>
  <c r="I205" i="1"/>
  <c r="J205" i="1"/>
  <c r="I206" i="1"/>
  <c r="J206" i="1"/>
  <c r="I207" i="1"/>
  <c r="J207" i="1"/>
  <c r="I208" i="1"/>
  <c r="J208" i="1"/>
  <c r="I209" i="1"/>
  <c r="J209" i="1"/>
  <c r="I210" i="1"/>
  <c r="J210" i="1"/>
  <c r="I211" i="1"/>
  <c r="J211" i="1"/>
  <c r="I212" i="1"/>
  <c r="J212" i="1"/>
  <c r="I213" i="1"/>
  <c r="J213" i="1"/>
  <c r="I214" i="1"/>
  <c r="J214" i="1"/>
  <c r="I215" i="1"/>
  <c r="J215" i="1"/>
  <c r="I216" i="1"/>
  <c r="J216" i="1"/>
  <c r="I217" i="1"/>
  <c r="J217" i="1"/>
  <c r="I218" i="1"/>
  <c r="J218" i="1"/>
  <c r="I219" i="1"/>
  <c r="J219" i="1"/>
  <c r="I220" i="1"/>
  <c r="J220" i="1"/>
  <c r="I221" i="1"/>
  <c r="J221" i="1"/>
  <c r="J5" i="1"/>
  <c r="I5" i="1"/>
  <c r="G5" i="1" l="1"/>
  <c r="G170" i="1" l="1"/>
  <c r="G189" i="1"/>
  <c r="G205" i="1"/>
  <c r="G213" i="1"/>
  <c r="G197" i="1"/>
  <c r="G218" i="1"/>
  <c r="G210" i="1"/>
  <c r="G202" i="1"/>
  <c r="G194" i="1"/>
  <c r="G216" i="1"/>
  <c r="G200" i="1"/>
  <c r="G192" i="1"/>
  <c r="G184" i="1"/>
  <c r="G211" i="1"/>
  <c r="G195" i="1"/>
  <c r="G187" i="1"/>
  <c r="G166" i="1"/>
  <c r="G126" i="1"/>
  <c r="G118" i="1"/>
  <c r="G110" i="1"/>
  <c r="G94" i="1"/>
  <c r="G206" i="1"/>
  <c r="G190" i="1"/>
  <c r="G174" i="1"/>
  <c r="G158" i="1"/>
  <c r="G209" i="1"/>
  <c r="G193" i="1"/>
  <c r="G185" i="1"/>
  <c r="G182" i="1"/>
  <c r="G150" i="1"/>
  <c r="G134" i="1"/>
  <c r="G220" i="1"/>
  <c r="G212" i="1"/>
  <c r="G188" i="1"/>
  <c r="G198" i="1"/>
  <c r="G142" i="1"/>
  <c r="G207" i="1"/>
  <c r="G199" i="1"/>
  <c r="G186" i="1"/>
  <c r="G178" i="1"/>
  <c r="G162" i="1"/>
  <c r="G146" i="1"/>
  <c r="G138" i="1"/>
  <c r="G130" i="1"/>
  <c r="G122" i="1"/>
  <c r="G106" i="1"/>
  <c r="G98" i="1"/>
  <c r="G90" i="1"/>
  <c r="G173" i="1"/>
  <c r="G165" i="1"/>
  <c r="G157" i="1"/>
  <c r="G141" i="1"/>
  <c r="G133" i="1"/>
  <c r="G117" i="1"/>
  <c r="G101" i="1"/>
  <c r="G93" i="1"/>
  <c r="G85" i="1"/>
  <c r="G168" i="1"/>
  <c r="G160" i="1"/>
  <c r="G152" i="1"/>
  <c r="G144" i="1"/>
  <c r="G136" i="1"/>
  <c r="G128" i="1"/>
  <c r="G120" i="1"/>
  <c r="G112" i="1"/>
  <c r="G104" i="1"/>
  <c r="G96" i="1"/>
  <c r="G171" i="1"/>
  <c r="G163" i="1"/>
  <c r="G155" i="1"/>
  <c r="G147" i="1"/>
  <c r="G139" i="1"/>
  <c r="G131" i="1"/>
  <c r="G123" i="1"/>
  <c r="G107" i="1"/>
  <c r="G99" i="1"/>
  <c r="G70" i="1"/>
  <c r="G62" i="1"/>
  <c r="G46" i="1"/>
  <c r="G30" i="1"/>
  <c r="G22" i="1"/>
  <c r="G14" i="1"/>
  <c r="G169" i="1"/>
  <c r="G161" i="1"/>
  <c r="G153" i="1"/>
  <c r="G145" i="1"/>
  <c r="G137" i="1"/>
  <c r="G129" i="1"/>
  <c r="G121" i="1"/>
  <c r="G113" i="1"/>
  <c r="G105" i="1"/>
  <c r="G172" i="1"/>
  <c r="G164" i="1"/>
  <c r="G156" i="1"/>
  <c r="G148" i="1"/>
  <c r="G140" i="1"/>
  <c r="G124" i="1"/>
  <c r="G116" i="1"/>
  <c r="G108" i="1"/>
  <c r="G100" i="1"/>
  <c r="G92" i="1"/>
  <c r="G175" i="1"/>
  <c r="G159" i="1"/>
  <c r="G143" i="1"/>
  <c r="G135" i="1"/>
  <c r="G127" i="1"/>
  <c r="G119" i="1"/>
  <c r="G111" i="1"/>
  <c r="G103" i="1"/>
  <c r="G89" i="1"/>
  <c r="G57" i="1"/>
  <c r="G49" i="1"/>
  <c r="G41" i="1"/>
  <c r="G33" i="1"/>
  <c r="G25" i="1"/>
  <c r="G17" i="1"/>
  <c r="G84" i="1"/>
  <c r="G76" i="1"/>
  <c r="G60" i="1"/>
  <c r="G36" i="1"/>
  <c r="G20" i="1"/>
  <c r="G87" i="1"/>
  <c r="G79" i="1"/>
  <c r="G71" i="1"/>
  <c r="G63" i="1"/>
  <c r="G39" i="1"/>
  <c r="G15" i="1"/>
  <c r="G82" i="1"/>
  <c r="G58" i="1"/>
  <c r="G34" i="1"/>
  <c r="G26" i="1"/>
  <c r="G18" i="1"/>
  <c r="G53" i="1"/>
  <c r="G45" i="1"/>
  <c r="G37" i="1"/>
  <c r="G29" i="1"/>
  <c r="G21" i="1"/>
  <c r="G88" i="1"/>
  <c r="G80" i="1"/>
  <c r="G64" i="1"/>
  <c r="G56" i="1"/>
  <c r="G40" i="1"/>
  <c r="G24" i="1"/>
  <c r="G83" i="1"/>
  <c r="G75" i="1"/>
  <c r="G59" i="1"/>
  <c r="G51" i="1"/>
  <c r="G43" i="1"/>
  <c r="G35" i="1"/>
  <c r="G27" i="1"/>
  <c r="G19" i="1"/>
  <c r="G9" i="1"/>
  <c r="G12" i="1"/>
  <c r="G7" i="1"/>
  <c r="G13" i="1"/>
  <c r="G50" i="1"/>
  <c r="G66" i="1"/>
  <c r="G77" i="1"/>
  <c r="G176" i="1"/>
  <c r="G181" i="1"/>
  <c r="G180" i="1"/>
  <c r="G179" i="1"/>
  <c r="G219" i="1"/>
  <c r="G217" i="1"/>
  <c r="G214" i="1"/>
  <c r="G208" i="1"/>
  <c r="G204" i="1"/>
  <c r="G196" i="1"/>
  <c r="G115" i="1"/>
  <c r="G109" i="1"/>
  <c r="G102" i="1"/>
  <c r="G167" i="1"/>
  <c r="G54" i="1"/>
  <c r="G221" i="1" l="1"/>
  <c r="G52" i="1"/>
  <c r="H96" i="1"/>
  <c r="G149" i="1"/>
  <c r="G154" i="1"/>
  <c r="G11" i="1"/>
  <c r="G81" i="1"/>
  <c r="H27" i="1"/>
  <c r="H43" i="1"/>
  <c r="H31" i="1"/>
  <c r="H91" i="1"/>
  <c r="H56" i="1"/>
  <c r="H60" i="1"/>
  <c r="H120" i="1"/>
  <c r="H144" i="1"/>
  <c r="H189" i="1"/>
  <c r="H221" i="1"/>
  <c r="H154" i="1"/>
  <c r="H178" i="1"/>
  <c r="H199" i="1"/>
  <c r="H164" i="1"/>
  <c r="H185" i="1"/>
  <c r="G72" i="1"/>
  <c r="G42" i="1"/>
  <c r="G47" i="1"/>
  <c r="G28" i="1"/>
  <c r="G215" i="1"/>
  <c r="G201" i="1"/>
  <c r="H20" i="1"/>
  <c r="H30" i="1"/>
  <c r="H54" i="1"/>
  <c r="H62" i="1"/>
  <c r="H70" i="1"/>
  <c r="H59" i="1"/>
  <c r="H75" i="1"/>
  <c r="H131" i="1"/>
  <c r="H64" i="1"/>
  <c r="H93" i="1"/>
  <c r="H98" i="1"/>
  <c r="H79" i="1"/>
  <c r="H95" i="1"/>
  <c r="H124" i="1"/>
  <c r="H142" i="1"/>
  <c r="H128" i="1"/>
  <c r="H186" i="1"/>
  <c r="H202" i="1"/>
  <c r="H159" i="1"/>
  <c r="H148" i="1"/>
  <c r="H161" i="1"/>
  <c r="G16" i="1"/>
  <c r="G61" i="1"/>
  <c r="G23" i="1"/>
  <c r="G44" i="1"/>
  <c r="G86" i="1"/>
  <c r="H36" i="1"/>
  <c r="H33" i="1"/>
  <c r="H38" i="1"/>
  <c r="H80" i="1"/>
  <c r="H82" i="1"/>
  <c r="H119" i="1"/>
  <c r="H135" i="1"/>
  <c r="H44" i="1"/>
  <c r="H76" i="1"/>
  <c r="H100" i="1"/>
  <c r="H57" i="1"/>
  <c r="H89" i="1"/>
  <c r="H118" i="1"/>
  <c r="H211" i="1"/>
  <c r="H160" i="1"/>
  <c r="H168" i="1"/>
  <c r="H209" i="1"/>
  <c r="G10" i="1"/>
  <c r="G6" i="1"/>
  <c r="G8" i="1"/>
  <c r="G67" i="1"/>
  <c r="G32" i="1"/>
  <c r="G48" i="1"/>
  <c r="G69" i="1"/>
  <c r="G95" i="1"/>
  <c r="G38" i="1"/>
  <c r="G114" i="1"/>
  <c r="G183" i="1"/>
  <c r="H22" i="1"/>
  <c r="H21" i="1"/>
  <c r="H37" i="1"/>
  <c r="H39" i="1"/>
  <c r="H94" i="1"/>
  <c r="H72" i="1"/>
  <c r="H88" i="1"/>
  <c r="H101" i="1"/>
  <c r="H133" i="1"/>
  <c r="H106" i="1"/>
  <c r="H130" i="1"/>
  <c r="H63" i="1"/>
  <c r="H149" i="1"/>
  <c r="H197" i="1"/>
  <c r="H146" i="1"/>
  <c r="H162" i="1"/>
  <c r="H207" i="1"/>
  <c r="G31" i="1"/>
  <c r="G55" i="1"/>
  <c r="G73" i="1"/>
  <c r="G78" i="1"/>
  <c r="H19" i="1"/>
  <c r="H35" i="1"/>
  <c r="H83" i="1"/>
  <c r="H99" i="1"/>
  <c r="H103" i="1"/>
  <c r="H84" i="1"/>
  <c r="H129" i="1"/>
  <c r="H110" i="1"/>
  <c r="H134" i="1"/>
  <c r="H174" i="1"/>
  <c r="H195" i="1"/>
  <c r="H192" i="1"/>
  <c r="H210" i="1"/>
  <c r="H193" i="1"/>
  <c r="H190" i="1"/>
  <c r="G74" i="1"/>
  <c r="G68" i="1"/>
  <c r="G91" i="1"/>
  <c r="G203" i="1"/>
  <c r="H16" i="1"/>
  <c r="H23" i="1"/>
  <c r="H67" i="1"/>
  <c r="H123" i="1"/>
  <c r="H53" i="1"/>
  <c r="H117" i="1"/>
  <c r="H87" i="1"/>
  <c r="H108" i="1"/>
  <c r="H184" i="1"/>
  <c r="H151" i="1"/>
  <c r="H156" i="1"/>
  <c r="H153" i="1"/>
  <c r="H25" i="1"/>
  <c r="H41" i="1"/>
  <c r="H24" i="1"/>
  <c r="H40" i="1"/>
  <c r="H48" i="1"/>
  <c r="H85" i="1"/>
  <c r="H90" i="1"/>
  <c r="H138" i="1"/>
  <c r="H71" i="1"/>
  <c r="H127" i="1"/>
  <c r="H116" i="1"/>
  <c r="H49" i="1"/>
  <c r="H97" i="1"/>
  <c r="H166" i="1"/>
  <c r="H141" i="1"/>
  <c r="H170" i="1"/>
  <c r="G65" i="1"/>
  <c r="G151" i="1"/>
  <c r="G97" i="1"/>
  <c r="G125" i="1"/>
  <c r="H29" i="1"/>
  <c r="H45" i="1"/>
  <c r="H46" i="1"/>
  <c r="H78" i="1"/>
  <c r="H107" i="1"/>
  <c r="H112" i="1"/>
  <c r="H61" i="1"/>
  <c r="H122" i="1"/>
  <c r="H111" i="1"/>
  <c r="H143" i="1"/>
  <c r="H92" i="1"/>
  <c r="H121" i="1"/>
  <c r="H158" i="1"/>
  <c r="H155" i="1"/>
  <c r="H203" i="1"/>
  <c r="H136" i="1"/>
  <c r="H157" i="1"/>
  <c r="H173" i="1"/>
  <c r="H201" i="1"/>
  <c r="H52" i="1" l="1"/>
  <c r="H11" i="1"/>
  <c r="H28" i="1"/>
  <c r="H169" i="1"/>
  <c r="H147" i="1"/>
  <c r="H213" i="1"/>
  <c r="H208" i="1"/>
  <c r="H175" i="1"/>
  <c r="H42" i="1"/>
  <c r="H167" i="1"/>
  <c r="H102" i="1"/>
  <c r="H109" i="1"/>
  <c r="H196" i="1"/>
  <c r="H204" i="1"/>
  <c r="H181" i="1"/>
  <c r="H171" i="1"/>
  <c r="H218" i="1"/>
  <c r="H113" i="1"/>
  <c r="H9" i="1"/>
  <c r="H105" i="1"/>
  <c r="H5" i="1"/>
  <c r="H187" i="1"/>
  <c r="H81" i="1"/>
  <c r="H68" i="1"/>
  <c r="H182" i="1"/>
  <c r="H12" i="1"/>
  <c r="H14" i="1"/>
  <c r="H214" i="1"/>
  <c r="H180" i="1"/>
  <c r="H176" i="1"/>
  <c r="H66" i="1"/>
  <c r="H50" i="1"/>
  <c r="H17" i="1"/>
  <c r="H172" i="1"/>
  <c r="H152" i="1"/>
  <c r="H26" i="1"/>
  <c r="H206" i="1"/>
  <c r="H150" i="1"/>
  <c r="H139" i="1"/>
  <c r="H8" i="1"/>
  <c r="H6" i="1"/>
  <c r="H32" i="1"/>
  <c r="H77" i="1"/>
  <c r="H217" i="1"/>
  <c r="H183" i="1"/>
  <c r="H126" i="1"/>
  <c r="H15" i="1"/>
  <c r="H34" i="1"/>
  <c r="H114" i="1"/>
  <c r="H145" i="1"/>
  <c r="H125" i="1"/>
  <c r="H163" i="1"/>
  <c r="H86" i="1"/>
  <c r="H7" i="1"/>
  <c r="H13" i="1"/>
  <c r="H18" i="1"/>
  <c r="H74" i="1"/>
  <c r="H194" i="1"/>
  <c r="H212" i="1"/>
  <c r="H104" i="1"/>
  <c r="H220" i="1"/>
  <c r="H188" i="1"/>
  <c r="H216" i="1"/>
  <c r="H73" i="1"/>
  <c r="H140" i="1"/>
  <c r="H55" i="1"/>
  <c r="H10" i="1"/>
  <c r="H205" i="1"/>
  <c r="H165" i="1"/>
  <c r="H137" i="1"/>
  <c r="H198" i="1"/>
  <c r="H51" i="1"/>
  <c r="H58" i="1"/>
  <c r="H115" i="1"/>
  <c r="H219" i="1"/>
  <c r="H179" i="1"/>
  <c r="H69" i="1"/>
  <c r="H47" i="1"/>
  <c r="H215" i="1"/>
  <c r="H200" i="1"/>
  <c r="H65" i="1"/>
  <c r="K6" i="1"/>
  <c r="L6" i="1"/>
  <c r="K7" i="1"/>
  <c r="L7" i="1"/>
  <c r="K8" i="1"/>
  <c r="L8" i="1"/>
  <c r="K9" i="1"/>
  <c r="L9" i="1"/>
  <c r="K10" i="1"/>
  <c r="L10" i="1"/>
  <c r="K11" i="1"/>
  <c r="L11" i="1"/>
  <c r="K12" i="1"/>
  <c r="L12" i="1"/>
  <c r="K13" i="1"/>
  <c r="L13" i="1"/>
  <c r="K14" i="1"/>
  <c r="L14" i="1"/>
  <c r="K15" i="1"/>
  <c r="L15" i="1"/>
  <c r="K16" i="1"/>
  <c r="L16" i="1"/>
  <c r="K17" i="1"/>
  <c r="L17" i="1"/>
  <c r="K18" i="1"/>
  <c r="L18" i="1"/>
  <c r="K19" i="1"/>
  <c r="L19" i="1"/>
  <c r="K20" i="1"/>
  <c r="L20" i="1"/>
  <c r="K21" i="1"/>
  <c r="L21" i="1"/>
  <c r="K22" i="1"/>
  <c r="L22" i="1"/>
  <c r="K23" i="1"/>
  <c r="L23" i="1"/>
  <c r="K24" i="1"/>
  <c r="L24" i="1"/>
  <c r="K25" i="1"/>
  <c r="L25" i="1"/>
  <c r="K26" i="1"/>
  <c r="L26" i="1"/>
  <c r="K27" i="1"/>
  <c r="L27" i="1"/>
  <c r="K28" i="1"/>
  <c r="L28" i="1"/>
  <c r="K29" i="1"/>
  <c r="L29" i="1"/>
  <c r="K30" i="1"/>
  <c r="L30" i="1"/>
  <c r="K31" i="1"/>
  <c r="L31" i="1"/>
  <c r="K32" i="1"/>
  <c r="L32" i="1"/>
  <c r="K33" i="1"/>
  <c r="L33" i="1"/>
  <c r="K34" i="1"/>
  <c r="L34" i="1"/>
  <c r="K35" i="1"/>
  <c r="L35" i="1"/>
  <c r="K36" i="1"/>
  <c r="L36" i="1"/>
  <c r="K37" i="1"/>
  <c r="L37" i="1"/>
  <c r="K38" i="1"/>
  <c r="L38" i="1"/>
  <c r="K39" i="1"/>
  <c r="L39" i="1"/>
  <c r="K40" i="1"/>
  <c r="L40" i="1"/>
  <c r="K41" i="1"/>
  <c r="L41" i="1"/>
  <c r="K42" i="1"/>
  <c r="L42" i="1"/>
  <c r="K43" i="1"/>
  <c r="L43" i="1"/>
  <c r="K44" i="1"/>
  <c r="L44" i="1"/>
  <c r="K45" i="1"/>
  <c r="L45" i="1"/>
  <c r="K46" i="1"/>
  <c r="L46" i="1"/>
  <c r="K47" i="1"/>
  <c r="L47" i="1"/>
  <c r="K48" i="1"/>
  <c r="L48" i="1"/>
  <c r="K49" i="1"/>
  <c r="L49" i="1"/>
  <c r="K50" i="1"/>
  <c r="L50" i="1"/>
  <c r="K51" i="1"/>
  <c r="L51" i="1"/>
  <c r="K52" i="1"/>
  <c r="L52" i="1"/>
  <c r="K53" i="1"/>
  <c r="L53" i="1"/>
  <c r="K54" i="1"/>
  <c r="L54" i="1"/>
  <c r="K55" i="1"/>
  <c r="L55" i="1"/>
  <c r="K56" i="1"/>
  <c r="L56" i="1"/>
  <c r="K57" i="1"/>
  <c r="L57" i="1"/>
  <c r="K58" i="1"/>
  <c r="L58" i="1"/>
  <c r="K59" i="1"/>
  <c r="L59" i="1"/>
  <c r="K60" i="1"/>
  <c r="L60" i="1"/>
  <c r="K61" i="1"/>
  <c r="L61" i="1"/>
  <c r="K62" i="1"/>
  <c r="L62" i="1"/>
  <c r="K63" i="1"/>
  <c r="L63" i="1"/>
  <c r="K64" i="1"/>
  <c r="L64" i="1"/>
  <c r="K65" i="1"/>
  <c r="L65" i="1"/>
  <c r="K66" i="1"/>
  <c r="L66" i="1"/>
  <c r="K67" i="1"/>
  <c r="L67" i="1"/>
  <c r="K68" i="1"/>
  <c r="L68" i="1"/>
  <c r="K69" i="1"/>
  <c r="L69" i="1"/>
  <c r="K70" i="1"/>
  <c r="L70" i="1"/>
  <c r="K71" i="1"/>
  <c r="L71" i="1"/>
  <c r="K72" i="1"/>
  <c r="L72" i="1"/>
  <c r="K73" i="1"/>
  <c r="L73" i="1"/>
  <c r="K74" i="1"/>
  <c r="L74" i="1"/>
  <c r="K75" i="1"/>
  <c r="L75" i="1"/>
  <c r="K76" i="1"/>
  <c r="L76" i="1"/>
  <c r="K77" i="1"/>
  <c r="L77" i="1"/>
  <c r="K78" i="1"/>
  <c r="L78" i="1"/>
  <c r="K79" i="1"/>
  <c r="L79" i="1"/>
  <c r="K80" i="1"/>
  <c r="L80" i="1"/>
  <c r="K81" i="1"/>
  <c r="L81" i="1"/>
  <c r="K82" i="1"/>
  <c r="L82" i="1"/>
  <c r="K83" i="1"/>
  <c r="L83" i="1"/>
  <c r="K84" i="1"/>
  <c r="L84" i="1"/>
  <c r="K85" i="1"/>
  <c r="L85" i="1"/>
  <c r="K86" i="1"/>
  <c r="L86" i="1"/>
  <c r="K87" i="1"/>
  <c r="L87" i="1"/>
  <c r="K88" i="1"/>
  <c r="L88" i="1"/>
  <c r="K89" i="1"/>
  <c r="L89" i="1"/>
  <c r="K90" i="1"/>
  <c r="L90" i="1"/>
  <c r="K91" i="1"/>
  <c r="L91" i="1"/>
  <c r="K92" i="1"/>
  <c r="L92" i="1"/>
  <c r="K93" i="1"/>
  <c r="L93" i="1"/>
  <c r="K94" i="1"/>
  <c r="L94" i="1"/>
  <c r="K95" i="1"/>
  <c r="L95" i="1"/>
  <c r="K96" i="1"/>
  <c r="L96" i="1"/>
  <c r="K97" i="1"/>
  <c r="L97" i="1"/>
  <c r="K98" i="1"/>
  <c r="L98" i="1"/>
  <c r="K99" i="1"/>
  <c r="L99" i="1"/>
  <c r="K100" i="1"/>
  <c r="L100" i="1"/>
  <c r="K101" i="1"/>
  <c r="L101" i="1"/>
  <c r="K102" i="1"/>
  <c r="L102" i="1"/>
  <c r="K103" i="1"/>
  <c r="L103" i="1"/>
  <c r="K104" i="1"/>
  <c r="L104" i="1"/>
  <c r="K105" i="1"/>
  <c r="L105" i="1"/>
  <c r="K106" i="1"/>
  <c r="L106" i="1"/>
  <c r="K107" i="1"/>
  <c r="L107" i="1"/>
  <c r="K108" i="1"/>
  <c r="L108" i="1"/>
  <c r="K109" i="1"/>
  <c r="L109" i="1"/>
  <c r="K110" i="1"/>
  <c r="L110" i="1"/>
  <c r="K111" i="1"/>
  <c r="L111" i="1"/>
  <c r="K112" i="1"/>
  <c r="L112" i="1"/>
  <c r="K113" i="1"/>
  <c r="L113" i="1"/>
  <c r="K114" i="1"/>
  <c r="L114" i="1"/>
  <c r="K115" i="1"/>
  <c r="L115" i="1"/>
  <c r="K116" i="1"/>
  <c r="L116" i="1"/>
  <c r="K117" i="1"/>
  <c r="L117" i="1"/>
  <c r="K118" i="1"/>
  <c r="L118" i="1"/>
  <c r="K119" i="1"/>
  <c r="L119" i="1"/>
  <c r="K120" i="1"/>
  <c r="L120" i="1"/>
  <c r="K121" i="1"/>
  <c r="L121" i="1"/>
  <c r="K122" i="1"/>
  <c r="L122" i="1"/>
  <c r="K123" i="1"/>
  <c r="L123" i="1"/>
  <c r="K124" i="1"/>
  <c r="L124" i="1"/>
  <c r="K125" i="1"/>
  <c r="L125" i="1"/>
  <c r="K126" i="1"/>
  <c r="L126" i="1"/>
  <c r="K127" i="1"/>
  <c r="L127" i="1"/>
  <c r="K128" i="1"/>
  <c r="L128" i="1"/>
  <c r="K129" i="1"/>
  <c r="L129" i="1"/>
  <c r="K130" i="1"/>
  <c r="L130" i="1"/>
  <c r="K131" i="1"/>
  <c r="L131" i="1"/>
  <c r="K133" i="1"/>
  <c r="L133" i="1"/>
  <c r="K134" i="1"/>
  <c r="L134" i="1"/>
  <c r="K135" i="1"/>
  <c r="L135" i="1"/>
  <c r="K136" i="1"/>
  <c r="L136" i="1"/>
  <c r="K137" i="1"/>
  <c r="L137" i="1"/>
  <c r="K138" i="1"/>
  <c r="L138" i="1"/>
  <c r="K139" i="1"/>
  <c r="L139" i="1"/>
  <c r="K140" i="1"/>
  <c r="L140" i="1"/>
  <c r="K141" i="1"/>
  <c r="L141" i="1"/>
  <c r="K142" i="1"/>
  <c r="L142" i="1"/>
  <c r="K143" i="1"/>
  <c r="L143" i="1"/>
  <c r="K144" i="1"/>
  <c r="L144" i="1"/>
  <c r="K145" i="1"/>
  <c r="L145" i="1"/>
  <c r="K146" i="1"/>
  <c r="L146" i="1"/>
  <c r="K147" i="1"/>
  <c r="L147" i="1"/>
  <c r="K148" i="1"/>
  <c r="L148" i="1"/>
  <c r="K149" i="1"/>
  <c r="L149" i="1"/>
  <c r="K150" i="1"/>
  <c r="L150" i="1"/>
  <c r="K151" i="1"/>
  <c r="L151" i="1"/>
  <c r="K152" i="1"/>
  <c r="L152" i="1"/>
  <c r="K153" i="1"/>
  <c r="L153" i="1"/>
  <c r="K154" i="1"/>
  <c r="L154" i="1"/>
  <c r="K155" i="1"/>
  <c r="L155" i="1"/>
  <c r="K156" i="1"/>
  <c r="L156" i="1"/>
  <c r="K157" i="1"/>
  <c r="L157" i="1"/>
  <c r="K158" i="1"/>
  <c r="L158" i="1"/>
  <c r="K159" i="1"/>
  <c r="L159" i="1"/>
  <c r="K160" i="1"/>
  <c r="L160" i="1"/>
  <c r="K161" i="1"/>
  <c r="L161" i="1"/>
  <c r="K162" i="1"/>
  <c r="L162" i="1"/>
  <c r="K163" i="1"/>
  <c r="L163" i="1"/>
  <c r="K164" i="1"/>
  <c r="L164" i="1"/>
  <c r="K165" i="1"/>
  <c r="L165" i="1"/>
  <c r="K166" i="1"/>
  <c r="L166" i="1"/>
  <c r="K167" i="1"/>
  <c r="L167" i="1"/>
  <c r="K168" i="1"/>
  <c r="L168" i="1"/>
  <c r="K169" i="1"/>
  <c r="L169" i="1"/>
  <c r="K170" i="1"/>
  <c r="L170" i="1"/>
  <c r="K171" i="1"/>
  <c r="L171" i="1"/>
  <c r="K172" i="1"/>
  <c r="L172" i="1"/>
  <c r="K173" i="1"/>
  <c r="L173" i="1"/>
  <c r="K174" i="1"/>
  <c r="L174" i="1"/>
  <c r="K175" i="1"/>
  <c r="L175" i="1"/>
  <c r="K176" i="1"/>
  <c r="L176" i="1"/>
  <c r="K178" i="1"/>
  <c r="L178" i="1"/>
  <c r="K179" i="1"/>
  <c r="L179" i="1"/>
  <c r="K180" i="1"/>
  <c r="L180" i="1"/>
  <c r="K181" i="1"/>
  <c r="L181" i="1"/>
  <c r="K182" i="1"/>
  <c r="L182" i="1"/>
  <c r="K183" i="1"/>
  <c r="L183" i="1"/>
  <c r="K184" i="1"/>
  <c r="L184" i="1"/>
  <c r="K185" i="1"/>
  <c r="L185" i="1"/>
  <c r="K186" i="1"/>
  <c r="L186" i="1"/>
  <c r="K187" i="1"/>
  <c r="L187" i="1"/>
  <c r="K188" i="1"/>
  <c r="L188" i="1"/>
  <c r="K189" i="1"/>
  <c r="L189" i="1"/>
  <c r="K190" i="1"/>
  <c r="L190" i="1"/>
  <c r="K192" i="1"/>
  <c r="L192" i="1"/>
  <c r="K193" i="1"/>
  <c r="L193" i="1"/>
  <c r="K194" i="1"/>
  <c r="L194" i="1"/>
  <c r="K195" i="1"/>
  <c r="L195" i="1"/>
  <c r="K196" i="1"/>
  <c r="L196" i="1"/>
  <c r="K197" i="1"/>
  <c r="L197" i="1"/>
  <c r="K198" i="1"/>
  <c r="L198" i="1"/>
  <c r="K199" i="1"/>
  <c r="L199" i="1"/>
  <c r="K200" i="1"/>
  <c r="L200" i="1"/>
  <c r="K201" i="1"/>
  <c r="L201" i="1"/>
  <c r="K202" i="1"/>
  <c r="L202" i="1"/>
  <c r="K203" i="1"/>
  <c r="L203" i="1"/>
  <c r="K204" i="1"/>
  <c r="L204" i="1"/>
  <c r="K205" i="1"/>
  <c r="L205" i="1"/>
  <c r="K206" i="1"/>
  <c r="L206" i="1"/>
  <c r="K207" i="1"/>
  <c r="L207" i="1"/>
  <c r="K208" i="1"/>
  <c r="L208" i="1"/>
  <c r="K209" i="1"/>
  <c r="L209" i="1"/>
  <c r="K210" i="1"/>
  <c r="L210" i="1"/>
  <c r="K211" i="1"/>
  <c r="L211" i="1"/>
  <c r="K212" i="1"/>
  <c r="L212" i="1"/>
  <c r="K213" i="1"/>
  <c r="L213" i="1"/>
  <c r="K214" i="1"/>
  <c r="L214" i="1"/>
  <c r="K215" i="1"/>
  <c r="L215" i="1"/>
  <c r="K216" i="1"/>
  <c r="L216" i="1"/>
  <c r="K217" i="1"/>
  <c r="L217" i="1"/>
  <c r="K218" i="1"/>
  <c r="L218" i="1"/>
  <c r="K219" i="1"/>
  <c r="L219" i="1"/>
  <c r="K220" i="1"/>
  <c r="L220" i="1"/>
  <c r="K221" i="1"/>
  <c r="L221" i="1"/>
  <c r="S6" i="1"/>
  <c r="T6" i="1"/>
  <c r="S7" i="1"/>
  <c r="T7" i="1"/>
  <c r="S8" i="1"/>
  <c r="T8" i="1"/>
  <c r="S9" i="1"/>
  <c r="T9" i="1"/>
  <c r="S10" i="1"/>
  <c r="T10" i="1"/>
  <c r="S11" i="1"/>
  <c r="T11" i="1"/>
  <c r="S12" i="1"/>
  <c r="T12" i="1"/>
  <c r="S13" i="1"/>
  <c r="T13" i="1"/>
  <c r="S14" i="1"/>
  <c r="T14" i="1"/>
  <c r="S15" i="1"/>
  <c r="T15" i="1"/>
  <c r="S16" i="1"/>
  <c r="T16" i="1"/>
  <c r="S17" i="1"/>
  <c r="T17" i="1"/>
  <c r="S18" i="1"/>
  <c r="T18" i="1"/>
  <c r="S19" i="1"/>
  <c r="T19" i="1"/>
  <c r="S20" i="1"/>
  <c r="T20" i="1"/>
  <c r="S21" i="1"/>
  <c r="T21" i="1"/>
  <c r="S22" i="1"/>
  <c r="T22" i="1"/>
  <c r="S23" i="1"/>
  <c r="T23" i="1"/>
  <c r="S24" i="1"/>
  <c r="T24" i="1"/>
  <c r="S25" i="1"/>
  <c r="T25" i="1"/>
  <c r="S26" i="1"/>
  <c r="T26" i="1"/>
  <c r="S27" i="1"/>
  <c r="T27" i="1"/>
  <c r="S28" i="1"/>
  <c r="T28" i="1"/>
  <c r="S29" i="1"/>
  <c r="T29" i="1"/>
  <c r="S30" i="1"/>
  <c r="T30" i="1"/>
  <c r="S31" i="1"/>
  <c r="T31" i="1"/>
  <c r="S32" i="1"/>
  <c r="T32" i="1"/>
  <c r="S33" i="1"/>
  <c r="T33" i="1"/>
  <c r="S34" i="1"/>
  <c r="T34" i="1"/>
  <c r="S35" i="1"/>
  <c r="T35" i="1"/>
  <c r="S36" i="1"/>
  <c r="T36" i="1"/>
  <c r="S37" i="1"/>
  <c r="T37" i="1"/>
  <c r="S38" i="1"/>
  <c r="T38" i="1"/>
  <c r="S39" i="1"/>
  <c r="T39" i="1"/>
  <c r="S40" i="1"/>
  <c r="T40" i="1"/>
  <c r="S41" i="1"/>
  <c r="T41" i="1"/>
  <c r="S42" i="1"/>
  <c r="T42" i="1"/>
  <c r="S43" i="1"/>
  <c r="T43" i="1"/>
  <c r="S44" i="1"/>
  <c r="T44" i="1"/>
  <c r="S45" i="1"/>
  <c r="T45" i="1"/>
  <c r="S46" i="1"/>
  <c r="T46" i="1"/>
  <c r="S47" i="1"/>
  <c r="T47" i="1"/>
  <c r="S48" i="1"/>
  <c r="T48" i="1"/>
  <c r="S49" i="1"/>
  <c r="T49" i="1"/>
  <c r="S50" i="1"/>
  <c r="T50" i="1"/>
  <c r="S51" i="1"/>
  <c r="T51" i="1"/>
  <c r="S52" i="1"/>
  <c r="T52" i="1"/>
  <c r="S53" i="1"/>
  <c r="T53" i="1"/>
  <c r="S54" i="1"/>
  <c r="T54" i="1"/>
  <c r="S55" i="1"/>
  <c r="T55" i="1"/>
  <c r="S56" i="1"/>
  <c r="T56" i="1"/>
  <c r="S57" i="1"/>
  <c r="T57" i="1"/>
  <c r="S58" i="1"/>
  <c r="T58" i="1"/>
  <c r="S59" i="1"/>
  <c r="T59" i="1"/>
  <c r="S60" i="1"/>
  <c r="T60" i="1"/>
  <c r="S61" i="1"/>
  <c r="T61" i="1"/>
  <c r="S62" i="1"/>
  <c r="T62" i="1"/>
  <c r="S63" i="1"/>
  <c r="T63" i="1"/>
  <c r="S64" i="1"/>
  <c r="T64" i="1"/>
  <c r="S65" i="1"/>
  <c r="T65" i="1"/>
  <c r="S66" i="1"/>
  <c r="T66" i="1"/>
  <c r="S67" i="1"/>
  <c r="T67" i="1"/>
  <c r="S68" i="1"/>
  <c r="T68" i="1"/>
  <c r="S69" i="1"/>
  <c r="T69" i="1"/>
  <c r="S70" i="1"/>
  <c r="T70" i="1"/>
  <c r="S71" i="1"/>
  <c r="T71" i="1"/>
  <c r="S72" i="1"/>
  <c r="T72" i="1"/>
  <c r="S73" i="1"/>
  <c r="T73" i="1"/>
  <c r="S74" i="1"/>
  <c r="T74" i="1"/>
  <c r="S75" i="1"/>
  <c r="T75" i="1"/>
  <c r="S76" i="1"/>
  <c r="T76" i="1"/>
  <c r="S77" i="1"/>
  <c r="T77" i="1"/>
  <c r="S78" i="1"/>
  <c r="T78" i="1"/>
  <c r="S79" i="1"/>
  <c r="T79" i="1"/>
  <c r="S80" i="1"/>
  <c r="T80" i="1"/>
  <c r="S81" i="1"/>
  <c r="T81" i="1"/>
  <c r="S82" i="1"/>
  <c r="T82" i="1"/>
  <c r="S83" i="1"/>
  <c r="T83" i="1"/>
  <c r="S84" i="1"/>
  <c r="T84" i="1"/>
  <c r="S85" i="1"/>
  <c r="T85" i="1"/>
  <c r="S86" i="1"/>
  <c r="T86" i="1"/>
  <c r="S87" i="1"/>
  <c r="T87" i="1"/>
  <c r="S88" i="1"/>
  <c r="T88" i="1"/>
  <c r="S89" i="1"/>
  <c r="T89" i="1"/>
  <c r="S90" i="1"/>
  <c r="T90" i="1"/>
  <c r="S91" i="1"/>
  <c r="T91" i="1"/>
  <c r="S92" i="1"/>
  <c r="T92" i="1"/>
  <c r="S93" i="1"/>
  <c r="T93" i="1"/>
  <c r="S94" i="1"/>
  <c r="T94" i="1"/>
  <c r="S95" i="1"/>
  <c r="T95" i="1"/>
  <c r="S96" i="1"/>
  <c r="T96" i="1"/>
  <c r="S97" i="1"/>
  <c r="T97" i="1"/>
  <c r="S98" i="1"/>
  <c r="T98" i="1"/>
  <c r="S99" i="1"/>
  <c r="T99" i="1"/>
  <c r="S100" i="1"/>
  <c r="T100" i="1"/>
  <c r="S101" i="1"/>
  <c r="T101" i="1"/>
  <c r="S102" i="1"/>
  <c r="T102" i="1"/>
  <c r="S103" i="1"/>
  <c r="T103" i="1"/>
  <c r="S104" i="1"/>
  <c r="T104" i="1"/>
  <c r="S105" i="1"/>
  <c r="T105" i="1"/>
  <c r="S106" i="1"/>
  <c r="T106" i="1"/>
  <c r="S107" i="1"/>
  <c r="T107" i="1"/>
  <c r="S108" i="1"/>
  <c r="T108" i="1"/>
  <c r="S109" i="1"/>
  <c r="T109" i="1"/>
  <c r="S110" i="1"/>
  <c r="T110" i="1"/>
  <c r="S111" i="1"/>
  <c r="T111" i="1"/>
  <c r="S112" i="1"/>
  <c r="T112" i="1"/>
  <c r="S113" i="1"/>
  <c r="T113" i="1"/>
  <c r="S114" i="1"/>
  <c r="T114" i="1"/>
  <c r="S115" i="1"/>
  <c r="T115" i="1"/>
  <c r="S116" i="1"/>
  <c r="T116" i="1"/>
  <c r="S117" i="1"/>
  <c r="T117" i="1"/>
  <c r="S118" i="1"/>
  <c r="T118" i="1"/>
  <c r="S119" i="1"/>
  <c r="T119" i="1"/>
  <c r="S120" i="1"/>
  <c r="T120" i="1"/>
  <c r="S121" i="1"/>
  <c r="T121" i="1"/>
  <c r="S122" i="1"/>
  <c r="T122" i="1"/>
  <c r="S123" i="1"/>
  <c r="T123" i="1"/>
  <c r="S124" i="1"/>
  <c r="T124" i="1"/>
  <c r="S125" i="1"/>
  <c r="T125" i="1"/>
  <c r="S126" i="1"/>
  <c r="T126" i="1"/>
  <c r="S127" i="1"/>
  <c r="T127" i="1"/>
  <c r="S128" i="1"/>
  <c r="T128" i="1"/>
  <c r="S129" i="1"/>
  <c r="T129" i="1"/>
  <c r="S130" i="1"/>
  <c r="T130" i="1"/>
  <c r="S131" i="1"/>
  <c r="T131" i="1"/>
  <c r="S133" i="1"/>
  <c r="T133" i="1"/>
  <c r="S134" i="1"/>
  <c r="T134" i="1"/>
  <c r="S135" i="1"/>
  <c r="T135" i="1"/>
  <c r="S136" i="1"/>
  <c r="T136" i="1"/>
  <c r="S137" i="1"/>
  <c r="T137" i="1"/>
  <c r="S138" i="1"/>
  <c r="T138" i="1"/>
  <c r="S139" i="1"/>
  <c r="T139" i="1"/>
  <c r="S140" i="1"/>
  <c r="T140" i="1"/>
  <c r="S141" i="1"/>
  <c r="T141" i="1"/>
  <c r="S142" i="1"/>
  <c r="T142" i="1"/>
  <c r="S143" i="1"/>
  <c r="T143" i="1"/>
  <c r="S144" i="1"/>
  <c r="T144" i="1"/>
  <c r="S145" i="1"/>
  <c r="T145" i="1"/>
  <c r="S146" i="1"/>
  <c r="T146" i="1"/>
  <c r="S147" i="1"/>
  <c r="T147" i="1"/>
  <c r="S148" i="1"/>
  <c r="T148" i="1"/>
  <c r="S149" i="1"/>
  <c r="T149" i="1"/>
  <c r="S150" i="1"/>
  <c r="T150" i="1"/>
  <c r="S151" i="1"/>
  <c r="T151" i="1"/>
  <c r="S152" i="1"/>
  <c r="T152" i="1"/>
  <c r="S153" i="1"/>
  <c r="T153" i="1"/>
  <c r="S154" i="1"/>
  <c r="T154" i="1"/>
  <c r="S155" i="1"/>
  <c r="T155" i="1"/>
  <c r="S156" i="1"/>
  <c r="T156" i="1"/>
  <c r="S157" i="1"/>
  <c r="T157" i="1"/>
  <c r="S158" i="1"/>
  <c r="T158" i="1"/>
  <c r="S159" i="1"/>
  <c r="T159" i="1"/>
  <c r="S160" i="1"/>
  <c r="T160" i="1"/>
  <c r="S161" i="1"/>
  <c r="T161" i="1"/>
  <c r="S162" i="1"/>
  <c r="T162" i="1"/>
  <c r="S163" i="1"/>
  <c r="T163" i="1"/>
  <c r="S164" i="1"/>
  <c r="T164" i="1"/>
  <c r="S165" i="1"/>
  <c r="T165" i="1"/>
  <c r="S166" i="1"/>
  <c r="T166" i="1"/>
  <c r="S167" i="1"/>
  <c r="T167" i="1"/>
  <c r="S168" i="1"/>
  <c r="T168" i="1"/>
  <c r="S169" i="1"/>
  <c r="T169" i="1"/>
  <c r="S170" i="1"/>
  <c r="T170" i="1"/>
  <c r="S171" i="1"/>
  <c r="T171" i="1"/>
  <c r="S172" i="1"/>
  <c r="T172" i="1"/>
  <c r="S173" i="1"/>
  <c r="T173" i="1"/>
  <c r="S174" i="1"/>
  <c r="T174" i="1"/>
  <c r="S175" i="1"/>
  <c r="T175" i="1"/>
  <c r="S176" i="1"/>
  <c r="T176" i="1"/>
  <c r="S178" i="1"/>
  <c r="T178" i="1"/>
  <c r="S179" i="1"/>
  <c r="T179" i="1"/>
  <c r="S180" i="1"/>
  <c r="T180" i="1"/>
  <c r="S181" i="1"/>
  <c r="T181" i="1"/>
  <c r="S182" i="1"/>
  <c r="T182" i="1"/>
  <c r="S183" i="1"/>
  <c r="T183" i="1"/>
  <c r="S184" i="1"/>
  <c r="T184" i="1"/>
  <c r="S185" i="1"/>
  <c r="T185" i="1"/>
  <c r="S186" i="1"/>
  <c r="T186" i="1"/>
  <c r="S187" i="1"/>
  <c r="T187" i="1"/>
  <c r="S188" i="1"/>
  <c r="T188" i="1"/>
  <c r="S189" i="1"/>
  <c r="T189" i="1"/>
  <c r="S190" i="1"/>
  <c r="T190" i="1"/>
  <c r="S192" i="1"/>
  <c r="T192" i="1"/>
  <c r="S193" i="1"/>
  <c r="T193" i="1"/>
  <c r="S194" i="1"/>
  <c r="T194" i="1"/>
  <c r="S195" i="1"/>
  <c r="T195" i="1"/>
  <c r="S196" i="1"/>
  <c r="T196" i="1"/>
  <c r="S197" i="1"/>
  <c r="T197" i="1"/>
  <c r="S198" i="1"/>
  <c r="T198" i="1"/>
  <c r="S199" i="1"/>
  <c r="T199" i="1"/>
  <c r="S200" i="1"/>
  <c r="T200" i="1"/>
  <c r="S201" i="1"/>
  <c r="T201" i="1"/>
  <c r="S202" i="1"/>
  <c r="T202" i="1"/>
  <c r="S203" i="1"/>
  <c r="T203" i="1"/>
  <c r="S204" i="1"/>
  <c r="T204" i="1"/>
  <c r="S205" i="1"/>
  <c r="T205" i="1"/>
  <c r="S206" i="1"/>
  <c r="T206" i="1"/>
  <c r="S207" i="1"/>
  <c r="T207" i="1"/>
  <c r="S208" i="1"/>
  <c r="T208" i="1"/>
  <c r="S209" i="1"/>
  <c r="T209" i="1"/>
  <c r="S210" i="1"/>
  <c r="T210" i="1"/>
  <c r="S211" i="1"/>
  <c r="T211" i="1"/>
  <c r="S212" i="1"/>
  <c r="T212" i="1"/>
  <c r="S213" i="1"/>
  <c r="T213" i="1"/>
  <c r="S214" i="1"/>
  <c r="T214" i="1"/>
  <c r="S215" i="1"/>
  <c r="T215" i="1"/>
  <c r="S216" i="1"/>
  <c r="T216" i="1"/>
  <c r="S217" i="1"/>
  <c r="T217" i="1"/>
  <c r="S218" i="1"/>
  <c r="T218" i="1"/>
  <c r="S219" i="1"/>
  <c r="T219" i="1"/>
  <c r="S220" i="1"/>
  <c r="T220" i="1"/>
  <c r="S221" i="1"/>
  <c r="T221" i="1"/>
  <c r="T5" i="1"/>
  <c r="S5" i="1"/>
  <c r="L5" i="1"/>
  <c r="K5" i="1"/>
  <c r="E6" i="1" l="1"/>
  <c r="F6" i="1"/>
  <c r="E7" i="1"/>
  <c r="F7" i="1"/>
  <c r="E8" i="1"/>
  <c r="F8" i="1"/>
  <c r="E9" i="1"/>
  <c r="F9" i="1"/>
  <c r="E10" i="1"/>
  <c r="F10" i="1"/>
  <c r="E11" i="1"/>
  <c r="F11" i="1"/>
  <c r="E12" i="1"/>
  <c r="F12" i="1"/>
  <c r="E13" i="1"/>
  <c r="F13" i="1"/>
  <c r="E14" i="1"/>
  <c r="F14" i="1"/>
  <c r="E15" i="1"/>
  <c r="F15" i="1"/>
  <c r="E16" i="1"/>
  <c r="F16" i="1"/>
  <c r="E17" i="1"/>
  <c r="F17" i="1"/>
  <c r="E18" i="1"/>
  <c r="F18" i="1"/>
  <c r="E19" i="1"/>
  <c r="F19" i="1"/>
  <c r="E20" i="1"/>
  <c r="F20" i="1"/>
  <c r="E21" i="1"/>
  <c r="F21" i="1"/>
  <c r="E22" i="1"/>
  <c r="F22" i="1"/>
  <c r="E23" i="1"/>
  <c r="F23" i="1"/>
  <c r="E24" i="1"/>
  <c r="F24" i="1"/>
  <c r="E25" i="1"/>
  <c r="F25" i="1"/>
  <c r="E26" i="1"/>
  <c r="F26" i="1"/>
  <c r="E27" i="1"/>
  <c r="F27" i="1"/>
  <c r="E28" i="1"/>
  <c r="F28" i="1"/>
  <c r="E29" i="1"/>
  <c r="F29" i="1"/>
  <c r="E30" i="1"/>
  <c r="F30" i="1"/>
  <c r="E31" i="1"/>
  <c r="F31" i="1"/>
  <c r="E32" i="1"/>
  <c r="F32" i="1"/>
  <c r="E33" i="1"/>
  <c r="F33" i="1"/>
  <c r="E34" i="1"/>
  <c r="F34" i="1"/>
  <c r="E35" i="1"/>
  <c r="F35" i="1"/>
  <c r="E36" i="1"/>
  <c r="F36" i="1"/>
  <c r="E37" i="1"/>
  <c r="F37" i="1"/>
  <c r="E38" i="1"/>
  <c r="F38" i="1"/>
  <c r="E39" i="1"/>
  <c r="F39" i="1"/>
  <c r="E40" i="1"/>
  <c r="F40" i="1"/>
  <c r="E41" i="1"/>
  <c r="F41" i="1"/>
  <c r="E42" i="1"/>
  <c r="F42" i="1"/>
  <c r="E43" i="1"/>
  <c r="F43" i="1"/>
  <c r="E44" i="1"/>
  <c r="F44" i="1"/>
  <c r="E45" i="1"/>
  <c r="F45" i="1"/>
  <c r="E46" i="1"/>
  <c r="F46" i="1"/>
  <c r="E47" i="1"/>
  <c r="F47" i="1"/>
  <c r="E48" i="1"/>
  <c r="F48" i="1"/>
  <c r="E49" i="1"/>
  <c r="F49" i="1"/>
  <c r="E50" i="1"/>
  <c r="F50" i="1"/>
  <c r="E51" i="1"/>
  <c r="F51" i="1"/>
  <c r="E52" i="1"/>
  <c r="F52" i="1"/>
  <c r="E53" i="1"/>
  <c r="F53" i="1"/>
  <c r="E54" i="1"/>
  <c r="F54" i="1"/>
  <c r="E55" i="1"/>
  <c r="F55" i="1"/>
  <c r="E56" i="1"/>
  <c r="F56" i="1"/>
  <c r="E57" i="1"/>
  <c r="F57" i="1"/>
  <c r="E58" i="1"/>
  <c r="F58" i="1"/>
  <c r="E59" i="1"/>
  <c r="F59" i="1"/>
  <c r="E60" i="1"/>
  <c r="F60" i="1"/>
  <c r="E61" i="1"/>
  <c r="F61" i="1"/>
  <c r="E62" i="1"/>
  <c r="F62" i="1"/>
  <c r="E63" i="1"/>
  <c r="F63" i="1"/>
  <c r="E64" i="1"/>
  <c r="F64" i="1"/>
  <c r="E65" i="1"/>
  <c r="F65" i="1"/>
  <c r="E66" i="1"/>
  <c r="F66" i="1"/>
  <c r="E67" i="1"/>
  <c r="F67" i="1"/>
  <c r="E68" i="1"/>
  <c r="F68" i="1"/>
  <c r="E69" i="1"/>
  <c r="F69" i="1"/>
  <c r="E70" i="1"/>
  <c r="F70" i="1"/>
  <c r="E71" i="1"/>
  <c r="F71" i="1"/>
  <c r="E72" i="1"/>
  <c r="F72" i="1"/>
  <c r="E73" i="1"/>
  <c r="F73" i="1"/>
  <c r="E74" i="1"/>
  <c r="F74" i="1"/>
  <c r="E75" i="1"/>
  <c r="F75" i="1"/>
  <c r="E76" i="1"/>
  <c r="F76" i="1"/>
  <c r="E77" i="1"/>
  <c r="F77" i="1"/>
  <c r="E78" i="1"/>
  <c r="F78" i="1"/>
  <c r="E79" i="1"/>
  <c r="F79" i="1"/>
  <c r="E80" i="1"/>
  <c r="F80" i="1"/>
  <c r="E81" i="1"/>
  <c r="F81" i="1"/>
  <c r="E82" i="1"/>
  <c r="F82" i="1"/>
  <c r="E83" i="1"/>
  <c r="F83" i="1"/>
  <c r="E84" i="1"/>
  <c r="F84" i="1"/>
  <c r="E85" i="1"/>
  <c r="F85" i="1"/>
  <c r="E86" i="1"/>
  <c r="F86" i="1"/>
  <c r="E87" i="1"/>
  <c r="F87" i="1"/>
  <c r="E88" i="1"/>
  <c r="F88" i="1"/>
  <c r="E89" i="1"/>
  <c r="F89" i="1"/>
  <c r="E90" i="1"/>
  <c r="F90" i="1"/>
  <c r="E91" i="1"/>
  <c r="F91" i="1"/>
  <c r="E92" i="1"/>
  <c r="F92" i="1"/>
  <c r="E93" i="1"/>
  <c r="F93" i="1"/>
  <c r="E94" i="1"/>
  <c r="F94" i="1"/>
  <c r="E95" i="1"/>
  <c r="F95" i="1"/>
  <c r="E96" i="1"/>
  <c r="F96" i="1"/>
  <c r="E97" i="1"/>
  <c r="F97" i="1"/>
  <c r="E98" i="1"/>
  <c r="F98" i="1"/>
  <c r="E99" i="1"/>
  <c r="F99" i="1"/>
  <c r="E100" i="1"/>
  <c r="F100" i="1"/>
  <c r="E101" i="1"/>
  <c r="F101" i="1"/>
  <c r="E102" i="1"/>
  <c r="F102" i="1"/>
  <c r="E103" i="1"/>
  <c r="F103" i="1"/>
  <c r="E104" i="1"/>
  <c r="F104" i="1"/>
  <c r="E105" i="1"/>
  <c r="F105" i="1"/>
  <c r="E106" i="1"/>
  <c r="F106" i="1"/>
  <c r="E107" i="1"/>
  <c r="F107" i="1"/>
  <c r="E108" i="1"/>
  <c r="F108" i="1"/>
  <c r="E109" i="1"/>
  <c r="F109" i="1"/>
  <c r="E110" i="1"/>
  <c r="F110" i="1"/>
  <c r="E111" i="1"/>
  <c r="F111" i="1"/>
  <c r="E112" i="1"/>
  <c r="F112" i="1"/>
  <c r="E113" i="1"/>
  <c r="F113" i="1"/>
  <c r="E114" i="1"/>
  <c r="F114" i="1"/>
  <c r="E115" i="1"/>
  <c r="F115" i="1"/>
  <c r="E116" i="1"/>
  <c r="F116" i="1"/>
  <c r="E117" i="1"/>
  <c r="F117" i="1"/>
  <c r="E118" i="1"/>
  <c r="F118" i="1"/>
  <c r="E119" i="1"/>
  <c r="F119" i="1"/>
  <c r="E120" i="1"/>
  <c r="F120" i="1"/>
  <c r="E121" i="1"/>
  <c r="F121" i="1"/>
  <c r="E122" i="1"/>
  <c r="F122" i="1"/>
  <c r="E123" i="1"/>
  <c r="F123" i="1"/>
  <c r="E124" i="1"/>
  <c r="F124" i="1"/>
  <c r="E125" i="1"/>
  <c r="F125" i="1"/>
  <c r="E126" i="1"/>
  <c r="F126" i="1"/>
  <c r="E127" i="1"/>
  <c r="F127" i="1"/>
  <c r="E128" i="1"/>
  <c r="F128" i="1"/>
  <c r="E129" i="1"/>
  <c r="F129" i="1"/>
  <c r="E130" i="1"/>
  <c r="F130" i="1"/>
  <c r="E131" i="1"/>
  <c r="F131" i="1"/>
  <c r="E133" i="1"/>
  <c r="F133" i="1"/>
  <c r="E134" i="1"/>
  <c r="F134" i="1"/>
  <c r="E135" i="1"/>
  <c r="F135" i="1"/>
  <c r="E136" i="1"/>
  <c r="F136" i="1"/>
  <c r="E137" i="1"/>
  <c r="F137" i="1"/>
  <c r="E138" i="1"/>
  <c r="F138" i="1"/>
  <c r="E139" i="1"/>
  <c r="F139" i="1"/>
  <c r="E140" i="1"/>
  <c r="F140" i="1"/>
  <c r="E141" i="1"/>
  <c r="F141" i="1"/>
  <c r="E142" i="1"/>
  <c r="F142" i="1"/>
  <c r="E143" i="1"/>
  <c r="F143" i="1"/>
  <c r="E144" i="1"/>
  <c r="F144" i="1"/>
  <c r="E145" i="1"/>
  <c r="F145" i="1"/>
  <c r="E146" i="1"/>
  <c r="F146" i="1"/>
  <c r="E147" i="1"/>
  <c r="F147" i="1"/>
  <c r="E148" i="1"/>
  <c r="F148" i="1"/>
  <c r="E149" i="1"/>
  <c r="F149" i="1"/>
  <c r="E150" i="1"/>
  <c r="F150" i="1"/>
  <c r="E151" i="1"/>
  <c r="F151" i="1"/>
  <c r="E152" i="1"/>
  <c r="F152" i="1"/>
  <c r="E153" i="1"/>
  <c r="F153" i="1"/>
  <c r="E154" i="1"/>
  <c r="F154" i="1"/>
  <c r="E155" i="1"/>
  <c r="F155" i="1"/>
  <c r="E156" i="1"/>
  <c r="F156" i="1"/>
  <c r="E157" i="1"/>
  <c r="F157" i="1"/>
  <c r="E158" i="1"/>
  <c r="F158" i="1"/>
  <c r="E159" i="1"/>
  <c r="F159" i="1"/>
  <c r="E160" i="1"/>
  <c r="F160" i="1"/>
  <c r="E161" i="1"/>
  <c r="F161" i="1"/>
  <c r="E162" i="1"/>
  <c r="F162" i="1"/>
  <c r="E163" i="1"/>
  <c r="F163" i="1"/>
  <c r="E164" i="1"/>
  <c r="F164" i="1"/>
  <c r="E165" i="1"/>
  <c r="F165" i="1"/>
  <c r="E166" i="1"/>
  <c r="F166" i="1"/>
  <c r="E167" i="1"/>
  <c r="F167" i="1"/>
  <c r="E168" i="1"/>
  <c r="F168" i="1"/>
  <c r="E169" i="1"/>
  <c r="F169" i="1"/>
  <c r="E170" i="1"/>
  <c r="F170" i="1"/>
  <c r="E171" i="1"/>
  <c r="F171" i="1"/>
  <c r="E172" i="1"/>
  <c r="F172" i="1"/>
  <c r="E173" i="1"/>
  <c r="F173" i="1"/>
  <c r="E174" i="1"/>
  <c r="F174" i="1"/>
  <c r="E175" i="1"/>
  <c r="F175" i="1"/>
  <c r="E176" i="1"/>
  <c r="F176" i="1"/>
  <c r="E178" i="1"/>
  <c r="F178" i="1"/>
  <c r="E179" i="1"/>
  <c r="F179" i="1"/>
  <c r="E180" i="1"/>
  <c r="F180" i="1"/>
  <c r="E181" i="1"/>
  <c r="F181" i="1"/>
  <c r="E182" i="1"/>
  <c r="F182" i="1"/>
  <c r="E183" i="1"/>
  <c r="F183" i="1"/>
  <c r="E184" i="1"/>
  <c r="F184" i="1"/>
  <c r="E185" i="1"/>
  <c r="F185" i="1"/>
  <c r="E186" i="1"/>
  <c r="F186" i="1"/>
  <c r="E187" i="1"/>
  <c r="F187" i="1"/>
  <c r="E188" i="1"/>
  <c r="F188" i="1"/>
  <c r="E189" i="1"/>
  <c r="F189" i="1"/>
  <c r="E190" i="1"/>
  <c r="F190" i="1"/>
  <c r="E192" i="1"/>
  <c r="F192" i="1"/>
  <c r="E193" i="1"/>
  <c r="F193" i="1"/>
  <c r="E194" i="1"/>
  <c r="F194" i="1"/>
  <c r="E195" i="1"/>
  <c r="F195" i="1"/>
  <c r="E196" i="1"/>
  <c r="F196" i="1"/>
  <c r="E197" i="1"/>
  <c r="F197" i="1"/>
  <c r="E198" i="1"/>
  <c r="F198" i="1"/>
  <c r="E199" i="1"/>
  <c r="F199" i="1"/>
  <c r="E200" i="1"/>
  <c r="F200" i="1"/>
  <c r="E201" i="1"/>
  <c r="F201" i="1"/>
  <c r="E202" i="1"/>
  <c r="F202" i="1"/>
  <c r="E203" i="1"/>
  <c r="F203" i="1"/>
  <c r="E204" i="1"/>
  <c r="F204" i="1"/>
  <c r="E205" i="1"/>
  <c r="F205" i="1"/>
  <c r="E206" i="1"/>
  <c r="F206" i="1"/>
  <c r="E207" i="1"/>
  <c r="F207" i="1"/>
  <c r="E208" i="1"/>
  <c r="F208" i="1"/>
  <c r="E209" i="1"/>
  <c r="F209" i="1"/>
  <c r="E210" i="1"/>
  <c r="F210" i="1"/>
  <c r="E211" i="1"/>
  <c r="F211" i="1"/>
  <c r="E212" i="1"/>
  <c r="F212" i="1"/>
  <c r="E213" i="1"/>
  <c r="F213" i="1"/>
  <c r="E214" i="1"/>
  <c r="F214" i="1"/>
  <c r="E215" i="1"/>
  <c r="F215" i="1"/>
  <c r="E216" i="1"/>
  <c r="F216" i="1"/>
  <c r="E217" i="1"/>
  <c r="F217" i="1"/>
  <c r="E218" i="1"/>
  <c r="F218" i="1"/>
  <c r="E219" i="1"/>
  <c r="F219" i="1"/>
  <c r="E220" i="1"/>
  <c r="F220" i="1"/>
  <c r="E221" i="1"/>
  <c r="F221" i="1"/>
  <c r="F5" i="1"/>
  <c r="E5" i="1"/>
  <c r="M6" i="1"/>
  <c r="N6" i="1"/>
  <c r="M7" i="1"/>
  <c r="N7" i="1"/>
  <c r="M8" i="1"/>
  <c r="N8" i="1"/>
  <c r="M9" i="1"/>
  <c r="N9" i="1"/>
  <c r="M10" i="1"/>
  <c r="N10" i="1"/>
  <c r="M11" i="1"/>
  <c r="N11" i="1"/>
  <c r="M12" i="1"/>
  <c r="N12" i="1"/>
  <c r="M13" i="1"/>
  <c r="N13" i="1"/>
  <c r="M14" i="1"/>
  <c r="N14" i="1"/>
  <c r="M15" i="1"/>
  <c r="N15" i="1"/>
  <c r="M16" i="1"/>
  <c r="N16" i="1"/>
  <c r="M17" i="1"/>
  <c r="N17" i="1"/>
  <c r="M18" i="1"/>
  <c r="N18" i="1"/>
  <c r="M19" i="1"/>
  <c r="N19" i="1"/>
  <c r="M20" i="1"/>
  <c r="N20" i="1"/>
  <c r="M21" i="1"/>
  <c r="N21" i="1"/>
  <c r="M22" i="1"/>
  <c r="N22" i="1"/>
  <c r="M23" i="1"/>
  <c r="N23" i="1"/>
  <c r="M24" i="1"/>
  <c r="N24" i="1"/>
  <c r="M25" i="1"/>
  <c r="N25" i="1"/>
  <c r="M26" i="1"/>
  <c r="N26" i="1"/>
  <c r="M27" i="1"/>
  <c r="N27" i="1"/>
  <c r="M28" i="1"/>
  <c r="N28" i="1"/>
  <c r="M29" i="1"/>
  <c r="N29" i="1"/>
  <c r="M30" i="1"/>
  <c r="N30" i="1"/>
  <c r="M31" i="1"/>
  <c r="N31" i="1"/>
  <c r="M32" i="1"/>
  <c r="N32" i="1"/>
  <c r="M33" i="1"/>
  <c r="N33" i="1"/>
  <c r="M34" i="1"/>
  <c r="N34" i="1"/>
  <c r="M35" i="1"/>
  <c r="N35" i="1"/>
  <c r="M36" i="1"/>
  <c r="N36" i="1"/>
  <c r="M37" i="1"/>
  <c r="N37" i="1"/>
  <c r="M38" i="1"/>
  <c r="N38" i="1"/>
  <c r="M39" i="1"/>
  <c r="N39" i="1"/>
  <c r="M40" i="1"/>
  <c r="N40" i="1"/>
  <c r="M41" i="1"/>
  <c r="N41" i="1"/>
  <c r="M42" i="1"/>
  <c r="N42" i="1"/>
  <c r="M43" i="1"/>
  <c r="N43" i="1"/>
  <c r="M44" i="1"/>
  <c r="N44" i="1"/>
  <c r="M45" i="1"/>
  <c r="N45" i="1"/>
  <c r="M46" i="1"/>
  <c r="N46" i="1"/>
  <c r="M47" i="1"/>
  <c r="N47" i="1"/>
  <c r="M48" i="1"/>
  <c r="N48" i="1"/>
  <c r="M49" i="1"/>
  <c r="N49" i="1"/>
  <c r="M50" i="1"/>
  <c r="N50" i="1"/>
  <c r="M51" i="1"/>
  <c r="N51" i="1"/>
  <c r="M52" i="1"/>
  <c r="N52" i="1"/>
  <c r="M53" i="1"/>
  <c r="N53" i="1"/>
  <c r="M54" i="1"/>
  <c r="N54" i="1"/>
  <c r="M55" i="1"/>
  <c r="N55" i="1"/>
  <c r="M56" i="1"/>
  <c r="N56" i="1"/>
  <c r="M57" i="1"/>
  <c r="N57" i="1"/>
  <c r="M58" i="1"/>
  <c r="N58" i="1"/>
  <c r="M59" i="1"/>
  <c r="N59" i="1"/>
  <c r="M60" i="1"/>
  <c r="N60" i="1"/>
  <c r="M61" i="1"/>
  <c r="N61" i="1"/>
  <c r="M62" i="1"/>
  <c r="N62" i="1"/>
  <c r="M63" i="1"/>
  <c r="N63" i="1"/>
  <c r="M64" i="1"/>
  <c r="N64" i="1"/>
  <c r="M65" i="1"/>
  <c r="N65" i="1"/>
  <c r="M66" i="1"/>
  <c r="N66" i="1"/>
  <c r="M67" i="1"/>
  <c r="N67" i="1"/>
  <c r="M68" i="1"/>
  <c r="N68" i="1"/>
  <c r="M69" i="1"/>
  <c r="N69" i="1"/>
  <c r="M70" i="1"/>
  <c r="N70" i="1"/>
  <c r="M71" i="1"/>
  <c r="N71" i="1"/>
  <c r="M72" i="1"/>
  <c r="N72" i="1"/>
  <c r="M73" i="1"/>
  <c r="N73" i="1"/>
  <c r="M74" i="1"/>
  <c r="N74" i="1"/>
  <c r="M75" i="1"/>
  <c r="N75" i="1"/>
  <c r="M76" i="1"/>
  <c r="N76" i="1"/>
  <c r="M77" i="1"/>
  <c r="N77" i="1"/>
  <c r="M78" i="1"/>
  <c r="N78" i="1"/>
  <c r="M79" i="1"/>
  <c r="N79" i="1"/>
  <c r="M80" i="1"/>
  <c r="N80" i="1"/>
  <c r="M81" i="1"/>
  <c r="N81" i="1"/>
  <c r="M82" i="1"/>
  <c r="N82" i="1"/>
  <c r="M83" i="1"/>
  <c r="N83" i="1"/>
  <c r="M84" i="1"/>
  <c r="N84" i="1"/>
  <c r="M85" i="1"/>
  <c r="N85" i="1"/>
  <c r="M86" i="1"/>
  <c r="N86" i="1"/>
  <c r="M87" i="1"/>
  <c r="N87" i="1"/>
  <c r="M88" i="1"/>
  <c r="N88" i="1"/>
  <c r="M89" i="1"/>
  <c r="N89" i="1"/>
  <c r="M90" i="1"/>
  <c r="N90" i="1"/>
  <c r="M91" i="1"/>
  <c r="N91" i="1"/>
  <c r="M92" i="1"/>
  <c r="N92" i="1"/>
  <c r="M93" i="1"/>
  <c r="N93" i="1"/>
  <c r="M94" i="1"/>
  <c r="N94" i="1"/>
  <c r="M95" i="1"/>
  <c r="N95" i="1"/>
  <c r="M96" i="1"/>
  <c r="N96" i="1"/>
  <c r="M97" i="1"/>
  <c r="N97" i="1"/>
  <c r="M98" i="1"/>
  <c r="N98" i="1"/>
  <c r="M99" i="1"/>
  <c r="N99" i="1"/>
  <c r="M100" i="1"/>
  <c r="N100" i="1"/>
  <c r="M101" i="1"/>
  <c r="N101" i="1"/>
  <c r="M102" i="1"/>
  <c r="N102" i="1"/>
  <c r="M103" i="1"/>
  <c r="N103" i="1"/>
  <c r="M104" i="1"/>
  <c r="N104" i="1"/>
  <c r="M105" i="1"/>
  <c r="N105" i="1"/>
  <c r="M106" i="1"/>
  <c r="N106" i="1"/>
  <c r="M107" i="1"/>
  <c r="N107" i="1"/>
  <c r="M108" i="1"/>
  <c r="N108" i="1"/>
  <c r="M109" i="1"/>
  <c r="N109" i="1"/>
  <c r="M110" i="1"/>
  <c r="N110" i="1"/>
  <c r="M111" i="1"/>
  <c r="N111" i="1"/>
  <c r="M112" i="1"/>
  <c r="N112" i="1"/>
  <c r="M113" i="1"/>
  <c r="N113" i="1"/>
  <c r="M114" i="1"/>
  <c r="N114" i="1"/>
  <c r="M115" i="1"/>
  <c r="N115" i="1"/>
  <c r="M116" i="1"/>
  <c r="N116" i="1"/>
  <c r="M117" i="1"/>
  <c r="N117" i="1"/>
  <c r="M118" i="1"/>
  <c r="N118" i="1"/>
  <c r="M119" i="1"/>
  <c r="N119" i="1"/>
  <c r="M120" i="1"/>
  <c r="N120" i="1"/>
  <c r="M121" i="1"/>
  <c r="N121" i="1"/>
  <c r="M122" i="1"/>
  <c r="N122" i="1"/>
  <c r="M123" i="1"/>
  <c r="N123" i="1"/>
  <c r="M124" i="1"/>
  <c r="N124" i="1"/>
  <c r="M125" i="1"/>
  <c r="N125" i="1"/>
  <c r="M126" i="1"/>
  <c r="N126" i="1"/>
  <c r="M127" i="1"/>
  <c r="N127" i="1"/>
  <c r="M128" i="1"/>
  <c r="N128" i="1"/>
  <c r="M129" i="1"/>
  <c r="N129" i="1"/>
  <c r="M130" i="1"/>
  <c r="N130" i="1"/>
  <c r="M131" i="1"/>
  <c r="N131" i="1"/>
  <c r="M133" i="1"/>
  <c r="N133" i="1"/>
  <c r="M134" i="1"/>
  <c r="N134" i="1"/>
  <c r="M135" i="1"/>
  <c r="N135" i="1"/>
  <c r="M136" i="1"/>
  <c r="N136" i="1"/>
  <c r="M137" i="1"/>
  <c r="N137" i="1"/>
  <c r="M138" i="1"/>
  <c r="N138" i="1"/>
  <c r="M139" i="1"/>
  <c r="N139" i="1"/>
  <c r="M140" i="1"/>
  <c r="N140" i="1"/>
  <c r="M141" i="1"/>
  <c r="N141" i="1"/>
  <c r="M142" i="1"/>
  <c r="N142" i="1"/>
  <c r="M143" i="1"/>
  <c r="N143" i="1"/>
  <c r="M144" i="1"/>
  <c r="N144" i="1"/>
  <c r="M145" i="1"/>
  <c r="N145" i="1"/>
  <c r="M146" i="1"/>
  <c r="N146" i="1"/>
  <c r="M147" i="1"/>
  <c r="N147" i="1"/>
  <c r="M148" i="1"/>
  <c r="N148" i="1"/>
  <c r="M149" i="1"/>
  <c r="N149" i="1"/>
  <c r="M150" i="1"/>
  <c r="N150" i="1"/>
  <c r="M151" i="1"/>
  <c r="N151" i="1"/>
  <c r="M152" i="1"/>
  <c r="N152" i="1"/>
  <c r="M153" i="1"/>
  <c r="N153" i="1"/>
  <c r="M154" i="1"/>
  <c r="N154" i="1"/>
  <c r="M155" i="1"/>
  <c r="N155" i="1"/>
  <c r="M156" i="1"/>
  <c r="N156" i="1"/>
  <c r="M157" i="1"/>
  <c r="N157" i="1"/>
  <c r="M158" i="1"/>
  <c r="N158" i="1"/>
  <c r="M159" i="1"/>
  <c r="N159" i="1"/>
  <c r="M160" i="1"/>
  <c r="N160" i="1"/>
  <c r="M161" i="1"/>
  <c r="N161" i="1"/>
  <c r="M162" i="1"/>
  <c r="N162" i="1"/>
  <c r="M163" i="1"/>
  <c r="N163" i="1"/>
  <c r="M164" i="1"/>
  <c r="N164" i="1"/>
  <c r="M165" i="1"/>
  <c r="N165" i="1"/>
  <c r="M166" i="1"/>
  <c r="N166" i="1"/>
  <c r="M167" i="1"/>
  <c r="N167" i="1"/>
  <c r="M168" i="1"/>
  <c r="N168" i="1"/>
  <c r="M169" i="1"/>
  <c r="N169" i="1"/>
  <c r="M170" i="1"/>
  <c r="N170" i="1"/>
  <c r="M171" i="1"/>
  <c r="N171" i="1"/>
  <c r="M172" i="1"/>
  <c r="N172" i="1"/>
  <c r="M173" i="1"/>
  <c r="N173" i="1"/>
  <c r="M174" i="1"/>
  <c r="N174" i="1"/>
  <c r="M175" i="1"/>
  <c r="N175" i="1"/>
  <c r="M176" i="1"/>
  <c r="N176" i="1"/>
  <c r="M178" i="1"/>
  <c r="N178" i="1"/>
  <c r="M179" i="1"/>
  <c r="N179" i="1"/>
  <c r="M180" i="1"/>
  <c r="N180" i="1"/>
  <c r="M181" i="1"/>
  <c r="N181" i="1"/>
  <c r="M182" i="1"/>
  <c r="N182" i="1"/>
  <c r="M183" i="1"/>
  <c r="N183" i="1"/>
  <c r="M184" i="1"/>
  <c r="N184" i="1"/>
  <c r="M185" i="1"/>
  <c r="N185" i="1"/>
  <c r="M186" i="1"/>
  <c r="N186" i="1"/>
  <c r="M187" i="1"/>
  <c r="N187" i="1"/>
  <c r="M188" i="1"/>
  <c r="N188" i="1"/>
  <c r="M189" i="1"/>
  <c r="N189" i="1"/>
  <c r="M190" i="1"/>
  <c r="N190" i="1"/>
  <c r="M192" i="1"/>
  <c r="N192" i="1"/>
  <c r="M193" i="1"/>
  <c r="N193" i="1"/>
  <c r="M194" i="1"/>
  <c r="N194" i="1"/>
  <c r="M195" i="1"/>
  <c r="N195" i="1"/>
  <c r="M196" i="1"/>
  <c r="N196" i="1"/>
  <c r="M197" i="1"/>
  <c r="N197" i="1"/>
  <c r="M198" i="1"/>
  <c r="N198" i="1"/>
  <c r="M199" i="1"/>
  <c r="N199" i="1"/>
  <c r="M200" i="1"/>
  <c r="N200" i="1"/>
  <c r="M201" i="1"/>
  <c r="N201" i="1"/>
  <c r="M202" i="1"/>
  <c r="N202" i="1"/>
  <c r="M203" i="1"/>
  <c r="N203" i="1"/>
  <c r="M204" i="1"/>
  <c r="N204" i="1"/>
  <c r="M205" i="1"/>
  <c r="N205" i="1"/>
  <c r="M206" i="1"/>
  <c r="N206" i="1"/>
  <c r="M207" i="1"/>
  <c r="N207" i="1"/>
  <c r="M208" i="1"/>
  <c r="N208" i="1"/>
  <c r="M209" i="1"/>
  <c r="N209" i="1"/>
  <c r="M210" i="1"/>
  <c r="N210" i="1"/>
  <c r="M211" i="1"/>
  <c r="N211" i="1"/>
  <c r="M212" i="1"/>
  <c r="N212" i="1"/>
  <c r="M213" i="1"/>
  <c r="N213" i="1"/>
  <c r="M214" i="1"/>
  <c r="N214" i="1"/>
  <c r="M215" i="1"/>
  <c r="N215" i="1"/>
  <c r="M216" i="1"/>
  <c r="N216" i="1"/>
  <c r="M217" i="1"/>
  <c r="N217" i="1"/>
  <c r="M218" i="1"/>
  <c r="N218" i="1"/>
  <c r="M219" i="1"/>
  <c r="N219" i="1"/>
  <c r="M220" i="1"/>
  <c r="N220" i="1"/>
  <c r="M221" i="1"/>
  <c r="N221" i="1"/>
  <c r="M5" i="1"/>
  <c r="N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5" i="1"/>
</calcChain>
</file>

<file path=xl/sharedStrings.xml><?xml version="1.0" encoding="utf-8"?>
<sst xmlns="http://schemas.openxmlformats.org/spreadsheetml/2006/main" count="1192" uniqueCount="434">
  <si>
    <t>Afghanistan</t>
  </si>
  <si>
    <t>Albania</t>
  </si>
  <si>
    <t>Algeria</t>
  </si>
  <si>
    <t>Andorra</t>
  </si>
  <si>
    <t>Angola</t>
  </si>
  <si>
    <t>Anguilla</t>
  </si>
  <si>
    <t>Antigua and Barbuda</t>
  </si>
  <si>
    <t>Argentina</t>
  </si>
  <si>
    <t>Armenia</t>
  </si>
  <si>
    <t>Aruba</t>
  </si>
  <si>
    <t>Australia</t>
  </si>
  <si>
    <t>Austria</t>
  </si>
  <si>
    <t>Azerbaijan</t>
  </si>
  <si>
    <t>Bahamas</t>
  </si>
  <si>
    <t>Bahrain</t>
  </si>
  <si>
    <t>Bangladesh</t>
  </si>
  <si>
    <t>Barbados</t>
  </si>
  <si>
    <t>Belarus</t>
  </si>
  <si>
    <t>Belgium</t>
  </si>
  <si>
    <t>Belize</t>
  </si>
  <si>
    <t>Benin</t>
  </si>
  <si>
    <t>Bermuda</t>
  </si>
  <si>
    <t>Bhutan</t>
  </si>
  <si>
    <t>Bonaire, Saint Eustatius and Saba</t>
  </si>
  <si>
    <t>Bosnia and Herzegovina</t>
  </si>
  <si>
    <t>Botswana</t>
  </si>
  <si>
    <t>Brazil</t>
  </si>
  <si>
    <t>British Virgin Islands</t>
  </si>
  <si>
    <t>Brunei Darussalam</t>
  </si>
  <si>
    <t>Bulgaria</t>
  </si>
  <si>
    <t>Burkina Faso</t>
  </si>
  <si>
    <t>Burundi</t>
  </si>
  <si>
    <t>Cambodia</t>
  </si>
  <si>
    <t>Canada</t>
  </si>
  <si>
    <t>Cape Verde</t>
  </si>
  <si>
    <t>Central African Republic</t>
  </si>
  <si>
    <t>Chad</t>
  </si>
  <si>
    <t>Chile</t>
  </si>
  <si>
    <t>China</t>
  </si>
  <si>
    <t>Colombia</t>
  </si>
  <si>
    <t>Comoros</t>
  </si>
  <si>
    <t>Congo</t>
  </si>
  <si>
    <t>Cook Islands</t>
  </si>
  <si>
    <t>Costa Rica</t>
  </si>
  <si>
    <t>Côte d'Ivoire</t>
  </si>
  <si>
    <t>Croatia</t>
  </si>
  <si>
    <t>Cuba</t>
  </si>
  <si>
    <t>Curaçao</t>
  </si>
  <si>
    <t>Cyprus</t>
  </si>
  <si>
    <t>Czech Republic</t>
  </si>
  <si>
    <t>North Korea</t>
  </si>
  <si>
    <t>Democratic Republic of the Congo</t>
  </si>
  <si>
    <t>Denmark</t>
  </si>
  <si>
    <t>Djibouti</t>
  </si>
  <si>
    <t>Dominica</t>
  </si>
  <si>
    <t>Dominican Republic</t>
  </si>
  <si>
    <t>Ecuador</t>
  </si>
  <si>
    <t>Egypt</t>
  </si>
  <si>
    <t>El Salvador</t>
  </si>
  <si>
    <t>Equatorial Guinea</t>
  </si>
  <si>
    <t>Eritrea</t>
  </si>
  <si>
    <t>Estonia</t>
  </si>
  <si>
    <t>Ethiopia</t>
  </si>
  <si>
    <t>Faeroe Islands</t>
  </si>
  <si>
    <t>Micronesia (Federated States of)</t>
  </si>
  <si>
    <t>Fiji</t>
  </si>
  <si>
    <t>Finland</t>
  </si>
  <si>
    <t>France</t>
  </si>
  <si>
    <t>French Guiana</t>
  </si>
  <si>
    <t>French Polynesia</t>
  </si>
  <si>
    <t>Gabon</t>
  </si>
  <si>
    <t>Gambia</t>
  </si>
  <si>
    <t>Georgia</t>
  </si>
  <si>
    <t>Germany</t>
  </si>
  <si>
    <t>Ghana</t>
  </si>
  <si>
    <t>Greece</t>
  </si>
  <si>
    <t>Greenland</t>
  </si>
  <si>
    <t>Grenada</t>
  </si>
  <si>
    <t>Guatemala</t>
  </si>
  <si>
    <t>Guinea</t>
  </si>
  <si>
    <t>Guinea-Bissau</t>
  </si>
  <si>
    <t>Guyana</t>
  </si>
  <si>
    <t>Haiti</t>
  </si>
  <si>
    <t>Honduras</t>
  </si>
  <si>
    <t>Hong Kong</t>
  </si>
  <si>
    <t>Hungary</t>
  </si>
  <si>
    <t>Iceland</t>
  </si>
  <si>
    <t>India</t>
  </si>
  <si>
    <t>Indonesia</t>
  </si>
  <si>
    <t>Iraq</t>
  </si>
  <si>
    <t>Ireland</t>
  </si>
  <si>
    <t>Iran</t>
  </si>
  <si>
    <t>Israel</t>
  </si>
  <si>
    <t>Italy</t>
  </si>
  <si>
    <t>Jamaica</t>
  </si>
  <si>
    <t>Japan</t>
  </si>
  <si>
    <t>Jordan</t>
  </si>
  <si>
    <t>Kazakhstan</t>
  </si>
  <si>
    <t>Kenya</t>
  </si>
  <si>
    <t>Kiribati</t>
  </si>
  <si>
    <t>Kosovo</t>
  </si>
  <si>
    <t>Kuwait</t>
  </si>
  <si>
    <t>Kyrgyzstan</t>
  </si>
  <si>
    <t>Laos</t>
  </si>
  <si>
    <t>Latvia</t>
  </si>
  <si>
    <t>Lebanon</t>
  </si>
  <si>
    <t>Lesotho</t>
  </si>
  <si>
    <t>Liberia</t>
  </si>
  <si>
    <t>Libya</t>
  </si>
  <si>
    <t>Liechtenstein</t>
  </si>
  <si>
    <t>Lithuania</t>
  </si>
  <si>
    <t>Luxembourg</t>
  </si>
  <si>
    <t>Macao</t>
  </si>
  <si>
    <t>North Macedonia</t>
  </si>
  <si>
    <t>Madagascar</t>
  </si>
  <si>
    <t>Malawi</t>
  </si>
  <si>
    <t>Malaysia</t>
  </si>
  <si>
    <t>Maldives</t>
  </si>
  <si>
    <t>Mali</t>
  </si>
  <si>
    <t>Malta</t>
  </si>
  <si>
    <t>Marshall Islands</t>
  </si>
  <si>
    <t>Martinique</t>
  </si>
  <si>
    <t>Mauritania</t>
  </si>
  <si>
    <t>Mauritius</t>
  </si>
  <si>
    <t>Mexico</t>
  </si>
  <si>
    <t>Mongolia</t>
  </si>
  <si>
    <t>Montenegro</t>
  </si>
  <si>
    <t>Montserrat</t>
  </si>
  <si>
    <t>Morocco</t>
  </si>
  <si>
    <t>Mozambique</t>
  </si>
  <si>
    <t>Myanmar</t>
  </si>
  <si>
    <t>Namibia</t>
  </si>
  <si>
    <t>Nauru</t>
  </si>
  <si>
    <t>Nepal</t>
  </si>
  <si>
    <t>Netherlands</t>
  </si>
  <si>
    <t>New Caledonia</t>
  </si>
  <si>
    <t>New Zealand</t>
  </si>
  <si>
    <t>Nicaragua</t>
  </si>
  <si>
    <t>Niger</t>
  </si>
  <si>
    <t>Nigeria</t>
  </si>
  <si>
    <t>Niue</t>
  </si>
  <si>
    <t>Norway</t>
  </si>
  <si>
    <t>Occupied Palestinian Territory</t>
  </si>
  <si>
    <t>Oman</t>
  </si>
  <si>
    <t>Pakistan</t>
  </si>
  <si>
    <t>Palau</t>
  </si>
  <si>
    <t>Panama</t>
  </si>
  <si>
    <t>Papua New Guinea</t>
  </si>
  <si>
    <t>Paraguay</t>
  </si>
  <si>
    <t>Peru</t>
  </si>
  <si>
    <t>Philippines</t>
  </si>
  <si>
    <t>Bolivia</t>
  </si>
  <si>
    <t>Poland</t>
  </si>
  <si>
    <t>Portugal</t>
  </si>
  <si>
    <t>Qatar</t>
  </si>
  <si>
    <t>Cameroon</t>
  </si>
  <si>
    <t>South Korea</t>
  </si>
  <si>
    <t>Moldova</t>
  </si>
  <si>
    <t>South Sudan</t>
  </si>
  <si>
    <t>Sudan</t>
  </si>
  <si>
    <t>Réunion</t>
  </si>
  <si>
    <t>Romania</t>
  </si>
  <si>
    <t>Russian Federation</t>
  </si>
  <si>
    <t>Rwanda</t>
  </si>
  <si>
    <t>Saint Helena</t>
  </si>
  <si>
    <t>Saint Lucia</t>
  </si>
  <si>
    <t>Sint Maarten (Dutch part)</t>
  </si>
  <si>
    <t>Samoa</t>
  </si>
  <si>
    <t>Sao Tome and Principe</t>
  </si>
  <si>
    <t>Saudi Arabia</t>
  </si>
  <si>
    <t>Senegal</t>
  </si>
  <si>
    <t>Serbia</t>
  </si>
  <si>
    <t>Seychelles</t>
  </si>
  <si>
    <t>Sierra Leone</t>
  </si>
  <si>
    <t>Singapore</t>
  </si>
  <si>
    <t>Slovakia</t>
  </si>
  <si>
    <t>Slovenia</t>
  </si>
  <si>
    <t>Solomon Islands</t>
  </si>
  <si>
    <t>Somalia</t>
  </si>
  <si>
    <t>South Africa</t>
  </si>
  <si>
    <t>Spain</t>
  </si>
  <si>
    <t>Sri Lanka</t>
  </si>
  <si>
    <t>Saint Kitts and Nevis</t>
  </si>
  <si>
    <t>Saint Pierre and Miquelon</t>
  </si>
  <si>
    <t>Saint Vincent and the Grenadines</t>
  </si>
  <si>
    <t>Suriname</t>
  </si>
  <si>
    <t>Swaziland</t>
  </si>
  <si>
    <t>Sweden</t>
  </si>
  <si>
    <t>Switzerland</t>
  </si>
  <si>
    <t>Syria</t>
  </si>
  <si>
    <t>Taiwan</t>
  </si>
  <si>
    <t>Tajikistan</t>
  </si>
  <si>
    <t>Thailand</t>
  </si>
  <si>
    <t>Timor-Leste</t>
  </si>
  <si>
    <t>Togo</t>
  </si>
  <si>
    <t>Tonga</t>
  </si>
  <si>
    <t>Trinidad and Tobago</t>
  </si>
  <si>
    <t>Tunisia</t>
  </si>
  <si>
    <t>Turkey</t>
  </si>
  <si>
    <t>Turkmenistan</t>
  </si>
  <si>
    <t>Turks and Caicos Islands</t>
  </si>
  <si>
    <t>Tuvalu</t>
  </si>
  <si>
    <t>Uganda</t>
  </si>
  <si>
    <t>Ukraine</t>
  </si>
  <si>
    <t>United Arab Emirates</t>
  </si>
  <si>
    <t>United Kingdom</t>
  </si>
  <si>
    <t>Tanzania</t>
  </si>
  <si>
    <t>USA</t>
  </si>
  <si>
    <t>Uruguay</t>
  </si>
  <si>
    <t>Uzbekistan</t>
  </si>
  <si>
    <t>Vanuatu</t>
  </si>
  <si>
    <t>Venezuela</t>
  </si>
  <si>
    <t>Viet Nam</t>
  </si>
  <si>
    <t>Wallis and Futuna Islands</t>
  </si>
  <si>
    <t>Yemen</t>
  </si>
  <si>
    <t>Zambia</t>
  </si>
  <si>
    <t>Zimbabwe</t>
  </si>
  <si>
    <t>Country</t>
  </si>
  <si>
    <t>ISO</t>
  </si>
  <si>
    <t xml:space="preserve">Cumulative </t>
  </si>
  <si>
    <t>CO2 emissions</t>
  </si>
  <si>
    <t>1950--2018</t>
  </si>
  <si>
    <t>MtC</t>
  </si>
  <si>
    <t>Cumulative Wealth Borrowing</t>
  </si>
  <si>
    <t>SDR:calibrated</t>
  </si>
  <si>
    <t>All Impacts</t>
  </si>
  <si>
    <t>Mean</t>
  </si>
  <si>
    <t>Std</t>
  </si>
  <si>
    <t>Nordhaus</t>
  </si>
  <si>
    <t>Weitzman</t>
  </si>
  <si>
    <t>Howard&amp;Sterner</t>
  </si>
  <si>
    <t>SDR:expert-based</t>
  </si>
  <si>
    <t>All Impacts (billion USD)</t>
  </si>
  <si>
    <t>NA</t>
  </si>
  <si>
    <t>AFG</t>
  </si>
  <si>
    <t>ALB</t>
  </si>
  <si>
    <t>DZA</t>
  </si>
  <si>
    <t>AND</t>
  </si>
  <si>
    <t>AGO</t>
  </si>
  <si>
    <t>AIA</t>
  </si>
  <si>
    <t>ARG</t>
  </si>
  <si>
    <t>ARM</t>
  </si>
  <si>
    <t>ABW</t>
  </si>
  <si>
    <t>AUS</t>
  </si>
  <si>
    <t>AUT</t>
  </si>
  <si>
    <t>AZE</t>
  </si>
  <si>
    <t>BHS</t>
  </si>
  <si>
    <t>BHR</t>
  </si>
  <si>
    <t>BGD</t>
  </si>
  <si>
    <t>BRB</t>
  </si>
  <si>
    <t>BLR</t>
  </si>
  <si>
    <t>BEL</t>
  </si>
  <si>
    <t>BLZ</t>
  </si>
  <si>
    <t>BEN</t>
  </si>
  <si>
    <t>BMU</t>
  </si>
  <si>
    <t>BTN</t>
  </si>
  <si>
    <t>BIH</t>
  </si>
  <si>
    <t>BWA</t>
  </si>
  <si>
    <t>BRA</t>
  </si>
  <si>
    <t>BRN</t>
  </si>
  <si>
    <t>BGR</t>
  </si>
  <si>
    <t>BFA</t>
  </si>
  <si>
    <t>BDI</t>
  </si>
  <si>
    <t>KHM</t>
  </si>
  <si>
    <t>CAN</t>
  </si>
  <si>
    <t>PRK</t>
  </si>
  <si>
    <t>CAF</t>
  </si>
  <si>
    <t>TCD</t>
  </si>
  <si>
    <t>CHL</t>
  </si>
  <si>
    <t>CHN</t>
  </si>
  <si>
    <t>COL</t>
  </si>
  <si>
    <t>COM</t>
  </si>
  <si>
    <t>COG</t>
  </si>
  <si>
    <t>COK</t>
  </si>
  <si>
    <t>CRI</t>
  </si>
  <si>
    <t>CIV</t>
  </si>
  <si>
    <t>HRV</t>
  </si>
  <si>
    <t>CUB</t>
  </si>
  <si>
    <t>CUW</t>
  </si>
  <si>
    <t>CYP</t>
  </si>
  <si>
    <t>CZE</t>
  </si>
  <si>
    <t>COD</t>
  </si>
  <si>
    <t>DNK</t>
  </si>
  <si>
    <t>DJI</t>
  </si>
  <si>
    <t>DMA</t>
  </si>
  <si>
    <t>DOM</t>
  </si>
  <si>
    <t>ECU</t>
  </si>
  <si>
    <t>EGY</t>
  </si>
  <si>
    <t>SLV</t>
  </si>
  <si>
    <t>GNQ</t>
  </si>
  <si>
    <t>ERI</t>
  </si>
  <si>
    <t>EST</t>
  </si>
  <si>
    <t>ETH</t>
  </si>
  <si>
    <t>FRO</t>
  </si>
  <si>
    <t>FSM</t>
  </si>
  <si>
    <t>SYR</t>
  </si>
  <si>
    <t>FIN</t>
  </si>
  <si>
    <t>FRA</t>
  </si>
  <si>
    <t>GUF</t>
  </si>
  <si>
    <t>PYF</t>
  </si>
  <si>
    <t>GAB</t>
  </si>
  <si>
    <t>GMB</t>
  </si>
  <si>
    <t>GEO</t>
  </si>
  <si>
    <t>DEU</t>
  </si>
  <si>
    <t>GHA</t>
  </si>
  <si>
    <t>GRC</t>
  </si>
  <si>
    <t>GRL</t>
  </si>
  <si>
    <t>GRD</t>
  </si>
  <si>
    <t>GTM</t>
  </si>
  <si>
    <t>GIN</t>
  </si>
  <si>
    <t>GNB</t>
  </si>
  <si>
    <t>GUY</t>
  </si>
  <si>
    <t>HTI</t>
  </si>
  <si>
    <t>HND</t>
  </si>
  <si>
    <t>HKG</t>
  </si>
  <si>
    <t>HUN</t>
  </si>
  <si>
    <t>ISL</t>
  </si>
  <si>
    <t>IND</t>
  </si>
  <si>
    <t>IDN</t>
  </si>
  <si>
    <t>IRQ</t>
  </si>
  <si>
    <t>IRL</t>
  </si>
  <si>
    <t>IRN</t>
  </si>
  <si>
    <t>ISR</t>
  </si>
  <si>
    <t>ITA</t>
  </si>
  <si>
    <t>JAM</t>
  </si>
  <si>
    <t>JPN</t>
  </si>
  <si>
    <t>JOR</t>
  </si>
  <si>
    <t>KAZ</t>
  </si>
  <si>
    <t>KEN</t>
  </si>
  <si>
    <t>KIR</t>
  </si>
  <si>
    <t>KGZ</t>
  </si>
  <si>
    <t>LAO</t>
  </si>
  <si>
    <t>LVA</t>
  </si>
  <si>
    <t>LBN</t>
  </si>
  <si>
    <t>LSO</t>
  </si>
  <si>
    <t>LBR</t>
  </si>
  <si>
    <t>LBY</t>
  </si>
  <si>
    <t>LIE</t>
  </si>
  <si>
    <t>LTU</t>
  </si>
  <si>
    <t>LUX</t>
  </si>
  <si>
    <t>MAC</t>
  </si>
  <si>
    <t>MKD</t>
  </si>
  <si>
    <t>MDG</t>
  </si>
  <si>
    <t>MWI</t>
  </si>
  <si>
    <t>MYS</t>
  </si>
  <si>
    <t>MDV</t>
  </si>
  <si>
    <t>MLI</t>
  </si>
  <si>
    <t>MLT</t>
  </si>
  <si>
    <t>MTQ</t>
  </si>
  <si>
    <t>MRT</t>
  </si>
  <si>
    <t>MUS</t>
  </si>
  <si>
    <t>MEX</t>
  </si>
  <si>
    <t>MNG</t>
  </si>
  <si>
    <t>MNE</t>
  </si>
  <si>
    <t>MAR</t>
  </si>
  <si>
    <t>MOZ</t>
  </si>
  <si>
    <t>MMR</t>
  </si>
  <si>
    <t>NAM</t>
  </si>
  <si>
    <t>NRU</t>
  </si>
  <si>
    <t>NPL</t>
  </si>
  <si>
    <t>NLD</t>
  </si>
  <si>
    <t>NCL</t>
  </si>
  <si>
    <t>NZL</t>
  </si>
  <si>
    <t>NIC</t>
  </si>
  <si>
    <t>NER</t>
  </si>
  <si>
    <t>NGA</t>
  </si>
  <si>
    <t>NIU</t>
  </si>
  <si>
    <t>NOR</t>
  </si>
  <si>
    <t>PAK</t>
  </si>
  <si>
    <t>PLW</t>
  </si>
  <si>
    <t>PAN</t>
  </si>
  <si>
    <t>PNG</t>
  </si>
  <si>
    <t>PRY</t>
  </si>
  <si>
    <t>PER</t>
  </si>
  <si>
    <t>PHL</t>
  </si>
  <si>
    <t>BOL</t>
  </si>
  <si>
    <t>POL</t>
  </si>
  <si>
    <t>PRT</t>
  </si>
  <si>
    <t>CMR</t>
  </si>
  <si>
    <t>KOR</t>
  </si>
  <si>
    <t>MDA</t>
  </si>
  <si>
    <t>SDN</t>
  </si>
  <si>
    <t>REU</t>
  </si>
  <si>
    <t>ROU</t>
  </si>
  <si>
    <t>RUS</t>
  </si>
  <si>
    <t>LCA</t>
  </si>
  <si>
    <t>WSM</t>
  </si>
  <si>
    <t>STP</t>
  </si>
  <si>
    <t>SAU</t>
  </si>
  <si>
    <t>SEN</t>
  </si>
  <si>
    <t>SRB</t>
  </si>
  <si>
    <t>SLE</t>
  </si>
  <si>
    <t>ATG</t>
  </si>
  <si>
    <t>SVK</t>
  </si>
  <si>
    <t>SVN</t>
  </si>
  <si>
    <t>SLB</t>
  </si>
  <si>
    <t>SOM</t>
  </si>
  <si>
    <t>ZAF</t>
  </si>
  <si>
    <t>ESP</t>
  </si>
  <si>
    <t>LKA</t>
  </si>
  <si>
    <t>KNA</t>
  </si>
  <si>
    <t>SPM</t>
  </si>
  <si>
    <t>VCT</t>
  </si>
  <si>
    <t>SUR</t>
  </si>
  <si>
    <t>SWE</t>
  </si>
  <si>
    <t>CHE</t>
  </si>
  <si>
    <t>TWN</t>
  </si>
  <si>
    <t>TJK</t>
  </si>
  <si>
    <t>THA</t>
  </si>
  <si>
    <t>TLS</t>
  </si>
  <si>
    <t>TGO</t>
  </si>
  <si>
    <t>TON</t>
  </si>
  <si>
    <t>TTO</t>
  </si>
  <si>
    <t>TUN</t>
  </si>
  <si>
    <t>TUR</t>
  </si>
  <si>
    <t>TKM</t>
  </si>
  <si>
    <t>TCA</t>
  </si>
  <si>
    <t>TUV</t>
  </si>
  <si>
    <t>UGA</t>
  </si>
  <si>
    <t>UKR</t>
  </si>
  <si>
    <t>ARE</t>
  </si>
  <si>
    <t>GBR</t>
  </si>
  <si>
    <t>TZA</t>
  </si>
  <si>
    <t>URY</t>
  </si>
  <si>
    <t>UZB</t>
  </si>
  <si>
    <t>VUT</t>
  </si>
  <si>
    <t>VEN</t>
  </si>
  <si>
    <t>VNM</t>
  </si>
  <si>
    <t>WLF</t>
  </si>
  <si>
    <t>YEM</t>
  </si>
  <si>
    <t>ZMB</t>
  </si>
  <si>
    <t>ZWE</t>
  </si>
  <si>
    <t>(</t>
  </si>
  <si>
    <t>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</si>
</sst>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W_Country_Links_Investment_GlobalSDR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IW_Country_Links_Investment_GlobalSDR_W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IW_Country_Links_Investment_GlobalSDR_H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IW_Country_Links_Investment_GlobalSDR_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bon_Emissions"/>
      <sheetName val="Rank_Country_CumC"/>
      <sheetName val="PresentValue_SCC"/>
      <sheetName val="PresentValue_SCC_Drupp"/>
      <sheetName val="Accumulated_SCC"/>
      <sheetName val="Accumulated_SCC_Drupp"/>
      <sheetName val="Population"/>
      <sheetName val="investment"/>
      <sheetName val="investment_data"/>
      <sheetName val="output"/>
      <sheetName val="output_data"/>
      <sheetName val="consumption"/>
      <sheetName val="depreciation"/>
      <sheetName val="eta_rho"/>
      <sheetName val="eta_rho_Drupp"/>
      <sheetName val="presentvalue_investment"/>
      <sheetName val="presentvalue_investment_Drupp"/>
      <sheetName val="accumulated_investment"/>
      <sheetName val="accumulated_investment_Drupp"/>
      <sheetName val="Disinvestment_Share"/>
      <sheetName val="Disinvestment_Share_Drupp"/>
      <sheetName val="Annual_DisinvestmentShare"/>
      <sheetName val="Annual_DisinvestmentShare_Drupp"/>
      <sheetName val="percapita_disinv"/>
      <sheetName val="percapita_disinv_Drupp"/>
      <sheetName val="Results_Summary"/>
      <sheetName val="Results_Summary_Drupp"/>
    </sheetNames>
    <sheetDataSet>
      <sheetData sheetId="0"/>
      <sheetData sheetId="1">
        <row r="4">
          <cell r="B4" t="str">
            <v>Afghanistan</v>
          </cell>
          <cell r="C4" t="str">
            <v>AFG</v>
          </cell>
          <cell r="D4">
            <v>46.572276400999996</v>
          </cell>
          <cell r="E4">
            <v>4.6572276400999993E-2</v>
          </cell>
          <cell r="F4">
            <v>4306.2947533665738</v>
          </cell>
          <cell r="G4">
            <v>379.56753627205967</v>
          </cell>
          <cell r="H4">
            <v>4.3062947533665739</v>
          </cell>
          <cell r="I4">
            <v>0.37956753627205969</v>
          </cell>
          <cell r="J4">
            <v>10618.627811706952</v>
          </cell>
          <cell r="K4">
            <v>1060.5516883664918</v>
          </cell>
          <cell r="L4">
            <v>10.618627811706952</v>
          </cell>
          <cell r="M4">
            <v>1.0605516883664918</v>
          </cell>
        </row>
        <row r="5">
          <cell r="B5" t="str">
            <v>Albania</v>
          </cell>
          <cell r="C5" t="str">
            <v>ALB</v>
          </cell>
          <cell r="D5">
            <v>73.621617696999976</v>
          </cell>
          <cell r="E5">
            <v>7.3621617696999972E-2</v>
          </cell>
          <cell r="F5">
            <v>8409.5072190792944</v>
          </cell>
          <cell r="G5">
            <v>709.80394039887176</v>
          </cell>
          <cell r="H5">
            <v>8.4095072190792948</v>
          </cell>
          <cell r="I5">
            <v>0.70980394039887174</v>
          </cell>
          <cell r="J5">
            <v>17220.799714033797</v>
          </cell>
          <cell r="K5">
            <v>1349.6754923183373</v>
          </cell>
          <cell r="L5">
            <v>17.220799714033799</v>
          </cell>
          <cell r="M5">
            <v>1.3496754923183374</v>
          </cell>
        </row>
        <row r="6">
          <cell r="B6" t="str">
            <v>Algeria</v>
          </cell>
          <cell r="C6" t="str">
            <v>DZA</v>
          </cell>
          <cell r="D6">
            <v>1164.4387878370001</v>
          </cell>
          <cell r="E6">
            <v>1.1644387878370002</v>
          </cell>
          <cell r="F6">
            <v>107943.37489948778</v>
          </cell>
          <cell r="G6">
            <v>8857.0555135686664</v>
          </cell>
          <cell r="H6">
            <v>107.94337489948778</v>
          </cell>
          <cell r="I6">
            <v>8.8570555135686657</v>
          </cell>
          <cell r="J6">
            <v>266782.31745451537</v>
          </cell>
          <cell r="K6">
            <v>22657.746937063901</v>
          </cell>
          <cell r="L6">
            <v>266.78231745451535</v>
          </cell>
          <cell r="M6">
            <v>22.657746937063902</v>
          </cell>
        </row>
        <row r="7">
          <cell r="B7" t="str">
            <v>Andorra</v>
          </cell>
          <cell r="C7" t="str">
            <v>AND</v>
          </cell>
          <cell r="D7">
            <v>3.8406948739999995</v>
          </cell>
          <cell r="E7">
            <v>3.8406948739999995E-3</v>
          </cell>
          <cell r="F7">
            <v>308.15733760482175</v>
          </cell>
          <cell r="G7">
            <v>34.099891317164719</v>
          </cell>
          <cell r="H7">
            <v>0.30815733760482172</v>
          </cell>
          <cell r="I7">
            <v>3.4099891317164718E-2</v>
          </cell>
          <cell r="J7">
            <v>870.05945409371884</v>
          </cell>
          <cell r="K7">
            <v>92.266735006855697</v>
          </cell>
          <cell r="L7">
            <v>0.87005945409371888</v>
          </cell>
          <cell r="M7">
            <v>9.2266735006855699E-2</v>
          </cell>
        </row>
        <row r="8">
          <cell r="B8" t="str">
            <v>Angola</v>
          </cell>
          <cell r="C8" t="str">
            <v>AGO</v>
          </cell>
          <cell r="D8">
            <v>183.66498427499999</v>
          </cell>
          <cell r="E8">
            <v>0.183664984275</v>
          </cell>
          <cell r="F8">
            <v>15097.031424445151</v>
          </cell>
          <cell r="G8">
            <v>1393.6825278742401</v>
          </cell>
          <cell r="H8">
            <v>15.09703142444515</v>
          </cell>
          <cell r="I8">
            <v>1.3936825278742402</v>
          </cell>
          <cell r="J8">
            <v>41452.998849439275</v>
          </cell>
          <cell r="K8">
            <v>4321.8700226843321</v>
          </cell>
          <cell r="L8">
            <v>41.452998849439275</v>
          </cell>
          <cell r="M8">
            <v>4.3218700226843323</v>
          </cell>
        </row>
        <row r="9">
          <cell r="B9" t="str">
            <v>Anguilla</v>
          </cell>
          <cell r="C9" t="str">
            <v>AIA</v>
          </cell>
          <cell r="D9">
            <v>0.86315954400000028</v>
          </cell>
          <cell r="E9">
            <v>8.6315954400000027E-4</v>
          </cell>
          <cell r="F9">
            <v>65.369386104672571</v>
          </cell>
          <cell r="G9">
            <v>7.2365070094129829</v>
          </cell>
          <cell r="H9">
            <v>6.5369386104672578E-2</v>
          </cell>
          <cell r="I9">
            <v>7.2365070094129831E-3</v>
          </cell>
          <cell r="J9">
            <v>194.06016029242471</v>
          </cell>
          <cell r="K9">
            <v>21.507837025433915</v>
          </cell>
          <cell r="L9">
            <v>0.1940601602924247</v>
          </cell>
          <cell r="M9">
            <v>2.1507837025433914E-2</v>
          </cell>
        </row>
        <row r="10">
          <cell r="B10" t="str">
            <v>Antigua and Barbuda</v>
          </cell>
          <cell r="C10">
            <v>0</v>
          </cell>
          <cell r="D10">
            <v>5.626984074000001</v>
          </cell>
          <cell r="E10">
            <v>5.6269840740000012E-3</v>
          </cell>
          <cell r="F10">
            <v>628.02234522775734</v>
          </cell>
          <cell r="G10">
            <v>63.060407496779796</v>
          </cell>
          <cell r="H10">
            <v>0.62802234522775735</v>
          </cell>
          <cell r="I10">
            <v>6.3060407496779797E-2</v>
          </cell>
          <cell r="J10">
            <v>1310.1550548528739</v>
          </cell>
          <cell r="K10">
            <v>112.01668317425998</v>
          </cell>
          <cell r="L10">
            <v>1.310155054852874</v>
          </cell>
          <cell r="M10">
            <v>0.11201668317425999</v>
          </cell>
        </row>
        <row r="11">
          <cell r="B11" t="str">
            <v>Argentina</v>
          </cell>
          <cell r="C11" t="str">
            <v>ARG</v>
          </cell>
          <cell r="D11">
            <v>2069.9238738500003</v>
          </cell>
          <cell r="E11">
            <v>2.0699238738500001</v>
          </cell>
          <cell r="F11">
            <v>218177.8994410985</v>
          </cell>
          <cell r="G11">
            <v>15831.815982545953</v>
          </cell>
          <cell r="H11">
            <v>218.1778994410985</v>
          </cell>
          <cell r="I11">
            <v>15.831815982545953</v>
          </cell>
          <cell r="J11">
            <v>479086.4289970845</v>
          </cell>
          <cell r="K11">
            <v>35450.378448172007</v>
          </cell>
          <cell r="L11">
            <v>479.08642899708451</v>
          </cell>
          <cell r="M11">
            <v>35.450378448172003</v>
          </cell>
        </row>
        <row r="12">
          <cell r="B12" t="str">
            <v>Armenia</v>
          </cell>
          <cell r="C12" t="str">
            <v>ARM</v>
          </cell>
          <cell r="D12">
            <v>170.80744222490915</v>
          </cell>
          <cell r="E12">
            <v>0.17080744222490915</v>
          </cell>
          <cell r="F12">
            <v>22116.471891870518</v>
          </cell>
          <cell r="G12">
            <v>1927.9404436441366</v>
          </cell>
          <cell r="H12">
            <v>22.116471891870518</v>
          </cell>
          <cell r="I12">
            <v>1.9279404436441365</v>
          </cell>
          <cell r="J12">
            <v>40476.282388507563</v>
          </cell>
          <cell r="K12">
            <v>3286.3451396698083</v>
          </cell>
          <cell r="L12">
            <v>40.476282388507563</v>
          </cell>
          <cell r="M12">
            <v>3.2863451396698085</v>
          </cell>
        </row>
        <row r="13">
          <cell r="B13" t="str">
            <v>Aruba</v>
          </cell>
          <cell r="C13" t="str">
            <v>ABW</v>
          </cell>
          <cell r="D13">
            <v>17.764227960999996</v>
          </cell>
          <cell r="E13">
            <v>1.7764227960999995E-2</v>
          </cell>
          <cell r="F13">
            <v>1777.2400383997829</v>
          </cell>
          <cell r="G13">
            <v>150.64900020284895</v>
          </cell>
          <cell r="H13">
            <v>1.7772400383997828</v>
          </cell>
          <cell r="I13">
            <v>0.15064900020284896</v>
          </cell>
          <cell r="J13">
            <v>4096.9096885419067</v>
          </cell>
          <cell r="K13">
            <v>364.20273917272698</v>
          </cell>
          <cell r="L13">
            <v>4.0969096885419063</v>
          </cell>
          <cell r="M13">
            <v>0.364202739172727</v>
          </cell>
        </row>
        <row r="14">
          <cell r="B14" t="str">
            <v>Australia</v>
          </cell>
          <cell r="C14" t="str">
            <v>AUS</v>
          </cell>
          <cell r="D14">
            <v>4499.3676298900018</v>
          </cell>
          <cell r="E14">
            <v>4.4993676298900018</v>
          </cell>
          <cell r="F14">
            <v>461821.06378681393</v>
          </cell>
          <cell r="G14">
            <v>33936.817749267131</v>
          </cell>
          <cell r="H14">
            <v>461.82106378681391</v>
          </cell>
          <cell r="I14">
            <v>33.936817749267128</v>
          </cell>
          <cell r="J14">
            <v>1039629.0490920515</v>
          </cell>
          <cell r="K14">
            <v>78753.761298686091</v>
          </cell>
          <cell r="L14">
            <v>1039.6290490920514</v>
          </cell>
          <cell r="M14">
            <v>78.753761298686086</v>
          </cell>
        </row>
        <row r="15">
          <cell r="B15" t="str">
            <v>Austria</v>
          </cell>
          <cell r="C15" t="str">
            <v>AUT</v>
          </cell>
          <cell r="D15">
            <v>1015.3750350889999</v>
          </cell>
          <cell r="E15">
            <v>1.0153750350889998</v>
          </cell>
          <cell r="F15">
            <v>113952.94908803589</v>
          </cell>
          <cell r="G15">
            <v>8312.4815289887938</v>
          </cell>
          <cell r="H15">
            <v>113.95294908803589</v>
          </cell>
          <cell r="I15">
            <v>8.3124815289887941</v>
          </cell>
          <cell r="J15">
            <v>236543.23895123828</v>
          </cell>
          <cell r="K15">
            <v>16763.356478591595</v>
          </cell>
          <cell r="L15">
            <v>236.54323895123827</v>
          </cell>
          <cell r="M15">
            <v>16.763356478591596</v>
          </cell>
        </row>
        <row r="16">
          <cell r="B16" t="str">
            <v>Azerbaijan</v>
          </cell>
          <cell r="C16" t="str">
            <v>AZE</v>
          </cell>
          <cell r="D16">
            <v>622.78928054799985</v>
          </cell>
          <cell r="E16">
            <v>0.62278928054799987</v>
          </cell>
          <cell r="F16">
            <v>70952.704274499614</v>
          </cell>
          <cell r="G16">
            <v>5845.91896335608</v>
          </cell>
          <cell r="H16">
            <v>70.952704274499609</v>
          </cell>
          <cell r="I16">
            <v>5.8459189633560804</v>
          </cell>
          <cell r="J16">
            <v>145789.1374315586</v>
          </cell>
          <cell r="K16">
            <v>11058.257319852026</v>
          </cell>
          <cell r="L16">
            <v>145.7891374315586</v>
          </cell>
          <cell r="M16">
            <v>11.058257319852025</v>
          </cell>
        </row>
        <row r="17">
          <cell r="B17" t="str">
            <v>Bahamas</v>
          </cell>
          <cell r="C17" t="str">
            <v>BHS</v>
          </cell>
          <cell r="D17">
            <v>44.212203580000015</v>
          </cell>
          <cell r="E17">
            <v>4.4212203580000012E-2</v>
          </cell>
          <cell r="F17">
            <v>5370.4650451108646</v>
          </cell>
          <cell r="G17">
            <v>594.4418498996165</v>
          </cell>
          <cell r="H17">
            <v>5.3704650451108646</v>
          </cell>
          <cell r="I17">
            <v>0.59444184989961646</v>
          </cell>
          <cell r="J17">
            <v>10419.62942322394</v>
          </cell>
          <cell r="K17">
            <v>992.19788997998307</v>
          </cell>
          <cell r="L17">
            <v>10.41962942322394</v>
          </cell>
          <cell r="M17">
            <v>0.99219788997998304</v>
          </cell>
        </row>
        <row r="18">
          <cell r="B18" t="str">
            <v>Bahrain</v>
          </cell>
          <cell r="C18" t="str">
            <v>BHR</v>
          </cell>
          <cell r="D18">
            <v>221.39441350000001</v>
          </cell>
          <cell r="E18">
            <v>0.22139441350000003</v>
          </cell>
          <cell r="F18">
            <v>19733.855794896677</v>
          </cell>
          <cell r="G18">
            <v>1634.8752811364227</v>
          </cell>
          <cell r="H18">
            <v>19.733855794896677</v>
          </cell>
          <cell r="I18">
            <v>1.6348752811364227</v>
          </cell>
          <cell r="J18">
            <v>50478.551387422551</v>
          </cell>
          <cell r="K18">
            <v>4503.4456367732073</v>
          </cell>
          <cell r="L18">
            <v>50.478551387422549</v>
          </cell>
          <cell r="M18">
            <v>4.5034456367732076</v>
          </cell>
        </row>
        <row r="19">
          <cell r="B19" t="str">
            <v>Bangladesh</v>
          </cell>
          <cell r="C19" t="str">
            <v>BGD</v>
          </cell>
          <cell r="D19">
            <v>372.09351759799995</v>
          </cell>
          <cell r="E19">
            <v>0.37209351759799997</v>
          </cell>
          <cell r="F19">
            <v>30166.864899278269</v>
          </cell>
          <cell r="G19">
            <v>2781.0008268431166</v>
          </cell>
          <cell r="H19">
            <v>30.16686489927827</v>
          </cell>
          <cell r="I19">
            <v>2.7810008268431163</v>
          </cell>
          <cell r="J19">
            <v>83945.394870764809</v>
          </cell>
          <cell r="K19">
            <v>8611.6489683057516</v>
          </cell>
          <cell r="L19">
            <v>83.945394870764815</v>
          </cell>
          <cell r="M19">
            <v>8.6116489683057509</v>
          </cell>
        </row>
        <row r="20">
          <cell r="B20" t="str">
            <v>Barbados</v>
          </cell>
          <cell r="C20" t="str">
            <v>BRB</v>
          </cell>
          <cell r="D20">
            <v>14.333416701000001</v>
          </cell>
          <cell r="E20">
            <v>1.4333416701000001E-2</v>
          </cell>
          <cell r="F20">
            <v>1421.4550644223307</v>
          </cell>
          <cell r="G20">
            <v>109.21979395603253</v>
          </cell>
          <cell r="H20">
            <v>1.4214550644223307</v>
          </cell>
          <cell r="I20">
            <v>0.10921979395603253</v>
          </cell>
          <cell r="J20">
            <v>3304.9978024458069</v>
          </cell>
          <cell r="K20">
            <v>261.64681486237816</v>
          </cell>
          <cell r="L20">
            <v>3.3049978024458069</v>
          </cell>
          <cell r="M20">
            <v>0.26164681486237817</v>
          </cell>
        </row>
        <row r="21">
          <cell r="B21" t="str">
            <v>Belarus</v>
          </cell>
          <cell r="C21" t="str">
            <v>BLR</v>
          </cell>
          <cell r="D21">
            <v>1247.1403960999999</v>
          </cell>
          <cell r="E21">
            <v>1.2471403960999998</v>
          </cell>
          <cell r="F21">
            <v>145718.9934888111</v>
          </cell>
          <cell r="G21">
            <v>12291.685663401957</v>
          </cell>
          <cell r="H21">
            <v>145.71899348881109</v>
          </cell>
          <cell r="I21">
            <v>12.291685663401957</v>
          </cell>
          <cell r="J21">
            <v>292772.42160660424</v>
          </cell>
          <cell r="K21">
            <v>22481.279383327968</v>
          </cell>
          <cell r="L21">
            <v>292.77242160660427</v>
          </cell>
          <cell r="M21">
            <v>22.481279383327969</v>
          </cell>
        </row>
        <row r="22">
          <cell r="B22" t="str">
            <v>Belgium</v>
          </cell>
          <cell r="C22" t="str">
            <v>BEL</v>
          </cell>
          <cell r="D22">
            <v>2110.827210240001</v>
          </cell>
          <cell r="E22">
            <v>2.110827210240001</v>
          </cell>
          <cell r="F22">
            <v>256798.06468668894</v>
          </cell>
          <cell r="G22">
            <v>19226.700395891741</v>
          </cell>
          <cell r="H22">
            <v>256.79806468668892</v>
          </cell>
          <cell r="I22">
            <v>19.22670039589174</v>
          </cell>
          <cell r="J22">
            <v>495207.65024188691</v>
          </cell>
          <cell r="K22">
            <v>34081.450720968263</v>
          </cell>
          <cell r="L22">
            <v>495.20765024188688</v>
          </cell>
          <cell r="M22">
            <v>34.081450720968263</v>
          </cell>
        </row>
        <row r="23">
          <cell r="B23" t="str">
            <v>Belize</v>
          </cell>
          <cell r="C23" t="str">
            <v>BLZ</v>
          </cell>
          <cell r="D23">
            <v>4.8730865960000003</v>
          </cell>
          <cell r="E23">
            <v>4.8730865960000007E-3</v>
          </cell>
          <cell r="F23">
            <v>464.32394729661803</v>
          </cell>
          <cell r="G23">
            <v>36.189781809192603</v>
          </cell>
          <cell r="H23">
            <v>0.46432394729661802</v>
          </cell>
          <cell r="I23">
            <v>3.6189781809192606E-2</v>
          </cell>
          <cell r="J23">
            <v>1118.3871975895713</v>
          </cell>
          <cell r="K23">
            <v>91.994273101862746</v>
          </cell>
          <cell r="L23">
            <v>1.1183871975895714</v>
          </cell>
          <cell r="M23">
            <v>9.1994273101862742E-2</v>
          </cell>
        </row>
        <row r="24">
          <cell r="B24" t="str">
            <v>Benin</v>
          </cell>
          <cell r="C24" t="str">
            <v>BEN</v>
          </cell>
          <cell r="D24">
            <v>28.269757631000004</v>
          </cell>
          <cell r="E24">
            <v>2.8269757631000005E-2</v>
          </cell>
          <cell r="F24">
            <v>2187.4952846033484</v>
          </cell>
          <cell r="G24">
            <v>220.50952978344071</v>
          </cell>
          <cell r="H24">
            <v>2.1874952846033482</v>
          </cell>
          <cell r="I24">
            <v>0.22050952978344071</v>
          </cell>
          <cell r="J24">
            <v>6343.1118312769277</v>
          </cell>
          <cell r="K24">
            <v>713.66436139623079</v>
          </cell>
          <cell r="L24">
            <v>6.3431118312769277</v>
          </cell>
          <cell r="M24">
            <v>0.7136643613962308</v>
          </cell>
        </row>
        <row r="25">
          <cell r="B25" t="str">
            <v>Bermuda</v>
          </cell>
          <cell r="C25" t="str">
            <v>BMU</v>
          </cell>
          <cell r="D25">
            <v>7.5931138859999976</v>
          </cell>
          <cell r="E25">
            <v>7.5931138859999976E-3</v>
          </cell>
          <cell r="F25">
            <v>806.26140602941575</v>
          </cell>
          <cell r="G25">
            <v>61.271975025531269</v>
          </cell>
          <cell r="H25">
            <v>0.80626140602941576</v>
          </cell>
          <cell r="I25">
            <v>6.1271975025531271E-2</v>
          </cell>
          <cell r="J25">
            <v>1762.3194111680011</v>
          </cell>
          <cell r="K25">
            <v>132.45261986246766</v>
          </cell>
          <cell r="L25">
            <v>1.7623194111680012</v>
          </cell>
          <cell r="M25">
            <v>0.13245261986246765</v>
          </cell>
        </row>
        <row r="26">
          <cell r="B26" t="str">
            <v>Bhutan</v>
          </cell>
          <cell r="C26" t="str">
            <v>BTN</v>
          </cell>
          <cell r="D26">
            <v>4.2518049630000005</v>
          </cell>
          <cell r="E26">
            <v>4.2518049630000006E-3</v>
          </cell>
          <cell r="F26">
            <v>311.67029820699855</v>
          </cell>
          <cell r="G26">
            <v>35.176271432584024</v>
          </cell>
          <cell r="H26">
            <v>0.31167029820699854</v>
          </cell>
          <cell r="I26">
            <v>3.5176271432584026E-2</v>
          </cell>
          <cell r="J26">
            <v>949.52715566141171</v>
          </cell>
          <cell r="K26">
            <v>116.26855721555408</v>
          </cell>
          <cell r="L26">
            <v>0.94952715566141166</v>
          </cell>
          <cell r="M26">
            <v>0.11626855721555408</v>
          </cell>
        </row>
        <row r="27">
          <cell r="B27" t="str">
            <v>Bonaire, Saint Eustatius and Saba</v>
          </cell>
          <cell r="C27">
            <v>0</v>
          </cell>
          <cell r="D27">
            <v>6.078746572</v>
          </cell>
          <cell r="E27">
            <v>6.0787465719999998E-3</v>
          </cell>
          <cell r="F27">
            <v>765.03792221716503</v>
          </cell>
          <cell r="G27">
            <v>72.117085740597943</v>
          </cell>
          <cell r="H27">
            <v>0.76503792221716505</v>
          </cell>
          <cell r="I27">
            <v>7.2117085740597942E-2</v>
          </cell>
          <cell r="J27">
            <v>1432.7142263747296</v>
          </cell>
          <cell r="K27">
            <v>116.81402777961729</v>
          </cell>
          <cell r="L27">
            <v>1.4327142263747297</v>
          </cell>
          <cell r="M27">
            <v>0.11681402777961729</v>
          </cell>
        </row>
        <row r="28">
          <cell r="B28" t="str">
            <v>Bosnia and Herzegovina</v>
          </cell>
          <cell r="C28" t="str">
            <v>BIH</v>
          </cell>
          <cell r="D28">
            <v>229.574534199</v>
          </cell>
          <cell r="E28">
            <v>0.22957453419900001</v>
          </cell>
          <cell r="F28">
            <v>24124.568235386938</v>
          </cell>
          <cell r="G28">
            <v>1953.4087125566994</v>
          </cell>
          <cell r="H28">
            <v>24.124568235386938</v>
          </cell>
          <cell r="I28">
            <v>1.9534087125566995</v>
          </cell>
          <cell r="J28">
            <v>53221.694737919643</v>
          </cell>
          <cell r="K28">
            <v>4169.8149481221708</v>
          </cell>
          <cell r="L28">
            <v>53.221694737919641</v>
          </cell>
          <cell r="M28">
            <v>4.1698149481221707</v>
          </cell>
        </row>
        <row r="29">
          <cell r="B29" t="str">
            <v>Botswana</v>
          </cell>
          <cell r="C29" t="str">
            <v>BWA</v>
          </cell>
          <cell r="D29">
            <v>37.175309702000007</v>
          </cell>
          <cell r="E29">
            <v>3.717530970200001E-2</v>
          </cell>
          <cell r="F29">
            <v>3043.4058903230257</v>
          </cell>
          <cell r="G29">
            <v>288.09241887467101</v>
          </cell>
          <cell r="H29">
            <v>3.0434058903230259</v>
          </cell>
          <cell r="I29">
            <v>0.28809241887467102</v>
          </cell>
          <cell r="J29">
            <v>8417.3824609959738</v>
          </cell>
          <cell r="K29">
            <v>830.11985890835945</v>
          </cell>
          <cell r="L29">
            <v>8.4173824609959738</v>
          </cell>
          <cell r="M29">
            <v>0.83011985890835949</v>
          </cell>
        </row>
        <row r="30">
          <cell r="B30" t="str">
            <v>Brazil</v>
          </cell>
          <cell r="C30" t="str">
            <v>BRA</v>
          </cell>
          <cell r="D30">
            <v>3936.6881980100002</v>
          </cell>
          <cell r="E30">
            <v>3.9366881980100001</v>
          </cell>
          <cell r="F30">
            <v>375560.43681218469</v>
          </cell>
          <cell r="G30">
            <v>28902.73739637174</v>
          </cell>
          <cell r="H30">
            <v>375.56043681218472</v>
          </cell>
          <cell r="I30">
            <v>28.902737396371741</v>
          </cell>
          <cell r="J30">
            <v>903157.04894603672</v>
          </cell>
          <cell r="K30">
            <v>74059.693671201574</v>
          </cell>
          <cell r="L30">
            <v>903.15704894603675</v>
          </cell>
          <cell r="M30">
            <v>74.059693671201572</v>
          </cell>
        </row>
        <row r="31">
          <cell r="B31" t="str">
            <v>British Virgin Islands</v>
          </cell>
          <cell r="C31">
            <v>0</v>
          </cell>
          <cell r="D31">
            <v>1.4233676670000008</v>
          </cell>
          <cell r="E31">
            <v>1.4233676670000008E-3</v>
          </cell>
          <cell r="F31">
            <v>121.07901439427403</v>
          </cell>
          <cell r="G31">
            <v>10.758895016644489</v>
          </cell>
          <cell r="H31">
            <v>0.12107901439427403</v>
          </cell>
          <cell r="I31">
            <v>1.0758895016644489E-2</v>
          </cell>
          <cell r="J31">
            <v>323.50409357744775</v>
          </cell>
          <cell r="K31">
            <v>30.420151563844637</v>
          </cell>
          <cell r="L31">
            <v>0.32350409357744775</v>
          </cell>
          <cell r="M31">
            <v>3.0420151563844637E-2</v>
          </cell>
        </row>
        <row r="32">
          <cell r="B32" t="str">
            <v>Brunei Darussalam</v>
          </cell>
          <cell r="C32" t="str">
            <v>BRN</v>
          </cell>
          <cell r="D32">
            <v>83.659340250999989</v>
          </cell>
          <cell r="E32">
            <v>8.3659340250999983E-2</v>
          </cell>
          <cell r="F32">
            <v>8595.8535531557263</v>
          </cell>
          <cell r="G32">
            <v>789.35525367774403</v>
          </cell>
          <cell r="H32">
            <v>8.5958535531557256</v>
          </cell>
          <cell r="I32">
            <v>0.78935525367774406</v>
          </cell>
          <cell r="J32">
            <v>19345.492714067877</v>
          </cell>
          <cell r="K32">
            <v>1633.7757464987353</v>
          </cell>
          <cell r="L32">
            <v>19.345492714067877</v>
          </cell>
          <cell r="M32">
            <v>1.6337757464987352</v>
          </cell>
        </row>
        <row r="33">
          <cell r="B33" t="str">
            <v>Bulgaria</v>
          </cell>
          <cell r="C33" t="str">
            <v>BGR</v>
          </cell>
          <cell r="D33">
            <v>992.60769058699998</v>
          </cell>
          <cell r="E33">
            <v>0.99260769058699994</v>
          </cell>
          <cell r="F33">
            <v>116860.57206100387</v>
          </cell>
          <cell r="G33">
            <v>9474.9860578944463</v>
          </cell>
          <cell r="H33">
            <v>116.86057206100386</v>
          </cell>
          <cell r="I33">
            <v>9.474986057894446</v>
          </cell>
          <cell r="J33">
            <v>233049.19798070131</v>
          </cell>
          <cell r="K33">
            <v>17393.251128355485</v>
          </cell>
          <cell r="L33">
            <v>233.04919798070131</v>
          </cell>
          <cell r="M33">
            <v>17.393251128355484</v>
          </cell>
        </row>
        <row r="34">
          <cell r="B34" t="str">
            <v>Burkina Faso</v>
          </cell>
          <cell r="C34" t="str">
            <v>BFA</v>
          </cell>
          <cell r="D34">
            <v>15.244752134000001</v>
          </cell>
          <cell r="E34">
            <v>1.5244752134000001E-2</v>
          </cell>
          <cell r="F34">
            <v>1230.9938647045528</v>
          </cell>
          <cell r="G34">
            <v>115.52666718414544</v>
          </cell>
          <cell r="H34">
            <v>1.2309938647045529</v>
          </cell>
          <cell r="I34">
            <v>0.11552666718414543</v>
          </cell>
          <cell r="J34">
            <v>3435.1200304019817</v>
          </cell>
          <cell r="K34">
            <v>364.97715580785547</v>
          </cell>
          <cell r="L34">
            <v>3.4351200304019818</v>
          </cell>
          <cell r="M34">
            <v>0.36497715580785545</v>
          </cell>
        </row>
        <row r="35">
          <cell r="B35" t="str">
            <v>Burundi</v>
          </cell>
          <cell r="C35" t="str">
            <v>BDI</v>
          </cell>
          <cell r="D35">
            <v>3.1515137150000005</v>
          </cell>
          <cell r="E35">
            <v>3.1515137150000005E-3</v>
          </cell>
          <cell r="F35">
            <v>296.61840150918948</v>
          </cell>
          <cell r="G35">
            <v>24.355131457528582</v>
          </cell>
          <cell r="H35">
            <v>0.2966184015091895</v>
          </cell>
          <cell r="I35">
            <v>2.4355131457528583E-2</v>
          </cell>
          <cell r="J35">
            <v>722.49527728293128</v>
          </cell>
          <cell r="K35">
            <v>62.03246196623202</v>
          </cell>
          <cell r="L35">
            <v>0.72249527728293128</v>
          </cell>
          <cell r="M35">
            <v>6.2032461966232022E-2</v>
          </cell>
        </row>
        <row r="36">
          <cell r="B36" t="str">
            <v>Cambodia</v>
          </cell>
          <cell r="C36" t="str">
            <v>KHM</v>
          </cell>
          <cell r="D36">
            <v>34.883733200999998</v>
          </cell>
          <cell r="E36">
            <v>3.4883733201000001E-2</v>
          </cell>
          <cell r="F36">
            <v>2671.3877911720365</v>
          </cell>
          <cell r="G36">
            <v>285.82847174617336</v>
          </cell>
          <cell r="H36">
            <v>2.6713877911720365</v>
          </cell>
          <cell r="I36">
            <v>0.28582847174617337</v>
          </cell>
          <cell r="J36">
            <v>7799.6812343638358</v>
          </cell>
          <cell r="K36">
            <v>962.62625185181832</v>
          </cell>
          <cell r="L36">
            <v>7.7996812343638355</v>
          </cell>
          <cell r="M36">
            <v>0.96262625185181827</v>
          </cell>
        </row>
        <row r="37">
          <cell r="B37" t="str">
            <v>Canada</v>
          </cell>
          <cell r="C37" t="str">
            <v>CAN</v>
          </cell>
          <cell r="D37">
            <v>7692.3976379799979</v>
          </cell>
          <cell r="E37">
            <v>7.6923976379799974</v>
          </cell>
          <cell r="F37">
            <v>840735.9742959257</v>
          </cell>
          <cell r="G37">
            <v>61165.211965580907</v>
          </cell>
          <cell r="H37">
            <v>840.73597429592564</v>
          </cell>
          <cell r="I37">
            <v>61.165211965580909</v>
          </cell>
          <cell r="J37">
            <v>1787744.8222676353</v>
          </cell>
          <cell r="K37">
            <v>128687.15338464177</v>
          </cell>
          <cell r="L37">
            <v>1787.7448222676353</v>
          </cell>
          <cell r="M37">
            <v>128.68715338464176</v>
          </cell>
        </row>
        <row r="38">
          <cell r="B38" t="str">
            <v>Cape Verde</v>
          </cell>
          <cell r="C38" t="str">
            <v>PRK</v>
          </cell>
          <cell r="D38">
            <v>3.315121254000001</v>
          </cell>
          <cell r="E38">
            <v>3.315121254000001E-3</v>
          </cell>
          <cell r="F38">
            <v>284.90893646845359</v>
          </cell>
          <cell r="G38">
            <v>25.373989052263219</v>
          </cell>
          <cell r="H38">
            <v>0.28490893646845361</v>
          </cell>
          <cell r="I38">
            <v>2.5373989052263221E-2</v>
          </cell>
          <cell r="J38">
            <v>751.18073910503176</v>
          </cell>
          <cell r="K38">
            <v>74.178547759655103</v>
          </cell>
          <cell r="L38">
            <v>0.7511807391050318</v>
          </cell>
          <cell r="M38">
            <v>7.41785477596551E-2</v>
          </cell>
        </row>
        <row r="39">
          <cell r="B39" t="str">
            <v>Central African Republic</v>
          </cell>
          <cell r="C39" t="str">
            <v>CAF</v>
          </cell>
          <cell r="D39">
            <v>3.1900081270000009</v>
          </cell>
          <cell r="E39">
            <v>3.190008127000001E-3</v>
          </cell>
          <cell r="F39">
            <v>326.6047712096979</v>
          </cell>
          <cell r="G39">
            <v>25.581859321915999</v>
          </cell>
          <cell r="H39">
            <v>0.32660477120969789</v>
          </cell>
          <cell r="I39">
            <v>2.5581859321915999E-2</v>
          </cell>
          <cell r="J39">
            <v>737.64855973362523</v>
          </cell>
          <cell r="K39">
            <v>57.046004850075263</v>
          </cell>
          <cell r="L39">
            <v>0.7376485597336252</v>
          </cell>
          <cell r="M39">
            <v>5.7046004850075265E-2</v>
          </cell>
        </row>
        <row r="40">
          <cell r="B40" t="str">
            <v>Chad</v>
          </cell>
          <cell r="C40" t="str">
            <v>TCD</v>
          </cell>
          <cell r="D40">
            <v>6.5614219459999994</v>
          </cell>
          <cell r="E40">
            <v>6.5614219459999993E-3</v>
          </cell>
          <cell r="F40">
            <v>578.55203471036202</v>
          </cell>
          <cell r="G40">
            <v>48.966893155841476</v>
          </cell>
          <cell r="H40">
            <v>0.57855203471036198</v>
          </cell>
          <cell r="I40">
            <v>4.8966893155841476E-2</v>
          </cell>
          <cell r="J40">
            <v>1494.0461299631525</v>
          </cell>
          <cell r="K40">
            <v>137.39184554416698</v>
          </cell>
          <cell r="L40">
            <v>1.4940461299631524</v>
          </cell>
          <cell r="M40">
            <v>0.13739184554416697</v>
          </cell>
        </row>
        <row r="41">
          <cell r="B41" t="str">
            <v>Chile</v>
          </cell>
          <cell r="C41" t="str">
            <v>CHL</v>
          </cell>
          <cell r="D41">
            <v>694.0384839259998</v>
          </cell>
          <cell r="E41">
            <v>0.69403848392599976</v>
          </cell>
          <cell r="F41">
            <v>68426.336185255364</v>
          </cell>
          <cell r="G41">
            <v>5060.4297568041557</v>
          </cell>
          <cell r="H41">
            <v>68.426336185255366</v>
          </cell>
          <cell r="I41">
            <v>5.0604297568041554</v>
          </cell>
          <cell r="J41">
            <v>159420.85687216252</v>
          </cell>
          <cell r="K41">
            <v>12745.714025419804</v>
          </cell>
          <cell r="L41">
            <v>159.42085687216252</v>
          </cell>
          <cell r="M41">
            <v>12.745714025419804</v>
          </cell>
        </row>
        <row r="42">
          <cell r="B42" t="str">
            <v>China</v>
          </cell>
          <cell r="C42" t="str">
            <v>CHN</v>
          </cell>
          <cell r="D42">
            <v>56774.740483499998</v>
          </cell>
          <cell r="E42">
            <v>56.774740483499997</v>
          </cell>
          <cell r="F42">
            <v>4835163.0198727874</v>
          </cell>
          <cell r="G42">
            <v>416532.42536750546</v>
          </cell>
          <cell r="H42">
            <v>4835.1630198727871</v>
          </cell>
          <cell r="I42">
            <v>416.53242536750548</v>
          </cell>
          <cell r="J42">
            <v>12868939.776512155</v>
          </cell>
          <cell r="K42">
            <v>1240896.3902269185</v>
          </cell>
          <cell r="L42">
            <v>12868.939776512156</v>
          </cell>
          <cell r="M42">
            <v>1240.8963902269186</v>
          </cell>
        </row>
        <row r="43">
          <cell r="B43" t="str">
            <v>Colombia</v>
          </cell>
          <cell r="C43" t="str">
            <v>COL</v>
          </cell>
          <cell r="D43">
            <v>865.42043027199986</v>
          </cell>
          <cell r="E43">
            <v>0.86542043027199989</v>
          </cell>
          <cell r="F43">
            <v>88786.192743218009</v>
          </cell>
          <cell r="G43">
            <v>6576.3104981343731</v>
          </cell>
          <cell r="H43">
            <v>88.78619274321801</v>
          </cell>
          <cell r="I43">
            <v>6.5763104981343732</v>
          </cell>
          <cell r="J43">
            <v>199900.0912012929</v>
          </cell>
          <cell r="K43">
            <v>15221.044050298431</v>
          </cell>
          <cell r="L43">
            <v>199.90009120129289</v>
          </cell>
          <cell r="M43">
            <v>15.221044050298431</v>
          </cell>
        </row>
        <row r="44">
          <cell r="B44" t="str">
            <v>Comoros</v>
          </cell>
          <cell r="C44" t="str">
            <v>COM</v>
          </cell>
          <cell r="D44">
            <v>1.2381199260000006</v>
          </cell>
          <cell r="E44">
            <v>1.2381199260000006E-3</v>
          </cell>
          <cell r="F44">
            <v>109.02327426178047</v>
          </cell>
          <cell r="G44">
            <v>9.1063068569679597</v>
          </cell>
          <cell r="H44">
            <v>0.10902327426178048</v>
          </cell>
          <cell r="I44">
            <v>9.1063068569679599E-3</v>
          </cell>
          <cell r="J44">
            <v>281.77092884851919</v>
          </cell>
          <cell r="K44">
            <v>25.7514355132577</v>
          </cell>
          <cell r="L44">
            <v>0.28177092884851918</v>
          </cell>
          <cell r="M44">
            <v>2.57514355132577E-2</v>
          </cell>
        </row>
        <row r="45">
          <cell r="B45" t="str">
            <v>Congo</v>
          </cell>
          <cell r="C45" t="str">
            <v>COG</v>
          </cell>
          <cell r="D45">
            <v>19.633439418999995</v>
          </cell>
          <cell r="E45">
            <v>1.9633439418999993E-2</v>
          </cell>
          <cell r="F45">
            <v>1838.6963332018158</v>
          </cell>
          <cell r="G45">
            <v>157.32536471212791</v>
          </cell>
          <cell r="H45">
            <v>1.8386963332018158</v>
          </cell>
          <cell r="I45">
            <v>0.15732536471212791</v>
          </cell>
          <cell r="J45">
            <v>4490.2393032977689</v>
          </cell>
          <cell r="K45">
            <v>409.12256037866638</v>
          </cell>
          <cell r="L45">
            <v>4.490239303297769</v>
          </cell>
          <cell r="M45">
            <v>0.4091225603786664</v>
          </cell>
        </row>
        <row r="46">
          <cell r="B46" t="str">
            <v>Cook Islands</v>
          </cell>
          <cell r="C46" t="str">
            <v>COK</v>
          </cell>
          <cell r="D46">
            <v>0.52384333400000038</v>
          </cell>
          <cell r="E46">
            <v>5.2384333400000037E-4</v>
          </cell>
          <cell r="F46">
            <v>48.373059706396397</v>
          </cell>
          <cell r="G46">
            <v>4.3032979689225233</v>
          </cell>
          <cell r="H46">
            <v>4.8373059706396396E-2</v>
          </cell>
          <cell r="I46">
            <v>4.3032979689225231E-3</v>
          </cell>
          <cell r="J46">
            <v>120.07485224221303</v>
          </cell>
          <cell r="K46">
            <v>10.549281920542541</v>
          </cell>
          <cell r="L46">
            <v>0.12007485224221302</v>
          </cell>
          <cell r="M46">
            <v>1.054928192054254E-2</v>
          </cell>
        </row>
        <row r="47">
          <cell r="B47" t="str">
            <v>Costa Rica</v>
          </cell>
          <cell r="C47" t="str">
            <v>CRI</v>
          </cell>
          <cell r="D47">
            <v>65.036450579999993</v>
          </cell>
          <cell r="E47">
            <v>6.5036450579999988E-2</v>
          </cell>
          <cell r="F47">
            <v>5994.875483821017</v>
          </cell>
          <cell r="G47">
            <v>478.75968373100409</v>
          </cell>
          <cell r="H47">
            <v>5.9948754838210174</v>
          </cell>
          <cell r="I47">
            <v>0.47875968373100408</v>
          </cell>
          <cell r="J47">
            <v>14878.116264368173</v>
          </cell>
          <cell r="K47">
            <v>1272.3673968587279</v>
          </cell>
          <cell r="L47">
            <v>14.878116264368172</v>
          </cell>
          <cell r="M47">
            <v>1.2723673968587279</v>
          </cell>
        </row>
        <row r="48">
          <cell r="B48" t="str">
            <v>Côte d'Ivoire</v>
          </cell>
          <cell r="C48" t="str">
            <v>CIV</v>
          </cell>
          <cell r="D48">
            <v>86.14740820199998</v>
          </cell>
          <cell r="E48">
            <v>8.6147408201999981E-2</v>
          </cell>
          <cell r="F48">
            <v>8315.6323309506261</v>
          </cell>
          <cell r="G48">
            <v>683.71613657431396</v>
          </cell>
          <cell r="H48">
            <v>8.3156323309506259</v>
          </cell>
          <cell r="I48">
            <v>0.68371613657431396</v>
          </cell>
          <cell r="J48">
            <v>19816.255620014494</v>
          </cell>
          <cell r="K48">
            <v>1643.6546102737477</v>
          </cell>
          <cell r="L48">
            <v>19.816255620014495</v>
          </cell>
          <cell r="M48">
            <v>1.6436546102737477</v>
          </cell>
        </row>
        <row r="49">
          <cell r="B49" t="str">
            <v>Croatia</v>
          </cell>
          <cell r="C49" t="str">
            <v>HRV</v>
          </cell>
          <cell r="D49">
            <v>280.05532250899989</v>
          </cell>
          <cell r="E49">
            <v>0.28005532250899989</v>
          </cell>
          <cell r="F49">
            <v>30071.873374577212</v>
          </cell>
          <cell r="G49">
            <v>2280.4793207138468</v>
          </cell>
          <cell r="H49">
            <v>30.071873374577212</v>
          </cell>
          <cell r="I49">
            <v>2.2804793207138467</v>
          </cell>
          <cell r="J49">
            <v>65102.106453396074</v>
          </cell>
          <cell r="K49">
            <v>4847.318902759007</v>
          </cell>
          <cell r="L49">
            <v>65.102106453396075</v>
          </cell>
          <cell r="M49">
            <v>4.8473189027590067</v>
          </cell>
        </row>
        <row r="50">
          <cell r="B50" t="str">
            <v>Cuba</v>
          </cell>
          <cell r="C50" t="str">
            <v>CUB</v>
          </cell>
          <cell r="D50">
            <v>432.91070928199997</v>
          </cell>
          <cell r="E50">
            <v>0.43291070928199998</v>
          </cell>
          <cell r="F50">
            <v>48974.160730231793</v>
          </cell>
          <cell r="G50">
            <v>3725.9927020960868</v>
          </cell>
          <cell r="H50">
            <v>48.974160730231795</v>
          </cell>
          <cell r="I50">
            <v>3.7259927020960868</v>
          </cell>
          <cell r="J50">
            <v>101065.54818249895</v>
          </cell>
          <cell r="K50">
            <v>7319.0262191174024</v>
          </cell>
          <cell r="L50">
            <v>101.06554818249896</v>
          </cell>
          <cell r="M50">
            <v>7.3190262191174025</v>
          </cell>
        </row>
        <row r="51">
          <cell r="B51" t="str">
            <v>Curaçao</v>
          </cell>
          <cell r="C51" t="str">
            <v>CUW</v>
          </cell>
          <cell r="D51">
            <v>114.20993647199997</v>
          </cell>
          <cell r="E51">
            <v>0.11420993647199996</v>
          </cell>
          <cell r="F51">
            <v>14460.838598290089</v>
          </cell>
          <cell r="G51">
            <v>1368.532068696124</v>
          </cell>
          <cell r="H51">
            <v>14.460838598290088</v>
          </cell>
          <cell r="I51">
            <v>1.368532068696124</v>
          </cell>
          <cell r="J51">
            <v>26942.919493903595</v>
          </cell>
          <cell r="K51">
            <v>2205.4701135568116</v>
          </cell>
          <cell r="L51">
            <v>26.942919493903595</v>
          </cell>
          <cell r="M51">
            <v>2.2054701135568116</v>
          </cell>
        </row>
        <row r="52">
          <cell r="B52" t="str">
            <v>Cyprus</v>
          </cell>
          <cell r="C52" t="str">
            <v>CYP</v>
          </cell>
          <cell r="D52">
            <v>76.258598716999998</v>
          </cell>
          <cell r="E52">
            <v>7.6258598716999998E-2</v>
          </cell>
          <cell r="F52">
            <v>7306.3379211741512</v>
          </cell>
          <cell r="G52">
            <v>573.74073581582331</v>
          </cell>
          <cell r="H52">
            <v>7.3063379211741513</v>
          </cell>
          <cell r="I52">
            <v>0.5737407358158233</v>
          </cell>
          <cell r="J52">
            <v>17529.957641897305</v>
          </cell>
          <cell r="K52">
            <v>1437.480319790116</v>
          </cell>
          <cell r="L52">
            <v>17.529957641897305</v>
          </cell>
          <cell r="M52">
            <v>1.437480319790116</v>
          </cell>
        </row>
        <row r="53">
          <cell r="B53" t="str">
            <v>Czech Republic</v>
          </cell>
          <cell r="C53" t="str">
            <v>CZE</v>
          </cell>
          <cell r="D53">
            <v>2478.6895142540648</v>
          </cell>
          <cell r="E53">
            <v>2.4786895142540648</v>
          </cell>
          <cell r="F53">
            <v>302320.21436412988</v>
          </cell>
          <cell r="G53">
            <v>23252.759253607717</v>
          </cell>
          <cell r="H53">
            <v>302.32021436412987</v>
          </cell>
          <cell r="I53">
            <v>23.252759253607717</v>
          </cell>
          <cell r="J53">
            <v>582798.45684799296</v>
          </cell>
          <cell r="K53">
            <v>41244.236328134524</v>
          </cell>
          <cell r="L53">
            <v>582.79845684799295</v>
          </cell>
          <cell r="M53">
            <v>41.244236328134527</v>
          </cell>
        </row>
        <row r="54">
          <cell r="B54" t="str">
            <v>North Korea</v>
          </cell>
          <cell r="C54" t="str">
            <v>PRK</v>
          </cell>
          <cell r="D54">
            <v>1324.3518757699999</v>
          </cell>
          <cell r="E54">
            <v>1.3243518757699999</v>
          </cell>
          <cell r="F54">
            <v>156537.87556358794</v>
          </cell>
          <cell r="G54">
            <v>13919.543216674294</v>
          </cell>
          <cell r="H54">
            <v>156.53787556358793</v>
          </cell>
          <cell r="I54">
            <v>13.919543216674294</v>
          </cell>
          <cell r="J54">
            <v>312064.95193783933</v>
          </cell>
          <cell r="K54">
            <v>25810.012598612429</v>
          </cell>
          <cell r="L54">
            <v>312.06495193783934</v>
          </cell>
          <cell r="M54">
            <v>25.810012598612431</v>
          </cell>
        </row>
        <row r="55">
          <cell r="B55" t="str">
            <v>Democratic Republic of the Congo</v>
          </cell>
          <cell r="C55" t="str">
            <v>COD</v>
          </cell>
          <cell r="D55">
            <v>49.683045008000015</v>
          </cell>
          <cell r="E55">
            <v>4.9683045008000012E-2</v>
          </cell>
          <cell r="F55">
            <v>6325.56711374524</v>
          </cell>
          <cell r="G55">
            <v>503.11968388995342</v>
          </cell>
          <cell r="H55">
            <v>6.3255671137452403</v>
          </cell>
          <cell r="I55">
            <v>0.50311968388995343</v>
          </cell>
          <cell r="J55">
            <v>11705.643219667585</v>
          </cell>
          <cell r="K55">
            <v>845.6666400809703</v>
          </cell>
          <cell r="L55">
            <v>11.705643219667586</v>
          </cell>
          <cell r="M55">
            <v>0.84566664008097026</v>
          </cell>
        </row>
        <row r="56">
          <cell r="B56" t="str">
            <v>Denmark</v>
          </cell>
          <cell r="C56" t="str">
            <v>DNK</v>
          </cell>
          <cell r="D56">
            <v>914.72628865599995</v>
          </cell>
          <cell r="E56">
            <v>0.91472628865599992</v>
          </cell>
          <cell r="F56">
            <v>109074.53670953766</v>
          </cell>
          <cell r="G56">
            <v>8260.5826418951256</v>
          </cell>
          <cell r="H56">
            <v>109.07453670953765</v>
          </cell>
          <cell r="I56">
            <v>8.2605826418951249</v>
          </cell>
          <cell r="J56">
            <v>214631.81992002629</v>
          </cell>
          <cell r="K56">
            <v>15178.393660528587</v>
          </cell>
          <cell r="L56">
            <v>214.63181992002629</v>
          </cell>
          <cell r="M56">
            <v>15.178393660528586</v>
          </cell>
        </row>
        <row r="57">
          <cell r="B57" t="str">
            <v>Djibouti</v>
          </cell>
          <cell r="C57" t="str">
            <v>DJI</v>
          </cell>
          <cell r="D57">
            <v>4.9959264420000027</v>
          </cell>
          <cell r="E57">
            <v>4.9959264420000029E-3</v>
          </cell>
          <cell r="F57">
            <v>502.90405338774326</v>
          </cell>
          <cell r="G57">
            <v>39.568821510556603</v>
          </cell>
          <cell r="H57">
            <v>0.50290405338774324</v>
          </cell>
          <cell r="I57">
            <v>3.9568821510556601E-2</v>
          </cell>
          <cell r="J57">
            <v>1154.5615354014581</v>
          </cell>
          <cell r="K57">
            <v>90.844219777741301</v>
          </cell>
          <cell r="L57">
            <v>1.154561535401458</v>
          </cell>
          <cell r="M57">
            <v>9.0844219777741306E-2</v>
          </cell>
        </row>
        <row r="58">
          <cell r="B58" t="str">
            <v>Dominica</v>
          </cell>
          <cell r="C58" t="str">
            <v>DMA</v>
          </cell>
          <cell r="D58">
            <v>1.2323082030000008</v>
          </cell>
          <cell r="E58">
            <v>1.2323082030000008E-3</v>
          </cell>
          <cell r="F58">
            <v>109.05982200266989</v>
          </cell>
          <cell r="G58">
            <v>9.0263874761326743</v>
          </cell>
          <cell r="H58">
            <v>0.10905982200266989</v>
          </cell>
          <cell r="I58">
            <v>9.0263874761326735E-3</v>
          </cell>
          <cell r="J58">
            <v>280.67332242998401</v>
          </cell>
          <cell r="K58">
            <v>25.397518447733425</v>
          </cell>
          <cell r="L58">
            <v>0.280673322429984</v>
          </cell>
          <cell r="M58">
            <v>2.5397518447733424E-2</v>
          </cell>
        </row>
        <row r="59">
          <cell r="B59" t="str">
            <v>Dominican Republic</v>
          </cell>
          <cell r="C59" t="str">
            <v>DOM</v>
          </cell>
          <cell r="D59">
            <v>190.89020991000007</v>
          </cell>
          <cell r="E59">
            <v>0.19089020991000008</v>
          </cell>
          <cell r="F59">
            <v>17371.161357800516</v>
          </cell>
          <cell r="G59">
            <v>1426.3413608294479</v>
          </cell>
          <cell r="H59">
            <v>17.371161357800517</v>
          </cell>
          <cell r="I59">
            <v>1.426341360829448</v>
          </cell>
          <cell r="J59">
            <v>43649.493255505906</v>
          </cell>
          <cell r="K59">
            <v>3781.9027172236829</v>
          </cell>
          <cell r="L59">
            <v>43.649493255505902</v>
          </cell>
          <cell r="M59">
            <v>3.7819027172236828</v>
          </cell>
        </row>
        <row r="60">
          <cell r="B60" t="str">
            <v>Ecuador</v>
          </cell>
          <cell r="C60" t="str">
            <v>ECU</v>
          </cell>
          <cell r="D60">
            <v>303.60294783699999</v>
          </cell>
          <cell r="E60">
            <v>0.30360294783699998</v>
          </cell>
          <cell r="F60">
            <v>27596.040078895458</v>
          </cell>
          <cell r="G60">
            <v>2287.5162562145283</v>
          </cell>
          <cell r="H60">
            <v>27.596040078895456</v>
          </cell>
          <cell r="I60">
            <v>2.2875162562145284</v>
          </cell>
          <cell r="J60">
            <v>69403.667671917472</v>
          </cell>
          <cell r="K60">
            <v>6037.696281142591</v>
          </cell>
          <cell r="L60">
            <v>69.403667671917475</v>
          </cell>
          <cell r="M60">
            <v>6.0376962811425914</v>
          </cell>
        </row>
        <row r="61">
          <cell r="B61" t="str">
            <v>Egypt</v>
          </cell>
          <cell r="C61" t="str">
            <v>EGY</v>
          </cell>
          <cell r="D61">
            <v>1591.5688285200001</v>
          </cell>
          <cell r="E61">
            <v>1.59156882852</v>
          </cell>
          <cell r="F61">
            <v>142239.01750912913</v>
          </cell>
          <cell r="G61">
            <v>11508.355110996932</v>
          </cell>
          <cell r="H61">
            <v>142.23901750912913</v>
          </cell>
          <cell r="I61">
            <v>11.508355110996932</v>
          </cell>
          <cell r="J61">
            <v>362591.04998947098</v>
          </cell>
          <cell r="K61">
            <v>32346.092678516467</v>
          </cell>
          <cell r="L61">
            <v>362.591049989471</v>
          </cell>
          <cell r="M61">
            <v>32.346092678516463</v>
          </cell>
        </row>
        <row r="62">
          <cell r="B62" t="str">
            <v>El Salvador</v>
          </cell>
          <cell r="C62" t="str">
            <v>SLV</v>
          </cell>
          <cell r="D62">
            <v>59.653635661000003</v>
          </cell>
          <cell r="E62">
            <v>5.9653635661000001E-2</v>
          </cell>
          <cell r="F62">
            <v>5650.0974015058746</v>
          </cell>
          <cell r="G62">
            <v>443.37564625351769</v>
          </cell>
          <cell r="H62">
            <v>5.6500974015058745</v>
          </cell>
          <cell r="I62">
            <v>0.44337564625351766</v>
          </cell>
          <cell r="J62">
            <v>13684.303676190517</v>
          </cell>
          <cell r="K62">
            <v>1141.377980432605</v>
          </cell>
          <cell r="L62">
            <v>13.684303676190517</v>
          </cell>
          <cell r="M62">
            <v>1.141377980432605</v>
          </cell>
        </row>
        <row r="63">
          <cell r="B63" t="str">
            <v>Equatorial Guinea</v>
          </cell>
          <cell r="C63" t="str">
            <v>GNQ</v>
          </cell>
          <cell r="D63">
            <v>34.245839419999996</v>
          </cell>
          <cell r="E63">
            <v>3.4245839419999993E-2</v>
          </cell>
          <cell r="F63">
            <v>2439.9497770807566</v>
          </cell>
          <cell r="G63">
            <v>323.86423319507918</v>
          </cell>
          <cell r="H63">
            <v>2.4399497770807566</v>
          </cell>
          <cell r="I63">
            <v>0.32386423319507918</v>
          </cell>
          <cell r="J63">
            <v>7642.1329626010811</v>
          </cell>
          <cell r="K63">
            <v>1002.1958128293523</v>
          </cell>
          <cell r="L63">
            <v>7.6421329626010808</v>
          </cell>
          <cell r="M63">
            <v>1.0021958128293524</v>
          </cell>
        </row>
        <row r="64">
          <cell r="B64" t="str">
            <v>Eritrea</v>
          </cell>
          <cell r="C64" t="str">
            <v>ERI</v>
          </cell>
          <cell r="D64">
            <v>4.3936641209999996</v>
          </cell>
          <cell r="E64">
            <v>4.3936641209999993E-3</v>
          </cell>
          <cell r="F64">
            <v>340.56754724179046</v>
          </cell>
          <cell r="G64">
            <v>41.582982013124528</v>
          </cell>
          <cell r="H64">
            <v>0.34056754724179045</v>
          </cell>
          <cell r="I64">
            <v>4.1582982013124527E-2</v>
          </cell>
          <cell r="J64">
            <v>991.0802965836881</v>
          </cell>
          <cell r="K64">
            <v>114.25358395313359</v>
          </cell>
          <cell r="L64">
            <v>0.99108029658368813</v>
          </cell>
          <cell r="M64">
            <v>0.11425358395313359</v>
          </cell>
        </row>
        <row r="65">
          <cell r="B65" t="str">
            <v>Estonia</v>
          </cell>
          <cell r="C65" t="str">
            <v>EST</v>
          </cell>
          <cell r="D65">
            <v>381.61495229745486</v>
          </cell>
          <cell r="E65">
            <v>0.38161495229745485</v>
          </cell>
          <cell r="F65">
            <v>45885.930986591084</v>
          </cell>
          <cell r="G65">
            <v>3642.5887778658348</v>
          </cell>
          <cell r="H65">
            <v>45.885930986591084</v>
          </cell>
          <cell r="I65">
            <v>3.6425887778658348</v>
          </cell>
          <cell r="J65">
            <v>89705.319928820711</v>
          </cell>
          <cell r="K65">
            <v>6605.8961289060471</v>
          </cell>
          <cell r="L65">
            <v>89.705319928820714</v>
          </cell>
          <cell r="M65">
            <v>6.6058961289060472</v>
          </cell>
        </row>
        <row r="66">
          <cell r="B66" t="str">
            <v>Ethiopia</v>
          </cell>
          <cell r="C66" t="str">
            <v>ETH</v>
          </cell>
          <cell r="D66">
            <v>62.218978238999995</v>
          </cell>
          <cell r="E66">
            <v>6.2218978238999995E-2</v>
          </cell>
          <cell r="F66">
            <v>5307.0928608081485</v>
          </cell>
          <cell r="G66">
            <v>461.16022720856375</v>
          </cell>
          <cell r="H66">
            <v>5.3070928608081482</v>
          </cell>
          <cell r="I66">
            <v>0.46116022720856376</v>
          </cell>
          <cell r="J66">
            <v>14079.074563466118</v>
          </cell>
          <cell r="K66">
            <v>1416.2702528157549</v>
          </cell>
          <cell r="L66">
            <v>14.079074563466119</v>
          </cell>
          <cell r="M66">
            <v>1.4162702528157549</v>
          </cell>
        </row>
        <row r="67">
          <cell r="B67" t="str">
            <v>Faeroe Islands</v>
          </cell>
          <cell r="C67" t="str">
            <v>FRO</v>
          </cell>
          <cell r="D67">
            <v>7.9765363039999979</v>
          </cell>
          <cell r="E67">
            <v>7.9765363039999981E-3</v>
          </cell>
          <cell r="F67">
            <v>812.56905534685575</v>
          </cell>
          <cell r="G67">
            <v>62.743453597743361</v>
          </cell>
          <cell r="H67">
            <v>0.81256905534685575</v>
          </cell>
          <cell r="I67">
            <v>6.2743453597743359E-2</v>
          </cell>
          <cell r="J67">
            <v>1845.3166294724506</v>
          </cell>
          <cell r="K67">
            <v>143.18206354398842</v>
          </cell>
          <cell r="L67">
            <v>1.8453166294724506</v>
          </cell>
          <cell r="M67">
            <v>0.14318206354398841</v>
          </cell>
        </row>
        <row r="68">
          <cell r="B68" t="str">
            <v>Micronesia (Federated States of)</v>
          </cell>
          <cell r="C68" t="str">
            <v>FSM</v>
          </cell>
          <cell r="D68">
            <v>0.93473105400000034</v>
          </cell>
          <cell r="E68">
            <v>9.3473105400000039E-4</v>
          </cell>
          <cell r="F68">
            <v>72.727172481539924</v>
          </cell>
          <cell r="G68">
            <v>8.3017845021285144</v>
          </cell>
          <cell r="H68">
            <v>7.2727172481539926E-2</v>
          </cell>
          <cell r="I68">
            <v>8.3017845021285137E-3</v>
          </cell>
          <cell r="J68">
            <v>210.91219157152079</v>
          </cell>
          <cell r="K68">
            <v>23.20193899198577</v>
          </cell>
          <cell r="L68">
            <v>0.2109121915715208</v>
          </cell>
          <cell r="M68">
            <v>2.320193899198577E-2</v>
          </cell>
        </row>
        <row r="69">
          <cell r="B69" t="str">
            <v>Fiji</v>
          </cell>
          <cell r="C69" t="str">
            <v>SYR</v>
          </cell>
          <cell r="D69">
            <v>13.721273324999997</v>
          </cell>
          <cell r="E69">
            <v>1.3721273324999997E-2</v>
          </cell>
          <cell r="F69">
            <v>1374.2578146248513</v>
          </cell>
          <cell r="G69">
            <v>104.13105390754602</v>
          </cell>
          <cell r="H69">
            <v>1.3742578146248514</v>
          </cell>
          <cell r="I69">
            <v>0.10413105390754601</v>
          </cell>
          <cell r="J69">
            <v>3157.5134633169623</v>
          </cell>
          <cell r="K69">
            <v>253.15418513738075</v>
          </cell>
          <cell r="L69">
            <v>3.1575134633169624</v>
          </cell>
          <cell r="M69">
            <v>0.25315418513738075</v>
          </cell>
        </row>
        <row r="70">
          <cell r="B70" t="str">
            <v>Finland</v>
          </cell>
          <cell r="C70" t="str">
            <v>FIN</v>
          </cell>
          <cell r="D70">
            <v>816.6496880159998</v>
          </cell>
          <cell r="E70">
            <v>0.8166496880159998</v>
          </cell>
          <cell r="F70">
            <v>89005.293085328522</v>
          </cell>
          <cell r="G70">
            <v>6789.8254580221919</v>
          </cell>
          <cell r="H70">
            <v>89.005293085328518</v>
          </cell>
          <cell r="I70">
            <v>6.7898254580221922</v>
          </cell>
          <cell r="J70">
            <v>190164.75682309738</v>
          </cell>
          <cell r="K70">
            <v>14083.21666908768</v>
          </cell>
          <cell r="L70">
            <v>190.16475682309738</v>
          </cell>
          <cell r="M70">
            <v>14.08321666908768</v>
          </cell>
        </row>
        <row r="71">
          <cell r="B71" t="str">
            <v>France</v>
          </cell>
          <cell r="C71" t="str">
            <v>FRA</v>
          </cell>
          <cell r="D71">
            <v>7161.5446263399999</v>
          </cell>
          <cell r="E71">
            <v>7.1615446263399996</v>
          </cell>
          <cell r="F71">
            <v>863641.37062978512</v>
          </cell>
          <cell r="G71">
            <v>65153.641206787324</v>
          </cell>
          <cell r="H71">
            <v>863.64137062978511</v>
          </cell>
          <cell r="I71">
            <v>65.153641206787327</v>
          </cell>
          <cell r="J71">
            <v>1680207.7762142995</v>
          </cell>
          <cell r="K71">
            <v>116971.13817074988</v>
          </cell>
          <cell r="L71">
            <v>1680.2077762142994</v>
          </cell>
          <cell r="M71">
            <v>116.97113817074988</v>
          </cell>
        </row>
        <row r="72">
          <cell r="B72" t="str">
            <v>French Guiana</v>
          </cell>
          <cell r="C72" t="str">
            <v>GUF</v>
          </cell>
          <cell r="D72">
            <v>0.23135066700000007</v>
          </cell>
          <cell r="E72">
            <v>2.3135066700000006E-4</v>
          </cell>
          <cell r="F72">
            <v>21.004652201193224</v>
          </cell>
          <cell r="G72">
            <v>2.1880005664979838</v>
          </cell>
          <cell r="H72">
            <v>2.1004652201193224E-2</v>
          </cell>
          <cell r="I72">
            <v>2.1880005664979838E-3</v>
          </cell>
          <cell r="J72">
            <v>52.56061202792683</v>
          </cell>
          <cell r="K72">
            <v>5.4272215806889967</v>
          </cell>
          <cell r="L72">
            <v>5.2560612027926827E-2</v>
          </cell>
          <cell r="M72">
            <v>5.4272215806889963E-3</v>
          </cell>
        </row>
        <row r="73">
          <cell r="B73" t="str">
            <v>French Polynesia</v>
          </cell>
          <cell r="C73" t="str">
            <v>PYF</v>
          </cell>
          <cell r="D73">
            <v>7.3640547429999996</v>
          </cell>
          <cell r="E73">
            <v>7.3640547429999993E-3</v>
          </cell>
          <cell r="F73">
            <v>701.31917662216017</v>
          </cell>
          <cell r="G73">
            <v>56.654142354805842</v>
          </cell>
          <cell r="H73">
            <v>0.70131917662216015</v>
          </cell>
          <cell r="I73">
            <v>5.6654142354805842E-2</v>
          </cell>
          <cell r="J73">
            <v>1692.3225920568448</v>
          </cell>
          <cell r="K73">
            <v>140.09942482784265</v>
          </cell>
          <cell r="L73">
            <v>1.6923225920568448</v>
          </cell>
          <cell r="M73">
            <v>0.14009942482784266</v>
          </cell>
        </row>
        <row r="74">
          <cell r="B74" t="str">
            <v>Gabon</v>
          </cell>
          <cell r="C74" t="str">
            <v>GAB</v>
          </cell>
          <cell r="D74">
            <v>68.146596908999996</v>
          </cell>
          <cell r="E74">
            <v>6.814659690899999E-2</v>
          </cell>
          <cell r="F74">
            <v>7163.6511521744424</v>
          </cell>
          <cell r="G74">
            <v>635.85972241368711</v>
          </cell>
          <cell r="H74">
            <v>7.1636511521744426</v>
          </cell>
          <cell r="I74">
            <v>0.63585972241368716</v>
          </cell>
          <cell r="J74">
            <v>15845.996499000674</v>
          </cell>
          <cell r="K74">
            <v>1284.3350574975823</v>
          </cell>
          <cell r="L74">
            <v>15.845996499000673</v>
          </cell>
          <cell r="M74">
            <v>1.2843350574975823</v>
          </cell>
        </row>
        <row r="75">
          <cell r="B75" t="str">
            <v>Gambia</v>
          </cell>
          <cell r="C75" t="str">
            <v>GMB</v>
          </cell>
          <cell r="D75">
            <v>3.5317226840000004</v>
          </cell>
          <cell r="E75">
            <v>3.5317226840000005E-3</v>
          </cell>
          <cell r="F75">
            <v>317.35107451867924</v>
          </cell>
          <cell r="G75">
            <v>25.889205404045029</v>
          </cell>
          <cell r="H75">
            <v>0.31735107451867922</v>
          </cell>
          <cell r="I75">
            <v>2.5889205404045029E-2</v>
          </cell>
          <cell r="J75">
            <v>805.64842022747882</v>
          </cell>
          <cell r="K75">
            <v>71.00969008268531</v>
          </cell>
          <cell r="L75">
            <v>0.80564842022747885</v>
          </cell>
          <cell r="M75">
            <v>7.1009690082685303E-2</v>
          </cell>
        </row>
        <row r="76">
          <cell r="B76" t="str">
            <v>Georgia</v>
          </cell>
          <cell r="C76" t="str">
            <v>GEO</v>
          </cell>
          <cell r="D76">
            <v>258.40135205236385</v>
          </cell>
          <cell r="E76">
            <v>0.25840135205236386</v>
          </cell>
          <cell r="F76">
            <v>33537.244847083224</v>
          </cell>
          <cell r="G76">
            <v>2923.8885559217993</v>
          </cell>
          <cell r="H76">
            <v>33.537244847083223</v>
          </cell>
          <cell r="I76">
            <v>2.9238885559217991</v>
          </cell>
          <cell r="J76">
            <v>61241.894256134081</v>
          </cell>
          <cell r="K76">
            <v>4972.5234526996992</v>
          </cell>
          <cell r="L76">
            <v>61.241894256134081</v>
          </cell>
          <cell r="M76">
            <v>4.9725234526996989</v>
          </cell>
        </row>
        <row r="77">
          <cell r="B77" t="str">
            <v>Germany</v>
          </cell>
          <cell r="C77" t="str">
            <v>DEU</v>
          </cell>
          <cell r="D77">
            <v>17085.074372899999</v>
          </cell>
          <cell r="E77">
            <v>17.085074372899999</v>
          </cell>
          <cell r="F77">
            <v>2104392.692975882</v>
          </cell>
          <cell r="G77">
            <v>159183.67262387439</v>
          </cell>
          <cell r="H77">
            <v>2104.3926929758818</v>
          </cell>
          <cell r="I77">
            <v>159.1836726238744</v>
          </cell>
          <cell r="J77">
            <v>4014644.7342802817</v>
          </cell>
          <cell r="K77">
            <v>276970.02697728504</v>
          </cell>
          <cell r="L77">
            <v>4014.6447342802817</v>
          </cell>
          <cell r="M77">
            <v>276.97002697728504</v>
          </cell>
        </row>
        <row r="78">
          <cell r="B78" t="str">
            <v>Ghana</v>
          </cell>
          <cell r="C78" t="str">
            <v>GHA</v>
          </cell>
          <cell r="D78">
            <v>91.777824637999984</v>
          </cell>
          <cell r="E78">
            <v>9.177782463799998E-2</v>
          </cell>
          <cell r="F78">
            <v>8439.0488453452072</v>
          </cell>
          <cell r="G78">
            <v>657.85937860551394</v>
          </cell>
          <cell r="H78">
            <v>8.4390488453452068</v>
          </cell>
          <cell r="I78">
            <v>0.65785937860551391</v>
          </cell>
          <cell r="J78">
            <v>20928.360014494163</v>
          </cell>
          <cell r="K78">
            <v>1849.4113822263873</v>
          </cell>
          <cell r="L78">
            <v>20.928360014494164</v>
          </cell>
          <cell r="M78">
            <v>1.8494113822263873</v>
          </cell>
        </row>
        <row r="79">
          <cell r="B79" t="str">
            <v>Greece</v>
          </cell>
          <cell r="C79" t="str">
            <v>GRC</v>
          </cell>
          <cell r="D79">
            <v>1063.7512203080003</v>
          </cell>
          <cell r="E79">
            <v>1.0637512203080002</v>
          </cell>
          <cell r="F79">
            <v>104878.22422838827</v>
          </cell>
          <cell r="G79">
            <v>8347.6711252242403</v>
          </cell>
          <cell r="H79">
            <v>104.87822422838826</v>
          </cell>
          <cell r="I79">
            <v>8.3476711252242399</v>
          </cell>
          <cell r="J79">
            <v>245558.82103680249</v>
          </cell>
          <cell r="K79">
            <v>19848.525163759918</v>
          </cell>
          <cell r="L79">
            <v>245.5588210368025</v>
          </cell>
          <cell r="M79">
            <v>19.848525163759916</v>
          </cell>
        </row>
        <row r="80">
          <cell r="B80" t="str">
            <v>Greenland</v>
          </cell>
          <cell r="C80" t="str">
            <v>GRL</v>
          </cell>
          <cell r="D80">
            <v>7.7446636400000015</v>
          </cell>
          <cell r="E80">
            <v>7.7446636400000015E-3</v>
          </cell>
          <cell r="F80">
            <v>879.21454836156624</v>
          </cell>
          <cell r="G80">
            <v>67.693252752393548</v>
          </cell>
          <cell r="H80">
            <v>0.87921454836156621</v>
          </cell>
          <cell r="I80">
            <v>6.7693252752393546E-2</v>
          </cell>
          <cell r="J80">
            <v>1805.936108115578</v>
          </cell>
          <cell r="K80">
            <v>131.58588591555471</v>
          </cell>
          <cell r="L80">
            <v>1.805936108115578</v>
          </cell>
          <cell r="M80">
            <v>0.1315858859155547</v>
          </cell>
        </row>
        <row r="81">
          <cell r="B81" t="str">
            <v>Grenada</v>
          </cell>
          <cell r="C81" t="str">
            <v>GRD</v>
          </cell>
          <cell r="D81">
            <v>2.0760364310000003</v>
          </cell>
          <cell r="E81">
            <v>2.0760364310000003E-3</v>
          </cell>
          <cell r="F81">
            <v>186.67385288793696</v>
          </cell>
          <cell r="G81">
            <v>15.216042668979023</v>
          </cell>
          <cell r="H81">
            <v>0.18667385288793695</v>
          </cell>
          <cell r="I81">
            <v>1.5216042668979022E-2</v>
          </cell>
          <cell r="J81">
            <v>473.67443007953773</v>
          </cell>
          <cell r="K81">
            <v>41.809022670072238</v>
          </cell>
          <cell r="L81">
            <v>0.47367443007953774</v>
          </cell>
          <cell r="M81">
            <v>4.1809022670072235E-2</v>
          </cell>
        </row>
        <row r="82">
          <cell r="B82" t="str">
            <v>Guatemala</v>
          </cell>
          <cell r="C82" t="str">
            <v>GTM</v>
          </cell>
          <cell r="D82">
            <v>110.06405365400001</v>
          </cell>
          <cell r="E82">
            <v>0.110064053654</v>
          </cell>
          <cell r="F82">
            <v>10121.003534999027</v>
          </cell>
          <cell r="G82">
            <v>796.57825019447796</v>
          </cell>
          <cell r="H82">
            <v>10.121003534999026</v>
          </cell>
          <cell r="I82">
            <v>0.79657825019447792</v>
          </cell>
          <cell r="J82">
            <v>25135.477817275711</v>
          </cell>
          <cell r="K82">
            <v>2175.6864943992723</v>
          </cell>
          <cell r="L82">
            <v>25.13547781727571</v>
          </cell>
          <cell r="M82">
            <v>2.1756864943992724</v>
          </cell>
        </row>
        <row r="83">
          <cell r="B83" t="str">
            <v>Guinea</v>
          </cell>
          <cell r="C83" t="str">
            <v>GIN</v>
          </cell>
          <cell r="D83">
            <v>21.318542029000003</v>
          </cell>
          <cell r="E83">
            <v>2.1318542029000003E-2</v>
          </cell>
          <cell r="F83">
            <v>2080.6313354001741</v>
          </cell>
          <cell r="G83">
            <v>160.03356777040091</v>
          </cell>
          <cell r="H83">
            <v>2.0806313354001742</v>
          </cell>
          <cell r="I83">
            <v>0.1600335677704009</v>
          </cell>
          <cell r="J83">
            <v>4897.988235623252</v>
          </cell>
          <cell r="K83">
            <v>395.57533895674965</v>
          </cell>
          <cell r="L83">
            <v>4.8979882356232523</v>
          </cell>
          <cell r="M83">
            <v>0.39557533895674962</v>
          </cell>
        </row>
        <row r="84">
          <cell r="B84" t="str">
            <v>Guinea-Bissau</v>
          </cell>
          <cell r="C84" t="str">
            <v>GNB</v>
          </cell>
          <cell r="D84">
            <v>2.5932281960000005</v>
          </cell>
          <cell r="E84">
            <v>2.5932281960000005E-3</v>
          </cell>
          <cell r="F84">
            <v>255.07327477382509</v>
          </cell>
          <cell r="G84">
            <v>20.032624098552233</v>
          </cell>
          <cell r="H84">
            <v>0.25507327477382508</v>
          </cell>
          <cell r="I84">
            <v>2.0032624098552235E-2</v>
          </cell>
          <cell r="J84">
            <v>597.42830784885564</v>
          </cell>
          <cell r="K84">
            <v>47.745558920169088</v>
          </cell>
          <cell r="L84">
            <v>0.59742830784885559</v>
          </cell>
          <cell r="M84">
            <v>4.7745558920169087E-2</v>
          </cell>
        </row>
        <row r="85">
          <cell r="B85" t="str">
            <v>Guyana</v>
          </cell>
          <cell r="C85" t="str">
            <v>GUY</v>
          </cell>
          <cell r="D85">
            <v>26.134899481999998</v>
          </cell>
          <cell r="E85">
            <v>2.6134899481999999E-2</v>
          </cell>
          <cell r="F85">
            <v>2886.4031566010858</v>
          </cell>
          <cell r="G85">
            <v>218.69255475742148</v>
          </cell>
          <cell r="H85">
            <v>2.8864031566010859</v>
          </cell>
          <cell r="I85">
            <v>0.21869255475742147</v>
          </cell>
          <cell r="J85">
            <v>6078.3068636426242</v>
          </cell>
          <cell r="K85">
            <v>443.39027744387198</v>
          </cell>
          <cell r="L85">
            <v>6.0783068636426245</v>
          </cell>
          <cell r="M85">
            <v>0.44339027744387199</v>
          </cell>
        </row>
        <row r="86">
          <cell r="B86" t="str">
            <v>Haiti</v>
          </cell>
          <cell r="C86" t="str">
            <v>HTI</v>
          </cell>
          <cell r="D86">
            <v>19.835794325999998</v>
          </cell>
          <cell r="E86">
            <v>1.9835794325999998E-2</v>
          </cell>
          <cell r="F86">
            <v>1823.3123265617419</v>
          </cell>
          <cell r="G86">
            <v>143.70194277721461</v>
          </cell>
          <cell r="H86">
            <v>1.8233123265617419</v>
          </cell>
          <cell r="I86">
            <v>0.14370194277721463</v>
          </cell>
          <cell r="J86">
            <v>4526.5413765626145</v>
          </cell>
          <cell r="K86">
            <v>396.92761100232832</v>
          </cell>
          <cell r="L86">
            <v>4.5265413765626148</v>
          </cell>
          <cell r="M86">
            <v>0.39692761100232832</v>
          </cell>
        </row>
        <row r="87">
          <cell r="B87" t="str">
            <v>Honduras</v>
          </cell>
          <cell r="C87" t="str">
            <v>HND</v>
          </cell>
          <cell r="D87">
            <v>65.176500927000006</v>
          </cell>
          <cell r="E87">
            <v>6.5176500927000003E-2</v>
          </cell>
          <cell r="F87">
            <v>5781.6769023905435</v>
          </cell>
          <cell r="G87">
            <v>472.3226700640754</v>
          </cell>
          <cell r="H87">
            <v>5.7816769023905437</v>
          </cell>
          <cell r="I87">
            <v>0.47232267006407541</v>
          </cell>
          <cell r="J87">
            <v>14832.591884676578</v>
          </cell>
          <cell r="K87">
            <v>1346.509896116776</v>
          </cell>
          <cell r="L87">
            <v>14.832591884676578</v>
          </cell>
          <cell r="M87">
            <v>1.3465098961167761</v>
          </cell>
        </row>
        <row r="88">
          <cell r="B88" t="str">
            <v>Hong Kong</v>
          </cell>
          <cell r="C88" t="str">
            <v>HKG</v>
          </cell>
          <cell r="D88">
            <v>422.15884637300007</v>
          </cell>
          <cell r="E88">
            <v>0.42215884637300005</v>
          </cell>
          <cell r="F88">
            <v>39869.80193118973</v>
          </cell>
          <cell r="G88">
            <v>3208.9783363623014</v>
          </cell>
          <cell r="H88">
            <v>39.869801931189727</v>
          </cell>
          <cell r="I88">
            <v>3.2089783363623012</v>
          </cell>
          <cell r="J88">
            <v>96957.352153325366</v>
          </cell>
          <cell r="K88">
            <v>8056.7163298877986</v>
          </cell>
          <cell r="L88">
            <v>96.95735215332536</v>
          </cell>
          <cell r="M88">
            <v>8.0567163298877986</v>
          </cell>
        </row>
        <row r="89">
          <cell r="B89" t="str">
            <v>Hungary</v>
          </cell>
          <cell r="C89" t="str">
            <v>HUN</v>
          </cell>
          <cell r="D89">
            <v>1136.94391733</v>
          </cell>
          <cell r="E89">
            <v>1.13694391733</v>
          </cell>
          <cell r="F89">
            <v>138390.88195451529</v>
          </cell>
          <cell r="G89">
            <v>10671.622846624261</v>
          </cell>
          <cell r="H89">
            <v>138.39088195451529</v>
          </cell>
          <cell r="I89">
            <v>10.671622846624262</v>
          </cell>
          <cell r="J89">
            <v>267325.77713604475</v>
          </cell>
          <cell r="K89">
            <v>18979.067458107886</v>
          </cell>
          <cell r="L89">
            <v>267.32577713604474</v>
          </cell>
          <cell r="M89">
            <v>18.979067458107885</v>
          </cell>
        </row>
        <row r="90">
          <cell r="B90" t="str">
            <v>Iceland</v>
          </cell>
          <cell r="C90" t="str">
            <v>ISL</v>
          </cell>
          <cell r="D90">
            <v>39.715398155000003</v>
          </cell>
          <cell r="E90">
            <v>3.9715398155000005E-2</v>
          </cell>
          <cell r="F90">
            <v>4209.7832382410916</v>
          </cell>
          <cell r="G90">
            <v>302.79026706696874</v>
          </cell>
          <cell r="H90">
            <v>4.2097832382410916</v>
          </cell>
          <cell r="I90">
            <v>0.30279026706696877</v>
          </cell>
          <cell r="J90">
            <v>9190.925129698664</v>
          </cell>
          <cell r="K90">
            <v>676.96125682146078</v>
          </cell>
          <cell r="L90">
            <v>9.1909251296986643</v>
          </cell>
          <cell r="M90">
            <v>0.6769612568214608</v>
          </cell>
        </row>
        <row r="91">
          <cell r="B91" t="str">
            <v>India</v>
          </cell>
          <cell r="C91" t="str">
            <v>IND</v>
          </cell>
          <cell r="D91">
            <v>12946.765958110002</v>
          </cell>
          <cell r="E91">
            <v>12.946765958110001</v>
          </cell>
          <cell r="F91">
            <v>1113648.6674358209</v>
          </cell>
          <cell r="G91">
            <v>93744.026413257845</v>
          </cell>
          <cell r="H91">
            <v>1113.6486674358209</v>
          </cell>
          <cell r="I91">
            <v>93.744026413257842</v>
          </cell>
          <cell r="J91">
            <v>2935724.2301339</v>
          </cell>
          <cell r="K91">
            <v>279143.94259745779</v>
          </cell>
          <cell r="L91">
            <v>2935.7242301339002</v>
          </cell>
          <cell r="M91">
            <v>279.14394259745779</v>
          </cell>
        </row>
        <row r="92">
          <cell r="B92" t="str">
            <v>Indonesia</v>
          </cell>
          <cell r="C92" t="str">
            <v>IDN</v>
          </cell>
          <cell r="D92">
            <v>3358.9709141479998</v>
          </cell>
          <cell r="E92">
            <v>3.3589709141479998</v>
          </cell>
          <cell r="F92">
            <v>290566.67977574974</v>
          </cell>
          <cell r="G92">
            <v>24669.012883465632</v>
          </cell>
          <cell r="H92">
            <v>290.56667977574972</v>
          </cell>
          <cell r="I92">
            <v>24.66901288346563</v>
          </cell>
          <cell r="J92">
            <v>763314.41717349319</v>
          </cell>
          <cell r="K92">
            <v>70806.711308783357</v>
          </cell>
          <cell r="L92">
            <v>763.31441717349321</v>
          </cell>
          <cell r="M92">
            <v>70.806711308783363</v>
          </cell>
        </row>
        <row r="93">
          <cell r="B93" t="str">
            <v>Iraq</v>
          </cell>
          <cell r="C93" t="str">
            <v>IRQ</v>
          </cell>
          <cell r="D93">
            <v>1117.0974682880001</v>
          </cell>
          <cell r="E93">
            <v>1.1170974682880002</v>
          </cell>
          <cell r="F93">
            <v>101064.2260045868</v>
          </cell>
          <cell r="G93">
            <v>8190.2141419793634</v>
          </cell>
          <cell r="H93">
            <v>101.0642260045868</v>
          </cell>
          <cell r="I93">
            <v>8.1902141419793626</v>
          </cell>
          <cell r="J93">
            <v>254696.87705114021</v>
          </cell>
          <cell r="K93">
            <v>22761.464069247111</v>
          </cell>
          <cell r="L93">
            <v>254.69687705114021</v>
          </cell>
          <cell r="M93">
            <v>22.761464069247111</v>
          </cell>
        </row>
        <row r="94">
          <cell r="B94" t="str">
            <v>Ireland</v>
          </cell>
          <cell r="C94" t="str">
            <v>IRL</v>
          </cell>
          <cell r="D94">
            <v>526.06882399499978</v>
          </cell>
          <cell r="E94">
            <v>0.52606882399499977</v>
          </cell>
          <cell r="F94">
            <v>55794.739203629157</v>
          </cell>
          <cell r="G94">
            <v>4078.4153218542911</v>
          </cell>
          <cell r="H94">
            <v>55.794739203629156</v>
          </cell>
          <cell r="I94">
            <v>4.0784153218542913</v>
          </cell>
          <cell r="J94">
            <v>121965.22390755608</v>
          </cell>
          <cell r="K94">
            <v>9038.7492322791022</v>
          </cell>
          <cell r="L94">
            <v>121.96522390755608</v>
          </cell>
          <cell r="M94">
            <v>9.0387492322791019</v>
          </cell>
        </row>
        <row r="95">
          <cell r="B95" t="str">
            <v>Iran</v>
          </cell>
          <cell r="C95" t="str">
            <v>IRN</v>
          </cell>
          <cell r="D95">
            <v>4515.5675081116678</v>
          </cell>
          <cell r="E95">
            <v>4.5155675081116682</v>
          </cell>
          <cell r="F95">
            <v>401583.98092659487</v>
          </cell>
          <cell r="G95">
            <v>32902.746580697756</v>
          </cell>
          <cell r="H95">
            <v>401.58398092659485</v>
          </cell>
          <cell r="I95">
            <v>32.902746580697759</v>
          </cell>
          <cell r="J95">
            <v>1028571.7157245314</v>
          </cell>
          <cell r="K95">
            <v>92237.117105741665</v>
          </cell>
          <cell r="L95">
            <v>1028.5717157245315</v>
          </cell>
          <cell r="M95">
            <v>92.23711710574166</v>
          </cell>
        </row>
        <row r="96">
          <cell r="B96" t="str">
            <v>Israel</v>
          </cell>
          <cell r="C96" t="str">
            <v>ISR</v>
          </cell>
          <cell r="D96">
            <v>620.37669193500017</v>
          </cell>
          <cell r="E96">
            <v>0.62037669193500011</v>
          </cell>
          <cell r="F96">
            <v>59000.244556434431</v>
          </cell>
          <cell r="G96">
            <v>4609.3960830962924</v>
          </cell>
          <cell r="H96">
            <v>59.000244556434431</v>
          </cell>
          <cell r="I96">
            <v>4.6093960830962928</v>
          </cell>
          <cell r="J96">
            <v>142420.13888489595</v>
          </cell>
          <cell r="K96">
            <v>11752.164985074209</v>
          </cell>
          <cell r="L96">
            <v>142.42013888489595</v>
          </cell>
          <cell r="M96">
            <v>11.752164985074209</v>
          </cell>
        </row>
        <row r="97">
          <cell r="B97" t="str">
            <v>Italy</v>
          </cell>
          <cell r="C97" t="str">
            <v>ITA</v>
          </cell>
          <cell r="D97">
            <v>6111.6244403500004</v>
          </cell>
          <cell r="E97">
            <v>6.1116244403500009</v>
          </cell>
          <cell r="F97">
            <v>664635.94302183972</v>
          </cell>
          <cell r="G97">
            <v>50592.790441866593</v>
          </cell>
          <cell r="H97">
            <v>664.63594302183969</v>
          </cell>
          <cell r="I97">
            <v>50.59279044186659</v>
          </cell>
          <cell r="J97">
            <v>1422861.3358020331</v>
          </cell>
          <cell r="K97">
            <v>105233.84608155611</v>
          </cell>
          <cell r="L97">
            <v>1422.8613358020332</v>
          </cell>
          <cell r="M97">
            <v>105.23384608155611</v>
          </cell>
        </row>
        <row r="98">
          <cell r="B98" t="str">
            <v>Jamaica</v>
          </cell>
          <cell r="C98" t="str">
            <v>JAM</v>
          </cell>
          <cell r="D98">
            <v>119.34024442899998</v>
          </cell>
          <cell r="E98">
            <v>0.11934024442899999</v>
          </cell>
          <cell r="F98">
            <v>12647.899679809119</v>
          </cell>
          <cell r="G98">
            <v>986.87029166299851</v>
          </cell>
          <cell r="H98">
            <v>12.64789967980912</v>
          </cell>
          <cell r="I98">
            <v>0.98687029166299856</v>
          </cell>
          <cell r="J98">
            <v>27712.752295573486</v>
          </cell>
          <cell r="K98">
            <v>2111.3177435035041</v>
          </cell>
          <cell r="L98">
            <v>27.712752295573488</v>
          </cell>
          <cell r="M98">
            <v>2.1113177435035042</v>
          </cell>
        </row>
        <row r="99">
          <cell r="B99" t="str">
            <v>Japan</v>
          </cell>
          <cell r="C99" t="str">
            <v>JPN</v>
          </cell>
          <cell r="D99">
            <v>16229.304946160006</v>
          </cell>
          <cell r="E99">
            <v>16.229304946160006</v>
          </cell>
          <cell r="F99">
            <v>1709662.1414910164</v>
          </cell>
          <cell r="G99">
            <v>130392.75855707037</v>
          </cell>
          <cell r="H99">
            <v>1709.6621414910164</v>
          </cell>
          <cell r="I99">
            <v>130.39275855707038</v>
          </cell>
          <cell r="J99">
            <v>3765501.8870360609</v>
          </cell>
          <cell r="K99">
            <v>283012.28899313748</v>
          </cell>
          <cell r="L99">
            <v>3765.5018870360609</v>
          </cell>
          <cell r="M99">
            <v>283.01228899313747</v>
          </cell>
        </row>
        <row r="100">
          <cell r="B100" t="str">
            <v>Jordan</v>
          </cell>
          <cell r="C100" t="str">
            <v>JOR</v>
          </cell>
          <cell r="D100">
            <v>177.12821632799998</v>
          </cell>
          <cell r="E100">
            <v>0.17712821632799997</v>
          </cell>
          <cell r="F100">
            <v>15414.76248432562</v>
          </cell>
          <cell r="G100">
            <v>1323.9445268095737</v>
          </cell>
          <cell r="H100">
            <v>15.414762484325619</v>
          </cell>
          <cell r="I100">
            <v>1.3239445268095738</v>
          </cell>
          <cell r="J100">
            <v>40330.463880572868</v>
          </cell>
          <cell r="K100">
            <v>3671.7194620937958</v>
          </cell>
          <cell r="L100">
            <v>40.330463880572871</v>
          </cell>
          <cell r="M100">
            <v>3.6717194620937956</v>
          </cell>
        </row>
        <row r="101">
          <cell r="B101" t="str">
            <v>Kazakhstan</v>
          </cell>
          <cell r="C101" t="str">
            <v>KAZ</v>
          </cell>
          <cell r="D101">
            <v>3357.4935784236354</v>
          </cell>
          <cell r="E101">
            <v>3.3574935784236355</v>
          </cell>
          <cell r="F101">
            <v>370733.13133637985</v>
          </cell>
          <cell r="G101">
            <v>27874.495539000931</v>
          </cell>
          <cell r="H101">
            <v>370.73313133637987</v>
          </cell>
          <cell r="I101">
            <v>27.874495539000932</v>
          </cell>
          <cell r="J101">
            <v>781150.56965586031</v>
          </cell>
          <cell r="K101">
            <v>57089.426186098412</v>
          </cell>
          <cell r="L101">
            <v>781.15056965586029</v>
          </cell>
          <cell r="M101">
            <v>57.089426186098414</v>
          </cell>
        </row>
        <row r="102">
          <cell r="B102" t="str">
            <v>Kenya</v>
          </cell>
          <cell r="C102" t="str">
            <v>KEN</v>
          </cell>
          <cell r="D102">
            <v>117.84227322599999</v>
          </cell>
          <cell r="E102">
            <v>0.11784227322599999</v>
          </cell>
          <cell r="F102">
            <v>11598.827030299335</v>
          </cell>
          <cell r="G102">
            <v>862.63640470121459</v>
          </cell>
          <cell r="H102">
            <v>11.598827030299335</v>
          </cell>
          <cell r="I102">
            <v>0.86263640470121461</v>
          </cell>
          <cell r="J102">
            <v>27061.453747151187</v>
          </cell>
          <cell r="K102">
            <v>2180.3169040082648</v>
          </cell>
          <cell r="L102">
            <v>27.061453747151187</v>
          </cell>
          <cell r="M102">
            <v>2.1803169040082646</v>
          </cell>
        </row>
        <row r="103">
          <cell r="B103" t="str">
            <v>Kiribati</v>
          </cell>
          <cell r="C103" t="str">
            <v>KIR</v>
          </cell>
          <cell r="D103">
            <v>0.53779894800000039</v>
          </cell>
          <cell r="E103">
            <v>5.3779894800000036E-4</v>
          </cell>
          <cell r="F103">
            <v>52.696570487268268</v>
          </cell>
          <cell r="G103">
            <v>4.2373346569608268</v>
          </cell>
          <cell r="H103">
            <v>5.2696570487268266E-2</v>
          </cell>
          <cell r="I103">
            <v>4.2373346569608266E-3</v>
          </cell>
          <cell r="J103">
            <v>123.66463123281481</v>
          </cell>
          <cell r="K103">
            <v>10.137292439160216</v>
          </cell>
          <cell r="L103">
            <v>0.12366463123281481</v>
          </cell>
          <cell r="M103">
            <v>1.0137292439160216E-2</v>
          </cell>
        </row>
        <row r="104">
          <cell r="B104" t="str">
            <v>Kosovo</v>
          </cell>
          <cell r="C104">
            <v>0</v>
          </cell>
          <cell r="D104">
            <v>24.205794021000003</v>
          </cell>
          <cell r="E104">
            <v>2.4205794021000003E-2</v>
          </cell>
          <cell r="F104">
            <v>1533.8341045570298</v>
          </cell>
          <cell r="G104">
            <v>270.21649027963048</v>
          </cell>
          <cell r="H104">
            <v>1.5338341045570298</v>
          </cell>
          <cell r="I104">
            <v>0.27021649027963046</v>
          </cell>
          <cell r="J104">
            <v>5320.4059061681355</v>
          </cell>
          <cell r="K104">
            <v>915.68272157651143</v>
          </cell>
          <cell r="L104">
            <v>5.3204059061681352</v>
          </cell>
          <cell r="M104">
            <v>0.91568272157651143</v>
          </cell>
        </row>
        <row r="105">
          <cell r="B105" t="str">
            <v>Kuwait</v>
          </cell>
          <cell r="C105" t="str">
            <v>CUW</v>
          </cell>
          <cell r="D105">
            <v>743.64493655999979</v>
          </cell>
          <cell r="E105">
            <v>0.74364493655999975</v>
          </cell>
          <cell r="F105">
            <v>69582.435382376265</v>
          </cell>
          <cell r="G105">
            <v>5547.8430464148478</v>
          </cell>
          <cell r="H105">
            <v>69.582435382376261</v>
          </cell>
          <cell r="I105">
            <v>5.5478430464148474</v>
          </cell>
          <cell r="J105">
            <v>170150.00506615956</v>
          </cell>
          <cell r="K105">
            <v>14487.924491291251</v>
          </cell>
          <cell r="L105">
            <v>170.15000506615957</v>
          </cell>
          <cell r="M105">
            <v>14.487924491291251</v>
          </cell>
        </row>
        <row r="106">
          <cell r="B106" t="str">
            <v>Kyrgyzstan</v>
          </cell>
          <cell r="C106" t="str">
            <v>KGZ</v>
          </cell>
          <cell r="D106">
            <v>199.80551348600002</v>
          </cell>
          <cell r="E106">
            <v>0.19980551348600004</v>
          </cell>
          <cell r="F106">
            <v>24414.209355096951</v>
          </cell>
          <cell r="G106">
            <v>2200.6511624278587</v>
          </cell>
          <cell r="H106">
            <v>24.414209355096951</v>
          </cell>
          <cell r="I106">
            <v>2.2006511624278589</v>
          </cell>
          <cell r="J106">
            <v>47122.335235919476</v>
          </cell>
          <cell r="K106">
            <v>3859.4854180778498</v>
          </cell>
          <cell r="L106">
            <v>47.122335235919479</v>
          </cell>
          <cell r="M106">
            <v>3.8594854180778499</v>
          </cell>
        </row>
        <row r="107">
          <cell r="B107" t="str">
            <v>Laos</v>
          </cell>
          <cell r="C107" t="str">
            <v>LAO</v>
          </cell>
          <cell r="D107">
            <v>32.980850478000001</v>
          </cell>
          <cell r="E107">
            <v>3.2980850478E-2</v>
          </cell>
          <cell r="F107">
            <v>2256.3255211329274</v>
          </cell>
          <cell r="G107">
            <v>375.92510309829436</v>
          </cell>
          <cell r="H107">
            <v>2.2563255211329274</v>
          </cell>
          <cell r="I107">
            <v>0.37592510309829436</v>
          </cell>
          <cell r="J107">
            <v>7262.0609180297324</v>
          </cell>
          <cell r="K107">
            <v>1399.6508427368776</v>
          </cell>
          <cell r="L107">
            <v>7.2620609180297322</v>
          </cell>
          <cell r="M107">
            <v>1.3996508427368777</v>
          </cell>
        </row>
        <row r="108">
          <cell r="B108" t="str">
            <v>Latvia</v>
          </cell>
          <cell r="C108" t="str">
            <v>LVA</v>
          </cell>
          <cell r="D108">
            <v>190.78885995836367</v>
          </cell>
          <cell r="E108">
            <v>0.19078885995836367</v>
          </cell>
          <cell r="F108">
            <v>23260.219316123617</v>
          </cell>
          <cell r="G108">
            <v>1871.0095542418894</v>
          </cell>
          <cell r="H108">
            <v>23.260219316123617</v>
          </cell>
          <cell r="I108">
            <v>1.8710095542418894</v>
          </cell>
          <cell r="J108">
            <v>44935.444721119326</v>
          </cell>
          <cell r="K108">
            <v>3351.5418002565862</v>
          </cell>
          <cell r="L108">
            <v>44.935444721119325</v>
          </cell>
          <cell r="M108">
            <v>3.351541800256586</v>
          </cell>
        </row>
        <row r="109">
          <cell r="B109" t="str">
            <v>Lebanon</v>
          </cell>
          <cell r="C109" t="str">
            <v>LBN</v>
          </cell>
          <cell r="D109">
            <v>185.68947690300004</v>
          </cell>
          <cell r="E109">
            <v>0.18568947690300003</v>
          </cell>
          <cell r="F109">
            <v>17385.597273607309</v>
          </cell>
          <cell r="G109">
            <v>1343.7092684024872</v>
          </cell>
          <cell r="H109">
            <v>17.38559727360731</v>
          </cell>
          <cell r="I109">
            <v>1.3437092684024872</v>
          </cell>
          <cell r="J109">
            <v>42477.799192475781</v>
          </cell>
          <cell r="K109">
            <v>3591.9553121763383</v>
          </cell>
          <cell r="L109">
            <v>42.477799192475779</v>
          </cell>
          <cell r="M109">
            <v>3.5919553121763381</v>
          </cell>
        </row>
        <row r="110">
          <cell r="B110" t="str">
            <v>Lesotho</v>
          </cell>
          <cell r="C110" t="str">
            <v>LSO</v>
          </cell>
          <cell r="D110">
            <v>15.893997256000002</v>
          </cell>
          <cell r="E110">
            <v>1.5893997256000002E-2</v>
          </cell>
          <cell r="F110">
            <v>1247.3785752203132</v>
          </cell>
          <cell r="G110">
            <v>136.03812205919203</v>
          </cell>
          <cell r="H110">
            <v>1.2473785752203133</v>
          </cell>
          <cell r="I110">
            <v>0.13603812205919202</v>
          </cell>
          <cell r="J110">
            <v>3588.766453157853</v>
          </cell>
          <cell r="K110">
            <v>381.93910980659177</v>
          </cell>
          <cell r="L110">
            <v>3.5887664531578531</v>
          </cell>
          <cell r="M110">
            <v>0.38193910980659179</v>
          </cell>
        </row>
        <row r="111">
          <cell r="B111" t="str">
            <v>Liberia</v>
          </cell>
          <cell r="C111" t="str">
            <v>LBR</v>
          </cell>
          <cell r="D111">
            <v>13.806807584000003</v>
          </cell>
          <cell r="E111">
            <v>1.3806807584000004E-2</v>
          </cell>
          <cell r="F111">
            <v>1619.7987862923333</v>
          </cell>
          <cell r="G111">
            <v>153.68187699615808</v>
          </cell>
          <cell r="H111">
            <v>1.6197987862923333</v>
          </cell>
          <cell r="I111">
            <v>0.15368187699615807</v>
          </cell>
          <cell r="J111">
            <v>3233.7081814531257</v>
          </cell>
          <cell r="K111">
            <v>271.77239985819051</v>
          </cell>
          <cell r="L111">
            <v>3.2337081814531259</v>
          </cell>
          <cell r="M111">
            <v>0.27177239985819052</v>
          </cell>
        </row>
        <row r="112">
          <cell r="B112" t="str">
            <v>Libya</v>
          </cell>
          <cell r="C112" t="str">
            <v>LBY</v>
          </cell>
          <cell r="D112">
            <v>540.03347859300004</v>
          </cell>
          <cell r="E112">
            <v>0.54003347859299999</v>
          </cell>
          <cell r="F112">
            <v>52339.985287663432</v>
          </cell>
          <cell r="G112">
            <v>4343.8261103664627</v>
          </cell>
          <cell r="H112">
            <v>52.339985287663431</v>
          </cell>
          <cell r="I112">
            <v>4.3438261103664626</v>
          </cell>
          <cell r="J112">
            <v>124424.4165834217</v>
          </cell>
          <cell r="K112">
            <v>10223.014767423512</v>
          </cell>
          <cell r="L112">
            <v>124.4244165834217</v>
          </cell>
          <cell r="M112">
            <v>10.223014767423512</v>
          </cell>
        </row>
        <row r="113">
          <cell r="B113" t="str">
            <v>Liechtenstein</v>
          </cell>
          <cell r="C113" t="str">
            <v>LIE</v>
          </cell>
          <cell r="D113">
            <v>1.5897813940000005</v>
          </cell>
          <cell r="E113">
            <v>1.5897813940000006E-3</v>
          </cell>
          <cell r="F113">
            <v>130.78697327671546</v>
          </cell>
          <cell r="G113">
            <v>14.809678636664115</v>
          </cell>
          <cell r="H113">
            <v>0.13078697327671546</v>
          </cell>
          <cell r="I113">
            <v>1.4809678636664115E-2</v>
          </cell>
          <cell r="J113">
            <v>361.37293276299857</v>
          </cell>
          <cell r="K113">
            <v>38.509633461258446</v>
          </cell>
          <cell r="L113">
            <v>0.36137293276299859</v>
          </cell>
          <cell r="M113">
            <v>3.8509633461258443E-2</v>
          </cell>
        </row>
        <row r="114">
          <cell r="B114" t="str">
            <v>Lithuania</v>
          </cell>
          <cell r="C114" t="str">
            <v>LTU</v>
          </cell>
          <cell r="D114">
            <v>349.78961309236365</v>
          </cell>
          <cell r="E114">
            <v>0.34978961309236367</v>
          </cell>
          <cell r="F114">
            <v>42915.429314667577</v>
          </cell>
          <cell r="G114">
            <v>3488.3536811537056</v>
          </cell>
          <cell r="H114">
            <v>42.915429314667577</v>
          </cell>
          <cell r="I114">
            <v>3.4883536811537055</v>
          </cell>
          <cell r="J114">
            <v>82435.024691466606</v>
          </cell>
          <cell r="K114">
            <v>6208.3922067189187</v>
          </cell>
          <cell r="L114">
            <v>82.435024691466609</v>
          </cell>
          <cell r="M114">
            <v>6.2083922067189183</v>
          </cell>
        </row>
        <row r="115">
          <cell r="B115" t="str">
            <v>Luxembourg</v>
          </cell>
          <cell r="C115" t="str">
            <v>LUX</v>
          </cell>
          <cell r="D115">
            <v>200.89055836799997</v>
          </cell>
          <cell r="E115">
            <v>0.20089055836799996</v>
          </cell>
          <cell r="F115">
            <v>25063.499841274079</v>
          </cell>
          <cell r="G115">
            <v>1924.2553710739667</v>
          </cell>
          <cell r="H115">
            <v>25.06349984127408</v>
          </cell>
          <cell r="I115">
            <v>1.9242553710739667</v>
          </cell>
          <cell r="J115">
            <v>47195.155915594667</v>
          </cell>
          <cell r="K115">
            <v>3255.4880833203924</v>
          </cell>
          <cell r="L115">
            <v>47.195155915594668</v>
          </cell>
          <cell r="M115">
            <v>3.2554880833203925</v>
          </cell>
        </row>
        <row r="116">
          <cell r="B116" t="str">
            <v>Macao</v>
          </cell>
          <cell r="C116" t="str">
            <v>MAC</v>
          </cell>
          <cell r="D116">
            <v>15.147908549</v>
          </cell>
          <cell r="E116">
            <v>1.5147908549E-2</v>
          </cell>
          <cell r="F116">
            <v>1364.4850734655747</v>
          </cell>
          <cell r="G116">
            <v>116.7899492350758</v>
          </cell>
          <cell r="H116">
            <v>1.3644850734655747</v>
          </cell>
          <cell r="I116">
            <v>0.1167899492350758</v>
          </cell>
          <cell r="J116">
            <v>3463.8260336323156</v>
          </cell>
          <cell r="K116">
            <v>306.36211076613137</v>
          </cell>
          <cell r="L116">
            <v>3.4638260336323157</v>
          </cell>
          <cell r="M116">
            <v>0.30636211076613135</v>
          </cell>
        </row>
        <row r="117">
          <cell r="B117" t="str">
            <v>North Macedonia</v>
          </cell>
          <cell r="C117" t="str">
            <v>MKD</v>
          </cell>
          <cell r="D117">
            <v>155.92351567400001</v>
          </cell>
          <cell r="E117">
            <v>0.15592351567400001</v>
          </cell>
          <cell r="F117">
            <v>17262.843693330164</v>
          </cell>
          <cell r="G117">
            <v>1411.4920619611864</v>
          </cell>
          <cell r="H117">
            <v>17.262843693330165</v>
          </cell>
          <cell r="I117">
            <v>1.4114920619611864</v>
          </cell>
          <cell r="J117">
            <v>36439.08402098839</v>
          </cell>
          <cell r="K117">
            <v>2793.4572234640295</v>
          </cell>
          <cell r="L117">
            <v>36.439084020988389</v>
          </cell>
          <cell r="M117">
            <v>2.7934572234640296</v>
          </cell>
        </row>
        <row r="118">
          <cell r="B118" t="str">
            <v>Madagascar</v>
          </cell>
          <cell r="C118" t="str">
            <v>MDG</v>
          </cell>
          <cell r="D118">
            <v>24.371985330999991</v>
          </cell>
          <cell r="E118">
            <v>2.437198533099999E-2</v>
          </cell>
          <cell r="F118">
            <v>2415.7506867017087</v>
          </cell>
          <cell r="G118">
            <v>182.92194952667987</v>
          </cell>
          <cell r="H118">
            <v>2.4157506867017089</v>
          </cell>
          <cell r="I118">
            <v>0.18292194952667987</v>
          </cell>
          <cell r="J118">
            <v>5598.3282859652663</v>
          </cell>
          <cell r="K118">
            <v>455.63107193040406</v>
          </cell>
          <cell r="L118">
            <v>5.5983282859652661</v>
          </cell>
          <cell r="M118">
            <v>0.45563107193040409</v>
          </cell>
        </row>
        <row r="119">
          <cell r="B119" t="str">
            <v>Malawi</v>
          </cell>
          <cell r="C119" t="str">
            <v>MWI</v>
          </cell>
          <cell r="D119">
            <v>12.126184428999998</v>
          </cell>
          <cell r="E119">
            <v>1.2126184428999999E-2</v>
          </cell>
          <cell r="F119">
            <v>1230.1186766556914</v>
          </cell>
          <cell r="G119">
            <v>94.613293314215369</v>
          </cell>
          <cell r="H119">
            <v>1.2301186766556913</v>
          </cell>
          <cell r="I119">
            <v>9.4613293314215363E-2</v>
          </cell>
          <cell r="J119">
            <v>2799.2914317187228</v>
          </cell>
          <cell r="K119">
            <v>216.90754044228819</v>
          </cell>
          <cell r="L119">
            <v>2.7992914317187227</v>
          </cell>
          <cell r="M119">
            <v>0.21690754044228819</v>
          </cell>
        </row>
        <row r="120">
          <cell r="B120" t="str">
            <v>Malaysia</v>
          </cell>
          <cell r="C120" t="str">
            <v>MYS</v>
          </cell>
          <cell r="D120">
            <v>1465.0952587869999</v>
          </cell>
          <cell r="E120">
            <v>1.4650952587869999</v>
          </cell>
          <cell r="F120">
            <v>120335.42752024945</v>
          </cell>
          <cell r="G120">
            <v>11057.702488884226</v>
          </cell>
          <cell r="H120">
            <v>120.33542752024945</v>
          </cell>
          <cell r="I120">
            <v>11.057702488884226</v>
          </cell>
          <cell r="J120">
            <v>331516.61245721637</v>
          </cell>
          <cell r="K120">
            <v>32716.703239215232</v>
          </cell>
          <cell r="L120">
            <v>331.51661245721635</v>
          </cell>
          <cell r="M120">
            <v>32.716703239215235</v>
          </cell>
        </row>
        <row r="121">
          <cell r="B121" t="str">
            <v>Maldives</v>
          </cell>
          <cell r="C121" t="str">
            <v>MDV</v>
          </cell>
          <cell r="D121">
            <v>5.7661538719999994</v>
          </cell>
          <cell r="E121">
            <v>5.7661538719999995E-3</v>
          </cell>
          <cell r="F121">
            <v>421.23402911428104</v>
          </cell>
          <cell r="G121">
            <v>46.897871459465179</v>
          </cell>
          <cell r="H121">
            <v>0.42123402911428104</v>
          </cell>
          <cell r="I121">
            <v>4.6897871459465182E-2</v>
          </cell>
          <cell r="J121">
            <v>1288.4379518122284</v>
          </cell>
          <cell r="K121">
            <v>152.30631838355305</v>
          </cell>
          <cell r="L121">
            <v>1.2884379518122284</v>
          </cell>
          <cell r="M121">
            <v>0.15230631838355305</v>
          </cell>
        </row>
        <row r="122">
          <cell r="B122" t="str">
            <v>Mali</v>
          </cell>
          <cell r="C122" t="str">
            <v>MLI</v>
          </cell>
          <cell r="D122">
            <v>13.549468806000002</v>
          </cell>
          <cell r="E122">
            <v>1.3549468806000001E-2</v>
          </cell>
          <cell r="F122">
            <v>1120.0643243911861</v>
          </cell>
          <cell r="G122">
            <v>102.08483688695212</v>
          </cell>
          <cell r="H122">
            <v>1.1200643243911861</v>
          </cell>
          <cell r="I122">
            <v>0.10208483688695212</v>
          </cell>
          <cell r="J122">
            <v>3056.9443849778413</v>
          </cell>
          <cell r="K122">
            <v>321.33655291955603</v>
          </cell>
          <cell r="L122">
            <v>3.0569443849778413</v>
          </cell>
          <cell r="M122">
            <v>0.32133655291955604</v>
          </cell>
        </row>
        <row r="123">
          <cell r="B123" t="str">
            <v>Malta</v>
          </cell>
          <cell r="C123" t="str">
            <v>MLT</v>
          </cell>
          <cell r="D123">
            <v>27.645332916999998</v>
          </cell>
          <cell r="E123">
            <v>2.7645332916999998E-2</v>
          </cell>
          <cell r="F123">
            <v>2747.4902174001113</v>
          </cell>
          <cell r="G123">
            <v>217.56790660859897</v>
          </cell>
          <cell r="H123">
            <v>2.7474902174001112</v>
          </cell>
          <cell r="I123">
            <v>0.21756790660859898</v>
          </cell>
          <cell r="J123">
            <v>6384.646541102451</v>
          </cell>
          <cell r="K123">
            <v>518.18178016904506</v>
          </cell>
          <cell r="L123">
            <v>6.3846465411024509</v>
          </cell>
          <cell r="M123">
            <v>0.51818178016904504</v>
          </cell>
        </row>
        <row r="124">
          <cell r="B124" t="str">
            <v>Marshall Islands</v>
          </cell>
          <cell r="C124">
            <v>0</v>
          </cell>
          <cell r="D124">
            <v>0.85177544000000038</v>
          </cell>
          <cell r="E124">
            <v>8.5177544000000034E-4</v>
          </cell>
          <cell r="F124">
            <v>64.593857852995626</v>
          </cell>
          <cell r="G124">
            <v>7.2842108991055889</v>
          </cell>
          <cell r="H124">
            <v>6.4593857852995623E-2</v>
          </cell>
          <cell r="I124">
            <v>7.2842108991055888E-3</v>
          </cell>
          <cell r="J124">
            <v>191.54108542810175</v>
          </cell>
          <cell r="K124">
            <v>21.299451828529623</v>
          </cell>
          <cell r="L124">
            <v>0.19154108542810175</v>
          </cell>
          <cell r="M124">
            <v>2.1299451828529624E-2</v>
          </cell>
        </row>
        <row r="125">
          <cell r="B125" t="str">
            <v>Martinique</v>
          </cell>
          <cell r="C125" t="str">
            <v>MTQ</v>
          </cell>
          <cell r="D125">
            <v>1.1461618809999994</v>
          </cell>
          <cell r="E125">
            <v>1.1461618809999994E-3</v>
          </cell>
          <cell r="F125">
            <v>131.57292430307473</v>
          </cell>
          <cell r="G125">
            <v>12.940965925673398</v>
          </cell>
          <cell r="H125">
            <v>0.13157292430307474</v>
          </cell>
          <cell r="I125">
            <v>1.2940965925673398E-2</v>
          </cell>
          <cell r="J125">
            <v>267.13665661317327</v>
          </cell>
          <cell r="K125">
            <v>22.621225602487076</v>
          </cell>
          <cell r="L125">
            <v>0.26713665661317326</v>
          </cell>
          <cell r="M125">
            <v>2.2621225602487076E-2</v>
          </cell>
        </row>
        <row r="126">
          <cell r="B126" t="str">
            <v>Mauritania</v>
          </cell>
          <cell r="C126" t="str">
            <v>MRT</v>
          </cell>
          <cell r="D126">
            <v>18.881865059999999</v>
          </cell>
          <cell r="E126">
            <v>1.8881865059999999E-2</v>
          </cell>
          <cell r="F126">
            <v>1703.410987060345</v>
          </cell>
          <cell r="G126">
            <v>158.62445186284791</v>
          </cell>
          <cell r="H126">
            <v>1.7034109870603449</v>
          </cell>
          <cell r="I126">
            <v>0.1586244518628479</v>
          </cell>
          <cell r="J126">
            <v>4310.4884685876204</v>
          </cell>
          <cell r="K126">
            <v>407.70560742101554</v>
          </cell>
          <cell r="L126">
            <v>4.3104884685876206</v>
          </cell>
          <cell r="M126">
            <v>0.40770560742101553</v>
          </cell>
        </row>
        <row r="127">
          <cell r="B127" t="str">
            <v>Mauritius</v>
          </cell>
          <cell r="C127" t="str">
            <v>MUS</v>
          </cell>
          <cell r="D127">
            <v>29.417775836000001</v>
          </cell>
          <cell r="E127">
            <v>2.9417775836000002E-2</v>
          </cell>
          <cell r="F127">
            <v>2566.7130698863571</v>
          </cell>
          <cell r="G127">
            <v>215.40933159673426</v>
          </cell>
          <cell r="H127">
            <v>2.5667130698863572</v>
          </cell>
          <cell r="I127">
            <v>0.21540933159673425</v>
          </cell>
          <cell r="J127">
            <v>6686.9861111883065</v>
          </cell>
          <cell r="K127">
            <v>617.35586638133111</v>
          </cell>
          <cell r="L127">
            <v>6.6869861111883067</v>
          </cell>
          <cell r="M127">
            <v>0.61735586638133111</v>
          </cell>
        </row>
        <row r="128">
          <cell r="B128" t="str">
            <v>Mexico</v>
          </cell>
          <cell r="C128" t="str">
            <v>MEX</v>
          </cell>
          <cell r="D128">
            <v>4941.291943950001</v>
          </cell>
          <cell r="E128">
            <v>4.9412919439500014</v>
          </cell>
          <cell r="F128">
            <v>485357.41824597178</v>
          </cell>
          <cell r="G128">
            <v>37460.241086812443</v>
          </cell>
          <cell r="H128">
            <v>485.35741824597176</v>
          </cell>
          <cell r="I128">
            <v>37.460241086812445</v>
          </cell>
          <cell r="J128">
            <v>1138379.1135006107</v>
          </cell>
          <cell r="K128">
            <v>90523.044171898277</v>
          </cell>
          <cell r="L128">
            <v>1138.3791135006106</v>
          </cell>
          <cell r="M128">
            <v>90.523044171898277</v>
          </cell>
        </row>
        <row r="129">
          <cell r="B129" t="str">
            <v>Mongolia</v>
          </cell>
          <cell r="C129" t="str">
            <v>MNG</v>
          </cell>
          <cell r="D129">
            <v>171.16153693999996</v>
          </cell>
          <cell r="E129">
            <v>0.17116153693999997</v>
          </cell>
          <cell r="F129">
            <v>14941.026229446294</v>
          </cell>
          <cell r="G129">
            <v>1333.5860372249679</v>
          </cell>
          <cell r="H129">
            <v>14.941026229446294</v>
          </cell>
          <cell r="I129">
            <v>1.3335860372249679</v>
          </cell>
          <cell r="J129">
            <v>38820.637704970344</v>
          </cell>
          <cell r="K129">
            <v>4041.8499941095924</v>
          </cell>
          <cell r="L129">
            <v>38.820637704970345</v>
          </cell>
          <cell r="M129">
            <v>4.041849994109592</v>
          </cell>
        </row>
        <row r="130">
          <cell r="B130" t="str">
            <v>Montenegro</v>
          </cell>
          <cell r="C130" t="str">
            <v>MNE</v>
          </cell>
          <cell r="D130">
            <v>25.034430243999999</v>
          </cell>
          <cell r="E130">
            <v>2.5034430244000001E-2</v>
          </cell>
          <cell r="F130">
            <v>2590.5635762975326</v>
          </cell>
          <cell r="G130">
            <v>204.27387478994063</v>
          </cell>
          <cell r="H130">
            <v>2.5905635762975328</v>
          </cell>
          <cell r="I130">
            <v>0.20427387478994063</v>
          </cell>
          <cell r="J130">
            <v>5798.9039682512357</v>
          </cell>
          <cell r="K130">
            <v>447.18092502699147</v>
          </cell>
          <cell r="L130">
            <v>5.7989039682512358</v>
          </cell>
          <cell r="M130">
            <v>0.44718092502699147</v>
          </cell>
        </row>
        <row r="131">
          <cell r="B131" t="str">
            <v>Montserrat</v>
          </cell>
          <cell r="C131" t="str">
            <v>MSR</v>
          </cell>
          <cell r="D131">
            <v>0.41923785500000033</v>
          </cell>
          <cell r="E131">
            <v>4.1923785500000031E-4</v>
          </cell>
        </row>
        <row r="132">
          <cell r="B132" t="str">
            <v>Morocco</v>
          </cell>
          <cell r="C132" t="str">
            <v>MAR</v>
          </cell>
          <cell r="D132">
            <v>445.90370090200003</v>
          </cell>
          <cell r="E132">
            <v>0.44590370090200004</v>
          </cell>
          <cell r="F132">
            <v>40300.426993991496</v>
          </cell>
          <cell r="G132">
            <v>3233.5768061548242</v>
          </cell>
          <cell r="H132">
            <v>40.300426993991493</v>
          </cell>
          <cell r="I132">
            <v>3.233576806154824</v>
          </cell>
          <cell r="J132">
            <v>101742.17394592521</v>
          </cell>
          <cell r="K132">
            <v>8908.6027856798519</v>
          </cell>
          <cell r="L132">
            <v>101.74217394592522</v>
          </cell>
          <cell r="M132">
            <v>8.908602785679852</v>
          </cell>
        </row>
        <row r="133">
          <cell r="B133" t="str">
            <v>Mozambique</v>
          </cell>
          <cell r="C133" t="str">
            <v>MOZ</v>
          </cell>
          <cell r="D133">
            <v>44.711453087999999</v>
          </cell>
          <cell r="E133">
            <v>4.4711453088000001E-2</v>
          </cell>
          <cell r="F133">
            <v>5001.3700528150266</v>
          </cell>
          <cell r="G133">
            <v>401.29376467891728</v>
          </cell>
          <cell r="H133">
            <v>5.0013700528150267</v>
          </cell>
          <cell r="I133">
            <v>0.40129376467891731</v>
          </cell>
          <cell r="J133">
            <v>10346.233690428411</v>
          </cell>
          <cell r="K133">
            <v>852.95643095682999</v>
          </cell>
          <cell r="L133">
            <v>10.346233690428411</v>
          </cell>
          <cell r="M133">
            <v>0.85295643095682994</v>
          </cell>
        </row>
        <row r="134">
          <cell r="B134" t="str">
            <v>Myanmar</v>
          </cell>
          <cell r="C134" t="str">
            <v>MMR</v>
          </cell>
          <cell r="D134">
            <v>132.58889505399998</v>
          </cell>
          <cell r="E134">
            <v>0.13258889505399998</v>
          </cell>
          <cell r="F134">
            <v>12665.156191571989</v>
          </cell>
          <cell r="G134">
            <v>966.87165771236721</v>
          </cell>
          <cell r="H134">
            <v>12.665156191571988</v>
          </cell>
          <cell r="I134">
            <v>0.96687165771236716</v>
          </cell>
          <cell r="J134">
            <v>30330.959121413522</v>
          </cell>
          <cell r="K134">
            <v>2596.3500299932853</v>
          </cell>
          <cell r="L134">
            <v>30.330959121413521</v>
          </cell>
          <cell r="M134">
            <v>2.5963500299932853</v>
          </cell>
        </row>
        <row r="135">
          <cell r="B135" t="str">
            <v>Namibia</v>
          </cell>
          <cell r="C135" t="str">
            <v>NAM</v>
          </cell>
          <cell r="D135">
            <v>18.611064831</v>
          </cell>
          <cell r="E135">
            <v>1.8611064831000002E-2</v>
          </cell>
          <cell r="F135">
            <v>1380.3884533702576</v>
          </cell>
          <cell r="G135">
            <v>155.46124076649917</v>
          </cell>
          <cell r="H135">
            <v>1.3803884533702575</v>
          </cell>
          <cell r="I135">
            <v>0.15546124076649917</v>
          </cell>
          <cell r="J135">
            <v>4171.000037103724</v>
          </cell>
          <cell r="K135">
            <v>476.8508990325534</v>
          </cell>
          <cell r="L135">
            <v>4.1710000371037239</v>
          </cell>
          <cell r="M135">
            <v>0.4768508990325534</v>
          </cell>
        </row>
        <row r="136">
          <cell r="B136" t="str">
            <v>Nauru</v>
          </cell>
          <cell r="C136" t="str">
            <v>NRU</v>
          </cell>
          <cell r="D136">
            <v>1.2895770179999999</v>
          </cell>
          <cell r="E136">
            <v>1.289577018E-3</v>
          </cell>
          <cell r="F136">
            <v>146.31448462040026</v>
          </cell>
          <cell r="G136">
            <v>13.321589291721494</v>
          </cell>
          <cell r="H136">
            <v>0.14631448462040025</v>
          </cell>
          <cell r="I136">
            <v>1.3321589291721494E-2</v>
          </cell>
          <cell r="J136">
            <v>302.84055811821139</v>
          </cell>
          <cell r="K136">
            <v>25.291589752571749</v>
          </cell>
          <cell r="L136">
            <v>0.30284055811821137</v>
          </cell>
          <cell r="M136">
            <v>2.5291589752571748E-2</v>
          </cell>
        </row>
        <row r="137">
          <cell r="B137" t="str">
            <v>Nepal</v>
          </cell>
          <cell r="C137" t="str">
            <v>NPL</v>
          </cell>
          <cell r="D137">
            <v>35.222247597000006</v>
          </cell>
          <cell r="E137">
            <v>3.5222247597000003E-2</v>
          </cell>
          <cell r="F137">
            <v>2725.1388233772977</v>
          </cell>
          <cell r="G137">
            <v>278.46816120280988</v>
          </cell>
          <cell r="H137">
            <v>2.7251388233772977</v>
          </cell>
          <cell r="I137">
            <v>0.27846816120280987</v>
          </cell>
          <cell r="J137">
            <v>7900.1393058493877</v>
          </cell>
          <cell r="K137">
            <v>911.81345555692394</v>
          </cell>
          <cell r="L137">
            <v>7.9001393058493878</v>
          </cell>
          <cell r="M137">
            <v>0.91181345555692395</v>
          </cell>
        </row>
        <row r="138">
          <cell r="B138" t="str">
            <v>Netherlands</v>
          </cell>
          <cell r="C138" t="str">
            <v>NLD</v>
          </cell>
          <cell r="D138">
            <v>2633.1566172800003</v>
          </cell>
          <cell r="E138">
            <v>2.6331566172800005</v>
          </cell>
          <cell r="F138">
            <v>298153.3253353319</v>
          </cell>
          <cell r="G138">
            <v>22095.290756085698</v>
          </cell>
          <cell r="H138">
            <v>298.15332533533189</v>
          </cell>
          <cell r="I138">
            <v>22.095290756085699</v>
          </cell>
          <cell r="J138">
            <v>614367.88298269559</v>
          </cell>
          <cell r="K138">
            <v>43660.600199443419</v>
          </cell>
          <cell r="L138">
            <v>614.36788298269562</v>
          </cell>
          <cell r="M138">
            <v>43.660600199443422</v>
          </cell>
        </row>
        <row r="139">
          <cell r="B139" t="str">
            <v>New Caledonia</v>
          </cell>
          <cell r="C139" t="str">
            <v>NCL</v>
          </cell>
          <cell r="D139">
            <v>38.764981861999999</v>
          </cell>
          <cell r="E139">
            <v>3.8764981861999996E-2</v>
          </cell>
          <cell r="F139">
            <v>3976.5336806753421</v>
          </cell>
          <cell r="G139">
            <v>303.47398626502775</v>
          </cell>
          <cell r="H139">
            <v>3.9765336806753422</v>
          </cell>
          <cell r="I139">
            <v>0.30347398626502775</v>
          </cell>
          <cell r="J139">
            <v>8925.8099635715098</v>
          </cell>
          <cell r="K139">
            <v>715.942342517253</v>
          </cell>
          <cell r="L139">
            <v>8.9258099635715098</v>
          </cell>
          <cell r="M139">
            <v>0.71594234251725297</v>
          </cell>
        </row>
        <row r="140">
          <cell r="B140" t="str">
            <v>New Zealand</v>
          </cell>
          <cell r="C140" t="str">
            <v>NZL</v>
          </cell>
          <cell r="D140">
            <v>427.5918185299999</v>
          </cell>
          <cell r="E140">
            <v>0.42759181852999989</v>
          </cell>
          <cell r="F140">
            <v>45259.941070936657</v>
          </cell>
          <cell r="G140">
            <v>3268.4325848369604</v>
          </cell>
          <cell r="H140">
            <v>45.259941070936655</v>
          </cell>
          <cell r="I140">
            <v>3.2684325848369604</v>
          </cell>
          <cell r="J140">
            <v>99022.30188699656</v>
          </cell>
          <cell r="K140">
            <v>7302.2406888039959</v>
          </cell>
          <cell r="L140">
            <v>99.022301886996559</v>
          </cell>
          <cell r="M140">
            <v>7.3022406888039963</v>
          </cell>
        </row>
        <row r="141">
          <cell r="B141" t="str">
            <v>Nicaragua</v>
          </cell>
          <cell r="C141" t="str">
            <v>NIC</v>
          </cell>
          <cell r="D141">
            <v>45.292146240999998</v>
          </cell>
          <cell r="E141">
            <v>4.5292146240999996E-2</v>
          </cell>
          <cell r="F141">
            <v>4419.5356153648145</v>
          </cell>
          <cell r="G141">
            <v>338.24424870404926</v>
          </cell>
          <cell r="H141">
            <v>4.4195356153648149</v>
          </cell>
          <cell r="I141">
            <v>0.33824424870404923</v>
          </cell>
          <cell r="J141">
            <v>10412.448673123625</v>
          </cell>
          <cell r="K141">
            <v>836.96849358638769</v>
          </cell>
          <cell r="L141">
            <v>10.412448673123624</v>
          </cell>
          <cell r="M141">
            <v>0.8369684935863877</v>
          </cell>
        </row>
        <row r="142">
          <cell r="B142" t="str">
            <v>Niger</v>
          </cell>
          <cell r="C142" t="str">
            <v>NER</v>
          </cell>
          <cell r="D142">
            <v>11.792341039</v>
          </cell>
          <cell r="E142">
            <v>1.1792341039000001E-2</v>
          </cell>
          <cell r="F142">
            <v>1074.0049468976961</v>
          </cell>
          <cell r="G142">
            <v>92.516629912820221</v>
          </cell>
          <cell r="H142">
            <v>1.074004946897696</v>
          </cell>
          <cell r="I142">
            <v>9.2516629912820225E-2</v>
          </cell>
          <cell r="J142">
            <v>2693.1277483372869</v>
          </cell>
          <cell r="K142">
            <v>245.3304152318309</v>
          </cell>
          <cell r="L142">
            <v>2.6931277483372869</v>
          </cell>
          <cell r="M142">
            <v>0.24533041523183091</v>
          </cell>
        </row>
        <row r="143">
          <cell r="B143" t="str">
            <v>Nigeria</v>
          </cell>
          <cell r="C143" t="str">
            <v>NGA</v>
          </cell>
          <cell r="D143">
            <v>997.57257157399999</v>
          </cell>
          <cell r="E143">
            <v>0.99757257157400003</v>
          </cell>
          <cell r="F143">
            <v>94999.240182767462</v>
          </cell>
          <cell r="G143">
            <v>7885.9687055015456</v>
          </cell>
          <cell r="H143">
            <v>94.999240182767466</v>
          </cell>
          <cell r="I143">
            <v>7.8859687055015453</v>
          </cell>
          <cell r="J143">
            <v>228956.46209799705</v>
          </cell>
          <cell r="K143">
            <v>19438.454289367673</v>
          </cell>
          <cell r="L143">
            <v>228.95646209799705</v>
          </cell>
          <cell r="M143">
            <v>19.438454289367673</v>
          </cell>
        </row>
        <row r="144">
          <cell r="B144" t="str">
            <v>Niue</v>
          </cell>
          <cell r="C144" t="str">
            <v>NIU</v>
          </cell>
          <cell r="D144">
            <v>7.2088772000000051E-2</v>
          </cell>
          <cell r="E144">
            <v>7.2088772000000051E-5</v>
          </cell>
          <cell r="F144">
            <v>6.9318117677724755</v>
          </cell>
          <cell r="G144">
            <v>0.6071977286062592</v>
          </cell>
          <cell r="H144">
            <v>6.9318117677724753E-3</v>
          </cell>
          <cell r="I144">
            <v>6.0719772860625917E-4</v>
          </cell>
          <cell r="J144">
            <v>16.60435344661034</v>
          </cell>
          <cell r="K144">
            <v>1.4252781291866936</v>
          </cell>
          <cell r="L144">
            <v>1.6604353446610341E-2</v>
          </cell>
          <cell r="M144">
            <v>1.4252781291866936E-3</v>
          </cell>
        </row>
        <row r="145">
          <cell r="B145" t="str">
            <v>Norway</v>
          </cell>
          <cell r="C145" t="str">
            <v>NOR</v>
          </cell>
          <cell r="D145">
            <v>585.99205131499991</v>
          </cell>
          <cell r="E145">
            <v>0.58599205131499987</v>
          </cell>
          <cell r="F145">
            <v>63158.379484297227</v>
          </cell>
          <cell r="G145">
            <v>4644.949173641523</v>
          </cell>
          <cell r="H145">
            <v>63.158379484297228</v>
          </cell>
          <cell r="I145">
            <v>4.6449491736415229</v>
          </cell>
          <cell r="J145">
            <v>136072.95003775382</v>
          </cell>
          <cell r="K145">
            <v>9928.781151721505</v>
          </cell>
          <cell r="L145">
            <v>136.07295003775383</v>
          </cell>
          <cell r="M145">
            <v>9.9287811517215054</v>
          </cell>
        </row>
        <row r="146">
          <cell r="B146" t="str">
            <v>Occupied Palestinian Territory</v>
          </cell>
          <cell r="C146">
            <v>0</v>
          </cell>
          <cell r="D146">
            <v>14.687777920999999</v>
          </cell>
          <cell r="E146">
            <v>1.4687777920999999E-2</v>
          </cell>
          <cell r="F146">
            <v>1092.0317358689902</v>
          </cell>
          <cell r="G146">
            <v>122.54339197186587</v>
          </cell>
          <cell r="H146">
            <v>1.0920317358689902</v>
          </cell>
          <cell r="I146">
            <v>0.12254339197186587</v>
          </cell>
          <cell r="J146">
            <v>3292.6600635151058</v>
          </cell>
          <cell r="K146">
            <v>375.67769428001344</v>
          </cell>
          <cell r="L146">
            <v>3.2926600635151058</v>
          </cell>
          <cell r="M146">
            <v>0.37567769428001346</v>
          </cell>
        </row>
        <row r="147">
          <cell r="B147" t="str">
            <v>Oman</v>
          </cell>
          <cell r="D147">
            <v>310.16820690900005</v>
          </cell>
          <cell r="E147">
            <v>0.31016820690900004</v>
          </cell>
          <cell r="F147">
            <v>24404.331963001488</v>
          </cell>
          <cell r="G147">
            <v>2387.6357117990124</v>
          </cell>
          <cell r="H147">
            <v>24.404331963001489</v>
          </cell>
          <cell r="I147">
            <v>2.3876357117990126</v>
          </cell>
          <cell r="J147">
            <v>69818.608116688862</v>
          </cell>
          <cell r="K147">
            <v>7447.8443752727553</v>
          </cell>
          <cell r="L147">
            <v>69.818608116688864</v>
          </cell>
          <cell r="M147">
            <v>7.447844375272755</v>
          </cell>
        </row>
        <row r="148">
          <cell r="B148" t="str">
            <v>Pakistan</v>
          </cell>
          <cell r="C148" t="str">
            <v>PAK</v>
          </cell>
          <cell r="D148">
            <v>1275.3338122258181</v>
          </cell>
          <cell r="E148">
            <v>1.275333812225818</v>
          </cell>
          <cell r="F148">
            <v>111994.02325523658</v>
          </cell>
          <cell r="G148">
            <v>9293.0735668203506</v>
          </cell>
          <cell r="H148">
            <v>111.99402325523658</v>
          </cell>
          <cell r="I148">
            <v>9.2930735668203504</v>
          </cell>
          <cell r="J148">
            <v>290124.83461656683</v>
          </cell>
          <cell r="K148">
            <v>26463.438610581481</v>
          </cell>
          <cell r="L148">
            <v>290.12483461656683</v>
          </cell>
          <cell r="M148">
            <v>26.463438610581481</v>
          </cell>
        </row>
        <row r="149">
          <cell r="B149" t="str">
            <v>Palau</v>
          </cell>
          <cell r="C149" t="str">
            <v>PLW</v>
          </cell>
          <cell r="D149">
            <v>1.570796318</v>
          </cell>
          <cell r="E149">
            <v>1.570796318E-3</v>
          </cell>
          <cell r="F149">
            <v>122.74569178160884</v>
          </cell>
          <cell r="G149">
            <v>14.011364052836917</v>
          </cell>
          <cell r="H149">
            <v>0.12274569178160884</v>
          </cell>
          <cell r="I149">
            <v>1.4011364052836917E-2</v>
          </cell>
          <cell r="J149">
            <v>354.6376391254754</v>
          </cell>
          <cell r="K149">
            <v>38.854075444450892</v>
          </cell>
          <cell r="L149">
            <v>0.35463763912547541</v>
          </cell>
          <cell r="M149">
            <v>3.8854075444450895E-2</v>
          </cell>
        </row>
        <row r="150">
          <cell r="B150" t="str">
            <v>Panama</v>
          </cell>
          <cell r="C150" t="str">
            <v>PAN</v>
          </cell>
          <cell r="D150">
            <v>78.666807943000009</v>
          </cell>
          <cell r="E150">
            <v>7.8666807943000003E-2</v>
          </cell>
          <cell r="F150">
            <v>7439.854462039284</v>
          </cell>
          <cell r="G150">
            <v>572.07514688509752</v>
          </cell>
          <cell r="H150">
            <v>7.4398544620392837</v>
          </cell>
          <cell r="I150">
            <v>0.57207514688509753</v>
          </cell>
          <cell r="J150">
            <v>18001.413874828067</v>
          </cell>
          <cell r="K150">
            <v>1519.2492321945592</v>
          </cell>
          <cell r="L150">
            <v>18.001413874828067</v>
          </cell>
          <cell r="M150">
            <v>1.5192492321945592</v>
          </cell>
        </row>
        <row r="151">
          <cell r="B151" t="str">
            <v>Papua New Guinea</v>
          </cell>
          <cell r="C151" t="str">
            <v>PNG</v>
          </cell>
          <cell r="D151">
            <v>42.801104850999998</v>
          </cell>
          <cell r="E151">
            <v>4.2801104850999999E-2</v>
          </cell>
          <cell r="F151">
            <v>3846.5109838976991</v>
          </cell>
          <cell r="G151">
            <v>317.01582769606574</v>
          </cell>
          <cell r="H151">
            <v>3.8465109838976992</v>
          </cell>
          <cell r="I151">
            <v>0.31701582769606573</v>
          </cell>
          <cell r="J151">
            <v>9763.9530874844295</v>
          </cell>
          <cell r="K151">
            <v>866.59291297518087</v>
          </cell>
          <cell r="L151">
            <v>9.7639530874844294</v>
          </cell>
          <cell r="M151">
            <v>0.86659291297518082</v>
          </cell>
        </row>
        <row r="152">
          <cell r="B152" t="str">
            <v>Paraguay</v>
          </cell>
          <cell r="C152" t="str">
            <v>PRY</v>
          </cell>
          <cell r="D152">
            <v>44.031788579000008</v>
          </cell>
          <cell r="E152">
            <v>4.403178857900001E-2</v>
          </cell>
          <cell r="F152">
            <v>3907.0081818261856</v>
          </cell>
          <cell r="G152">
            <v>324.47344901268127</v>
          </cell>
          <cell r="H152">
            <v>3.9070081818261855</v>
          </cell>
          <cell r="I152">
            <v>0.32447344901268127</v>
          </cell>
          <cell r="J152">
            <v>10031.948330187435</v>
          </cell>
          <cell r="K152">
            <v>902.68106856458098</v>
          </cell>
          <cell r="L152">
            <v>10.031948330187435</v>
          </cell>
          <cell r="M152">
            <v>0.90268106856458097</v>
          </cell>
        </row>
        <row r="153">
          <cell r="B153" t="str">
            <v>Peru</v>
          </cell>
          <cell r="C153" t="str">
            <v>PER</v>
          </cell>
          <cell r="D153">
            <v>443.53228490618176</v>
          </cell>
          <cell r="E153">
            <v>0.44353228490618174</v>
          </cell>
          <cell r="F153">
            <v>44458.076613363635</v>
          </cell>
          <cell r="G153">
            <v>3357.2429906892444</v>
          </cell>
          <cell r="H153">
            <v>44.458076613363637</v>
          </cell>
          <cell r="I153">
            <v>3.3572429906892443</v>
          </cell>
          <cell r="J153">
            <v>102155.62540221465</v>
          </cell>
          <cell r="K153">
            <v>8052.441554331871</v>
          </cell>
          <cell r="L153">
            <v>102.15562540221464</v>
          </cell>
          <cell r="M153">
            <v>8.052441554331871</v>
          </cell>
        </row>
        <row r="154">
          <cell r="B154" t="str">
            <v>Philippines</v>
          </cell>
          <cell r="C154" t="str">
            <v>PHL</v>
          </cell>
          <cell r="D154">
            <v>848.07082063799987</v>
          </cell>
          <cell r="E154">
            <v>0.84807082063799988</v>
          </cell>
          <cell r="F154">
            <v>80307.939345091509</v>
          </cell>
          <cell r="G154">
            <v>6209.532731209224</v>
          </cell>
          <cell r="H154">
            <v>80.307939345091512</v>
          </cell>
          <cell r="I154">
            <v>6.2095327312092241</v>
          </cell>
          <cell r="J154">
            <v>194274.23834251665</v>
          </cell>
          <cell r="K154">
            <v>16208.772731487679</v>
          </cell>
          <cell r="L154">
            <v>194.27423834251664</v>
          </cell>
          <cell r="M154">
            <v>16.208772731487681</v>
          </cell>
        </row>
        <row r="155">
          <cell r="B155" t="str">
            <v>Bolivia</v>
          </cell>
          <cell r="C155" t="str">
            <v>BOL</v>
          </cell>
          <cell r="D155">
            <v>142.38579511899999</v>
          </cell>
          <cell r="E155">
            <v>0.14238579511899999</v>
          </cell>
          <cell r="F155">
            <v>13835.808248181478</v>
          </cell>
          <cell r="G155">
            <v>1068.7325990345407</v>
          </cell>
          <cell r="H155">
            <v>13.835808248181477</v>
          </cell>
          <cell r="I155">
            <v>1.0687325990345407</v>
          </cell>
          <cell r="J155">
            <v>32590.896762528973</v>
          </cell>
          <cell r="K155">
            <v>2730.724228734091</v>
          </cell>
          <cell r="L155">
            <v>32.59089676252897</v>
          </cell>
          <cell r="M155">
            <v>2.7307242287340912</v>
          </cell>
        </row>
        <row r="156">
          <cell r="B156" t="str">
            <v>Poland</v>
          </cell>
          <cell r="C156" t="str">
            <v>POL</v>
          </cell>
          <cell r="D156">
            <v>5945.575912690002</v>
          </cell>
          <cell r="E156">
            <v>5.9455759126900016</v>
          </cell>
          <cell r="F156">
            <v>696771.55559695349</v>
          </cell>
          <cell r="G156">
            <v>52668.788715644987</v>
          </cell>
          <cell r="H156">
            <v>696.77155559695348</v>
          </cell>
          <cell r="I156">
            <v>52.668788715644986</v>
          </cell>
          <cell r="J156">
            <v>1392528.6891940073</v>
          </cell>
          <cell r="K156">
            <v>98797.132754622027</v>
          </cell>
          <cell r="L156">
            <v>1392.5286891940073</v>
          </cell>
          <cell r="M156">
            <v>98.797132754622027</v>
          </cell>
        </row>
        <row r="157">
          <cell r="B157" t="str">
            <v>Portugal</v>
          </cell>
          <cell r="C157" t="str">
            <v>PRT</v>
          </cell>
          <cell r="D157">
            <v>632.71150489900015</v>
          </cell>
          <cell r="E157">
            <v>0.63271150489900019</v>
          </cell>
          <cell r="F157">
            <v>62604.631412640527</v>
          </cell>
          <cell r="G157">
            <v>4855.7717050908705</v>
          </cell>
          <cell r="H157">
            <v>62.604631412640529</v>
          </cell>
          <cell r="I157">
            <v>4.8557717050908709</v>
          </cell>
          <cell r="J157">
            <v>145934.15914688204</v>
          </cell>
          <cell r="K157">
            <v>11702.080061583622</v>
          </cell>
          <cell r="L157">
            <v>145.93415914688205</v>
          </cell>
          <cell r="M157">
            <v>11.702080061583622</v>
          </cell>
        </row>
        <row r="158">
          <cell r="B158" t="str">
            <v>Qatar</v>
          </cell>
          <cell r="D158">
            <v>526.71534941100003</v>
          </cell>
          <cell r="E158">
            <v>0.52671534941100007</v>
          </cell>
          <cell r="F158">
            <v>43437.500947008659</v>
          </cell>
          <cell r="G158">
            <v>3932.0300903498342</v>
          </cell>
          <cell r="H158">
            <v>43.437500947008658</v>
          </cell>
          <cell r="I158">
            <v>3.932030090349834</v>
          </cell>
          <cell r="J158">
            <v>119003.08256264297</v>
          </cell>
          <cell r="K158">
            <v>12024.947907332562</v>
          </cell>
          <cell r="L158">
            <v>119.00308256264297</v>
          </cell>
          <cell r="M158">
            <v>12.024947907332562</v>
          </cell>
        </row>
        <row r="159">
          <cell r="B159" t="str">
            <v>Cameroon</v>
          </cell>
          <cell r="C159" t="str">
            <v>CMR</v>
          </cell>
          <cell r="D159">
            <v>53.532875097000009</v>
          </cell>
          <cell r="E159">
            <v>5.3532875097000006E-2</v>
          </cell>
          <cell r="F159">
            <v>4999.6440484730665</v>
          </cell>
          <cell r="G159">
            <v>458.03496654572564</v>
          </cell>
          <cell r="H159">
            <v>4.9996440484730664</v>
          </cell>
          <cell r="I159">
            <v>0.45803496654572562</v>
          </cell>
          <cell r="J159">
            <v>12265.556810488406</v>
          </cell>
          <cell r="K159">
            <v>1114.3746769221534</v>
          </cell>
          <cell r="L159">
            <v>12.265556810488405</v>
          </cell>
          <cell r="M159">
            <v>1.1143746769221534</v>
          </cell>
        </row>
        <row r="160">
          <cell r="B160" t="str">
            <v>South Korea</v>
          </cell>
          <cell r="C160" t="str">
            <v>KOR</v>
          </cell>
          <cell r="D160">
            <v>4489.2251377009998</v>
          </cell>
          <cell r="E160">
            <v>4.4892251377010002</v>
          </cell>
          <cell r="F160">
            <v>391120.56986531924</v>
          </cell>
          <cell r="G160">
            <v>33707.863435186511</v>
          </cell>
          <cell r="H160">
            <v>391.12056986531923</v>
          </cell>
          <cell r="I160">
            <v>33.707863435186511</v>
          </cell>
          <cell r="J160">
            <v>1022581.1891806542</v>
          </cell>
          <cell r="K160">
            <v>92867.765948524626</v>
          </cell>
          <cell r="L160">
            <v>1022.5811891806543</v>
          </cell>
          <cell r="M160">
            <v>92.867765948524621</v>
          </cell>
        </row>
        <row r="161">
          <cell r="B161" t="str">
            <v>Moldova</v>
          </cell>
          <cell r="C161" t="str">
            <v>MDA</v>
          </cell>
          <cell r="D161">
            <v>239.7512763770001</v>
          </cell>
          <cell r="E161">
            <v>0.23975127637700008</v>
          </cell>
          <cell r="F161">
            <v>30546.767660334626</v>
          </cell>
          <cell r="G161">
            <v>2843.0879435510765</v>
          </cell>
          <cell r="H161">
            <v>30.546767660334627</v>
          </cell>
          <cell r="I161">
            <v>2.8430879435510765</v>
          </cell>
          <cell r="J161">
            <v>56897.027648753203</v>
          </cell>
          <cell r="K161">
            <v>4891.9994725476281</v>
          </cell>
          <cell r="L161">
            <v>56.897027648753202</v>
          </cell>
          <cell r="M161">
            <v>4.8919994725476279</v>
          </cell>
        </row>
        <row r="162">
          <cell r="B162" t="str">
            <v>South Sudan</v>
          </cell>
          <cell r="D162">
            <v>9.6672691820000001</v>
          </cell>
          <cell r="E162">
            <v>9.6672691819999993E-3</v>
          </cell>
          <cell r="F162">
            <v>872.9568062049542</v>
          </cell>
          <cell r="G162">
            <v>72.345318809585677</v>
          </cell>
          <cell r="H162">
            <v>0.87295680620495419</v>
          </cell>
          <cell r="I162">
            <v>7.2345318809585682E-2</v>
          </cell>
          <cell r="J162">
            <v>2201.4546475223601</v>
          </cell>
          <cell r="K162">
            <v>202.52931280954033</v>
          </cell>
          <cell r="L162">
            <v>2.2014546475223602</v>
          </cell>
          <cell r="M162">
            <v>0.20252931280954034</v>
          </cell>
        </row>
        <row r="163">
          <cell r="B163" t="str">
            <v>Sudan</v>
          </cell>
          <cell r="C163" t="str">
            <v>SDN</v>
          </cell>
          <cell r="D163">
            <v>108.94418986899998</v>
          </cell>
          <cell r="E163">
            <v>0.10894418986899998</v>
          </cell>
          <cell r="F163">
            <v>9744.4681002150173</v>
          </cell>
          <cell r="G163">
            <v>813.15615812814269</v>
          </cell>
          <cell r="H163">
            <v>9.744468100215018</v>
          </cell>
          <cell r="I163">
            <v>0.81315615812814268</v>
          </cell>
          <cell r="J163">
            <v>24773.374794847859</v>
          </cell>
          <cell r="K163">
            <v>2318.858260035558</v>
          </cell>
          <cell r="L163">
            <v>24.773374794847861</v>
          </cell>
          <cell r="M163">
            <v>2.3188582600355581</v>
          </cell>
        </row>
        <row r="164">
          <cell r="B164" t="str">
            <v>Réunion</v>
          </cell>
          <cell r="C164" t="str">
            <v>REU</v>
          </cell>
          <cell r="D164">
            <v>1.016467673</v>
          </cell>
          <cell r="E164">
            <v>1.016467673E-3</v>
          </cell>
          <cell r="F164">
            <v>89.312112678166102</v>
          </cell>
          <cell r="G164">
            <v>9.4575947913369305</v>
          </cell>
          <cell r="H164">
            <v>8.9312112678166106E-2</v>
          </cell>
          <cell r="I164">
            <v>9.4575947913369297E-3</v>
          </cell>
          <cell r="J164">
            <v>231.0269088665531</v>
          </cell>
          <cell r="K164">
            <v>24.419805897355683</v>
          </cell>
          <cell r="L164">
            <v>0.23102690886655311</v>
          </cell>
          <cell r="M164">
            <v>2.4419805897355682E-2</v>
          </cell>
        </row>
        <row r="165">
          <cell r="B165" t="str">
            <v>Romania</v>
          </cell>
          <cell r="C165" t="str">
            <v>ROU</v>
          </cell>
          <cell r="D165">
            <v>2108.2733604099999</v>
          </cell>
          <cell r="E165">
            <v>2.1082733604099997</v>
          </cell>
          <cell r="F165">
            <v>251897.296119279</v>
          </cell>
          <cell r="G165">
            <v>20639.149100331379</v>
          </cell>
          <cell r="H165">
            <v>251.89729611927899</v>
          </cell>
          <cell r="I165">
            <v>20.63914910033138</v>
          </cell>
          <cell r="J165">
            <v>496030.12763946655</v>
          </cell>
          <cell r="K165">
            <v>37641.248902888306</v>
          </cell>
          <cell r="L165">
            <v>496.03012763946657</v>
          </cell>
          <cell r="M165">
            <v>37.641248902888307</v>
          </cell>
        </row>
        <row r="166">
          <cell r="B166" t="str">
            <v>Russian Federation</v>
          </cell>
          <cell r="C166" t="str">
            <v>RUS</v>
          </cell>
          <cell r="D166">
            <v>28795.573560425459</v>
          </cell>
          <cell r="E166">
            <v>28.79557356042546</v>
          </cell>
          <cell r="F166">
            <v>3334481.8973386856</v>
          </cell>
          <cell r="G166">
            <v>256403.07241068111</v>
          </cell>
          <cell r="H166">
            <v>3334.4818973386855</v>
          </cell>
          <cell r="I166">
            <v>256.40307241068109</v>
          </cell>
          <cell r="J166">
            <v>6740925.3299323646</v>
          </cell>
          <cell r="K166">
            <v>487465.3537916076</v>
          </cell>
          <cell r="L166">
            <v>6740.9253299323645</v>
          </cell>
          <cell r="M166">
            <v>487.46535379160758</v>
          </cell>
        </row>
        <row r="167">
          <cell r="B167" t="str">
            <v>Rwanda</v>
          </cell>
          <cell r="D167">
            <v>7.1584651030000002</v>
          </cell>
          <cell r="E167">
            <v>7.1584651030000002E-3</v>
          </cell>
          <cell r="F167">
            <v>675.30149421382316</v>
          </cell>
          <cell r="G167">
            <v>58.634024727299966</v>
          </cell>
          <cell r="H167">
            <v>0.67530149421382313</v>
          </cell>
          <cell r="I167">
            <v>5.8634024727299963E-2</v>
          </cell>
          <cell r="J167">
            <v>1643.5987451465146</v>
          </cell>
          <cell r="K167">
            <v>141.64360791087162</v>
          </cell>
          <cell r="L167">
            <v>1.6435987451465146</v>
          </cell>
          <cell r="M167">
            <v>0.14164360791087163</v>
          </cell>
        </row>
        <row r="168">
          <cell r="B168" t="str">
            <v>Saint Helena</v>
          </cell>
          <cell r="C168">
            <v>0</v>
          </cell>
          <cell r="D168">
            <v>9.6089196000000057E-2</v>
          </cell>
          <cell r="E168">
            <v>9.6089196000000051E-5</v>
          </cell>
          <cell r="F168">
            <v>8.1857546584468626</v>
          </cell>
          <cell r="G168">
            <v>0.80459498371358051</v>
          </cell>
          <cell r="H168">
            <v>8.185754658446863E-3</v>
          </cell>
          <cell r="I168">
            <v>8.0459498371358048E-4</v>
          </cell>
          <cell r="J168">
            <v>21.896194429878832</v>
          </cell>
          <cell r="K168">
            <v>2.0983616522419419</v>
          </cell>
          <cell r="L168">
            <v>2.1896194429878831E-2</v>
          </cell>
          <cell r="M168">
            <v>2.0983616522419419E-3</v>
          </cell>
        </row>
        <row r="169">
          <cell r="B169" t="str">
            <v>Saint Lucia</v>
          </cell>
          <cell r="C169" t="str">
            <v>LCA</v>
          </cell>
          <cell r="D169">
            <v>3.1308542620000011</v>
          </cell>
          <cell r="E169">
            <v>3.1308542620000009E-3</v>
          </cell>
          <cell r="F169">
            <v>286.03547512985745</v>
          </cell>
          <cell r="G169">
            <v>23.852065570180336</v>
          </cell>
          <cell r="H169">
            <v>0.28603547512985744</v>
          </cell>
          <cell r="I169">
            <v>2.3852065570180336E-2</v>
          </cell>
          <cell r="J169">
            <v>716.71769481537103</v>
          </cell>
          <cell r="K169">
            <v>62.257061339827899</v>
          </cell>
          <cell r="L169">
            <v>0.71671769481537106</v>
          </cell>
          <cell r="M169">
            <v>6.2257061339827897E-2</v>
          </cell>
        </row>
        <row r="170">
          <cell r="B170" t="str">
            <v>Sint Maarten (Dutch part)</v>
          </cell>
          <cell r="C170" t="str">
            <v>FRO</v>
          </cell>
          <cell r="D170">
            <v>13.606480727999999</v>
          </cell>
          <cell r="E170">
            <v>1.3606480727999999E-2</v>
          </cell>
          <cell r="F170">
            <v>1711.1784467649748</v>
          </cell>
          <cell r="G170">
            <v>161.23017071966663</v>
          </cell>
          <cell r="H170">
            <v>1.7111784467649747</v>
          </cell>
          <cell r="I170">
            <v>0.16123017071966664</v>
          </cell>
          <cell r="J170">
            <v>3206.5953744498561</v>
          </cell>
          <cell r="K170">
            <v>261.33758438919961</v>
          </cell>
          <cell r="L170">
            <v>3.2065953744498561</v>
          </cell>
          <cell r="M170">
            <v>0.26133758438919963</v>
          </cell>
        </row>
        <row r="171">
          <cell r="B171" t="str">
            <v>Samoa</v>
          </cell>
          <cell r="C171" t="str">
            <v>WSM</v>
          </cell>
          <cell r="D171">
            <v>1.8541070200000003</v>
          </cell>
          <cell r="E171">
            <v>1.8541070200000004E-3</v>
          </cell>
          <cell r="F171">
            <v>174.83228402543767</v>
          </cell>
          <cell r="G171">
            <v>13.91321852465817</v>
          </cell>
          <cell r="H171">
            <v>0.17483228402543768</v>
          </cell>
          <cell r="I171">
            <v>1.3913218524658169E-2</v>
          </cell>
          <cell r="J171">
            <v>425.14664668407704</v>
          </cell>
          <cell r="K171">
            <v>35.427180102589112</v>
          </cell>
          <cell r="L171">
            <v>0.42514664668407703</v>
          </cell>
          <cell r="M171">
            <v>3.5427180102589113E-2</v>
          </cell>
        </row>
        <row r="172">
          <cell r="B172" t="str">
            <v>Sao Tome and Principe</v>
          </cell>
          <cell r="C172" t="str">
            <v>STP</v>
          </cell>
          <cell r="D172">
            <v>0.84342316500000059</v>
          </cell>
          <cell r="E172">
            <v>8.4342316500000058E-4</v>
          </cell>
          <cell r="F172">
            <v>78.042326776400131</v>
          </cell>
          <cell r="G172">
            <v>6.2404859392260921</v>
          </cell>
          <cell r="H172">
            <v>7.8042326776400134E-2</v>
          </cell>
          <cell r="I172">
            <v>6.2404859392260923E-3</v>
          </cell>
          <cell r="J172">
            <v>192.87391353907466</v>
          </cell>
          <cell r="K172">
            <v>16.570662444756081</v>
          </cell>
          <cell r="L172">
            <v>0.19287391353907465</v>
          </cell>
          <cell r="M172">
            <v>1.6570662444756083E-2</v>
          </cell>
        </row>
        <row r="173">
          <cell r="B173" t="str">
            <v>Saudi Arabia</v>
          </cell>
          <cell r="C173" t="str">
            <v>SAU</v>
          </cell>
          <cell r="D173">
            <v>3876.0804725490007</v>
          </cell>
          <cell r="E173">
            <v>3.8760804725490008</v>
          </cell>
          <cell r="F173">
            <v>337265.02374480246</v>
          </cell>
          <cell r="G173">
            <v>29107.258254430188</v>
          </cell>
          <cell r="H173">
            <v>337.26502374480248</v>
          </cell>
          <cell r="I173">
            <v>29.107258254430189</v>
          </cell>
          <cell r="J173">
            <v>882324.87499970547</v>
          </cell>
          <cell r="K173">
            <v>80855.312404112017</v>
          </cell>
          <cell r="L173">
            <v>882.32487499970546</v>
          </cell>
          <cell r="M173">
            <v>80.855312404112013</v>
          </cell>
        </row>
        <row r="174">
          <cell r="B174" t="str">
            <v>Senegal</v>
          </cell>
          <cell r="C174" t="str">
            <v>SEN</v>
          </cell>
          <cell r="D174">
            <v>60.341062276999992</v>
          </cell>
          <cell r="E174">
            <v>6.0341062276999993E-2</v>
          </cell>
          <cell r="F174">
            <v>5611.6780842465605</v>
          </cell>
          <cell r="G174">
            <v>444.35477049202035</v>
          </cell>
          <cell r="H174">
            <v>5.6116780842465603</v>
          </cell>
          <cell r="I174">
            <v>0.44435477049202032</v>
          </cell>
          <cell r="J174">
            <v>13794.610528836267</v>
          </cell>
          <cell r="K174">
            <v>1189.6157629511813</v>
          </cell>
          <cell r="L174">
            <v>13.794610528836268</v>
          </cell>
          <cell r="M174">
            <v>1.1896157629511812</v>
          </cell>
        </row>
        <row r="175">
          <cell r="B175" t="str">
            <v>Serbia</v>
          </cell>
          <cell r="C175" t="str">
            <v>SRB</v>
          </cell>
          <cell r="D175">
            <v>702.65761635454521</v>
          </cell>
          <cell r="E175">
            <v>0.70265761635454527</v>
          </cell>
          <cell r="F175">
            <v>76843.133991977083</v>
          </cell>
          <cell r="G175">
            <v>5868.9619993245706</v>
          </cell>
          <cell r="H175">
            <v>76.843133991977083</v>
          </cell>
          <cell r="I175">
            <v>5.8689619993245703</v>
          </cell>
          <cell r="J175">
            <v>163636.85324048871</v>
          </cell>
          <cell r="K175">
            <v>12117.039224642243</v>
          </cell>
          <cell r="L175">
            <v>163.6368532404887</v>
          </cell>
          <cell r="M175">
            <v>12.117039224642243</v>
          </cell>
        </row>
        <row r="176">
          <cell r="B176" t="str">
            <v>Seychelles</v>
          </cell>
          <cell r="D176">
            <v>4.1712182809999998</v>
          </cell>
          <cell r="E176">
            <v>4.1712182810000002E-3</v>
          </cell>
        </row>
        <row r="177">
          <cell r="B177" t="str">
            <v>Sierra Leone</v>
          </cell>
          <cell r="C177" t="str">
            <v>SLE</v>
          </cell>
          <cell r="D177">
            <v>9.6174252900000017</v>
          </cell>
          <cell r="E177">
            <v>9.6174252900000021E-3</v>
          </cell>
          <cell r="F177">
            <v>1086.6400191252442</v>
          </cell>
          <cell r="G177">
            <v>86.60843319290629</v>
          </cell>
          <cell r="H177">
            <v>1.0866400191252441</v>
          </cell>
          <cell r="I177">
            <v>8.6608433192906287E-2</v>
          </cell>
          <cell r="J177">
            <v>2238.1159516753241</v>
          </cell>
          <cell r="K177">
            <v>168.76855088283068</v>
          </cell>
          <cell r="L177">
            <v>2.238115951675324</v>
          </cell>
          <cell r="M177">
            <v>0.16876855088283069</v>
          </cell>
        </row>
        <row r="178">
          <cell r="B178" t="str">
            <v>Singapore</v>
          </cell>
          <cell r="C178" t="str">
            <v>ATG</v>
          </cell>
          <cell r="D178">
            <v>566.09364734299993</v>
          </cell>
          <cell r="E178">
            <v>0.56609364734299994</v>
          </cell>
          <cell r="F178">
            <v>55284.494980291143</v>
          </cell>
          <cell r="G178">
            <v>4598.0473935609953</v>
          </cell>
          <cell r="H178">
            <v>55.284494980291143</v>
          </cell>
          <cell r="I178">
            <v>4.5980473935609956</v>
          </cell>
          <cell r="J178">
            <v>130614.30179164092</v>
          </cell>
          <cell r="K178">
            <v>10816.525022155814</v>
          </cell>
          <cell r="L178">
            <v>130.61430179164091</v>
          </cell>
          <cell r="M178">
            <v>10.816525022155814</v>
          </cell>
        </row>
        <row r="179">
          <cell r="B179" t="str">
            <v>Slovakia</v>
          </cell>
          <cell r="C179" t="str">
            <v>SVK</v>
          </cell>
          <cell r="D179">
            <v>818.46168077309073</v>
          </cell>
          <cell r="E179">
            <v>0.81846168077309078</v>
          </cell>
          <cell r="F179">
            <v>99696.603822959034</v>
          </cell>
          <cell r="G179">
            <v>7602.2042063925455</v>
          </cell>
          <cell r="H179">
            <v>99.696603822959034</v>
          </cell>
          <cell r="I179">
            <v>7.6022042063925452</v>
          </cell>
          <cell r="J179">
            <v>192374.42887603512</v>
          </cell>
          <cell r="K179">
            <v>13536.362397776413</v>
          </cell>
          <cell r="L179">
            <v>192.37442887603513</v>
          </cell>
          <cell r="M179">
            <v>13.536362397776413</v>
          </cell>
        </row>
        <row r="180">
          <cell r="B180" t="str">
            <v>Slovenia</v>
          </cell>
          <cell r="C180" t="str">
            <v>SVN</v>
          </cell>
          <cell r="D180">
            <v>216.46686363981809</v>
          </cell>
          <cell r="E180">
            <v>0.2164668636398181</v>
          </cell>
          <cell r="F180">
            <v>23192.679646448054</v>
          </cell>
          <cell r="G180">
            <v>1753.7817567765308</v>
          </cell>
          <cell r="H180">
            <v>23.192679646448052</v>
          </cell>
          <cell r="I180">
            <v>1.7537817567765308</v>
          </cell>
          <cell r="J180">
            <v>50310.7820303556</v>
          </cell>
          <cell r="K180">
            <v>3739.5468270091715</v>
          </cell>
          <cell r="L180">
            <v>50.310782030355597</v>
          </cell>
          <cell r="M180">
            <v>3.7395468270091716</v>
          </cell>
        </row>
        <row r="181">
          <cell r="B181" t="str">
            <v>Solomon Islands</v>
          </cell>
          <cell r="C181" t="str">
            <v>SLB</v>
          </cell>
          <cell r="D181">
            <v>2.6874621080000005</v>
          </cell>
          <cell r="E181">
            <v>2.6874621080000007E-3</v>
          </cell>
          <cell r="F181">
            <v>244.65059164841338</v>
          </cell>
          <cell r="G181">
            <v>20.205237813893067</v>
          </cell>
          <cell r="H181">
            <v>0.24465059164841338</v>
          </cell>
          <cell r="I181">
            <v>2.0205237813893068E-2</v>
          </cell>
          <cell r="J181">
            <v>614.87638216010635</v>
          </cell>
          <cell r="K181">
            <v>53.186364934475968</v>
          </cell>
          <cell r="L181">
            <v>0.61487638216010632</v>
          </cell>
          <cell r="M181">
            <v>5.3186364934475969E-2</v>
          </cell>
        </row>
        <row r="182">
          <cell r="B182" t="str">
            <v>Somalia</v>
          </cell>
          <cell r="C182" t="str">
            <v>SOM</v>
          </cell>
          <cell r="D182">
            <v>8.6452182620000002</v>
          </cell>
          <cell r="E182">
            <v>8.6452182619999995E-3</v>
          </cell>
          <cell r="F182">
            <v>909.6533714166402</v>
          </cell>
          <cell r="G182">
            <v>76.714830424488426</v>
          </cell>
          <cell r="H182">
            <v>0.90965337141664016</v>
          </cell>
          <cell r="I182">
            <v>7.6714830424488428E-2</v>
          </cell>
          <cell r="J182">
            <v>2009.0427729931666</v>
          </cell>
          <cell r="K182">
            <v>160.72653081134933</v>
          </cell>
          <cell r="L182">
            <v>2.0090427729931668</v>
          </cell>
          <cell r="M182">
            <v>0.16072653081134933</v>
          </cell>
        </row>
        <row r="183">
          <cell r="B183" t="str">
            <v>South Africa</v>
          </cell>
          <cell r="C183" t="str">
            <v>ZAF</v>
          </cell>
          <cell r="D183">
            <v>5134.239110139998</v>
          </cell>
          <cell r="E183">
            <v>5.1342391101399985</v>
          </cell>
          <cell r="F183">
            <v>525289.77726430923</v>
          </cell>
          <cell r="G183">
            <v>38815.68193922138</v>
          </cell>
          <cell r="H183">
            <v>525.28977726430924</v>
          </cell>
          <cell r="I183">
            <v>38.815681939221378</v>
          </cell>
          <cell r="J183">
            <v>1186119.3888852862</v>
          </cell>
          <cell r="K183">
            <v>90335.817202588703</v>
          </cell>
          <cell r="L183">
            <v>1186.1193888852861</v>
          </cell>
          <cell r="M183">
            <v>90.3358172025887</v>
          </cell>
        </row>
        <row r="184">
          <cell r="B184" t="str">
            <v>Spain</v>
          </cell>
          <cell r="C184" t="str">
            <v>ESP</v>
          </cell>
          <cell r="D184">
            <v>3618.3162556999996</v>
          </cell>
          <cell r="E184">
            <v>3.6183162556999995</v>
          </cell>
          <cell r="F184">
            <v>373012.80784988974</v>
          </cell>
          <cell r="G184">
            <v>28337.893959090557</v>
          </cell>
          <cell r="H184">
            <v>373.01280784988973</v>
          </cell>
          <cell r="I184">
            <v>28.337893959090557</v>
          </cell>
          <cell r="J184">
            <v>837708.55661980307</v>
          </cell>
          <cell r="K184">
            <v>64250.16090151231</v>
          </cell>
          <cell r="L184">
            <v>837.70855661980306</v>
          </cell>
          <cell r="M184">
            <v>64.250160901512317</v>
          </cell>
        </row>
        <row r="185">
          <cell r="B185" t="str">
            <v>Sri Lanka</v>
          </cell>
          <cell r="C185" t="str">
            <v>LKA</v>
          </cell>
          <cell r="D185">
            <v>125.075215142</v>
          </cell>
          <cell r="E185">
            <v>0.12507521514200001</v>
          </cell>
          <cell r="F185">
            <v>11626.417250667891</v>
          </cell>
          <cell r="G185">
            <v>896.32638624066487</v>
          </cell>
          <cell r="H185">
            <v>11.626417250667892</v>
          </cell>
          <cell r="I185">
            <v>0.89632638624066485</v>
          </cell>
          <cell r="J185">
            <v>28523.110283197424</v>
          </cell>
          <cell r="K185">
            <v>2507.9886456592535</v>
          </cell>
          <cell r="L185">
            <v>28.523110283197425</v>
          </cell>
          <cell r="M185">
            <v>2.5079886456592537</v>
          </cell>
        </row>
        <row r="186">
          <cell r="B186" t="str">
            <v>Saint Kitts and Nevis</v>
          </cell>
          <cell r="C186" t="str">
            <v>KNA</v>
          </cell>
          <cell r="D186">
            <v>1.6079623050000003</v>
          </cell>
          <cell r="E186">
            <v>1.6079623050000002E-3</v>
          </cell>
          <cell r="F186">
            <v>130.06039849570573</v>
          </cell>
          <cell r="G186">
            <v>12.798886492844192</v>
          </cell>
          <cell r="H186">
            <v>0.13006039849570572</v>
          </cell>
          <cell r="I186">
            <v>1.2798886492844191E-2</v>
          </cell>
          <cell r="J186">
            <v>364.02181206833131</v>
          </cell>
          <cell r="K186">
            <v>36.351893376420932</v>
          </cell>
          <cell r="L186">
            <v>0.36402181206833134</v>
          </cell>
          <cell r="M186">
            <v>3.6351893376420932E-2</v>
          </cell>
        </row>
        <row r="187">
          <cell r="B187" t="str">
            <v>Saint Pierre and Miquelon</v>
          </cell>
          <cell r="C187" t="str">
            <v>SPM</v>
          </cell>
          <cell r="D187">
            <v>0.99962437000000059</v>
          </cell>
          <cell r="E187">
            <v>9.9962437000000065E-4</v>
          </cell>
          <cell r="F187">
            <v>112.34236102518619</v>
          </cell>
          <cell r="G187">
            <v>8.3448787479659501</v>
          </cell>
          <cell r="H187">
            <v>0.11234236102518619</v>
          </cell>
          <cell r="I187">
            <v>8.3448787479659496E-3</v>
          </cell>
          <cell r="J187">
            <v>232.65292115404642</v>
          </cell>
          <cell r="K187">
            <v>16.801227445964727</v>
          </cell>
          <cell r="L187">
            <v>0.23265292115404643</v>
          </cell>
          <cell r="M187">
            <v>1.6801227445964729E-2</v>
          </cell>
        </row>
        <row r="188">
          <cell r="B188" t="str">
            <v>Saint Vincent and the Grenadines</v>
          </cell>
          <cell r="C188" t="str">
            <v>VCT</v>
          </cell>
          <cell r="D188">
            <v>1.8060812330000005</v>
          </cell>
          <cell r="E188">
            <v>1.8060812330000005E-3</v>
          </cell>
          <cell r="F188">
            <v>157.30996496544137</v>
          </cell>
          <cell r="G188">
            <v>13.446262003605597</v>
          </cell>
          <cell r="H188">
            <v>0.15730996496544136</v>
          </cell>
          <cell r="I188">
            <v>1.3446262003605597E-2</v>
          </cell>
          <cell r="J188">
            <v>410.93547073972201</v>
          </cell>
          <cell r="K188">
            <v>37.975008559777486</v>
          </cell>
          <cell r="L188">
            <v>0.41093547073972203</v>
          </cell>
          <cell r="M188">
            <v>3.7975008559777486E-2</v>
          </cell>
        </row>
        <row r="189">
          <cell r="B189" t="str">
            <v>Suriname</v>
          </cell>
          <cell r="C189" t="str">
            <v>SUR</v>
          </cell>
          <cell r="D189">
            <v>30.200844673999999</v>
          </cell>
          <cell r="E189">
            <v>3.0200844673999999E-2</v>
          </cell>
          <cell r="F189">
            <v>3254.8868669394647</v>
          </cell>
          <cell r="G189">
            <v>252.85116770144674</v>
          </cell>
          <cell r="H189">
            <v>3.2548868669394646</v>
          </cell>
          <cell r="I189">
            <v>0.25285116770144672</v>
          </cell>
          <cell r="J189">
            <v>7017.2767577192144</v>
          </cell>
          <cell r="K189">
            <v>525.52981157344527</v>
          </cell>
          <cell r="L189">
            <v>7.0172767577192143</v>
          </cell>
          <cell r="M189">
            <v>0.52552981157344525</v>
          </cell>
        </row>
        <row r="190">
          <cell r="B190" t="str">
            <v>Swaziland</v>
          </cell>
          <cell r="C190" t="str">
            <v>SWZ</v>
          </cell>
          <cell r="D190">
            <v>10.730637187999998</v>
          </cell>
          <cell r="E190">
            <v>1.0730637187999997E-2</v>
          </cell>
        </row>
        <row r="191">
          <cell r="B191" t="str">
            <v>Sweden</v>
          </cell>
          <cell r="C191" t="str">
            <v>SWE</v>
          </cell>
          <cell r="D191">
            <v>1091.2168012900001</v>
          </cell>
          <cell r="E191">
            <v>1.0912168012900001</v>
          </cell>
          <cell r="F191">
            <v>136178.84075596105</v>
          </cell>
          <cell r="G191">
            <v>10669.663489362545</v>
          </cell>
          <cell r="H191">
            <v>136.17884075596106</v>
          </cell>
          <cell r="I191">
            <v>10.669663489362545</v>
          </cell>
          <cell r="J191">
            <v>256929.43868110029</v>
          </cell>
          <cell r="K191">
            <v>18160.781840355005</v>
          </cell>
          <cell r="L191">
            <v>256.92943868110029</v>
          </cell>
          <cell r="M191">
            <v>18.160781840355003</v>
          </cell>
        </row>
        <row r="192">
          <cell r="B192" t="str">
            <v>Switzerland</v>
          </cell>
          <cell r="C192" t="str">
            <v>CHE</v>
          </cell>
          <cell r="D192">
            <v>679.8123722250001</v>
          </cell>
          <cell r="E192">
            <v>0.67981237222500013</v>
          </cell>
          <cell r="F192">
            <v>77713.653914876166</v>
          </cell>
          <cell r="G192">
            <v>5817.1268936140787</v>
          </cell>
          <cell r="H192">
            <v>77.713653914876161</v>
          </cell>
          <cell r="I192">
            <v>5.8171268936140788</v>
          </cell>
          <cell r="J192">
            <v>158803.56935688789</v>
          </cell>
          <cell r="K192">
            <v>11277.90133261446</v>
          </cell>
          <cell r="L192">
            <v>158.80356935688789</v>
          </cell>
          <cell r="M192">
            <v>11.27790133261446</v>
          </cell>
        </row>
        <row r="193">
          <cell r="B193" t="str">
            <v>Syria</v>
          </cell>
          <cell r="C193" t="str">
            <v>SYR</v>
          </cell>
          <cell r="D193">
            <v>488.92592007900004</v>
          </cell>
          <cell r="E193">
            <v>0.48892592007900004</v>
          </cell>
          <cell r="F193">
            <v>46611.638471183258</v>
          </cell>
          <cell r="G193">
            <v>3969.9315776035137</v>
          </cell>
          <cell r="H193">
            <v>46.611638471183255</v>
          </cell>
          <cell r="I193">
            <v>3.9699315776035138</v>
          </cell>
          <cell r="J193">
            <v>112651.82323741654</v>
          </cell>
          <cell r="K193">
            <v>9685.1429867459901</v>
          </cell>
          <cell r="L193">
            <v>112.65182323741654</v>
          </cell>
          <cell r="M193">
            <v>9.6851429867459906</v>
          </cell>
        </row>
        <row r="194">
          <cell r="B194" t="str">
            <v>Taiwan</v>
          </cell>
          <cell r="C194" t="str">
            <v>TWN</v>
          </cell>
          <cell r="D194">
            <v>2211.6587815060007</v>
          </cell>
          <cell r="E194">
            <v>2.2116587815060007</v>
          </cell>
          <cell r="F194">
            <v>197910.49579155931</v>
          </cell>
          <cell r="G194">
            <v>16557.608323199529</v>
          </cell>
          <cell r="H194">
            <v>197.9104957915593</v>
          </cell>
          <cell r="I194">
            <v>16.557608323199528</v>
          </cell>
          <cell r="J194">
            <v>505091.07244896219</v>
          </cell>
          <cell r="K194">
            <v>44574.722851960454</v>
          </cell>
          <cell r="L194">
            <v>505.09107244896217</v>
          </cell>
          <cell r="M194">
            <v>44.574722851960452</v>
          </cell>
        </row>
        <row r="195">
          <cell r="B195" t="str">
            <v>Tajikistan</v>
          </cell>
          <cell r="C195" t="str">
            <v>TJK</v>
          </cell>
          <cell r="D195">
            <v>102.41582082945443</v>
          </cell>
          <cell r="E195">
            <v>0.10241582082945443</v>
          </cell>
          <cell r="F195">
            <v>12876.120815192613</v>
          </cell>
          <cell r="G195">
            <v>1086.675726355058</v>
          </cell>
          <cell r="H195">
            <v>12.876120815192612</v>
          </cell>
          <cell r="I195">
            <v>1.0866757263550579</v>
          </cell>
          <cell r="J195">
            <v>24174.502009971126</v>
          </cell>
          <cell r="K195">
            <v>1894.6172567847127</v>
          </cell>
          <cell r="L195">
            <v>24.174502009971125</v>
          </cell>
          <cell r="M195">
            <v>1.8946172567847126</v>
          </cell>
        </row>
        <row r="196">
          <cell r="B196" t="str">
            <v>Thailand</v>
          </cell>
          <cell r="C196" t="str">
            <v>THA</v>
          </cell>
          <cell r="D196">
            <v>1873.1244004270002</v>
          </cell>
          <cell r="E196">
            <v>1.8731244004270002</v>
          </cell>
          <cell r="F196">
            <v>156445.16645591284</v>
          </cell>
          <cell r="G196">
            <v>14189.94379882996</v>
          </cell>
          <cell r="H196">
            <v>156.44516645591284</v>
          </cell>
          <cell r="I196">
            <v>14.18994379882996</v>
          </cell>
          <cell r="J196">
            <v>424768.953648892</v>
          </cell>
          <cell r="K196">
            <v>40867.549388230684</v>
          </cell>
          <cell r="L196">
            <v>424.76895364889202</v>
          </cell>
          <cell r="M196">
            <v>40.867549388230685</v>
          </cell>
        </row>
        <row r="197">
          <cell r="B197" t="str">
            <v>Timor-Leste</v>
          </cell>
          <cell r="C197" t="str">
            <v>TLS</v>
          </cell>
          <cell r="D197">
            <v>1.4220364949999997</v>
          </cell>
          <cell r="E197">
            <v>1.4220364949999998E-3</v>
          </cell>
          <cell r="F197">
            <v>92.594120435544596</v>
          </cell>
          <cell r="G197">
            <v>13.84698387152695</v>
          </cell>
          <cell r="H197">
            <v>9.2594120435544602E-2</v>
          </cell>
          <cell r="I197">
            <v>1.384698387152695E-2</v>
          </cell>
          <cell r="J197">
            <v>313.48806043099421</v>
          </cell>
          <cell r="K197">
            <v>47.552174750973442</v>
          </cell>
          <cell r="L197">
            <v>0.3134880604309942</v>
          </cell>
          <cell r="M197">
            <v>4.7552174750973446E-2</v>
          </cell>
        </row>
        <row r="198">
          <cell r="B198" t="str">
            <v>Togo</v>
          </cell>
          <cell r="C198" t="str">
            <v>TGO</v>
          </cell>
          <cell r="D198">
            <v>18.044939509999999</v>
          </cell>
          <cell r="E198">
            <v>1.804493951E-2</v>
          </cell>
          <cell r="F198">
            <v>1593.320979025227</v>
          </cell>
          <cell r="G198">
            <v>134.97086947808751</v>
          </cell>
          <cell r="H198">
            <v>1.593320979025227</v>
          </cell>
          <cell r="I198">
            <v>0.13497086947808751</v>
          </cell>
          <cell r="J198">
            <v>4109.6988686879886</v>
          </cell>
          <cell r="K198">
            <v>374.75755575767494</v>
          </cell>
          <cell r="L198">
            <v>4.1096988686879889</v>
          </cell>
          <cell r="M198">
            <v>0.37475755575767494</v>
          </cell>
        </row>
        <row r="199">
          <cell r="B199" t="str">
            <v>Tonga</v>
          </cell>
          <cell r="C199" t="str">
            <v>TON</v>
          </cell>
          <cell r="D199">
            <v>1.1249085980000004</v>
          </cell>
          <cell r="E199">
            <v>1.1249085980000004E-3</v>
          </cell>
          <cell r="F199">
            <v>104.30090999637638</v>
          </cell>
          <cell r="G199">
            <v>8.3950739281385687</v>
          </cell>
          <cell r="H199">
            <v>0.10430090999637638</v>
          </cell>
          <cell r="I199">
            <v>8.3950739281385689E-3</v>
          </cell>
          <cell r="J199">
            <v>257.62402872819803</v>
          </cell>
          <cell r="K199">
            <v>21.892565092823613</v>
          </cell>
          <cell r="L199">
            <v>0.25762402872819801</v>
          </cell>
          <cell r="M199">
            <v>2.1892565092823613E-2</v>
          </cell>
        </row>
        <row r="200">
          <cell r="B200" t="str">
            <v>Trinidad and Tobago</v>
          </cell>
          <cell r="C200" t="str">
            <v>TTO</v>
          </cell>
          <cell r="D200">
            <v>355.11964577500004</v>
          </cell>
          <cell r="E200">
            <v>0.35511964577500005</v>
          </cell>
          <cell r="F200">
            <v>33198.736275308263</v>
          </cell>
          <cell r="G200">
            <v>2627.5484620279581</v>
          </cell>
          <cell r="H200">
            <v>33.198736275308264</v>
          </cell>
          <cell r="I200">
            <v>2.6275484620279581</v>
          </cell>
          <cell r="J200">
            <v>81312.01389192768</v>
          </cell>
          <cell r="K200">
            <v>6920.3311175641793</v>
          </cell>
          <cell r="L200">
            <v>81.312013891927677</v>
          </cell>
          <cell r="M200">
            <v>6.9203311175641797</v>
          </cell>
        </row>
        <row r="201">
          <cell r="B201" t="str">
            <v>Tunisia</v>
          </cell>
          <cell r="C201" t="str">
            <v>TUN</v>
          </cell>
          <cell r="D201">
            <v>230.170161716</v>
          </cell>
          <cell r="E201">
            <v>0.23017016171599999</v>
          </cell>
          <cell r="F201">
            <v>21255.64730593413</v>
          </cell>
          <cell r="G201">
            <v>1693.7871815658173</v>
          </cell>
          <cell r="H201">
            <v>21.255647305934129</v>
          </cell>
          <cell r="I201">
            <v>1.6937871815658172</v>
          </cell>
          <cell r="J201">
            <v>52675.094978730238</v>
          </cell>
          <cell r="K201">
            <v>4468.2550759363558</v>
          </cell>
          <cell r="L201">
            <v>52.675094978730236</v>
          </cell>
          <cell r="M201">
            <v>4.468255075936356</v>
          </cell>
        </row>
        <row r="202">
          <cell r="B202" t="str">
            <v>Turkey</v>
          </cell>
          <cell r="C202" t="str">
            <v>TUR</v>
          </cell>
          <cell r="D202">
            <v>2694.6209908779997</v>
          </cell>
          <cell r="E202">
            <v>2.6946209908779997</v>
          </cell>
          <cell r="F202">
            <v>240228.17022559684</v>
          </cell>
          <cell r="G202">
            <v>19624.325734317885</v>
          </cell>
          <cell r="H202">
            <v>240.22817022559684</v>
          </cell>
          <cell r="I202">
            <v>19.624325734317885</v>
          </cell>
          <cell r="J202">
            <v>614175.18988408323</v>
          </cell>
          <cell r="K202">
            <v>54573.558868876593</v>
          </cell>
          <cell r="L202">
            <v>614.17518988408324</v>
          </cell>
          <cell r="M202">
            <v>54.573558868876596</v>
          </cell>
        </row>
        <row r="203">
          <cell r="B203" t="str">
            <v>Turkmenistan</v>
          </cell>
          <cell r="C203" t="str">
            <v>TKM</v>
          </cell>
          <cell r="D203">
            <v>676.90388284945402</v>
          </cell>
          <cell r="E203">
            <v>0.67690388284945402</v>
          </cell>
          <cell r="F203">
            <v>71516.281691903612</v>
          </cell>
          <cell r="G203">
            <v>5284.8743217789024</v>
          </cell>
          <cell r="H203">
            <v>71.516281691903615</v>
          </cell>
          <cell r="I203">
            <v>5.2848743217789025</v>
          </cell>
          <cell r="J203">
            <v>156657.75981573449</v>
          </cell>
          <cell r="K203">
            <v>11718.097295675983</v>
          </cell>
          <cell r="L203">
            <v>156.65775981573449</v>
          </cell>
          <cell r="M203">
            <v>11.718097295675983</v>
          </cell>
        </row>
        <row r="204">
          <cell r="B204" t="str">
            <v>Turks and Caicos Islands</v>
          </cell>
          <cell r="C204" t="str">
            <v>TCA</v>
          </cell>
          <cell r="D204">
            <v>0.955873109</v>
          </cell>
          <cell r="E204">
            <v>9.5587310899999999E-4</v>
          </cell>
          <cell r="F204">
            <v>68.552320085188057</v>
          </cell>
          <cell r="G204">
            <v>8.0424237100396301</v>
          </cell>
          <cell r="H204">
            <v>6.8552320085188051E-2</v>
          </cell>
          <cell r="I204">
            <v>8.0424237100396295E-3</v>
          </cell>
          <cell r="J204">
            <v>213.35244361118046</v>
          </cell>
          <cell r="K204">
            <v>25.735021992104681</v>
          </cell>
          <cell r="L204">
            <v>0.21335244361118047</v>
          </cell>
          <cell r="M204">
            <v>2.573502199210468E-2</v>
          </cell>
        </row>
        <row r="205">
          <cell r="B205" t="str">
            <v>Tuvalu</v>
          </cell>
          <cell r="C205" t="str">
            <v>TUV</v>
          </cell>
          <cell r="D205">
            <v>7.2133158000000031E-2</v>
          </cell>
          <cell r="E205">
            <v>7.2133158000000028E-5</v>
          </cell>
          <cell r="F205">
            <v>5.6643096141530576</v>
          </cell>
          <cell r="G205">
            <v>0.62343828845914762</v>
          </cell>
          <cell r="H205">
            <v>5.6643096141530576E-3</v>
          </cell>
          <cell r="I205">
            <v>6.2343828845914766E-4</v>
          </cell>
          <cell r="J205">
            <v>16.288539667890969</v>
          </cell>
          <cell r="K205">
            <v>1.7490591102299284</v>
          </cell>
          <cell r="L205">
            <v>1.6288539667890969E-2</v>
          </cell>
          <cell r="M205">
            <v>1.7490591102299283E-3</v>
          </cell>
        </row>
        <row r="206">
          <cell r="B206" t="str">
            <v>Uganda</v>
          </cell>
          <cell r="C206" t="str">
            <v>UGA</v>
          </cell>
          <cell r="D206">
            <v>25.857590775000006</v>
          </cell>
          <cell r="E206">
            <v>2.5857590775000005E-2</v>
          </cell>
          <cell r="F206">
            <v>2395.004010229206</v>
          </cell>
          <cell r="G206">
            <v>194.43777657020206</v>
          </cell>
          <cell r="H206">
            <v>2.3950040102292061</v>
          </cell>
          <cell r="I206">
            <v>0.19443777657020206</v>
          </cell>
          <cell r="J206">
            <v>5888.8735945059661</v>
          </cell>
          <cell r="K206">
            <v>543.18800227376369</v>
          </cell>
          <cell r="L206">
            <v>5.8888735945059665</v>
          </cell>
          <cell r="M206">
            <v>0.54318800227376374</v>
          </cell>
        </row>
        <row r="207">
          <cell r="B207" t="str">
            <v>Ukraine</v>
          </cell>
          <cell r="C207" t="str">
            <v>UKR</v>
          </cell>
          <cell r="D207">
            <v>7453.9092037354558</v>
          </cell>
          <cell r="E207">
            <v>7.4539092037354555</v>
          </cell>
          <cell r="F207">
            <v>914525.27936171647</v>
          </cell>
          <cell r="G207">
            <v>73720.047236275612</v>
          </cell>
          <cell r="H207">
            <v>914.52527936171646</v>
          </cell>
          <cell r="I207">
            <v>73.720047236275619</v>
          </cell>
          <cell r="J207">
            <v>1757180.7440749083</v>
          </cell>
          <cell r="K207">
            <v>131341.91986062768</v>
          </cell>
          <cell r="L207">
            <v>1757.1807440749083</v>
          </cell>
          <cell r="M207">
            <v>131.34191986062768</v>
          </cell>
        </row>
        <row r="208">
          <cell r="B208" t="str">
            <v>United Arab Emirates</v>
          </cell>
          <cell r="C208" t="str">
            <v>ARE</v>
          </cell>
          <cell r="D208">
            <v>1222.1430051309999</v>
          </cell>
          <cell r="E208">
            <v>1.2221430051309998</v>
          </cell>
          <cell r="F208">
            <v>102641.72484263255</v>
          </cell>
          <cell r="G208">
            <v>9175.3113040300668</v>
          </cell>
          <cell r="H208">
            <v>102.64172484263256</v>
          </cell>
          <cell r="I208">
            <v>9.1753113040300676</v>
          </cell>
          <cell r="J208">
            <v>277034.80286619323</v>
          </cell>
          <cell r="K208">
            <v>26894.199437681254</v>
          </cell>
          <cell r="L208">
            <v>277.03480286619322</v>
          </cell>
          <cell r="M208">
            <v>26.894199437681255</v>
          </cell>
        </row>
        <row r="209">
          <cell r="B209" t="str">
            <v>United Kingdom</v>
          </cell>
          <cell r="C209" t="str">
            <v>GBR</v>
          </cell>
          <cell r="D209">
            <v>10590.9336513</v>
          </cell>
          <cell r="E209">
            <v>10.5909336513</v>
          </cell>
          <cell r="F209">
            <v>1335429.3114396541</v>
          </cell>
          <cell r="G209">
            <v>102159.51118883819</v>
          </cell>
          <cell r="H209">
            <v>1335.4293114396542</v>
          </cell>
          <cell r="I209">
            <v>102.1595111888382</v>
          </cell>
          <cell r="J209">
            <v>2491827.0582015859</v>
          </cell>
          <cell r="K209">
            <v>170984.22782930039</v>
          </cell>
          <cell r="L209">
            <v>2491.8270582015857</v>
          </cell>
          <cell r="M209">
            <v>170.98422782930038</v>
          </cell>
        </row>
        <row r="210">
          <cell r="B210" t="str">
            <v>Tanzania</v>
          </cell>
          <cell r="C210" t="str">
            <v>TZA</v>
          </cell>
          <cell r="D210">
            <v>58.543722603999989</v>
          </cell>
          <cell r="E210">
            <v>5.8543722603999988E-2</v>
          </cell>
          <cell r="F210">
            <v>5303.2880008149223</v>
          </cell>
          <cell r="G210">
            <v>436.41176822823269</v>
          </cell>
          <cell r="H210">
            <v>5.3032880008149226</v>
          </cell>
          <cell r="I210">
            <v>0.43641176822823269</v>
          </cell>
          <cell r="J210">
            <v>13329.714162545803</v>
          </cell>
          <cell r="K210">
            <v>1229.2421109032609</v>
          </cell>
          <cell r="L210">
            <v>13.329714162545802</v>
          </cell>
          <cell r="M210">
            <v>1.229242110903261</v>
          </cell>
        </row>
        <row r="211">
          <cell r="B211" t="str">
            <v>USA</v>
          </cell>
          <cell r="C211" t="str">
            <v>USA</v>
          </cell>
          <cell r="D211">
            <v>86100.838390400007</v>
          </cell>
          <cell r="E211">
            <v>86.100838390400014</v>
          </cell>
          <cell r="F211">
            <v>9832845.4587238338</v>
          </cell>
          <cell r="G211">
            <v>714144.67009640054</v>
          </cell>
          <cell r="H211">
            <v>9832.8454587238339</v>
          </cell>
          <cell r="I211">
            <v>714.14467009640055</v>
          </cell>
          <cell r="J211">
            <v>20083696.145124625</v>
          </cell>
          <cell r="K211">
            <v>1404905.0403050121</v>
          </cell>
          <cell r="L211">
            <v>20083.696145124624</v>
          </cell>
          <cell r="M211">
            <v>1404.9050403050121</v>
          </cell>
        </row>
        <row r="212">
          <cell r="B212" t="str">
            <v>Uruguay</v>
          </cell>
          <cell r="C212" t="str">
            <v>URY</v>
          </cell>
          <cell r="D212">
            <v>97.37664326300002</v>
          </cell>
          <cell r="E212">
            <v>9.7376643263000023E-2</v>
          </cell>
          <cell r="F212">
            <v>11410.153966689473</v>
          </cell>
          <cell r="G212">
            <v>848.68288593939587</v>
          </cell>
          <cell r="H212">
            <v>11.410153966689473</v>
          </cell>
          <cell r="I212">
            <v>0.84868288593939589</v>
          </cell>
          <cell r="J212">
            <v>22730.404629686251</v>
          </cell>
          <cell r="K212">
            <v>1589.7968226974208</v>
          </cell>
          <cell r="L212">
            <v>22.730404629686252</v>
          </cell>
          <cell r="M212">
            <v>1.5897968226974208</v>
          </cell>
        </row>
        <row r="213">
          <cell r="B213" t="str">
            <v>Uzbekistan</v>
          </cell>
          <cell r="C213" t="str">
            <v>UZB</v>
          </cell>
          <cell r="D213">
            <v>1682.1595623299997</v>
          </cell>
          <cell r="E213">
            <v>1.6821595623299996</v>
          </cell>
          <cell r="F213">
            <v>185935.86493291814</v>
          </cell>
          <cell r="G213">
            <v>13871.202608924295</v>
          </cell>
          <cell r="H213">
            <v>185.93586493291812</v>
          </cell>
          <cell r="I213">
            <v>13.871202608924296</v>
          </cell>
          <cell r="J213">
            <v>391894.77062429878</v>
          </cell>
          <cell r="K213">
            <v>28375.31074057056</v>
          </cell>
          <cell r="L213">
            <v>391.89477062429876</v>
          </cell>
          <cell r="M213">
            <v>28.375310740570558</v>
          </cell>
        </row>
        <row r="214">
          <cell r="B214" t="str">
            <v>Vanuatu</v>
          </cell>
          <cell r="C214" t="str">
            <v>VUT</v>
          </cell>
          <cell r="D214">
            <v>1.1896866680000009</v>
          </cell>
          <cell r="E214">
            <v>1.1896866680000009E-3</v>
          </cell>
          <cell r="F214">
            <v>120.28902802092942</v>
          </cell>
          <cell r="G214">
            <v>9.6872391779481486</v>
          </cell>
          <cell r="H214">
            <v>0.12028902802092942</v>
          </cell>
          <cell r="I214">
            <v>9.6872391779481478E-3</v>
          </cell>
          <cell r="J214">
            <v>274.4198421824575</v>
          </cell>
          <cell r="K214">
            <v>21.929127778940749</v>
          </cell>
          <cell r="L214">
            <v>0.27441984218245752</v>
          </cell>
          <cell r="M214">
            <v>2.1929127778940748E-2</v>
          </cell>
        </row>
        <row r="215">
          <cell r="B215" t="str">
            <v>Venezuela</v>
          </cell>
          <cell r="C215" t="str">
            <v>VEN</v>
          </cell>
          <cell r="D215">
            <v>2002.96448113</v>
          </cell>
          <cell r="E215">
            <v>2.0029644811299998</v>
          </cell>
          <cell r="F215">
            <v>212557.26091237957</v>
          </cell>
          <cell r="G215">
            <v>15343.551974181228</v>
          </cell>
          <cell r="H215">
            <v>212.55726091237958</v>
          </cell>
          <cell r="I215">
            <v>15.343551974181228</v>
          </cell>
          <cell r="J215">
            <v>463771.92675153329</v>
          </cell>
          <cell r="K215">
            <v>34328.751727326489</v>
          </cell>
          <cell r="L215">
            <v>463.77192675153327</v>
          </cell>
          <cell r="M215">
            <v>34.328751727326491</v>
          </cell>
        </row>
        <row r="216">
          <cell r="B216" t="str">
            <v>Viet Nam</v>
          </cell>
          <cell r="C216" t="str">
            <v>VNM</v>
          </cell>
          <cell r="D216">
            <v>880.41603300799989</v>
          </cell>
          <cell r="E216">
            <v>0.88041603300799987</v>
          </cell>
          <cell r="F216">
            <v>73438.420792714969</v>
          </cell>
          <cell r="G216">
            <v>6625.7027035275878</v>
          </cell>
          <cell r="H216">
            <v>73.438420792714965</v>
          </cell>
          <cell r="I216">
            <v>6.6257027035275877</v>
          </cell>
          <cell r="J216">
            <v>198810.58581844668</v>
          </cell>
          <cell r="K216">
            <v>20425.109498071706</v>
          </cell>
          <cell r="L216">
            <v>198.81058581844667</v>
          </cell>
          <cell r="M216">
            <v>20.425109498071706</v>
          </cell>
        </row>
        <row r="217">
          <cell r="B217" t="str">
            <v>Wallis and Futuna Islands</v>
          </cell>
          <cell r="C217" t="str">
            <v>WLF</v>
          </cell>
          <cell r="D217">
            <v>0.12431070200000005</v>
          </cell>
          <cell r="E217">
            <v>1.2431070200000005E-4</v>
          </cell>
          <cell r="F217">
            <v>8.6785020394949264</v>
          </cell>
          <cell r="G217">
            <v>1.2181285723869244</v>
          </cell>
          <cell r="H217">
            <v>8.6785020394949258E-3</v>
          </cell>
          <cell r="I217">
            <v>1.2181285723869245E-3</v>
          </cell>
          <cell r="J217">
            <v>27.690792664301419</v>
          </cell>
          <cell r="K217">
            <v>3.7555036308555949</v>
          </cell>
          <cell r="L217">
            <v>2.7690792664301418E-2</v>
          </cell>
          <cell r="M217">
            <v>3.7555036308555951E-3</v>
          </cell>
        </row>
        <row r="218">
          <cell r="B218" t="str">
            <v>Yemen</v>
          </cell>
          <cell r="C218" t="str">
            <v>YEM</v>
          </cell>
          <cell r="D218">
            <v>167.63961701400004</v>
          </cell>
          <cell r="E218">
            <v>0.16763961701400004</v>
          </cell>
          <cell r="F218">
            <v>16146.910466492682</v>
          </cell>
          <cell r="G218">
            <v>1279.015382427235</v>
          </cell>
          <cell r="H218">
            <v>16.146910466492681</v>
          </cell>
          <cell r="I218">
            <v>1.279015382427235</v>
          </cell>
          <cell r="J218">
            <v>38490.831993876105</v>
          </cell>
          <cell r="K218">
            <v>3278.5320010524688</v>
          </cell>
          <cell r="L218">
            <v>38.490831993876107</v>
          </cell>
          <cell r="M218">
            <v>3.278532001052469</v>
          </cell>
        </row>
        <row r="219">
          <cell r="B219" t="str">
            <v>Zambia</v>
          </cell>
          <cell r="C219" t="str">
            <v>ZMB</v>
          </cell>
          <cell r="D219">
            <v>62.726516487000005</v>
          </cell>
          <cell r="E219">
            <v>6.2726516487000006E-2</v>
          </cell>
          <cell r="F219">
            <v>7996.7648552673254</v>
          </cell>
          <cell r="G219">
            <v>638.91871700601655</v>
          </cell>
          <cell r="H219">
            <v>7.9967648552673252</v>
          </cell>
          <cell r="I219">
            <v>0.63891871700601655</v>
          </cell>
          <cell r="J219">
            <v>14724.494289767686</v>
          </cell>
          <cell r="K219">
            <v>1047.1300425089578</v>
          </cell>
          <cell r="L219">
            <v>14.724494289767687</v>
          </cell>
          <cell r="M219">
            <v>1.0471300425089578</v>
          </cell>
        </row>
        <row r="220">
          <cell r="B220" t="str">
            <v>Zimbabwe</v>
          </cell>
          <cell r="C220" t="str">
            <v>ZWE</v>
          </cell>
          <cell r="D220">
            <v>181.66840348854549</v>
          </cell>
          <cell r="E220">
            <v>0.18166840348854549</v>
          </cell>
          <cell r="F220">
            <v>20600.165137964581</v>
          </cell>
          <cell r="G220">
            <v>1549.0479407538978</v>
          </cell>
          <cell r="H220">
            <v>20.600165137964581</v>
          </cell>
          <cell r="I220">
            <v>1.5490479407538977</v>
          </cell>
          <cell r="J220">
            <v>42428.306797923251</v>
          </cell>
          <cell r="K220">
            <v>3102.0562130093485</v>
          </cell>
          <cell r="L220">
            <v>42.428306797923248</v>
          </cell>
          <cell r="M220">
            <v>3.1020562130093485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bon_Emissions"/>
      <sheetName val="Rank_Country_CumC"/>
      <sheetName val="PresentValue_SCC"/>
      <sheetName val="PresentValue_SCC_Drupp"/>
      <sheetName val="Accumulated_SCC"/>
      <sheetName val="Accumulated_SCC_Drupp"/>
      <sheetName val="Population"/>
      <sheetName val="investment"/>
      <sheetName val="investment_data"/>
      <sheetName val="output"/>
      <sheetName val="output_data"/>
      <sheetName val="consumption"/>
      <sheetName val="depreciation"/>
      <sheetName val="eta_rho"/>
      <sheetName val="eta_rho_Drupp"/>
      <sheetName val="presentvalue_investment"/>
      <sheetName val="presentvalue_investment_Drupp"/>
      <sheetName val="accumulated_investment"/>
      <sheetName val="accumulated_investment_Drupp"/>
      <sheetName val="Disinvestment_Share"/>
      <sheetName val="Disinvestment_Share_Drupp"/>
      <sheetName val="Annual_DisinvestmentShare"/>
      <sheetName val="Annual_DisinvestmentShare_Drupp"/>
      <sheetName val="percapita_disinv"/>
      <sheetName val="percapita_disinv_Drupp"/>
      <sheetName val="Results_Summary"/>
      <sheetName val="Results_Summary_Drupp"/>
    </sheetNames>
    <sheetDataSet>
      <sheetData sheetId="0"/>
      <sheetData sheetId="1"/>
      <sheetData sheetId="2"/>
      <sheetData sheetId="3"/>
      <sheetData sheetId="4">
        <row r="3">
          <cell r="A3" t="str">
            <v>Afghanistan</v>
          </cell>
          <cell r="B3">
            <v>2716.857892202971</v>
          </cell>
        </row>
        <row r="4">
          <cell r="A4" t="str">
            <v>Albania</v>
          </cell>
          <cell r="B4">
            <v>5216.8186588471399</v>
          </cell>
        </row>
        <row r="5">
          <cell r="A5" t="str">
            <v>Algeria</v>
          </cell>
          <cell r="B5">
            <v>68058.851914467683</v>
          </cell>
        </row>
        <row r="6">
          <cell r="A6" t="str">
            <v>Andorra</v>
          </cell>
          <cell r="B6">
            <v>196.85447011714029</v>
          </cell>
        </row>
        <row r="7">
          <cell r="A7" t="str">
            <v>Angola</v>
          </cell>
          <cell r="B7">
            <v>9627.059537172232</v>
          </cell>
        </row>
        <row r="8">
          <cell r="A8" t="str">
            <v>Anguilla</v>
          </cell>
          <cell r="B8">
            <v>42.014242800204698</v>
          </cell>
        </row>
        <row r="9">
          <cell r="A9" t="str">
            <v>Antigua and Barbuda</v>
          </cell>
          <cell r="B9">
            <v>390.29577795699896</v>
          </cell>
        </row>
        <row r="10">
          <cell r="A10" t="str">
            <v>Argentina</v>
          </cell>
          <cell r="B10">
            <v>136161.01440419647</v>
          </cell>
        </row>
        <row r="11">
          <cell r="A11" t="str">
            <v>Armenia</v>
          </cell>
          <cell r="B11">
            <v>13606.622997236189</v>
          </cell>
        </row>
        <row r="12">
          <cell r="A12" t="str">
            <v>Aruba</v>
          </cell>
          <cell r="B12">
            <v>1113.5595279751176</v>
          </cell>
        </row>
        <row r="13">
          <cell r="A13" t="str">
            <v>Australia</v>
          </cell>
          <cell r="B13">
            <v>288784.62807217456</v>
          </cell>
        </row>
        <row r="14">
          <cell r="A14" t="str">
            <v>Austria</v>
          </cell>
          <cell r="B14">
            <v>70785.886090122978</v>
          </cell>
        </row>
        <row r="15">
          <cell r="A15" t="str">
            <v>Azerbaijan</v>
          </cell>
          <cell r="B15">
            <v>44020.146236475688</v>
          </cell>
        </row>
        <row r="16">
          <cell r="A16" t="str">
            <v>Bahamas</v>
          </cell>
          <cell r="B16">
            <v>3317.5581865965687</v>
          </cell>
        </row>
        <row r="17">
          <cell r="A17" t="str">
            <v>Bahrain</v>
          </cell>
          <cell r="B17">
            <v>12486.331427730813</v>
          </cell>
        </row>
        <row r="18">
          <cell r="A18" t="str">
            <v>Bangladesh</v>
          </cell>
          <cell r="B18">
            <v>19260.621120313557</v>
          </cell>
        </row>
        <row r="19">
          <cell r="A19" t="str">
            <v>Barbados</v>
          </cell>
          <cell r="B19">
            <v>891.22085680320379</v>
          </cell>
        </row>
        <row r="20">
          <cell r="A20" t="str">
            <v>Belarus</v>
          </cell>
          <cell r="B20">
            <v>90246.886339478646</v>
          </cell>
        </row>
        <row r="21">
          <cell r="A21" t="str">
            <v>Belgium</v>
          </cell>
          <cell r="B21">
            <v>158645.90444427801</v>
          </cell>
        </row>
        <row r="22">
          <cell r="A22" t="str">
            <v>Belize</v>
          </cell>
          <cell r="B22">
            <v>292.09440093118525</v>
          </cell>
        </row>
        <row r="23">
          <cell r="A23" t="str">
            <v>Benin</v>
          </cell>
          <cell r="B23">
            <v>1403.3546340072355</v>
          </cell>
        </row>
        <row r="24">
          <cell r="A24" t="str">
            <v>Bermuda</v>
          </cell>
          <cell r="B24">
            <v>502.82299905564349</v>
          </cell>
        </row>
        <row r="25">
          <cell r="A25" t="str">
            <v>Bhutan</v>
          </cell>
          <cell r="B25">
            <v>201.0761115785528</v>
          </cell>
        </row>
        <row r="26">
          <cell r="A26" t="str">
            <v>Bonaire, Saint Eustatius and Saba</v>
          </cell>
          <cell r="B26">
            <v>471.58663034196223</v>
          </cell>
        </row>
        <row r="27">
          <cell r="A27" t="str">
            <v>Bosnia and Herzegovina</v>
          </cell>
          <cell r="B27">
            <v>15057.858391344113</v>
          </cell>
        </row>
        <row r="28">
          <cell r="A28" t="str">
            <v>Botswana</v>
          </cell>
          <cell r="B28">
            <v>1940.7898550091729</v>
          </cell>
        </row>
        <row r="29">
          <cell r="A29" t="str">
            <v>Brazil</v>
          </cell>
          <cell r="B29">
            <v>236241.40682903017</v>
          </cell>
        </row>
        <row r="30">
          <cell r="A30" t="str">
            <v>British Virgin Islands</v>
          </cell>
          <cell r="B30">
            <v>76.931733820435369</v>
          </cell>
        </row>
        <row r="31">
          <cell r="A31" t="str">
            <v>Brunei Darussalam</v>
          </cell>
          <cell r="B31">
            <v>5374.7838724252115</v>
          </cell>
        </row>
        <row r="32">
          <cell r="A32" t="str">
            <v>Bulgaria</v>
          </cell>
          <cell r="B32">
            <v>72338.877951911738</v>
          </cell>
        </row>
        <row r="33">
          <cell r="A33" t="str">
            <v>Burkina Faso</v>
          </cell>
          <cell r="B33">
            <v>786.32317295168605</v>
          </cell>
        </row>
        <row r="34">
          <cell r="A34" t="str">
            <v>Burundi</v>
          </cell>
          <cell r="B34">
            <v>186.78752546660897</v>
          </cell>
        </row>
        <row r="35">
          <cell r="A35" t="str">
            <v>Cambodia</v>
          </cell>
          <cell r="B35">
            <v>1715.9373418860687</v>
          </cell>
        </row>
        <row r="36">
          <cell r="A36" t="str">
            <v>Canada</v>
          </cell>
          <cell r="B36">
            <v>523247.64313730999</v>
          </cell>
        </row>
        <row r="37">
          <cell r="A37" t="str">
            <v>Cape Verde</v>
          </cell>
          <cell r="B37">
            <v>180.91319141416184</v>
          </cell>
        </row>
        <row r="38">
          <cell r="A38" t="str">
            <v>Central African Republic</v>
          </cell>
          <cell r="B38">
            <v>204.26036985250639</v>
          </cell>
        </row>
        <row r="39">
          <cell r="A39" t="str">
            <v>Chad</v>
          </cell>
          <cell r="B39">
            <v>366.43636468996908</v>
          </cell>
        </row>
        <row r="40">
          <cell r="A40" t="str">
            <v>Chile</v>
          </cell>
          <cell r="B40">
            <v>42931.461940467692</v>
          </cell>
        </row>
        <row r="41">
          <cell r="A41" t="str">
            <v>China</v>
          </cell>
          <cell r="B41">
            <v>3072588.0656951531</v>
          </cell>
        </row>
        <row r="42">
          <cell r="A42" t="str">
            <v>Colombia</v>
          </cell>
          <cell r="B42">
            <v>55523.053184657794</v>
          </cell>
        </row>
        <row r="43">
          <cell r="A43" t="str">
            <v>Comoros</v>
          </cell>
          <cell r="B43">
            <v>69.061747125360256</v>
          </cell>
        </row>
        <row r="44">
          <cell r="A44" t="str">
            <v>Congo</v>
          </cell>
          <cell r="B44">
            <v>1158.5689434093097</v>
          </cell>
        </row>
        <row r="45">
          <cell r="A45" t="str">
            <v>Cook Islands</v>
          </cell>
          <cell r="B45">
            <v>30.508090155858604</v>
          </cell>
        </row>
        <row r="46">
          <cell r="A46" t="str">
            <v>Costa Rica</v>
          </cell>
          <cell r="B46">
            <v>3781.9095076976187</v>
          </cell>
        </row>
        <row r="47">
          <cell r="A47" t="str">
            <v>Côte d'Ivoire</v>
          </cell>
          <cell r="B47">
            <v>5225.1678406314404</v>
          </cell>
        </row>
        <row r="48">
          <cell r="A48" t="str">
            <v>Croatia</v>
          </cell>
          <cell r="B48">
            <v>18738.043147462839</v>
          </cell>
        </row>
        <row r="49">
          <cell r="A49" t="str">
            <v>Cuba</v>
          </cell>
          <cell r="B49">
            <v>30402.683423109909</v>
          </cell>
        </row>
        <row r="50">
          <cell r="A50" t="str">
            <v>Curaçao</v>
          </cell>
          <cell r="B50">
            <v>8910.4241173408991</v>
          </cell>
        </row>
        <row r="51">
          <cell r="A51" t="str">
            <v>Cyprus</v>
          </cell>
          <cell r="B51">
            <v>4593.7178220142978</v>
          </cell>
        </row>
        <row r="52">
          <cell r="A52" t="str">
            <v>Czech Republic</v>
          </cell>
          <cell r="B52">
            <v>186719.58238660573</v>
          </cell>
        </row>
        <row r="53">
          <cell r="A53" t="str">
            <v>North Korea</v>
          </cell>
          <cell r="B53">
            <v>96854.943532094854</v>
          </cell>
        </row>
        <row r="54">
          <cell r="A54" t="str">
            <v>Democratic Republic of the Congo</v>
          </cell>
          <cell r="B54">
            <v>3896.5159713763705</v>
          </cell>
        </row>
        <row r="55">
          <cell r="A55" t="str">
            <v>Denmark</v>
          </cell>
          <cell r="B55">
            <v>67466.709325276213</v>
          </cell>
        </row>
        <row r="56">
          <cell r="A56" t="str">
            <v>Djibouti</v>
          </cell>
          <cell r="B56">
            <v>314.91801714003475</v>
          </cell>
        </row>
        <row r="57">
          <cell r="A57" t="str">
            <v>Dominica</v>
          </cell>
          <cell r="B57">
            <v>69.052491279529121</v>
          </cell>
        </row>
        <row r="58">
          <cell r="A58" t="str">
            <v>Dominican Republic</v>
          </cell>
          <cell r="B58">
            <v>10970.246639322115</v>
          </cell>
        </row>
        <row r="59">
          <cell r="A59" t="str">
            <v>Ecuador</v>
          </cell>
          <cell r="B59">
            <v>17429.769258801203</v>
          </cell>
        </row>
        <row r="60">
          <cell r="A60" t="str">
            <v>Egypt</v>
          </cell>
          <cell r="B60">
            <v>89984.796357181433</v>
          </cell>
        </row>
        <row r="61">
          <cell r="A61" t="str">
            <v>El Salvador</v>
          </cell>
          <cell r="B61">
            <v>3556.0711019752312</v>
          </cell>
        </row>
        <row r="62">
          <cell r="A62" t="str">
            <v>Equatorial Guinea</v>
          </cell>
          <cell r="B62">
            <v>1578.9118976712218</v>
          </cell>
        </row>
        <row r="63">
          <cell r="A63" t="str">
            <v>Eritrea</v>
          </cell>
          <cell r="B63">
            <v>218.33159325951411</v>
          </cell>
        </row>
        <row r="64">
          <cell r="A64" t="str">
            <v>Estonia</v>
          </cell>
          <cell r="B64">
            <v>28365.213038280759</v>
          </cell>
        </row>
        <row r="65">
          <cell r="A65" t="str">
            <v>Ethiopia</v>
          </cell>
          <cell r="B65">
            <v>3372.4469834324959</v>
          </cell>
        </row>
        <row r="66">
          <cell r="A66" t="str">
            <v>Faeroe Islands</v>
          </cell>
          <cell r="B66">
            <v>508.3439375190876</v>
          </cell>
        </row>
        <row r="67">
          <cell r="A67" t="str">
            <v>Micronesia (Federated States of)</v>
          </cell>
          <cell r="B67">
            <v>46.606733682186842</v>
          </cell>
        </row>
        <row r="68">
          <cell r="A68" t="str">
            <v>Fiji</v>
          </cell>
          <cell r="B68">
            <v>861.12449893215921</v>
          </cell>
        </row>
        <row r="69">
          <cell r="A69" t="str">
            <v>Finland</v>
          </cell>
          <cell r="B69">
            <v>55398.125426642371</v>
          </cell>
        </row>
        <row r="70">
          <cell r="A70" t="str">
            <v>France</v>
          </cell>
          <cell r="B70">
            <v>533832.59387901903</v>
          </cell>
        </row>
        <row r="71">
          <cell r="A71" t="str">
            <v>French Guiana</v>
          </cell>
          <cell r="B71">
            <v>13.272750593391942</v>
          </cell>
        </row>
        <row r="72">
          <cell r="A72" t="str">
            <v>French Polynesia</v>
          </cell>
          <cell r="B72">
            <v>441.16159636555091</v>
          </cell>
        </row>
        <row r="73">
          <cell r="A73" t="str">
            <v>Gabon</v>
          </cell>
          <cell r="B73">
            <v>4470.3257226703481</v>
          </cell>
        </row>
        <row r="74">
          <cell r="A74" t="str">
            <v>Gambia</v>
          </cell>
          <cell r="B74">
            <v>200.65856463415605</v>
          </cell>
        </row>
        <row r="75">
          <cell r="A75" t="str">
            <v>Georgia</v>
          </cell>
          <cell r="B75">
            <v>20630.096634612852</v>
          </cell>
        </row>
        <row r="76">
          <cell r="A76" t="str">
            <v>Germany</v>
          </cell>
          <cell r="B76">
            <v>1298987.1760735072</v>
          </cell>
        </row>
        <row r="77">
          <cell r="A77" t="str">
            <v>Ghana</v>
          </cell>
          <cell r="B77">
            <v>5326.1833564159415</v>
          </cell>
        </row>
        <row r="78">
          <cell r="A78" t="str">
            <v>Greece</v>
          </cell>
          <cell r="B78">
            <v>65778.567219309873</v>
          </cell>
        </row>
        <row r="79">
          <cell r="A79" t="str">
            <v>Greenland</v>
          </cell>
          <cell r="B79">
            <v>545.73051026017492</v>
          </cell>
        </row>
        <row r="80">
          <cell r="A80" t="str">
            <v>Grenada</v>
          </cell>
          <cell r="B80">
            <v>118.02272591151862</v>
          </cell>
        </row>
        <row r="81">
          <cell r="A81" t="str">
            <v>Guatemala</v>
          </cell>
          <cell r="B81">
            <v>6386.8939439610895</v>
          </cell>
        </row>
        <row r="82">
          <cell r="A82" t="str">
            <v>Guinea</v>
          </cell>
          <cell r="B82">
            <v>1306.4098425307909</v>
          </cell>
        </row>
        <row r="83">
          <cell r="A83" t="str">
            <v>Guinea-Bissau</v>
          </cell>
          <cell r="B83">
            <v>160.0328072424447</v>
          </cell>
        </row>
        <row r="84">
          <cell r="A84" t="str">
            <v>Guyana</v>
          </cell>
          <cell r="B84">
            <v>1795.1063228211244</v>
          </cell>
        </row>
        <row r="85">
          <cell r="A85" t="str">
            <v>Haiti</v>
          </cell>
          <cell r="B85">
            <v>1150.7186423443866</v>
          </cell>
        </row>
        <row r="86">
          <cell r="A86" t="str">
            <v>Honduras</v>
          </cell>
          <cell r="B86">
            <v>3660.2415340877583</v>
          </cell>
        </row>
        <row r="87">
          <cell r="A87" t="str">
            <v>Hong Kong</v>
          </cell>
          <cell r="B87">
            <v>25096.760438845613</v>
          </cell>
        </row>
        <row r="88">
          <cell r="A88" t="str">
            <v>Hungary</v>
          </cell>
          <cell r="B88">
            <v>85483.421459064368</v>
          </cell>
        </row>
        <row r="89">
          <cell r="A89" t="str">
            <v>Iceland</v>
          </cell>
          <cell r="B89">
            <v>2626.2240464676979</v>
          </cell>
        </row>
        <row r="90">
          <cell r="A90" t="str">
            <v>India</v>
          </cell>
          <cell r="B90">
            <v>707046.02398184373</v>
          </cell>
        </row>
        <row r="91">
          <cell r="A91" t="str">
            <v>Indonesia</v>
          </cell>
          <cell r="B91">
            <v>184357.64801666487</v>
          </cell>
        </row>
        <row r="92">
          <cell r="A92" t="str">
            <v>Iraq</v>
          </cell>
          <cell r="B92">
            <v>63869.428712956964</v>
          </cell>
        </row>
        <row r="93">
          <cell r="A93" t="str">
            <v>Ireland</v>
          </cell>
          <cell r="B93">
            <v>34801.115582309016</v>
          </cell>
        </row>
        <row r="94">
          <cell r="A94" t="str">
            <v>Iran</v>
          </cell>
          <cell r="B94">
            <v>254163.07288346757</v>
          </cell>
        </row>
        <row r="95">
          <cell r="A95" t="str">
            <v>Israel</v>
          </cell>
          <cell r="B95">
            <v>37119.961038572706</v>
          </cell>
        </row>
        <row r="96">
          <cell r="A96" t="str">
            <v>Italy</v>
          </cell>
          <cell r="B96">
            <v>413744.72410671937</v>
          </cell>
        </row>
        <row r="97">
          <cell r="A97" t="str">
            <v>Jamaica</v>
          </cell>
          <cell r="B97">
            <v>7888.6670102227135</v>
          </cell>
        </row>
        <row r="98">
          <cell r="A98" t="str">
            <v>Japan</v>
          </cell>
          <cell r="B98">
            <v>1066844.2723445741</v>
          </cell>
        </row>
        <row r="99">
          <cell r="A99" t="str">
            <v>Jordan</v>
          </cell>
          <cell r="B99">
            <v>9773.8210863775457</v>
          </cell>
        </row>
        <row r="100">
          <cell r="A100" t="str">
            <v>Kazakhstan</v>
          </cell>
          <cell r="B100">
            <v>230563.21176499533</v>
          </cell>
        </row>
        <row r="101">
          <cell r="A101" t="str">
            <v>Kenya</v>
          </cell>
          <cell r="B101">
            <v>7278.2978793896746</v>
          </cell>
        </row>
        <row r="102">
          <cell r="A102" t="str">
            <v>Kiribati</v>
          </cell>
          <cell r="B102">
            <v>33.076415365613897</v>
          </cell>
        </row>
        <row r="103">
          <cell r="A103" t="str">
            <v>Kosovo</v>
          </cell>
          <cell r="B103">
            <v>1006.8674440432088</v>
          </cell>
        </row>
        <row r="104">
          <cell r="A104" t="str">
            <v>Kuwait</v>
          </cell>
          <cell r="B104">
            <v>43844.584948869931</v>
          </cell>
        </row>
        <row r="105">
          <cell r="A105" t="str">
            <v>Kyrgyzstan</v>
          </cell>
          <cell r="B105">
            <v>15075.107155831034</v>
          </cell>
        </row>
        <row r="106">
          <cell r="A106" t="str">
            <v>Laos</v>
          </cell>
          <cell r="B106">
            <v>1467.9450265561907</v>
          </cell>
        </row>
        <row r="107">
          <cell r="A107" t="str">
            <v>Latvia</v>
          </cell>
          <cell r="B107">
            <v>14365.094035131913</v>
          </cell>
        </row>
        <row r="108">
          <cell r="A108" t="str">
            <v>Lebanon</v>
          </cell>
          <cell r="B108">
            <v>10954.298754085672</v>
          </cell>
        </row>
        <row r="109">
          <cell r="A109" t="str">
            <v>Lesotho</v>
          </cell>
          <cell r="B109">
            <v>798.69611120215177</v>
          </cell>
        </row>
        <row r="110">
          <cell r="A110" t="str">
            <v>Liberia</v>
          </cell>
          <cell r="B110">
            <v>1003.1023633973452</v>
          </cell>
        </row>
        <row r="111">
          <cell r="A111" t="str">
            <v>Libya</v>
          </cell>
          <cell r="B111">
            <v>32874.198961564056</v>
          </cell>
        </row>
        <row r="112">
          <cell r="A112" t="str">
            <v>Liechtenstein</v>
          </cell>
          <cell r="B112">
            <v>83.33629483856518</v>
          </cell>
        </row>
        <row r="113">
          <cell r="A113" t="str">
            <v>Lithuania</v>
          </cell>
          <cell r="B113">
            <v>26492.930634673452</v>
          </cell>
        </row>
        <row r="114">
          <cell r="A114" t="str">
            <v>Luxembourg</v>
          </cell>
          <cell r="B114">
            <v>15459.49381680471</v>
          </cell>
        </row>
        <row r="115">
          <cell r="A115" t="str">
            <v>Macao</v>
          </cell>
          <cell r="B115">
            <v>862.39429898623894</v>
          </cell>
        </row>
        <row r="116">
          <cell r="A116" t="str">
            <v>North Macedonia</v>
          </cell>
          <cell r="B116">
            <v>10731.054142643452</v>
          </cell>
        </row>
        <row r="117">
          <cell r="A117" t="str">
            <v>Madagascar</v>
          </cell>
          <cell r="B117">
            <v>1515.0881462192851</v>
          </cell>
        </row>
        <row r="118">
          <cell r="A118" t="str">
            <v>Malawi</v>
          </cell>
          <cell r="B118">
            <v>769.92349250198663</v>
          </cell>
        </row>
        <row r="119">
          <cell r="A119" t="str">
            <v>Malaysia</v>
          </cell>
          <cell r="B119">
            <v>76721.501545468142</v>
          </cell>
        </row>
        <row r="120">
          <cell r="A120" t="str">
            <v>Maldives</v>
          </cell>
          <cell r="B120">
            <v>271.85125594777151</v>
          </cell>
        </row>
        <row r="121">
          <cell r="A121" t="str">
            <v>Mali</v>
          </cell>
          <cell r="B121">
            <v>713.8990496567219</v>
          </cell>
        </row>
        <row r="122">
          <cell r="A122" t="str">
            <v>Malta</v>
          </cell>
          <cell r="B122">
            <v>1722.1053049094023</v>
          </cell>
        </row>
        <row r="123">
          <cell r="A123" t="str">
            <v>Marshall Islands</v>
          </cell>
          <cell r="B123">
            <v>41.509080668618608</v>
          </cell>
        </row>
        <row r="124">
          <cell r="A124" t="str">
            <v>Martinique</v>
          </cell>
          <cell r="B124">
            <v>81.601767324747442</v>
          </cell>
        </row>
        <row r="125">
          <cell r="A125" t="str">
            <v>Mauritania</v>
          </cell>
          <cell r="B125">
            <v>1076.647223867667</v>
          </cell>
        </row>
        <row r="126">
          <cell r="A126" t="str">
            <v>Mauritius</v>
          </cell>
          <cell r="B126">
            <v>1627.2985237233945</v>
          </cell>
        </row>
        <row r="127">
          <cell r="A127" t="str">
            <v>Mexico</v>
          </cell>
          <cell r="B127">
            <v>304541.55240183201</v>
          </cell>
        </row>
        <row r="128">
          <cell r="A128" t="str">
            <v>Mongolia</v>
          </cell>
          <cell r="B128">
            <v>9474.0208931645502</v>
          </cell>
        </row>
        <row r="129">
          <cell r="A129" t="str">
            <v>Montenegro</v>
          </cell>
          <cell r="B129">
            <v>1618.7667878320744</v>
          </cell>
        </row>
        <row r="130">
          <cell r="A130" t="str">
            <v>Montserrat</v>
          </cell>
        </row>
        <row r="131">
          <cell r="A131" t="str">
            <v>Morocco</v>
          </cell>
          <cell r="B131">
            <v>25469.08197104741</v>
          </cell>
        </row>
        <row r="132">
          <cell r="A132" t="str">
            <v>Mozambique</v>
          </cell>
          <cell r="B132">
            <v>3108.8385698688053</v>
          </cell>
        </row>
        <row r="133">
          <cell r="A133" t="str">
            <v>Myanmar</v>
          </cell>
          <cell r="B133">
            <v>7967.6693920214439</v>
          </cell>
        </row>
        <row r="134">
          <cell r="A134" t="str">
            <v>Namibia</v>
          </cell>
          <cell r="B134">
            <v>889.2569631033283</v>
          </cell>
        </row>
        <row r="135">
          <cell r="A135" t="str">
            <v>Nauru</v>
          </cell>
          <cell r="B135">
            <v>90.781208616674931</v>
          </cell>
        </row>
        <row r="136">
          <cell r="A136" t="str">
            <v>Nepal</v>
          </cell>
          <cell r="B136">
            <v>1748.2750571498257</v>
          </cell>
        </row>
        <row r="137">
          <cell r="A137" t="str">
            <v>Netherlands</v>
          </cell>
          <cell r="B137">
            <v>185084.82798346516</v>
          </cell>
        </row>
        <row r="138">
          <cell r="A138" t="str">
            <v>New Caledonia</v>
          </cell>
          <cell r="B138">
            <v>2487.3314020455514</v>
          </cell>
        </row>
        <row r="139">
          <cell r="A139" t="str">
            <v>New Zealand</v>
          </cell>
          <cell r="B139">
            <v>28236.166784279525</v>
          </cell>
        </row>
        <row r="140">
          <cell r="A140" t="str">
            <v>Nicaragua</v>
          </cell>
          <cell r="B140">
            <v>2774.879155526216</v>
          </cell>
        </row>
        <row r="141">
          <cell r="A141" t="str">
            <v>Niger</v>
          </cell>
          <cell r="B141">
            <v>678.29943091476503</v>
          </cell>
        </row>
        <row r="142">
          <cell r="A142" t="str">
            <v>Nigeria</v>
          </cell>
          <cell r="B142">
            <v>59766.109994247061</v>
          </cell>
        </row>
        <row r="143">
          <cell r="A143" t="str">
            <v>Niue</v>
          </cell>
          <cell r="B143">
            <v>4.3564832858698956</v>
          </cell>
        </row>
        <row r="144">
          <cell r="A144" t="str">
            <v>Norway</v>
          </cell>
          <cell r="B144">
            <v>39347.155536054677</v>
          </cell>
        </row>
        <row r="145">
          <cell r="A145" t="str">
            <v>Occupied Palestinian Territory</v>
          </cell>
          <cell r="B145">
            <v>703.30881245832518</v>
          </cell>
        </row>
        <row r="146">
          <cell r="A146" t="str">
            <v>Oman</v>
          </cell>
          <cell r="B146">
            <v>15627.489117237705</v>
          </cell>
        </row>
        <row r="147">
          <cell r="A147" t="str">
            <v>Pakistan</v>
          </cell>
          <cell r="B147">
            <v>70961.058598398202</v>
          </cell>
        </row>
        <row r="148">
          <cell r="A148" t="str">
            <v>Palau</v>
          </cell>
          <cell r="B148">
            <v>78.62536806388853</v>
          </cell>
        </row>
        <row r="149">
          <cell r="A149" t="str">
            <v>Panama</v>
          </cell>
          <cell r="B149">
            <v>4683.9971828715879</v>
          </cell>
        </row>
        <row r="150">
          <cell r="A150" t="str">
            <v>Papua New Guinea</v>
          </cell>
          <cell r="B150">
            <v>2432.1178645736045</v>
          </cell>
        </row>
        <row r="151">
          <cell r="A151" t="str">
            <v>Paraguay</v>
          </cell>
          <cell r="B151">
            <v>2473.1101425226916</v>
          </cell>
        </row>
        <row r="152">
          <cell r="A152" t="str">
            <v>Peru</v>
          </cell>
          <cell r="B152">
            <v>27854.997174284519</v>
          </cell>
        </row>
        <row r="153">
          <cell r="A153" t="str">
            <v>Philippines</v>
          </cell>
          <cell r="B153">
            <v>50550.669317374653</v>
          </cell>
        </row>
        <row r="154">
          <cell r="A154" t="str">
            <v>Bolivia</v>
          </cell>
          <cell r="B154">
            <v>8692.1704173210182</v>
          </cell>
        </row>
        <row r="155">
          <cell r="A155" t="str">
            <v>Poland</v>
          </cell>
          <cell r="B155">
            <v>431492.08099023206</v>
          </cell>
        </row>
        <row r="156">
          <cell r="A156" t="str">
            <v>Portugal</v>
          </cell>
          <cell r="B156">
            <v>39256.342189928655</v>
          </cell>
        </row>
        <row r="157">
          <cell r="A157" t="str">
            <v>Qatar</v>
          </cell>
          <cell r="B157">
            <v>27688.102430130846</v>
          </cell>
        </row>
        <row r="158">
          <cell r="A158" t="str">
            <v>Cameroon</v>
          </cell>
          <cell r="B158">
            <v>3150.5070730010921</v>
          </cell>
        </row>
        <row r="159">
          <cell r="A159" t="str">
            <v>South Korea</v>
          </cell>
          <cell r="B159">
            <v>247960.10974200009</v>
          </cell>
        </row>
        <row r="160">
          <cell r="A160" t="str">
            <v>Moldova</v>
          </cell>
          <cell r="B160">
            <v>18809.008376637979</v>
          </cell>
        </row>
        <row r="161">
          <cell r="A161" t="str">
            <v>South Sudan</v>
          </cell>
          <cell r="B161">
            <v>551.83656964901627</v>
          </cell>
        </row>
        <row r="162">
          <cell r="A162" t="str">
            <v>Sudan</v>
          </cell>
          <cell r="B162">
            <v>6165.3500019429603</v>
          </cell>
        </row>
        <row r="163">
          <cell r="A163" t="str">
            <v>Réunion</v>
          </cell>
          <cell r="B163">
            <v>56.586638035195172</v>
          </cell>
        </row>
        <row r="164">
          <cell r="A164" t="str">
            <v>Romania</v>
          </cell>
          <cell r="B164">
            <v>155767.49224130312</v>
          </cell>
        </row>
        <row r="165">
          <cell r="A165" t="str">
            <v>Russian Federation</v>
          </cell>
          <cell r="B165">
            <v>2066581.8532931693</v>
          </cell>
        </row>
        <row r="166">
          <cell r="A166" t="str">
            <v>Rwanda</v>
          </cell>
          <cell r="B166">
            <v>425.13171655709687</v>
          </cell>
        </row>
        <row r="167">
          <cell r="A167" t="str">
            <v>Saint Helena</v>
          </cell>
          <cell r="B167">
            <v>5.1991239426394147</v>
          </cell>
        </row>
        <row r="168">
          <cell r="A168" t="str">
            <v>Saint Lucia</v>
          </cell>
          <cell r="B168">
            <v>180.56389834620404</v>
          </cell>
        </row>
        <row r="169">
          <cell r="A169" t="str">
            <v>Sint Maarten (Dutch part)</v>
          </cell>
          <cell r="B169">
            <v>1054.8605433368468</v>
          </cell>
        </row>
        <row r="170">
          <cell r="A170" t="str">
            <v>Samoa</v>
          </cell>
          <cell r="B170">
            <v>110.07900109727187</v>
          </cell>
        </row>
        <row r="171">
          <cell r="A171" t="str">
            <v>Sao Tome and Principe</v>
          </cell>
          <cell r="B171">
            <v>49.220637207127375</v>
          </cell>
        </row>
        <row r="172">
          <cell r="A172" t="str">
            <v>Saudi Arabia</v>
          </cell>
          <cell r="B172">
            <v>213856.81458790533</v>
          </cell>
        </row>
        <row r="173">
          <cell r="A173" t="str">
            <v>Senegal</v>
          </cell>
          <cell r="B173">
            <v>3537.9006661952199</v>
          </cell>
        </row>
        <row r="174">
          <cell r="A174" t="str">
            <v>Serbia</v>
          </cell>
          <cell r="B174">
            <v>47817.008460609897</v>
          </cell>
        </row>
        <row r="175">
          <cell r="A175" t="str">
            <v>Seychelles</v>
          </cell>
        </row>
        <row r="176">
          <cell r="A176" t="str">
            <v>Sierra Leone</v>
          </cell>
          <cell r="B176">
            <v>674.77571754127416</v>
          </cell>
        </row>
        <row r="177">
          <cell r="A177" t="str">
            <v>Singapore</v>
          </cell>
          <cell r="B177">
            <v>34700.231426032646</v>
          </cell>
        </row>
        <row r="178">
          <cell r="A178" t="str">
            <v>Slovakia</v>
          </cell>
          <cell r="B178">
            <v>61580.4991421062</v>
          </cell>
        </row>
        <row r="179">
          <cell r="A179" t="str">
            <v>Slovenia</v>
          </cell>
          <cell r="B179">
            <v>14453.8745312429</v>
          </cell>
        </row>
        <row r="180">
          <cell r="A180" t="str">
            <v>Solomon Islands</v>
          </cell>
          <cell r="B180">
            <v>154.49337531577373</v>
          </cell>
        </row>
        <row r="181">
          <cell r="A181" t="str">
            <v>Somalia</v>
          </cell>
          <cell r="B181">
            <v>567.61980478320447</v>
          </cell>
        </row>
        <row r="182">
          <cell r="A182" t="str">
            <v>South Africa</v>
          </cell>
          <cell r="B182">
            <v>328552.29450166522</v>
          </cell>
        </row>
        <row r="183">
          <cell r="A183" t="str">
            <v>Spain</v>
          </cell>
          <cell r="B183">
            <v>233148.2724795767</v>
          </cell>
        </row>
        <row r="184">
          <cell r="A184" t="str">
            <v>Sri Lanka</v>
          </cell>
          <cell r="B184">
            <v>7331.36285102289</v>
          </cell>
        </row>
        <row r="185">
          <cell r="A185" t="str">
            <v>Saint Kitts and Nevis</v>
          </cell>
          <cell r="B185">
            <v>83.030455690528854</v>
          </cell>
        </row>
        <row r="186">
          <cell r="A186" t="str">
            <v>Saint Pierre and Miquelon</v>
          </cell>
          <cell r="B186">
            <v>69.782120430648092</v>
          </cell>
        </row>
        <row r="187">
          <cell r="A187" t="str">
            <v>Saint Vincent and the Grenadines</v>
          </cell>
          <cell r="B187">
            <v>99.741494948095124</v>
          </cell>
        </row>
        <row r="188">
          <cell r="A188" t="str">
            <v>Suriname</v>
          </cell>
          <cell r="B188">
            <v>2027.7372985573409</v>
          </cell>
        </row>
        <row r="189">
          <cell r="A189" t="str">
            <v>Swaziland</v>
          </cell>
        </row>
        <row r="190">
          <cell r="A190" t="str">
            <v>Sweden</v>
          </cell>
          <cell r="B190">
            <v>83986.324281007721</v>
          </cell>
        </row>
        <row r="191">
          <cell r="A191" t="str">
            <v>Switzerland</v>
          </cell>
          <cell r="B191">
            <v>48209.334559865041</v>
          </cell>
        </row>
        <row r="192">
          <cell r="A192" t="str">
            <v>Syria</v>
          </cell>
          <cell r="B192">
            <v>29312.405035166212</v>
          </cell>
        </row>
        <row r="193">
          <cell r="A193" t="str">
            <v>Taiwan</v>
          </cell>
          <cell r="B193">
            <v>125166.92825141943</v>
          </cell>
        </row>
        <row r="194">
          <cell r="A194" t="str">
            <v>Tajikistan</v>
          </cell>
          <cell r="B194">
            <v>7936.7336017874741</v>
          </cell>
        </row>
        <row r="195">
          <cell r="A195" t="str">
            <v>Thailand</v>
          </cell>
          <cell r="B195">
            <v>99577.641875061803</v>
          </cell>
        </row>
        <row r="196">
          <cell r="A196" t="str">
            <v>Timor-Leste</v>
          </cell>
          <cell r="B196">
            <v>60.571281827610413</v>
          </cell>
        </row>
        <row r="197">
          <cell r="A197" t="str">
            <v>Togo</v>
          </cell>
          <cell r="B197">
            <v>1009.0247165287611</v>
          </cell>
        </row>
        <row r="198">
          <cell r="A198" t="str">
            <v>Tonga</v>
          </cell>
          <cell r="B198">
            <v>65.761833667666124</v>
          </cell>
        </row>
        <row r="199">
          <cell r="A199" t="str">
            <v>Trinidad and Tobago</v>
          </cell>
          <cell r="B199">
            <v>20919.391526216172</v>
          </cell>
        </row>
        <row r="200">
          <cell r="A200" t="str">
            <v>Tunisia</v>
          </cell>
          <cell r="B200">
            <v>13406.879094988735</v>
          </cell>
        </row>
        <row r="201">
          <cell r="A201" t="str">
            <v>Turkey</v>
          </cell>
          <cell r="B201">
            <v>152001.22745788298</v>
          </cell>
        </row>
        <row r="202">
          <cell r="A202" t="str">
            <v>Turkmenistan</v>
          </cell>
          <cell r="B202">
            <v>44625.548485574647</v>
          </cell>
        </row>
        <row r="203">
          <cell r="A203" t="str">
            <v>Turks and Caicos Islands</v>
          </cell>
          <cell r="B203">
            <v>44.328738844664386</v>
          </cell>
        </row>
        <row r="204">
          <cell r="A204" t="str">
            <v>Tuvalu</v>
          </cell>
          <cell r="B204">
            <v>3.6266220550577217</v>
          </cell>
        </row>
        <row r="205">
          <cell r="A205" t="str">
            <v>Uganda</v>
          </cell>
          <cell r="B205">
            <v>1510.8745303200483</v>
          </cell>
        </row>
        <row r="206">
          <cell r="A206" t="str">
            <v>Ukraine</v>
          </cell>
          <cell r="B206">
            <v>564551.17896507727</v>
          </cell>
        </row>
        <row r="207">
          <cell r="A207" t="str">
            <v>United Arab Emirates</v>
          </cell>
          <cell r="B207">
            <v>65304.624899326118</v>
          </cell>
        </row>
        <row r="208">
          <cell r="A208" t="str">
            <v>United Kingdom</v>
          </cell>
          <cell r="B208">
            <v>823123.14710100729</v>
          </cell>
        </row>
        <row r="209">
          <cell r="A209" t="str">
            <v>Tanzania</v>
          </cell>
          <cell r="B209">
            <v>3351.6160479077248</v>
          </cell>
        </row>
        <row r="210">
          <cell r="A210" t="str">
            <v>USA</v>
          </cell>
          <cell r="B210">
            <v>6100608.6255956115</v>
          </cell>
        </row>
        <row r="211">
          <cell r="A211" t="str">
            <v>Uruguay</v>
          </cell>
          <cell r="B211">
            <v>7067.4762849946428</v>
          </cell>
        </row>
        <row r="212">
          <cell r="A212" t="str">
            <v>Uzbekistan</v>
          </cell>
          <cell r="B212">
            <v>115616.29023354941</v>
          </cell>
        </row>
        <row r="213">
          <cell r="A213" t="str">
            <v>Vanuatu</v>
          </cell>
          <cell r="B213">
            <v>75.311396224564874</v>
          </cell>
        </row>
        <row r="214">
          <cell r="A214" t="str">
            <v>Venezuela</v>
          </cell>
          <cell r="B214">
            <v>132584.45887036592</v>
          </cell>
        </row>
        <row r="215">
          <cell r="A215" t="str">
            <v>Viet Nam</v>
          </cell>
          <cell r="B215">
            <v>46766.599665266607</v>
          </cell>
        </row>
        <row r="216">
          <cell r="A216" t="str">
            <v>Wallis and Futuna Islands</v>
          </cell>
          <cell r="B216">
            <v>5.6286481560196382</v>
          </cell>
        </row>
        <row r="217">
          <cell r="A217" t="str">
            <v>Yemen</v>
          </cell>
          <cell r="B217">
            <v>10148.820410162249</v>
          </cell>
        </row>
        <row r="218">
          <cell r="A218" t="str">
            <v>Zambia</v>
          </cell>
          <cell r="B218">
            <v>4926.5210981371338</v>
          </cell>
        </row>
        <row r="219">
          <cell r="A219" t="str">
            <v>Zimbabwe</v>
          </cell>
          <cell r="B219">
            <v>12785.685047266048</v>
          </cell>
        </row>
        <row r="223">
          <cell r="A223" t="str">
            <v>Afghanistan</v>
          </cell>
          <cell r="B223">
            <v>51.611183040692687</v>
          </cell>
        </row>
        <row r="224">
          <cell r="A224" t="str">
            <v>Albania</v>
          </cell>
          <cell r="B224">
            <v>59.0355764123439</v>
          </cell>
        </row>
        <row r="225">
          <cell r="A225" t="str">
            <v>Algeria</v>
          </cell>
          <cell r="B225">
            <v>1067.3530002252348</v>
          </cell>
        </row>
        <row r="226">
          <cell r="A226" t="str">
            <v>Andorra</v>
          </cell>
          <cell r="B226">
            <v>4.3333137688444667</v>
          </cell>
        </row>
        <row r="227">
          <cell r="A227" t="str">
            <v>Angola</v>
          </cell>
          <cell r="B227">
            <v>212.74575374725248</v>
          </cell>
        </row>
        <row r="228">
          <cell r="A228" t="str">
            <v>Anguilla</v>
          </cell>
          <cell r="B228">
            <v>1.0382691071195311</v>
          </cell>
        </row>
        <row r="229">
          <cell r="A229" t="str">
            <v>Antigua and Barbuda</v>
          </cell>
          <cell r="B229">
            <v>4.9214768651333927</v>
          </cell>
        </row>
        <row r="230">
          <cell r="A230" t="str">
            <v>Argentina</v>
          </cell>
          <cell r="B230">
            <v>1632.0564200397778</v>
          </cell>
        </row>
        <row r="231">
          <cell r="A231" t="str">
            <v>Armenia</v>
          </cell>
          <cell r="B231">
            <v>138.55543156630921</v>
          </cell>
        </row>
        <row r="232">
          <cell r="A232" t="str">
            <v>Aruba</v>
          </cell>
          <cell r="B232">
            <v>16.869084162217877</v>
          </cell>
        </row>
        <row r="233">
          <cell r="A233" t="str">
            <v>Australia</v>
          </cell>
          <cell r="B233">
            <v>3633.4995968158191</v>
          </cell>
        </row>
        <row r="234">
          <cell r="A234" t="str">
            <v>Austria</v>
          </cell>
          <cell r="B234">
            <v>751.08605082980193</v>
          </cell>
        </row>
        <row r="235">
          <cell r="A235" t="str">
            <v>Azerbaijan</v>
          </cell>
          <cell r="B235">
            <v>482.22860616052515</v>
          </cell>
        </row>
        <row r="236">
          <cell r="A236" t="str">
            <v>Bahamas</v>
          </cell>
          <cell r="B236">
            <v>41.810712205065748</v>
          </cell>
        </row>
        <row r="237">
          <cell r="A237" t="str">
            <v>Bahrain</v>
          </cell>
          <cell r="B237">
            <v>215.67574922640168</v>
          </cell>
        </row>
        <row r="238">
          <cell r="A238" t="str">
            <v>Bangladesh</v>
          </cell>
          <cell r="B238">
            <v>423.4787725938055</v>
          </cell>
        </row>
        <row r="239">
          <cell r="A239" t="str">
            <v>Barbados</v>
          </cell>
          <cell r="B239">
            <v>12.10678219721536</v>
          </cell>
        </row>
        <row r="240">
          <cell r="A240" t="str">
            <v>Belarus</v>
          </cell>
          <cell r="B240">
            <v>969.95211285391542</v>
          </cell>
        </row>
        <row r="241">
          <cell r="A241" t="str">
            <v>Belgium</v>
          </cell>
          <cell r="B241">
            <v>1484.0263085736747</v>
          </cell>
        </row>
        <row r="242">
          <cell r="A242" t="str">
            <v>Belize</v>
          </cell>
          <cell r="B242">
            <v>4.3288662645906202</v>
          </cell>
        </row>
        <row r="243">
          <cell r="A243" t="str">
            <v>Benin</v>
          </cell>
          <cell r="B243">
            <v>35.422844625728324</v>
          </cell>
        </row>
        <row r="244">
          <cell r="A244" t="str">
            <v>Bermuda</v>
          </cell>
          <cell r="B244">
            <v>5.9913830291795342</v>
          </cell>
        </row>
        <row r="245">
          <cell r="A245" t="str">
            <v>Bhutan</v>
          </cell>
          <cell r="B245">
            <v>5.8156451835403997</v>
          </cell>
        </row>
        <row r="246">
          <cell r="A246" t="str">
            <v>Bonaire, Saint Eustatius and Saba</v>
          </cell>
          <cell r="B246">
            <v>4.9547067049460258</v>
          </cell>
        </row>
        <row r="247">
          <cell r="A247" t="str">
            <v>Bosnia and Herzegovina</v>
          </cell>
          <cell r="B247">
            <v>189.41707257510163</v>
          </cell>
        </row>
        <row r="248">
          <cell r="A248" t="str">
            <v>Botswana</v>
          </cell>
          <cell r="B248">
            <v>40.040803808024265</v>
          </cell>
        </row>
        <row r="249">
          <cell r="A249" t="str">
            <v>Brazil</v>
          </cell>
          <cell r="B249">
            <v>3499.2214890975611</v>
          </cell>
        </row>
        <row r="250">
          <cell r="A250" t="str">
            <v>British Virgin Islands</v>
          </cell>
          <cell r="B250">
            <v>1.4559541452617371</v>
          </cell>
        </row>
        <row r="251">
          <cell r="A251" t="str">
            <v>Brunei Darussalam</v>
          </cell>
          <cell r="B251">
            <v>74.189820705389565</v>
          </cell>
        </row>
        <row r="252">
          <cell r="A252" t="str">
            <v>Bulgaria</v>
          </cell>
          <cell r="B252">
            <v>751.43694337421039</v>
          </cell>
        </row>
        <row r="253">
          <cell r="A253" t="str">
            <v>Burkina Faso</v>
          </cell>
          <cell r="B253">
            <v>18.102935184571717</v>
          </cell>
        </row>
        <row r="254">
          <cell r="A254" t="str">
            <v>Burundi</v>
          </cell>
          <cell r="B254">
            <v>2.9381176195625467</v>
          </cell>
        </row>
        <row r="255">
          <cell r="A255" t="str">
            <v>Cambodia</v>
          </cell>
          <cell r="B255">
            <v>48.503545773762191</v>
          </cell>
        </row>
        <row r="256">
          <cell r="A256" t="str">
            <v>Canada</v>
          </cell>
          <cell r="B256">
            <v>5818.2233027130669</v>
          </cell>
        </row>
        <row r="257">
          <cell r="A257" t="str">
            <v>Cape Verde</v>
          </cell>
          <cell r="B257">
            <v>3.6045712467718252</v>
          </cell>
        </row>
        <row r="258">
          <cell r="A258" t="str">
            <v>Central African Republic</v>
          </cell>
          <cell r="B258">
            <v>2.6122080247449535</v>
          </cell>
        </row>
        <row r="259">
          <cell r="A259" t="str">
            <v>Chad</v>
          </cell>
          <cell r="B259">
            <v>6.5930611355854873</v>
          </cell>
        </row>
        <row r="260">
          <cell r="A260" t="str">
            <v>Chile</v>
          </cell>
          <cell r="B260">
            <v>602.63812631681571</v>
          </cell>
        </row>
        <row r="261">
          <cell r="A261" t="str">
            <v>China</v>
          </cell>
          <cell r="B261">
            <v>60498.67268087191</v>
          </cell>
        </row>
        <row r="262">
          <cell r="A262" t="str">
            <v>Colombia</v>
          </cell>
          <cell r="B262">
            <v>704.96105106542518</v>
          </cell>
        </row>
        <row r="263">
          <cell r="A263" t="str">
            <v>Comoros</v>
          </cell>
          <cell r="B263">
            <v>1.2438867826131053</v>
          </cell>
        </row>
        <row r="264">
          <cell r="A264" t="str">
            <v>Congo</v>
          </cell>
          <cell r="B264">
            <v>19.642979249050207</v>
          </cell>
        </row>
        <row r="265">
          <cell r="A265" t="str">
            <v>Cook Islands</v>
          </cell>
          <cell r="B265">
            <v>0.49274697977501464</v>
          </cell>
        </row>
        <row r="266">
          <cell r="A266" t="str">
            <v>Costa Rica</v>
          </cell>
          <cell r="B266">
            <v>60.297639024381077</v>
          </cell>
        </row>
        <row r="267">
          <cell r="A267" t="str">
            <v>Côte d'Ivoire</v>
          </cell>
          <cell r="B267">
            <v>76.614113094649042</v>
          </cell>
        </row>
        <row r="268">
          <cell r="A268" t="str">
            <v>Croatia</v>
          </cell>
          <cell r="B268">
            <v>217.88300245555132</v>
          </cell>
        </row>
        <row r="269">
          <cell r="A269" t="str">
            <v>Cuba</v>
          </cell>
          <cell r="B269">
            <v>324.04965538700196</v>
          </cell>
        </row>
        <row r="270">
          <cell r="A270" t="str">
            <v>Curaçao</v>
          </cell>
          <cell r="B270">
            <v>93.273681114576647</v>
          </cell>
        </row>
        <row r="271">
          <cell r="A271" t="str">
            <v>Cyprus</v>
          </cell>
          <cell r="B271">
            <v>66.93787168873331</v>
          </cell>
        </row>
        <row r="272">
          <cell r="A272" t="str">
            <v>Czech Republic</v>
          </cell>
          <cell r="B272">
            <v>1778.1255685081906</v>
          </cell>
        </row>
        <row r="273">
          <cell r="A273" t="str">
            <v>North Korea</v>
          </cell>
          <cell r="B273">
            <v>1103.7764930336305</v>
          </cell>
        </row>
        <row r="274">
          <cell r="A274" t="str">
            <v>Democratic Republic of the Congo</v>
          </cell>
          <cell r="B274">
            <v>36.321204057630709</v>
          </cell>
        </row>
        <row r="275">
          <cell r="A275" t="str">
            <v>Denmark</v>
          </cell>
          <cell r="B275">
            <v>660.26088841962553</v>
          </cell>
        </row>
        <row r="276">
          <cell r="A276" t="str">
            <v>Djibouti</v>
          </cell>
          <cell r="B276">
            <v>4.1609279299140587</v>
          </cell>
        </row>
        <row r="277">
          <cell r="A277" t="str">
            <v>Dominica</v>
          </cell>
          <cell r="B277">
            <v>1.2188212807471031</v>
          </cell>
        </row>
        <row r="278">
          <cell r="A278" t="str">
            <v>Dominican Republic</v>
          </cell>
          <cell r="B278">
            <v>178.76234616923637</v>
          </cell>
        </row>
        <row r="279">
          <cell r="A279" t="str">
            <v>Ecuador</v>
          </cell>
          <cell r="B279">
            <v>286.43819745486547</v>
          </cell>
        </row>
        <row r="280">
          <cell r="A280" t="str">
            <v>Egypt</v>
          </cell>
          <cell r="B280">
            <v>1556.0038035102411</v>
          </cell>
        </row>
        <row r="281">
          <cell r="A281" t="str">
            <v>El Salvador</v>
          </cell>
          <cell r="B281">
            <v>53.585916997321426</v>
          </cell>
        </row>
        <row r="282">
          <cell r="A282" t="str">
            <v>Equatorial Guinea</v>
          </cell>
          <cell r="B282">
            <v>48.7073142913735</v>
          </cell>
        </row>
        <row r="283">
          <cell r="A283" t="str">
            <v>Eritrea</v>
          </cell>
          <cell r="B283">
            <v>5.3906769594033213</v>
          </cell>
        </row>
        <row r="284">
          <cell r="A284" t="str">
            <v>Estonia</v>
          </cell>
          <cell r="B284">
            <v>284.71705696999368</v>
          </cell>
        </row>
        <row r="285">
          <cell r="A285" t="str">
            <v>Ethiopia</v>
          </cell>
          <cell r="B285">
            <v>70.100999906940288</v>
          </cell>
        </row>
        <row r="286">
          <cell r="A286" t="str">
            <v>Faeroe Islands</v>
          </cell>
          <cell r="B286">
            <v>6.529355476270875</v>
          </cell>
        </row>
        <row r="287">
          <cell r="A287" t="str">
            <v>Micronesia (Federated States of)</v>
          </cell>
          <cell r="B287">
            <v>1.100835638376906</v>
          </cell>
        </row>
        <row r="288">
          <cell r="A288" t="str">
            <v>Fiji</v>
          </cell>
          <cell r="B288">
            <v>11.961518186144525</v>
          </cell>
        </row>
        <row r="289">
          <cell r="A289" t="str">
            <v>Finland</v>
          </cell>
          <cell r="B289">
            <v>628.9582614633274</v>
          </cell>
        </row>
        <row r="290">
          <cell r="A290" t="str">
            <v>France</v>
          </cell>
          <cell r="B290">
            <v>5088.84788232336</v>
          </cell>
        </row>
        <row r="291">
          <cell r="A291" t="str">
            <v>French Guiana</v>
          </cell>
          <cell r="B291">
            <v>0.25587135888328355</v>
          </cell>
        </row>
        <row r="292">
          <cell r="A292" t="str">
            <v>French Polynesia</v>
          </cell>
          <cell r="B292">
            <v>6.5290732221181909</v>
          </cell>
        </row>
        <row r="293">
          <cell r="A293" t="str">
            <v>Gabon</v>
          </cell>
          <cell r="B293">
            <v>56.945489909724209</v>
          </cell>
        </row>
        <row r="294">
          <cell r="A294" t="str">
            <v>Gambia</v>
          </cell>
          <cell r="B294">
            <v>3.4044976703829763</v>
          </cell>
        </row>
        <row r="295">
          <cell r="A295" t="str">
            <v>Georgia</v>
          </cell>
          <cell r="B295">
            <v>209.62970714264816</v>
          </cell>
        </row>
        <row r="296">
          <cell r="A296" t="str">
            <v>Germany</v>
          </cell>
          <cell r="B296">
            <v>11978.008106889019</v>
          </cell>
        </row>
        <row r="297">
          <cell r="A297" t="str">
            <v>Ghana</v>
          </cell>
          <cell r="B297">
            <v>89.622953260119814</v>
          </cell>
        </row>
        <row r="298">
          <cell r="A298" t="str">
            <v>Greece</v>
          </cell>
          <cell r="B298">
            <v>909.1235299927115</v>
          </cell>
        </row>
        <row r="299">
          <cell r="A299" t="str">
            <v>Greenland</v>
          </cell>
          <cell r="B299">
            <v>5.8680556760137677</v>
          </cell>
        </row>
        <row r="300">
          <cell r="A300" t="str">
            <v>Grenada</v>
          </cell>
          <cell r="B300">
            <v>1.99382315918305</v>
          </cell>
        </row>
        <row r="301">
          <cell r="A301" t="str">
            <v>Guatemala</v>
          </cell>
          <cell r="B301">
            <v>104.29112310055235</v>
          </cell>
        </row>
        <row r="302">
          <cell r="A302" t="str">
            <v>Guinea</v>
          </cell>
          <cell r="B302">
            <v>18.682880113971706</v>
          </cell>
        </row>
        <row r="303">
          <cell r="A303" t="str">
            <v>Guinea-Bissau</v>
          </cell>
          <cell r="B303">
            <v>2.2167807315799717</v>
          </cell>
        </row>
        <row r="304">
          <cell r="A304" t="str">
            <v>Guyana</v>
          </cell>
          <cell r="B304">
            <v>19.98254389821259</v>
          </cell>
        </row>
        <row r="305">
          <cell r="A305" t="str">
            <v>Haiti</v>
          </cell>
          <cell r="B305">
            <v>19.123462474058829</v>
          </cell>
        </row>
        <row r="306">
          <cell r="A306" t="str">
            <v>Honduras</v>
          </cell>
          <cell r="B306">
            <v>64.968870635968713</v>
          </cell>
        </row>
        <row r="307">
          <cell r="A307" t="str">
            <v>Hong Kong</v>
          </cell>
          <cell r="B307">
            <v>375.38034552916093</v>
          </cell>
        </row>
        <row r="308">
          <cell r="A308" t="str">
            <v>Hungary</v>
          </cell>
          <cell r="B308">
            <v>818.13768780821465</v>
          </cell>
        </row>
        <row r="309">
          <cell r="A309" t="str">
            <v>Iceland</v>
          </cell>
          <cell r="B309">
            <v>31.20568499838582</v>
          </cell>
        </row>
        <row r="310">
          <cell r="A310" t="str">
            <v>India</v>
          </cell>
          <cell r="B310">
            <v>13632.386781187988</v>
          </cell>
        </row>
        <row r="311">
          <cell r="A311" t="str">
            <v>Indonesia</v>
          </cell>
          <cell r="B311">
            <v>3416.5396993670911</v>
          </cell>
        </row>
        <row r="312">
          <cell r="A312" t="str">
            <v>Iraq</v>
          </cell>
          <cell r="B312">
            <v>1100.4770326164878</v>
          </cell>
        </row>
        <row r="313">
          <cell r="A313" t="str">
            <v>Ireland</v>
          </cell>
          <cell r="B313">
            <v>411.66752979994362</v>
          </cell>
        </row>
        <row r="314">
          <cell r="A314" t="str">
            <v>Iran</v>
          </cell>
          <cell r="B314">
            <v>4440.290313972996</v>
          </cell>
        </row>
        <row r="315">
          <cell r="A315" t="str">
            <v>Israel</v>
          </cell>
          <cell r="B315">
            <v>550.515805457076</v>
          </cell>
        </row>
        <row r="316">
          <cell r="A316" t="str">
            <v>Italy</v>
          </cell>
          <cell r="B316">
            <v>4703.2821079832129</v>
          </cell>
        </row>
        <row r="317">
          <cell r="A317" t="str">
            <v>Jamaica</v>
          </cell>
          <cell r="B317">
            <v>95.110424137931233</v>
          </cell>
        </row>
        <row r="318">
          <cell r="A318" t="str">
            <v>Japan</v>
          </cell>
          <cell r="B318">
            <v>12805.866081681024</v>
          </cell>
        </row>
        <row r="319">
          <cell r="A319" t="str">
            <v>Jordan</v>
          </cell>
          <cell r="B319">
            <v>175.38833697560011</v>
          </cell>
        </row>
        <row r="320">
          <cell r="A320" t="str">
            <v>Kazakhstan</v>
          </cell>
          <cell r="B320">
            <v>2571.7853396389532</v>
          </cell>
        </row>
        <row r="321">
          <cell r="A321" t="str">
            <v>Kenya</v>
          </cell>
          <cell r="B321">
            <v>103.53170284278879</v>
          </cell>
        </row>
        <row r="322">
          <cell r="A322" t="str">
            <v>Kiribati</v>
          </cell>
          <cell r="B322">
            <v>0.47543280382859004</v>
          </cell>
        </row>
        <row r="323">
          <cell r="A323" t="str">
            <v>Kosovo</v>
          </cell>
          <cell r="B323">
            <v>45.745991209879421</v>
          </cell>
        </row>
        <row r="324">
          <cell r="A324" t="str">
            <v>Kuwait</v>
          </cell>
          <cell r="B324">
            <v>690.13327273284278</v>
          </cell>
        </row>
        <row r="325">
          <cell r="A325" t="str">
            <v>Kyrgyzstan</v>
          </cell>
          <cell r="B325">
            <v>164.27348415498358</v>
          </cell>
        </row>
        <row r="326">
          <cell r="A326" t="str">
            <v>Laos</v>
          </cell>
          <cell r="B326">
            <v>72.186489814233383</v>
          </cell>
        </row>
        <row r="327">
          <cell r="A327" t="str">
            <v>Latvia</v>
          </cell>
          <cell r="B327">
            <v>143.53714916928746</v>
          </cell>
        </row>
        <row r="328">
          <cell r="A328" t="str">
            <v>Lebanon</v>
          </cell>
          <cell r="B328">
            <v>171.52670996446184</v>
          </cell>
        </row>
        <row r="329">
          <cell r="A329" t="str">
            <v>Lesotho</v>
          </cell>
          <cell r="B329">
            <v>18.189221919885419</v>
          </cell>
        </row>
        <row r="330">
          <cell r="A330" t="str">
            <v>Liberia</v>
          </cell>
          <cell r="B330">
            <v>11.799172896140186</v>
          </cell>
        </row>
        <row r="331">
          <cell r="A331" t="str">
            <v>Libya</v>
          </cell>
          <cell r="B331">
            <v>470.73406425072238</v>
          </cell>
        </row>
        <row r="332">
          <cell r="A332" t="str">
            <v>Liechtenstein</v>
          </cell>
          <cell r="B332">
            <v>1.7855193279199328</v>
          </cell>
        </row>
        <row r="333">
          <cell r="A333" t="str">
            <v>Lithuania</v>
          </cell>
          <cell r="B333">
            <v>265.35581559155884</v>
          </cell>
        </row>
        <row r="334">
          <cell r="A334" t="str">
            <v>Luxembourg</v>
          </cell>
          <cell r="B334">
            <v>140.88135258511704</v>
          </cell>
        </row>
        <row r="335">
          <cell r="A335" t="str">
            <v>Macao</v>
          </cell>
          <cell r="B335">
            <v>14.416348169948481</v>
          </cell>
        </row>
        <row r="336">
          <cell r="A336" t="str">
            <v>North Macedonia</v>
          </cell>
          <cell r="B336">
            <v>122.5078814905829</v>
          </cell>
        </row>
        <row r="337">
          <cell r="A337" t="str">
            <v>Madagascar</v>
          </cell>
          <cell r="B337">
            <v>21.697653444261068</v>
          </cell>
        </row>
        <row r="338">
          <cell r="A338" t="str">
            <v>Malawi</v>
          </cell>
          <cell r="B338">
            <v>10.037526895528622</v>
          </cell>
        </row>
        <row r="339">
          <cell r="A339" t="str">
            <v>Malaysia</v>
          </cell>
          <cell r="B339">
            <v>1584.8371663138407</v>
          </cell>
        </row>
        <row r="340">
          <cell r="A340" t="str">
            <v>Maldives</v>
          </cell>
          <cell r="B340">
            <v>7.5523534052810026</v>
          </cell>
        </row>
        <row r="341">
          <cell r="A341" t="str">
            <v>Mali</v>
          </cell>
          <cell r="B341">
            <v>15.937115513586306</v>
          </cell>
        </row>
        <row r="342">
          <cell r="A342" t="str">
            <v>Malta</v>
          </cell>
          <cell r="B342">
            <v>23.698617925176176</v>
          </cell>
        </row>
        <row r="343">
          <cell r="A343" t="str">
            <v>Marshall Islands</v>
          </cell>
          <cell r="B343">
            <v>1.024636857359227</v>
          </cell>
        </row>
        <row r="344">
          <cell r="A344" t="str">
            <v>Martinique</v>
          </cell>
          <cell r="B344">
            <v>0.98647588983473267</v>
          </cell>
        </row>
        <row r="345">
          <cell r="A345" t="str">
            <v>Mauritania</v>
          </cell>
          <cell r="B345">
            <v>19.348794146323574</v>
          </cell>
        </row>
        <row r="346">
          <cell r="A346" t="str">
            <v>Mauritius</v>
          </cell>
          <cell r="B346">
            <v>29.751369168718732</v>
          </cell>
        </row>
        <row r="347">
          <cell r="A347" t="str">
            <v>Mexico</v>
          </cell>
          <cell r="B347">
            <v>4196.1314764729823</v>
          </cell>
        </row>
        <row r="348">
          <cell r="A348" t="str">
            <v>Mongolia</v>
          </cell>
          <cell r="B348">
            <v>200.15819724992832</v>
          </cell>
        </row>
        <row r="349">
          <cell r="A349" t="str">
            <v>Montenegro</v>
          </cell>
          <cell r="B349">
            <v>20.354238927716942</v>
          </cell>
        </row>
        <row r="350">
          <cell r="A350" t="str">
            <v>Montserrat</v>
          </cell>
        </row>
        <row r="351">
          <cell r="A351" t="str">
            <v>Morocco</v>
          </cell>
          <cell r="B351">
            <v>426.59337790563859</v>
          </cell>
        </row>
        <row r="352">
          <cell r="A352" t="str">
            <v>Mozambique</v>
          </cell>
          <cell r="B352">
            <v>40.21673571023468</v>
          </cell>
        </row>
        <row r="353">
          <cell r="A353" t="str">
            <v>Myanmar</v>
          </cell>
          <cell r="B353">
            <v>125.4558929137438</v>
          </cell>
        </row>
        <row r="354">
          <cell r="A354" t="str">
            <v>Namibia</v>
          </cell>
          <cell r="B354">
            <v>23.293986480937676</v>
          </cell>
        </row>
        <row r="355">
          <cell r="A355" t="str">
            <v>Nauru</v>
          </cell>
          <cell r="B355">
            <v>1.0881005089726852</v>
          </cell>
        </row>
        <row r="356">
          <cell r="A356" t="str">
            <v>Nepal</v>
          </cell>
          <cell r="B356">
            <v>45.555728307993938</v>
          </cell>
        </row>
        <row r="357">
          <cell r="A357" t="str">
            <v>Netherlands</v>
          </cell>
          <cell r="B357">
            <v>1941.1141180662864</v>
          </cell>
        </row>
        <row r="358">
          <cell r="A358" t="str">
            <v>New Caledonia</v>
          </cell>
          <cell r="B358">
            <v>33.953237632812524</v>
          </cell>
        </row>
        <row r="359">
          <cell r="A359" t="str">
            <v>New Zealand</v>
          </cell>
          <cell r="B359">
            <v>334.72317669136385</v>
          </cell>
        </row>
        <row r="360">
          <cell r="A360" t="str">
            <v>Nicaragua</v>
          </cell>
          <cell r="B360">
            <v>39.279578919394964</v>
          </cell>
        </row>
        <row r="361">
          <cell r="A361" t="str">
            <v>Niger</v>
          </cell>
          <cell r="B361">
            <v>11.773237356964772</v>
          </cell>
        </row>
        <row r="362">
          <cell r="A362" t="str">
            <v>Nigeria</v>
          </cell>
          <cell r="B362">
            <v>913.8397798701759</v>
          </cell>
        </row>
        <row r="363">
          <cell r="A363" t="str">
            <v>Niue</v>
          </cell>
          <cell r="B363">
            <v>6.5563930407215545E-2</v>
          </cell>
        </row>
        <row r="364">
          <cell r="A364" t="str">
            <v>Norway</v>
          </cell>
          <cell r="B364">
            <v>449.79338826436185</v>
          </cell>
        </row>
        <row r="365">
          <cell r="A365" t="str">
            <v>Occupied Palestinian Territory</v>
          </cell>
          <cell r="B365">
            <v>18.336433224788362</v>
          </cell>
        </row>
        <row r="366">
          <cell r="A366" t="str">
            <v>Oman</v>
          </cell>
          <cell r="B366">
            <v>366.47901671754676</v>
          </cell>
        </row>
        <row r="367">
          <cell r="A367" t="str">
            <v>Pakistan</v>
          </cell>
          <cell r="B367">
            <v>1276.7925370264113</v>
          </cell>
        </row>
        <row r="368">
          <cell r="A368" t="str">
            <v>Palau</v>
          </cell>
          <cell r="B368">
            <v>1.8396339892971587</v>
          </cell>
        </row>
        <row r="369">
          <cell r="A369" t="str">
            <v>Panama</v>
          </cell>
          <cell r="B369">
            <v>72.786966627502707</v>
          </cell>
        </row>
        <row r="370">
          <cell r="A370" t="str">
            <v>Papua New Guinea</v>
          </cell>
          <cell r="B370">
            <v>41.56171843422365</v>
          </cell>
        </row>
        <row r="371">
          <cell r="A371" t="str">
            <v>Paraguay</v>
          </cell>
          <cell r="B371">
            <v>43.350411706362621</v>
          </cell>
        </row>
        <row r="372">
          <cell r="A372" t="str">
            <v>Peru</v>
          </cell>
          <cell r="B372">
            <v>377.86412630729814</v>
          </cell>
        </row>
        <row r="373">
          <cell r="A373" t="str">
            <v>Philippines</v>
          </cell>
          <cell r="B373">
            <v>771.94021995114906</v>
          </cell>
        </row>
        <row r="374">
          <cell r="A374" t="str">
            <v>Bolivia</v>
          </cell>
          <cell r="B374">
            <v>130.69869726512385</v>
          </cell>
        </row>
        <row r="375">
          <cell r="A375" t="str">
            <v>Poland</v>
          </cell>
          <cell r="B375">
            <v>4322.0629440520634</v>
          </cell>
        </row>
        <row r="376">
          <cell r="A376" t="str">
            <v>Portugal</v>
          </cell>
          <cell r="B376">
            <v>538.47725268066006</v>
          </cell>
        </row>
        <row r="377">
          <cell r="A377" t="str">
            <v>Qatar</v>
          </cell>
          <cell r="B377">
            <v>590.18098767979632</v>
          </cell>
        </row>
        <row r="378">
          <cell r="A378" t="str">
            <v>Cameroon</v>
          </cell>
          <cell r="B378">
            <v>52.163035390264334</v>
          </cell>
        </row>
        <row r="379">
          <cell r="A379" t="str">
            <v>South Korea</v>
          </cell>
          <cell r="B379">
            <v>4424.4393337629326</v>
          </cell>
        </row>
        <row r="380">
          <cell r="A380" t="str">
            <v>Moldova</v>
          </cell>
          <cell r="B380">
            <v>205.75018806871131</v>
          </cell>
        </row>
        <row r="381">
          <cell r="A381" t="str">
            <v>South Sudan</v>
          </cell>
          <cell r="B381">
            <v>9.8273867429329904</v>
          </cell>
        </row>
        <row r="382">
          <cell r="A382" t="str">
            <v>Sudan</v>
          </cell>
          <cell r="B382">
            <v>113.15776150398031</v>
          </cell>
        </row>
        <row r="383">
          <cell r="A383" t="str">
            <v>Réunion</v>
          </cell>
          <cell r="B383">
            <v>1.1428351309112643</v>
          </cell>
        </row>
        <row r="384">
          <cell r="A384" t="str">
            <v>Romania</v>
          </cell>
          <cell r="B384">
            <v>1615.4536372663604</v>
          </cell>
        </row>
        <row r="385">
          <cell r="A385" t="str">
            <v>Russian Federation</v>
          </cell>
          <cell r="B385">
            <v>21340.101036005464</v>
          </cell>
        </row>
        <row r="386">
          <cell r="A386" t="str">
            <v>Rwanda</v>
          </cell>
          <cell r="B386">
            <v>6.6082832547219761</v>
          </cell>
        </row>
        <row r="387">
          <cell r="A387" t="str">
            <v>Saint Helena</v>
          </cell>
          <cell r="B387">
            <v>9.8029672064708959E-2</v>
          </cell>
        </row>
        <row r="388">
          <cell r="A388" t="str">
            <v>Saint Lucia</v>
          </cell>
          <cell r="B388">
            <v>2.9211357545099608</v>
          </cell>
        </row>
        <row r="389">
          <cell r="A389" t="str">
            <v>Sint Maarten (Dutch part)</v>
          </cell>
          <cell r="B389">
            <v>11.089018401454664</v>
          </cell>
        </row>
        <row r="390">
          <cell r="A390" t="str">
            <v>Samoa</v>
          </cell>
          <cell r="B390">
            <v>1.6721629318130118</v>
          </cell>
        </row>
        <row r="391">
          <cell r="A391" t="str">
            <v>Sao Tome and Principe</v>
          </cell>
          <cell r="B391">
            <v>0.7910432765514761</v>
          </cell>
        </row>
        <row r="392">
          <cell r="A392" t="str">
            <v>Saudi Arabia</v>
          </cell>
          <cell r="B392">
            <v>3880.4575218191508</v>
          </cell>
        </row>
        <row r="393">
          <cell r="A393" t="str">
            <v>Senegal</v>
          </cell>
          <cell r="B393">
            <v>57.097330440320889</v>
          </cell>
        </row>
        <row r="394">
          <cell r="A394" t="str">
            <v>Serbia</v>
          </cell>
          <cell r="B394">
            <v>540.81006814317334</v>
          </cell>
        </row>
        <row r="395">
          <cell r="A395" t="str">
            <v>Seychelles</v>
          </cell>
        </row>
        <row r="396">
          <cell r="A396" t="str">
            <v>Sierra Leone</v>
          </cell>
          <cell r="B396">
            <v>7.6162773070002689</v>
          </cell>
        </row>
        <row r="397">
          <cell r="A397" t="str">
            <v>Singapore</v>
          </cell>
          <cell r="B397">
            <v>495.7695873435365</v>
          </cell>
        </row>
        <row r="398">
          <cell r="A398" t="str">
            <v>Slovakia</v>
          </cell>
          <cell r="B398">
            <v>584.52435190585868</v>
          </cell>
        </row>
        <row r="399">
          <cell r="A399" t="str">
            <v>Slovenia</v>
          </cell>
          <cell r="B399">
            <v>168.16924994910013</v>
          </cell>
        </row>
        <row r="400">
          <cell r="A400" t="str">
            <v>Solomon Islands</v>
          </cell>
          <cell r="B400">
            <v>2.5102876731328041</v>
          </cell>
        </row>
        <row r="401">
          <cell r="A401" t="str">
            <v>Somalia</v>
          </cell>
          <cell r="B401">
            <v>7.1585455693149775</v>
          </cell>
        </row>
        <row r="402">
          <cell r="A402" t="str">
            <v>South Africa</v>
          </cell>
          <cell r="B402">
            <v>4167.60266151613</v>
          </cell>
        </row>
        <row r="403">
          <cell r="A403" t="str">
            <v>Spain</v>
          </cell>
          <cell r="B403">
            <v>2929.6867263570275</v>
          </cell>
        </row>
        <row r="404">
          <cell r="A404" t="str">
            <v>Sri Lanka</v>
          </cell>
          <cell r="B404">
            <v>121.70181209727319</v>
          </cell>
        </row>
        <row r="405">
          <cell r="A405" t="str">
            <v>Saint Kitts and Nevis</v>
          </cell>
          <cell r="B405">
            <v>1.7388018213063816</v>
          </cell>
        </row>
        <row r="406">
          <cell r="A406" t="str">
            <v>Saint Pierre and Miquelon</v>
          </cell>
          <cell r="B406">
            <v>0.75472888057770238</v>
          </cell>
        </row>
        <row r="407">
          <cell r="A407" t="str">
            <v>Saint Vincent and the Grenadines</v>
          </cell>
          <cell r="B407">
            <v>1.8184487114474781</v>
          </cell>
        </row>
        <row r="408">
          <cell r="A408" t="str">
            <v>Suriname</v>
          </cell>
          <cell r="B408">
            <v>23.701781944001588</v>
          </cell>
        </row>
        <row r="409">
          <cell r="A409" t="str">
            <v>Swaziland</v>
          </cell>
        </row>
        <row r="410">
          <cell r="A410" t="str">
            <v>Sweden</v>
          </cell>
          <cell r="B410">
            <v>778.41263330333697</v>
          </cell>
        </row>
        <row r="411">
          <cell r="A411" t="str">
            <v>Switzerland</v>
          </cell>
          <cell r="B411">
            <v>498.85160385691074</v>
          </cell>
        </row>
        <row r="412">
          <cell r="A412" t="str">
            <v>Syria</v>
          </cell>
          <cell r="B412">
            <v>444.48052462535878</v>
          </cell>
        </row>
        <row r="413">
          <cell r="A413" t="str">
            <v>Taiwan</v>
          </cell>
          <cell r="B413">
            <v>2109.2368539511058</v>
          </cell>
        </row>
        <row r="414">
          <cell r="A414" t="str">
            <v>Tajikistan</v>
          </cell>
          <cell r="B414">
            <v>80.812583183897686</v>
          </cell>
        </row>
        <row r="415">
          <cell r="A415" t="str">
            <v>Thailand</v>
          </cell>
          <cell r="B415">
            <v>1964.9704105567657</v>
          </cell>
        </row>
        <row r="416">
          <cell r="A416" t="str">
            <v>Timor-Leste</v>
          </cell>
          <cell r="B416">
            <v>2.3905023230670772</v>
          </cell>
        </row>
        <row r="417">
          <cell r="A417" t="str">
            <v>Togo</v>
          </cell>
          <cell r="B417">
            <v>18.025714503919559</v>
          </cell>
        </row>
        <row r="418">
          <cell r="A418" t="str">
            <v>Tonga</v>
          </cell>
          <cell r="B418">
            <v>1.031848659449407</v>
          </cell>
        </row>
        <row r="419">
          <cell r="A419" t="str">
            <v>Trinidad and Tobago</v>
          </cell>
          <cell r="B419">
            <v>328.36940212223044</v>
          </cell>
        </row>
        <row r="420">
          <cell r="A420" t="str">
            <v>Tunisia</v>
          </cell>
          <cell r="B420">
            <v>211.61413443170085</v>
          </cell>
        </row>
        <row r="421">
          <cell r="A421" t="str">
            <v>Turkey</v>
          </cell>
          <cell r="B421">
            <v>2618.373449271985</v>
          </cell>
        </row>
        <row r="422">
          <cell r="A422" t="str">
            <v>Turkmenistan</v>
          </cell>
          <cell r="B422">
            <v>540.89494943764601</v>
          </cell>
        </row>
        <row r="423">
          <cell r="A423" t="str">
            <v>Turks and Caicos Islands</v>
          </cell>
          <cell r="B423">
            <v>1.2685572045330911</v>
          </cell>
        </row>
        <row r="424">
          <cell r="A424" t="str">
            <v>Tuvalu</v>
          </cell>
          <cell r="B424">
            <v>8.3234979111700469E-2</v>
          </cell>
        </row>
        <row r="425">
          <cell r="A425" t="str">
            <v>Uganda</v>
          </cell>
          <cell r="B425">
            <v>26.539847294988562</v>
          </cell>
        </row>
        <row r="426">
          <cell r="A426" t="str">
            <v>Ukraine</v>
          </cell>
          <cell r="B426">
            <v>5611.6832696646088</v>
          </cell>
        </row>
        <row r="427">
          <cell r="A427" t="str">
            <v>United Arab Emirates</v>
          </cell>
          <cell r="B427">
            <v>1307.1096210377257</v>
          </cell>
        </row>
        <row r="428">
          <cell r="A428" t="str">
            <v>United Kingdom</v>
          </cell>
          <cell r="B428">
            <v>7358.2022819959629</v>
          </cell>
        </row>
        <row r="429">
          <cell r="A429" t="str">
            <v>Tanzania</v>
          </cell>
          <cell r="B429">
            <v>59.943665438003741</v>
          </cell>
        </row>
        <row r="430">
          <cell r="A430" t="str">
            <v>USA</v>
          </cell>
          <cell r="B430">
            <v>62657.71495641362</v>
          </cell>
        </row>
        <row r="431">
          <cell r="A431" t="str">
            <v>Uruguay</v>
          </cell>
          <cell r="B431">
            <v>70.873840434343435</v>
          </cell>
        </row>
        <row r="432">
          <cell r="A432" t="str">
            <v>Uzbekistan</v>
          </cell>
          <cell r="B432">
            <v>1266.9548274641324</v>
          </cell>
        </row>
        <row r="433">
          <cell r="A433" t="str">
            <v>Vanuatu</v>
          </cell>
          <cell r="B433">
            <v>1.0185287040756432</v>
          </cell>
        </row>
        <row r="434">
          <cell r="A434" t="str">
            <v>Venezuela</v>
          </cell>
          <cell r="B434">
            <v>1575.3440727906864</v>
          </cell>
        </row>
        <row r="435">
          <cell r="A435" t="str">
            <v>Viet Nam</v>
          </cell>
          <cell r="B435">
            <v>1007.1935679590075</v>
          </cell>
        </row>
        <row r="436">
          <cell r="A436" t="str">
            <v>Wallis and Futuna Islands</v>
          </cell>
          <cell r="B436">
            <v>0.18233292842037158</v>
          </cell>
        </row>
        <row r="437">
          <cell r="A437" t="str">
            <v>Yemen</v>
          </cell>
          <cell r="B437">
            <v>153.9728321778785</v>
          </cell>
        </row>
        <row r="438">
          <cell r="A438" t="str">
            <v>Zambia</v>
          </cell>
          <cell r="B438">
            <v>45.740290519851655</v>
          </cell>
        </row>
        <row r="439">
          <cell r="A439" t="str">
            <v>Zimbabwe</v>
          </cell>
          <cell r="B439">
            <v>137.15332191619032</v>
          </cell>
        </row>
      </sheetData>
      <sheetData sheetId="5">
        <row r="3">
          <cell r="A3" t="str">
            <v>Afghanistan</v>
          </cell>
          <cell r="B3">
            <v>7653.7502963340839</v>
          </cell>
        </row>
        <row r="4">
          <cell r="A4" t="str">
            <v>Albania</v>
          </cell>
          <cell r="B4">
            <v>12301.992126477131</v>
          </cell>
        </row>
        <row r="5">
          <cell r="A5" t="str">
            <v>Algeria</v>
          </cell>
          <cell r="B5">
            <v>191981.61320053975</v>
          </cell>
        </row>
        <row r="6">
          <cell r="A6" t="str">
            <v>Andorra</v>
          </cell>
          <cell r="B6">
            <v>628.58787971717186</v>
          </cell>
        </row>
        <row r="7">
          <cell r="A7" t="str">
            <v>Angola</v>
          </cell>
          <cell r="B7">
            <v>29985.457784581755</v>
          </cell>
        </row>
        <row r="8">
          <cell r="A8" t="str">
            <v>Anguilla</v>
          </cell>
          <cell r="B8">
            <v>140.57217802655924</v>
          </cell>
        </row>
        <row r="9">
          <cell r="A9" t="str">
            <v>Antigua and Barbuda</v>
          </cell>
          <cell r="B9">
            <v>937.33880071190322</v>
          </cell>
        </row>
        <row r="10">
          <cell r="A10" t="str">
            <v>Argentina</v>
          </cell>
          <cell r="B10">
            <v>343438.5781135771</v>
          </cell>
        </row>
        <row r="11">
          <cell r="A11" t="str">
            <v>Armenia</v>
          </cell>
          <cell r="B11">
            <v>28778.661488838232</v>
          </cell>
        </row>
        <row r="12">
          <cell r="A12" t="str">
            <v>Aruba</v>
          </cell>
          <cell r="B12">
            <v>2940.7713767737637</v>
          </cell>
        </row>
        <row r="13">
          <cell r="A13" t="str">
            <v>Australia</v>
          </cell>
          <cell r="B13">
            <v>745756.16180267627</v>
          </cell>
        </row>
        <row r="14">
          <cell r="A14" t="str">
            <v>Austria</v>
          </cell>
          <cell r="B14">
            <v>169169.2146683234</v>
          </cell>
        </row>
        <row r="15">
          <cell r="A15" t="str">
            <v>Azerbaijan</v>
          </cell>
          <cell r="B15">
            <v>104122.69207594574</v>
          </cell>
        </row>
        <row r="16">
          <cell r="A16" t="str">
            <v>Bahamas</v>
          </cell>
          <cell r="B16">
            <v>7424.9944488756473</v>
          </cell>
        </row>
        <row r="17">
          <cell r="A17" t="str">
            <v>Bahrain</v>
          </cell>
          <cell r="B17">
            <v>36385.28483632853</v>
          </cell>
        </row>
        <row r="18">
          <cell r="A18" t="str">
            <v>Bangladesh</v>
          </cell>
          <cell r="B18">
            <v>60731.912705820119</v>
          </cell>
        </row>
        <row r="19">
          <cell r="A19" t="str">
            <v>Barbados</v>
          </cell>
          <cell r="B19">
            <v>2372.7986790943705</v>
          </cell>
        </row>
        <row r="20">
          <cell r="A20" t="str">
            <v>Belarus</v>
          </cell>
          <cell r="B20">
            <v>208892.22290663788</v>
          </cell>
        </row>
        <row r="21">
          <cell r="A21" t="str">
            <v>Belgium</v>
          </cell>
          <cell r="B21">
            <v>353211.72545650892</v>
          </cell>
        </row>
        <row r="22">
          <cell r="A22" t="str">
            <v>Belize</v>
          </cell>
          <cell r="B22">
            <v>804.2486819372707</v>
          </cell>
        </row>
        <row r="23">
          <cell r="A23" t="str">
            <v>Benin</v>
          </cell>
          <cell r="B23">
            <v>4597.7821081111215</v>
          </cell>
        </row>
        <row r="24">
          <cell r="A24" t="str">
            <v>Bermuda</v>
          </cell>
          <cell r="B24">
            <v>1262.27140152677</v>
          </cell>
        </row>
        <row r="25">
          <cell r="A25" t="str">
            <v>Bhutan</v>
          </cell>
          <cell r="B25">
            <v>689.40629493413098</v>
          </cell>
        </row>
        <row r="26">
          <cell r="A26" t="str">
            <v>Bonaire, Saint Eustatius and Saba</v>
          </cell>
          <cell r="B26">
            <v>1020.4860543198348</v>
          </cell>
        </row>
        <row r="27">
          <cell r="A27" t="str">
            <v>Bosnia and Herzegovina</v>
          </cell>
          <cell r="B27">
            <v>38140.288783249707</v>
          </cell>
        </row>
        <row r="28">
          <cell r="A28" t="str">
            <v>Botswana</v>
          </cell>
          <cell r="B28">
            <v>6082.4577227735299</v>
          </cell>
        </row>
        <row r="29">
          <cell r="A29" t="str">
            <v>Brazil</v>
          </cell>
          <cell r="B29">
            <v>649546.31196113629</v>
          </cell>
        </row>
        <row r="30">
          <cell r="A30" t="str">
            <v>British Virgin Islands</v>
          </cell>
          <cell r="B30">
            <v>233.45530087963797</v>
          </cell>
        </row>
        <row r="31">
          <cell r="A31" t="str">
            <v>Brunei Darussalam</v>
          </cell>
          <cell r="B31">
            <v>13876.38169282787</v>
          </cell>
        </row>
        <row r="32">
          <cell r="A32" t="str">
            <v>Bulgaria</v>
          </cell>
          <cell r="B32">
            <v>166257.49720268973</v>
          </cell>
        </row>
        <row r="33">
          <cell r="A33" t="str">
            <v>Burkina Faso</v>
          </cell>
          <cell r="B33">
            <v>2486.3032234048246</v>
          </cell>
        </row>
        <row r="34">
          <cell r="A34" t="str">
            <v>Burundi</v>
          </cell>
          <cell r="B34">
            <v>519.79703876616611</v>
          </cell>
        </row>
        <row r="35">
          <cell r="A35" t="str">
            <v>Cambodia</v>
          </cell>
          <cell r="B35">
            <v>5659.9241012925695</v>
          </cell>
        </row>
        <row r="36">
          <cell r="A36" t="str">
            <v>Canada</v>
          </cell>
          <cell r="B36">
            <v>1279687.3414211748</v>
          </cell>
        </row>
        <row r="37">
          <cell r="A37" t="str">
            <v>Cape Verde</v>
          </cell>
          <cell r="B37">
            <v>542.5583429399054</v>
          </cell>
        </row>
        <row r="38">
          <cell r="A38" t="str">
            <v>Central African Republic</v>
          </cell>
          <cell r="B38">
            <v>529.05430995517145</v>
          </cell>
        </row>
        <row r="39">
          <cell r="A39" t="str">
            <v>Chad</v>
          </cell>
          <cell r="B39">
            <v>1077.3848026711071</v>
          </cell>
        </row>
        <row r="40">
          <cell r="A40" t="str">
            <v>Chile</v>
          </cell>
          <cell r="B40">
            <v>114584.52542046696</v>
          </cell>
        </row>
        <row r="41">
          <cell r="A41" t="str">
            <v>China</v>
          </cell>
          <cell r="B41">
            <v>9294774.9162360989</v>
          </cell>
        </row>
        <row r="42">
          <cell r="A42" t="str">
            <v>Colombia</v>
          </cell>
          <cell r="B42">
            <v>143414.73284743319</v>
          </cell>
        </row>
        <row r="43">
          <cell r="A43" t="str">
            <v>Comoros</v>
          </cell>
          <cell r="B43">
            <v>203.22935032300137</v>
          </cell>
        </row>
        <row r="44">
          <cell r="A44" t="str">
            <v>Congo</v>
          </cell>
          <cell r="B44">
            <v>3233.1542078330053</v>
          </cell>
        </row>
        <row r="45">
          <cell r="A45" t="str">
            <v>Cook Islands</v>
          </cell>
          <cell r="B45">
            <v>86.401065575002875</v>
          </cell>
        </row>
        <row r="46">
          <cell r="A46" t="str">
            <v>Costa Rica</v>
          </cell>
          <cell r="B46">
            <v>10711.154933019565</v>
          </cell>
        </row>
        <row r="47">
          <cell r="A47" t="str">
            <v>Côte d'Ivoire</v>
          </cell>
          <cell r="B47">
            <v>14240.488337206987</v>
          </cell>
        </row>
        <row r="48">
          <cell r="A48" t="str">
            <v>Croatia</v>
          </cell>
          <cell r="B48">
            <v>46604.714912728756</v>
          </cell>
        </row>
        <row r="49">
          <cell r="A49" t="str">
            <v>Cuba</v>
          </cell>
          <cell r="B49">
            <v>72235.513970185028</v>
          </cell>
        </row>
        <row r="50">
          <cell r="A50" t="str">
            <v>Curaçao</v>
          </cell>
          <cell r="B50">
            <v>19184.761422286501</v>
          </cell>
        </row>
        <row r="51">
          <cell r="A51" t="str">
            <v>Cyprus</v>
          </cell>
          <cell r="B51">
            <v>12599.049328934127</v>
          </cell>
        </row>
        <row r="52">
          <cell r="A52" t="str">
            <v>Czech Republic</v>
          </cell>
          <cell r="B52">
            <v>415448.33229700162</v>
          </cell>
        </row>
        <row r="53">
          <cell r="A53" t="str">
            <v>North Korea</v>
          </cell>
          <cell r="B53">
            <v>222394.09691739347</v>
          </cell>
        </row>
        <row r="54">
          <cell r="A54" t="str">
            <v>Democratic Republic of the Congo</v>
          </cell>
          <cell r="B54">
            <v>8336.4810357227634</v>
          </cell>
        </row>
        <row r="55">
          <cell r="A55" t="str">
            <v>Denmark</v>
          </cell>
          <cell r="B55">
            <v>153112.26712457661</v>
          </cell>
        </row>
        <row r="56">
          <cell r="A56" t="str">
            <v>Djibouti</v>
          </cell>
          <cell r="B56">
            <v>828.31073126566037</v>
          </cell>
        </row>
        <row r="57">
          <cell r="A57" t="str">
            <v>Dominica</v>
          </cell>
          <cell r="B57">
            <v>202.37740187226095</v>
          </cell>
        </row>
        <row r="58">
          <cell r="A58" t="str">
            <v>Dominican Republic</v>
          </cell>
          <cell r="B58">
            <v>31430.744763243532</v>
          </cell>
        </row>
        <row r="59">
          <cell r="A59" t="str">
            <v>Ecuador</v>
          </cell>
          <cell r="B59">
            <v>49982.665747896252</v>
          </cell>
        </row>
        <row r="60">
          <cell r="A60" t="str">
            <v>Egypt</v>
          </cell>
          <cell r="B60">
            <v>261407.74412603577</v>
          </cell>
        </row>
        <row r="61">
          <cell r="A61" t="str">
            <v>El Salvador</v>
          </cell>
          <cell r="B61">
            <v>9841.7832137117675</v>
          </cell>
        </row>
        <row r="62">
          <cell r="A62" t="str">
            <v>Equatorial Guinea</v>
          </cell>
          <cell r="B62">
            <v>5550.0875234154755</v>
          </cell>
        </row>
        <row r="63">
          <cell r="A63" t="str">
            <v>Eritrea</v>
          </cell>
          <cell r="B63">
            <v>717.05837848806732</v>
          </cell>
        </row>
        <row r="64">
          <cell r="A64" t="str">
            <v>Estonia</v>
          </cell>
          <cell r="B64">
            <v>63961.595453099995</v>
          </cell>
        </row>
        <row r="65">
          <cell r="A65" t="str">
            <v>Ethiopia</v>
          </cell>
          <cell r="B65">
            <v>10174.416704251127</v>
          </cell>
        </row>
        <row r="66">
          <cell r="A66" t="str">
            <v>Faeroe Islands</v>
          </cell>
          <cell r="B66">
            <v>1323.3067894426124</v>
          </cell>
        </row>
        <row r="67">
          <cell r="A67" t="str">
            <v>Micronesia (Federated States of)</v>
          </cell>
          <cell r="B67">
            <v>152.58316208615551</v>
          </cell>
        </row>
        <row r="68">
          <cell r="A68" t="str">
            <v>Fiji</v>
          </cell>
          <cell r="B68">
            <v>2268.2352208977663</v>
          </cell>
        </row>
        <row r="69">
          <cell r="A69" t="str">
            <v>Finland</v>
          </cell>
          <cell r="B69">
            <v>136051.64113434602</v>
          </cell>
        </row>
        <row r="70">
          <cell r="A70" t="str">
            <v>France</v>
          </cell>
          <cell r="B70">
            <v>1198549.1310551206</v>
          </cell>
        </row>
        <row r="71">
          <cell r="A71" t="str">
            <v>French Guiana</v>
          </cell>
          <cell r="B71">
            <v>37.910143911104953</v>
          </cell>
        </row>
        <row r="72">
          <cell r="A72" t="str">
            <v>French Polynesia</v>
          </cell>
          <cell r="B72">
            <v>1216.5203907063367</v>
          </cell>
        </row>
        <row r="73">
          <cell r="A73" t="str">
            <v>Gabon</v>
          </cell>
          <cell r="B73">
            <v>11345.917145992571</v>
          </cell>
        </row>
        <row r="74">
          <cell r="A74" t="str">
            <v>Gambia</v>
          </cell>
          <cell r="B74">
            <v>580.6075791315161</v>
          </cell>
        </row>
        <row r="75">
          <cell r="A75" t="str">
            <v>Georgia</v>
          </cell>
          <cell r="B75">
            <v>43540.83393046289</v>
          </cell>
        </row>
        <row r="76">
          <cell r="A76" t="str">
            <v>Germany</v>
          </cell>
          <cell r="B76">
            <v>2861957.7580780769</v>
          </cell>
        </row>
        <row r="77">
          <cell r="A77" t="str">
            <v>Ghana</v>
          </cell>
          <cell r="B77">
            <v>15081.96580223883</v>
          </cell>
        </row>
        <row r="78">
          <cell r="A78" t="str">
            <v>Greece</v>
          </cell>
          <cell r="B78">
            <v>176238.10506665413</v>
          </cell>
        </row>
        <row r="79">
          <cell r="A79" t="str">
            <v>Greenland</v>
          </cell>
          <cell r="B79">
            <v>1291.182854032593</v>
          </cell>
        </row>
        <row r="80">
          <cell r="A80" t="str">
            <v>Grenada</v>
          </cell>
          <cell r="B80">
            <v>341.32066699682372</v>
          </cell>
        </row>
        <row r="81">
          <cell r="A81" t="str">
            <v>Guatemala</v>
          </cell>
          <cell r="B81">
            <v>18105.311095031975</v>
          </cell>
        </row>
        <row r="82">
          <cell r="A82" t="str">
            <v>Guinea</v>
          </cell>
          <cell r="B82">
            <v>3520.7280855063818</v>
          </cell>
        </row>
        <row r="83">
          <cell r="A83" t="str">
            <v>Guinea-Bissau</v>
          </cell>
          <cell r="B83">
            <v>429.07295233423639</v>
          </cell>
        </row>
        <row r="84">
          <cell r="A84" t="str">
            <v>Guyana</v>
          </cell>
          <cell r="B84">
            <v>4349.9567583554099</v>
          </cell>
        </row>
        <row r="85">
          <cell r="A85" t="str">
            <v>Haiti</v>
          </cell>
          <cell r="B85">
            <v>3261.314571794504</v>
          </cell>
        </row>
        <row r="86">
          <cell r="A86" t="str">
            <v>Honduras</v>
          </cell>
          <cell r="B86">
            <v>10697.405476823245</v>
          </cell>
        </row>
        <row r="87">
          <cell r="A87" t="str">
            <v>Hong Kong</v>
          </cell>
          <cell r="B87">
            <v>69710.408460303268</v>
          </cell>
        </row>
        <row r="88">
          <cell r="A88" t="str">
            <v>Hungary</v>
          </cell>
          <cell r="B88">
            <v>190565.51348719167</v>
          </cell>
        </row>
        <row r="89">
          <cell r="A89" t="str">
            <v>Iceland</v>
          </cell>
          <cell r="B89">
            <v>6588.3855676948615</v>
          </cell>
        </row>
        <row r="90">
          <cell r="A90" t="str">
            <v>India</v>
          </cell>
          <cell r="B90">
            <v>2119962.6491375049</v>
          </cell>
        </row>
        <row r="91">
          <cell r="A91" t="str">
            <v>Indonesia</v>
          </cell>
          <cell r="B91">
            <v>550822.40408283414</v>
          </cell>
        </row>
        <row r="92">
          <cell r="A92" t="str">
            <v>Iraq</v>
          </cell>
          <cell r="B92">
            <v>183579.3837391928</v>
          </cell>
        </row>
        <row r="93">
          <cell r="A93" t="str">
            <v>Ireland</v>
          </cell>
          <cell r="B93">
            <v>87381.008572040679</v>
          </cell>
        </row>
        <row r="94">
          <cell r="A94" t="str">
            <v>Iran</v>
          </cell>
          <cell r="B94">
            <v>741622.49462912255</v>
          </cell>
        </row>
        <row r="95">
          <cell r="A95" t="str">
            <v>Israel</v>
          </cell>
          <cell r="B95">
            <v>102404.49088921701</v>
          </cell>
        </row>
        <row r="96">
          <cell r="A96" t="str">
            <v>Italy</v>
          </cell>
          <cell r="B96">
            <v>1018048.6705678403</v>
          </cell>
        </row>
        <row r="97">
          <cell r="A97" t="str">
            <v>Jamaica</v>
          </cell>
          <cell r="B97">
            <v>19846.722497032431</v>
          </cell>
        </row>
        <row r="98">
          <cell r="A98" t="str">
            <v>Japan</v>
          </cell>
          <cell r="B98">
            <v>2697494.1847721287</v>
          </cell>
        </row>
        <row r="99">
          <cell r="A99" t="str">
            <v>Jordan</v>
          </cell>
          <cell r="B99">
            <v>29085.118493680966</v>
          </cell>
        </row>
        <row r="100">
          <cell r="A100" t="str">
            <v>Kazakhstan</v>
          </cell>
          <cell r="B100">
            <v>558984.0926551756</v>
          </cell>
        </row>
        <row r="101">
          <cell r="A101" t="str">
            <v>Kenya</v>
          </cell>
          <cell r="B101">
            <v>19453.011847511891</v>
          </cell>
        </row>
        <row r="102">
          <cell r="A102" t="str">
            <v>Kiribati</v>
          </cell>
          <cell r="B102">
            <v>88.869725462708601</v>
          </cell>
        </row>
        <row r="103">
          <cell r="A103" t="str">
            <v>Kosovo</v>
          </cell>
          <cell r="B103">
            <v>3884.9722051567333</v>
          </cell>
        </row>
        <row r="104">
          <cell r="A104" t="str">
            <v>Kuwait</v>
          </cell>
          <cell r="B104">
            <v>122482.84949126902</v>
          </cell>
        </row>
        <row r="105">
          <cell r="A105" t="str">
            <v>Kyrgyzstan</v>
          </cell>
          <cell r="B105">
            <v>33567.926832579578</v>
          </cell>
        </row>
        <row r="106">
          <cell r="A106" t="str">
            <v>Laos</v>
          </cell>
          <cell r="B106">
            <v>5297.9291178120284</v>
          </cell>
        </row>
        <row r="107">
          <cell r="A107" t="str">
            <v>Latvia</v>
          </cell>
          <cell r="B107">
            <v>32018.541832321229</v>
          </cell>
        </row>
        <row r="108">
          <cell r="A108" t="str">
            <v>Lebanon</v>
          </cell>
          <cell r="B108">
            <v>30578.735612108205</v>
          </cell>
        </row>
        <row r="109">
          <cell r="A109" t="str">
            <v>Lesotho</v>
          </cell>
          <cell r="B109">
            <v>2595.7380987720667</v>
          </cell>
        </row>
        <row r="110">
          <cell r="A110" t="str">
            <v>Liberia</v>
          </cell>
          <cell r="B110">
            <v>2308.9993617959167</v>
          </cell>
        </row>
        <row r="111">
          <cell r="A111" t="str">
            <v>Libya</v>
          </cell>
          <cell r="B111">
            <v>89364.429611639731</v>
          </cell>
        </row>
        <row r="112">
          <cell r="A112" t="str">
            <v>Liechtenstein</v>
          </cell>
          <cell r="B112">
            <v>260.77362010267785</v>
          </cell>
        </row>
        <row r="113">
          <cell r="A113" t="str">
            <v>Lithuania</v>
          </cell>
          <cell r="B113">
            <v>58725.918839085381</v>
          </cell>
        </row>
        <row r="114">
          <cell r="A114" t="str">
            <v>Luxembourg</v>
          </cell>
          <cell r="B114">
            <v>33642.04896290617</v>
          </cell>
        </row>
        <row r="115">
          <cell r="A115" t="str">
            <v>Macao</v>
          </cell>
          <cell r="B115">
            <v>2494.2954768467694</v>
          </cell>
        </row>
        <row r="116">
          <cell r="A116" t="str">
            <v>North Macedonia</v>
          </cell>
          <cell r="B116">
            <v>26041.433887747167</v>
          </cell>
        </row>
        <row r="117">
          <cell r="A117" t="str">
            <v>Madagascar</v>
          </cell>
          <cell r="B117">
            <v>4024.0289852268716</v>
          </cell>
        </row>
        <row r="118">
          <cell r="A118" t="str">
            <v>Malawi</v>
          </cell>
          <cell r="B118">
            <v>2008.8396803678618</v>
          </cell>
        </row>
        <row r="119">
          <cell r="A119" t="str">
            <v>Malaysia</v>
          </cell>
          <cell r="B119">
            <v>239600.04301440759</v>
          </cell>
        </row>
        <row r="120">
          <cell r="A120" t="str">
            <v>Maldives</v>
          </cell>
          <cell r="B120">
            <v>935.3146258752729</v>
          </cell>
        </row>
        <row r="121">
          <cell r="A121" t="str">
            <v>Mali</v>
          </cell>
          <cell r="B121">
            <v>2211.5250085979956</v>
          </cell>
        </row>
        <row r="122">
          <cell r="A122" t="str">
            <v>Malta</v>
          </cell>
          <cell r="B122">
            <v>4581.23310409039</v>
          </cell>
        </row>
        <row r="123">
          <cell r="A123" t="str">
            <v>Marshall Islands</v>
          </cell>
          <cell r="B123">
            <v>138.73549758826294</v>
          </cell>
        </row>
        <row r="124">
          <cell r="A124" t="str">
            <v>Martinique</v>
          </cell>
          <cell r="B124">
            <v>190.93631365777159</v>
          </cell>
        </row>
        <row r="125">
          <cell r="A125" t="str">
            <v>Mauritania</v>
          </cell>
          <cell r="B125">
            <v>3105.882852672547</v>
          </cell>
        </row>
        <row r="126">
          <cell r="A126" t="str">
            <v>Mauritius</v>
          </cell>
          <cell r="B126">
            <v>4824.7058754720283</v>
          </cell>
        </row>
        <row r="127">
          <cell r="A127" t="str">
            <v>Mexico</v>
          </cell>
          <cell r="B127">
            <v>817546.19172683498</v>
          </cell>
        </row>
        <row r="128">
          <cell r="A128" t="str">
            <v>Mongolia</v>
          </cell>
          <cell r="B128">
            <v>28032.361634490553</v>
          </cell>
        </row>
        <row r="129">
          <cell r="A129" t="str">
            <v>Montenegro</v>
          </cell>
          <cell r="B129">
            <v>4156.8960834497357</v>
          </cell>
        </row>
        <row r="130">
          <cell r="A130" t="str">
            <v>Montserrat</v>
          </cell>
          <cell r="B130" t="e">
            <v>#VALUE!</v>
          </cell>
        </row>
        <row r="131">
          <cell r="A131" t="str">
            <v>Morocco</v>
          </cell>
          <cell r="B131">
            <v>73312.882904763217</v>
          </cell>
        </row>
        <row r="132">
          <cell r="A132" t="str">
            <v>Mozambique</v>
          </cell>
          <cell r="B132">
            <v>7415.0050211506496</v>
          </cell>
        </row>
        <row r="133">
          <cell r="A133" t="str">
            <v>Myanmar</v>
          </cell>
          <cell r="B133">
            <v>21832.741336580024</v>
          </cell>
        </row>
        <row r="134">
          <cell r="A134" t="str">
            <v>Namibia</v>
          </cell>
          <cell r="B134">
            <v>3024.6856267547528</v>
          </cell>
        </row>
        <row r="135">
          <cell r="A135" t="str">
            <v>Nauru</v>
          </cell>
          <cell r="B135">
            <v>216.10045779501408</v>
          </cell>
        </row>
        <row r="136">
          <cell r="A136" t="str">
            <v>Nepal</v>
          </cell>
          <cell r="B136">
            <v>5726.9749673939587</v>
          </cell>
        </row>
        <row r="137">
          <cell r="A137" t="str">
            <v>Netherlands</v>
          </cell>
          <cell r="B137">
            <v>439166.3403483216</v>
          </cell>
        </row>
        <row r="138">
          <cell r="A138" t="str">
            <v>New Caledonia</v>
          </cell>
          <cell r="B138">
            <v>6409.9088225439482</v>
          </cell>
        </row>
        <row r="139">
          <cell r="A139" t="str">
            <v>New Zealand</v>
          </cell>
          <cell r="B139">
            <v>70967.868606129225</v>
          </cell>
        </row>
        <row r="140">
          <cell r="A140" t="str">
            <v>Nicaragua</v>
          </cell>
          <cell r="B140">
            <v>7482.9641400243763</v>
          </cell>
        </row>
        <row r="141">
          <cell r="A141" t="str">
            <v>Niger</v>
          </cell>
          <cell r="B141">
            <v>1940.2479841034394</v>
          </cell>
        </row>
        <row r="142">
          <cell r="A142" t="str">
            <v>Nigeria</v>
          </cell>
          <cell r="B142">
            <v>164659.35484178097</v>
          </cell>
        </row>
        <row r="143">
          <cell r="A143" t="str">
            <v>Niue</v>
          </cell>
          <cell r="B143">
            <v>11.927727870109516</v>
          </cell>
        </row>
        <row r="144">
          <cell r="A144" t="str">
            <v>Norway</v>
          </cell>
          <cell r="B144">
            <v>97437.456532014141</v>
          </cell>
        </row>
        <row r="145">
          <cell r="A145" t="str">
            <v>Occupied Palestinian Territory</v>
          </cell>
          <cell r="B145">
            <v>2387.492793953289</v>
          </cell>
        </row>
        <row r="146">
          <cell r="A146" t="str">
            <v>Oman</v>
          </cell>
          <cell r="B146">
            <v>50554.314274334356</v>
          </cell>
        </row>
        <row r="147">
          <cell r="A147" t="str">
            <v>Pakistan</v>
          </cell>
          <cell r="B147">
            <v>209274.08145771464</v>
          </cell>
        </row>
        <row r="148">
          <cell r="A148" t="str">
            <v>Palau</v>
          </cell>
          <cell r="B148">
            <v>256.51122182096429</v>
          </cell>
        </row>
        <row r="149">
          <cell r="A149" t="str">
            <v>Panama</v>
          </cell>
          <cell r="B149">
            <v>12957.313049419026</v>
          </cell>
        </row>
        <row r="150">
          <cell r="A150" t="str">
            <v>Papua New Guinea</v>
          </cell>
          <cell r="B150">
            <v>7036.7141518740846</v>
          </cell>
        </row>
        <row r="151">
          <cell r="A151" t="str">
            <v>Paraguay</v>
          </cell>
          <cell r="B151">
            <v>7232.6902898396756</v>
          </cell>
        </row>
        <row r="152">
          <cell r="A152" t="str">
            <v>Peru</v>
          </cell>
          <cell r="B152">
            <v>73365.588054618114</v>
          </cell>
        </row>
        <row r="153">
          <cell r="A153" t="str">
            <v>Philippines</v>
          </cell>
          <cell r="B153">
            <v>139789.98642439672</v>
          </cell>
        </row>
        <row r="154">
          <cell r="A154" t="str">
            <v>Bolivia</v>
          </cell>
          <cell r="B154">
            <v>23450.342054684363</v>
          </cell>
        </row>
        <row r="155">
          <cell r="A155" t="str">
            <v>Poland</v>
          </cell>
          <cell r="B155">
            <v>994086.07032045908</v>
          </cell>
        </row>
        <row r="156">
          <cell r="A156" t="str">
            <v>Portugal</v>
          </cell>
          <cell r="B156">
            <v>104757.30394032974</v>
          </cell>
        </row>
        <row r="157">
          <cell r="A157" t="str">
            <v>Qatar</v>
          </cell>
          <cell r="B157">
            <v>86050.955272433857</v>
          </cell>
        </row>
        <row r="158">
          <cell r="A158" t="str">
            <v>Cameroon</v>
          </cell>
          <cell r="B158">
            <v>8826.5096891881876</v>
          </cell>
        </row>
        <row r="159">
          <cell r="A159" t="str">
            <v>South Korea</v>
          </cell>
          <cell r="B159">
            <v>737355.23978250124</v>
          </cell>
        </row>
        <row r="160">
          <cell r="A160" t="str">
            <v>Moldova</v>
          </cell>
          <cell r="B160">
            <v>40445.038806859367</v>
          </cell>
        </row>
        <row r="161">
          <cell r="A161" t="str">
            <v>South Sudan</v>
          </cell>
          <cell r="B161">
            <v>1587.403317731299</v>
          </cell>
        </row>
        <row r="162">
          <cell r="A162" t="str">
            <v>Sudan</v>
          </cell>
          <cell r="B162">
            <v>17872.069156889509</v>
          </cell>
        </row>
        <row r="163">
          <cell r="A163" t="str">
            <v>Réunion</v>
          </cell>
          <cell r="B163">
            <v>166.6403956849698</v>
          </cell>
        </row>
        <row r="164">
          <cell r="A164" t="str">
            <v>Romania</v>
          </cell>
          <cell r="B164">
            <v>353612.3631302116</v>
          </cell>
        </row>
        <row r="165">
          <cell r="A165" t="str">
            <v>Russian Federation</v>
          </cell>
          <cell r="B165">
            <v>4813417.4605498742</v>
          </cell>
        </row>
        <row r="166">
          <cell r="A166" t="str">
            <v>Rwanda</v>
          </cell>
          <cell r="B166">
            <v>1181.9427050182219</v>
          </cell>
        </row>
        <row r="167">
          <cell r="A167" t="str">
            <v>Saint Helena</v>
          </cell>
          <cell r="B167">
            <v>15.787681840850185</v>
          </cell>
        </row>
        <row r="168">
          <cell r="A168" t="str">
            <v>Saint Lucia</v>
          </cell>
          <cell r="B168">
            <v>515.89228248182508</v>
          </cell>
        </row>
        <row r="169">
          <cell r="A169" t="str">
            <v>Sint Maarten (Dutch part)</v>
          </cell>
          <cell r="B169">
            <v>2284.062397104909</v>
          </cell>
        </row>
        <row r="170">
          <cell r="A170" t="str">
            <v>Samoa</v>
          </cell>
          <cell r="B170">
            <v>305.83827402111876</v>
          </cell>
        </row>
        <row r="171">
          <cell r="A171" t="str">
            <v>Sao Tome and Principe</v>
          </cell>
          <cell r="B171">
            <v>138.87632907414104</v>
          </cell>
        </row>
        <row r="172">
          <cell r="A172" t="str">
            <v>Saudi Arabia</v>
          </cell>
          <cell r="B172">
            <v>636394.46938931837</v>
          </cell>
        </row>
        <row r="173">
          <cell r="A173" t="str">
            <v>Senegal</v>
          </cell>
          <cell r="B173">
            <v>9933.3243709901217</v>
          </cell>
        </row>
        <row r="174">
          <cell r="A174" t="str">
            <v>Serbia</v>
          </cell>
          <cell r="B174">
            <v>117067.76002936263</v>
          </cell>
        </row>
        <row r="175">
          <cell r="A175" t="str">
            <v>Seychelles</v>
          </cell>
          <cell r="B175" t="e">
            <v>#VALUE!</v>
          </cell>
        </row>
        <row r="176">
          <cell r="A176" t="str">
            <v>Sierra Leone</v>
          </cell>
          <cell r="B176">
            <v>1601.2484389636322</v>
          </cell>
        </row>
        <row r="177">
          <cell r="A177" t="str">
            <v>Singapore</v>
          </cell>
          <cell r="B177">
            <v>93766.797571992356</v>
          </cell>
        </row>
        <row r="178">
          <cell r="A178" t="str">
            <v>Slovakia</v>
          </cell>
          <cell r="B178">
            <v>137146.76772880543</v>
          </cell>
        </row>
        <row r="179">
          <cell r="A179" t="str">
            <v>Slovenia</v>
          </cell>
          <cell r="B179">
            <v>36018.455378873929</v>
          </cell>
        </row>
        <row r="180">
          <cell r="A180" t="str">
            <v>Solomon Islands</v>
          </cell>
          <cell r="B180">
            <v>442.68963288930303</v>
          </cell>
        </row>
        <row r="181">
          <cell r="A181" t="str">
            <v>Somalia</v>
          </cell>
          <cell r="B181">
            <v>1438.6333569363494</v>
          </cell>
        </row>
        <row r="182">
          <cell r="A182" t="str">
            <v>South Africa</v>
          </cell>
          <cell r="B182">
            <v>850900.51987369882</v>
          </cell>
        </row>
        <row r="183">
          <cell r="A183" t="str">
            <v>Spain</v>
          </cell>
          <cell r="B183">
            <v>600550.07886730379</v>
          </cell>
        </row>
        <row r="184">
          <cell r="A184" t="str">
            <v>Sri Lanka</v>
          </cell>
          <cell r="B184">
            <v>20552.779574869695</v>
          </cell>
        </row>
        <row r="185">
          <cell r="A185" t="str">
            <v>Saint Kitts and Nevis</v>
          </cell>
          <cell r="B185">
            <v>263.05981334018952</v>
          </cell>
        </row>
        <row r="186">
          <cell r="A186" t="str">
            <v>Saint Pierre and Miquelon</v>
          </cell>
          <cell r="B186">
            <v>166.42532013367091</v>
          </cell>
        </row>
        <row r="187">
          <cell r="A187" t="str">
            <v>Saint Vincent and the Grenadines</v>
          </cell>
          <cell r="B187">
            <v>296.40779600662489</v>
          </cell>
        </row>
        <row r="188">
          <cell r="A188" t="str">
            <v>Suriname</v>
          </cell>
          <cell r="B188">
            <v>5024.3677470008779</v>
          </cell>
        </row>
        <row r="189">
          <cell r="A189" t="str">
            <v>Swaziland</v>
          </cell>
          <cell r="B189" t="e">
            <v>#VALUE!</v>
          </cell>
        </row>
        <row r="190">
          <cell r="A190" t="str">
            <v>Sweden</v>
          </cell>
          <cell r="B190">
            <v>183042.90751021079</v>
          </cell>
        </row>
        <row r="191">
          <cell r="A191" t="str">
            <v>Switzerland</v>
          </cell>
          <cell r="B191">
            <v>113470.5323259392</v>
          </cell>
        </row>
        <row r="192">
          <cell r="A192" t="str">
            <v>Syria</v>
          </cell>
          <cell r="B192">
            <v>80910.580962598164</v>
          </cell>
        </row>
        <row r="193">
          <cell r="A193" t="str">
            <v>Taiwan</v>
          </cell>
          <cell r="B193">
            <v>363866.39163971681</v>
          </cell>
        </row>
        <row r="194">
          <cell r="A194" t="str">
            <v>Tajikistan</v>
          </cell>
          <cell r="B194">
            <v>17211.428673630751</v>
          </cell>
        </row>
        <row r="195">
          <cell r="A195" t="str">
            <v>Thailand</v>
          </cell>
          <cell r="B195">
            <v>306763.48971334379</v>
          </cell>
        </row>
        <row r="196">
          <cell r="A196" t="str">
            <v>Timor-Leste</v>
          </cell>
          <cell r="B196">
            <v>228.65107316112736</v>
          </cell>
        </row>
        <row r="197">
          <cell r="A197" t="str">
            <v>Togo</v>
          </cell>
          <cell r="B197">
            <v>2963.5017154408197</v>
          </cell>
        </row>
        <row r="198">
          <cell r="A198" t="str">
            <v>Tonga</v>
          </cell>
          <cell r="B198">
            <v>185.40086123284547</v>
          </cell>
        </row>
        <row r="199">
          <cell r="A199" t="str">
            <v>Trinidad and Tobago</v>
          </cell>
          <cell r="B199">
            <v>58520.343220737785</v>
          </cell>
        </row>
        <row r="200">
          <cell r="A200" t="str">
            <v>Tunisia</v>
          </cell>
          <cell r="B200">
            <v>37917.905979392242</v>
          </cell>
        </row>
        <row r="201">
          <cell r="A201" t="str">
            <v>Turkey</v>
          </cell>
          <cell r="B201">
            <v>442736.77571188356</v>
          </cell>
        </row>
        <row r="202">
          <cell r="A202" t="str">
            <v>Turkmenistan</v>
          </cell>
          <cell r="B202">
            <v>112308.89603780862</v>
          </cell>
        </row>
        <row r="203">
          <cell r="A203" t="str">
            <v>Turks and Caicos Islands</v>
          </cell>
          <cell r="B203">
            <v>154.93847703290365</v>
          </cell>
        </row>
        <row r="204">
          <cell r="A204" t="str">
            <v>Tuvalu</v>
          </cell>
          <cell r="B204">
            <v>11.781003264517368</v>
          </cell>
        </row>
        <row r="205">
          <cell r="A205" t="str">
            <v>Uganda</v>
          </cell>
          <cell r="B205">
            <v>4245.514520592249</v>
          </cell>
        </row>
        <row r="206">
          <cell r="A206" t="str">
            <v>Ukraine</v>
          </cell>
          <cell r="B206">
            <v>1251674.4722039155</v>
          </cell>
        </row>
        <row r="207">
          <cell r="A207" t="str">
            <v>United Arab Emirates</v>
          </cell>
          <cell r="B207">
            <v>200109.16657644021</v>
          </cell>
        </row>
        <row r="208">
          <cell r="A208" t="str">
            <v>United Kingdom</v>
          </cell>
          <cell r="B208">
            <v>1775278.1724196046</v>
          </cell>
        </row>
        <row r="209">
          <cell r="A209" t="str">
            <v>Tanzania</v>
          </cell>
          <cell r="B209">
            <v>9612.1539065023953</v>
          </cell>
        </row>
        <row r="210">
          <cell r="A210" t="str">
            <v>USA</v>
          </cell>
          <cell r="B210">
            <v>14355845.834069468</v>
          </cell>
        </row>
        <row r="211">
          <cell r="A211" t="str">
            <v>Uruguay</v>
          </cell>
          <cell r="B211">
            <v>16241.455531653404</v>
          </cell>
        </row>
        <row r="212">
          <cell r="A212" t="str">
            <v>Uzbekistan</v>
          </cell>
          <cell r="B212">
            <v>280308.51950155169</v>
          </cell>
        </row>
        <row r="213">
          <cell r="A213" t="str">
            <v>Vanuatu</v>
          </cell>
          <cell r="B213">
            <v>196.98944132653418</v>
          </cell>
        </row>
        <row r="214">
          <cell r="A214" t="str">
            <v>Venezuela</v>
          </cell>
          <cell r="B214">
            <v>332379.08545168373</v>
          </cell>
        </row>
        <row r="215">
          <cell r="A215" t="str">
            <v>Viet Nam</v>
          </cell>
          <cell r="B215">
            <v>143776.09562883765</v>
          </cell>
        </row>
        <row r="216">
          <cell r="A216" t="str">
            <v>Wallis and Futuna Islands</v>
          </cell>
          <cell r="B216">
            <v>20.122976065801197</v>
          </cell>
        </row>
        <row r="217">
          <cell r="A217" t="str">
            <v>Yemen</v>
          </cell>
          <cell r="B217">
            <v>27670.936470857592</v>
          </cell>
        </row>
        <row r="218">
          <cell r="A218" t="str">
            <v>Zambia</v>
          </cell>
          <cell r="B218">
            <v>10496.792706964196</v>
          </cell>
        </row>
        <row r="219">
          <cell r="A219" t="str">
            <v>Zimbabwe</v>
          </cell>
          <cell r="B219">
            <v>30318.61639021982</v>
          </cell>
        </row>
        <row r="223">
          <cell r="A223" t="str">
            <v>Afghanistan</v>
          </cell>
          <cell r="B223">
            <v>406.22271524175159</v>
          </cell>
        </row>
        <row r="224">
          <cell r="A224" t="str">
            <v>Albania</v>
          </cell>
          <cell r="B224">
            <v>471.95635928473837</v>
          </cell>
        </row>
        <row r="225">
          <cell r="A225" t="str">
            <v>Algeria</v>
          </cell>
          <cell r="B225">
            <v>8450.1344001431371</v>
          </cell>
        </row>
        <row r="226">
          <cell r="A226" t="str">
            <v>Andorra</v>
          </cell>
          <cell r="B226">
            <v>34.346577223177967</v>
          </cell>
        </row>
        <row r="227">
          <cell r="A227" t="str">
            <v>Angola</v>
          </cell>
          <cell r="B227">
            <v>1672.5830261474412</v>
          </cell>
        </row>
        <row r="228">
          <cell r="A228" t="str">
            <v>Anguilla</v>
          </cell>
          <cell r="B228">
            <v>8.1905246418261495</v>
          </cell>
        </row>
        <row r="229">
          <cell r="A229" t="str">
            <v>Antigua and Barbuda</v>
          </cell>
          <cell r="B229">
            <v>39.221941039854613</v>
          </cell>
        </row>
        <row r="230">
          <cell r="A230" t="str">
            <v>Argentina</v>
          </cell>
          <cell r="B230">
            <v>12952.109352943433</v>
          </cell>
        </row>
        <row r="231">
          <cell r="A231" t="str">
            <v>Armenia</v>
          </cell>
          <cell r="B231">
            <v>1112.9965610032782</v>
          </cell>
        </row>
        <row r="232">
          <cell r="A232" t="str">
            <v>Aruba</v>
          </cell>
          <cell r="B232">
            <v>133.82463214602296</v>
          </cell>
        </row>
        <row r="233">
          <cell r="A233" t="str">
            <v>Australia</v>
          </cell>
          <cell r="B233">
            <v>28842.751400031786</v>
          </cell>
        </row>
        <row r="234">
          <cell r="A234" t="str">
            <v>Austria</v>
          </cell>
          <cell r="B234">
            <v>5982.4474711728872</v>
          </cell>
        </row>
        <row r="235">
          <cell r="A235" t="str">
            <v>Azerbaijan</v>
          </cell>
          <cell r="B235">
            <v>3857.4832312865597</v>
          </cell>
        </row>
        <row r="236">
          <cell r="A236" t="str">
            <v>Bahamas</v>
          </cell>
          <cell r="B236">
            <v>335.52242478022674</v>
          </cell>
        </row>
        <row r="237">
          <cell r="A237" t="str">
            <v>Bahrain</v>
          </cell>
          <cell r="B237">
            <v>1702.935670976957</v>
          </cell>
        </row>
        <row r="238">
          <cell r="A238" t="str">
            <v>Bangladesh</v>
          </cell>
          <cell r="B238">
            <v>3331.3189101514163</v>
          </cell>
        </row>
        <row r="239">
          <cell r="A239" t="str">
            <v>Barbados</v>
          </cell>
          <cell r="B239">
            <v>96.07890561439433</v>
          </cell>
        </row>
        <row r="240">
          <cell r="A240" t="str">
            <v>Belarus</v>
          </cell>
          <cell r="B240">
            <v>7769.2278651829729</v>
          </cell>
        </row>
        <row r="241">
          <cell r="A241" t="str">
            <v>Belgium</v>
          </cell>
          <cell r="B241">
            <v>11852.300652761189</v>
          </cell>
        </row>
        <row r="242">
          <cell r="A242" t="str">
            <v>Belize</v>
          </cell>
          <cell r="B242">
            <v>34.274235719282323</v>
          </cell>
        </row>
        <row r="243">
          <cell r="A243" t="str">
            <v>Benin</v>
          </cell>
          <cell r="B243">
            <v>278.2900905269363</v>
          </cell>
        </row>
        <row r="244">
          <cell r="A244" t="str">
            <v>Bermuda</v>
          </cell>
          <cell r="B244">
            <v>47.701319132843238</v>
          </cell>
        </row>
        <row r="245">
          <cell r="A245" t="str">
            <v>Bhutan</v>
          </cell>
          <cell r="B245">
            <v>45.665635136199271</v>
          </cell>
        </row>
        <row r="246">
          <cell r="A246" t="str">
            <v>Bonaire, Saint Eustatius and Saba</v>
          </cell>
          <cell r="B246">
            <v>39.663249748291022</v>
          </cell>
        </row>
        <row r="247">
          <cell r="A247" t="str">
            <v>Bosnia and Herzegovina</v>
          </cell>
          <cell r="B247">
            <v>1506.0193081607097</v>
          </cell>
        </row>
        <row r="248">
          <cell r="A248" t="str">
            <v>Botswana</v>
          </cell>
          <cell r="B248">
            <v>315.952841407797</v>
          </cell>
        </row>
        <row r="249">
          <cell r="A249" t="str">
            <v>Brazil</v>
          </cell>
          <cell r="B249">
            <v>27680.799212745373</v>
          </cell>
        </row>
        <row r="250">
          <cell r="A250" t="str">
            <v>British Virgin Islands</v>
          </cell>
          <cell r="B250">
            <v>11.498265966119806</v>
          </cell>
        </row>
        <row r="251">
          <cell r="A251" t="str">
            <v>Brunei Darussalam</v>
          </cell>
          <cell r="B251">
            <v>589.51485307194957</v>
          </cell>
        </row>
        <row r="252">
          <cell r="A252" t="str">
            <v>Bulgaria</v>
          </cell>
          <cell r="B252">
            <v>6017.7751502101582</v>
          </cell>
        </row>
        <row r="253">
          <cell r="A253" t="str">
            <v>Burkina Faso</v>
          </cell>
          <cell r="B253">
            <v>142.23650547539071</v>
          </cell>
        </row>
        <row r="254">
          <cell r="A254" t="str">
            <v>Burundi</v>
          </cell>
          <cell r="B254">
            <v>23.24283700957394</v>
          </cell>
        </row>
        <row r="255">
          <cell r="A255" t="str">
            <v>Cambodia</v>
          </cell>
          <cell r="B255">
            <v>380.54060155846219</v>
          </cell>
        </row>
        <row r="256">
          <cell r="A256" t="str">
            <v>Canada</v>
          </cell>
          <cell r="B256">
            <v>46297.868810959531</v>
          </cell>
        </row>
        <row r="257">
          <cell r="A257" t="str">
            <v>Cape Verde</v>
          </cell>
          <cell r="B257">
            <v>28.394418001347095</v>
          </cell>
        </row>
        <row r="258">
          <cell r="A258" t="str">
            <v>Central African Republic</v>
          </cell>
          <cell r="B258">
            <v>20.755190885875656</v>
          </cell>
        </row>
        <row r="259">
          <cell r="A259" t="str">
            <v>Chad</v>
          </cell>
          <cell r="B259">
            <v>52.047260453117666</v>
          </cell>
        </row>
        <row r="260">
          <cell r="A260" t="str">
            <v>Chile</v>
          </cell>
          <cell r="B260">
            <v>4765.6256834954575</v>
          </cell>
        </row>
        <row r="261">
          <cell r="A261" t="str">
            <v>China</v>
          </cell>
          <cell r="B261">
            <v>476341.27184607362</v>
          </cell>
        </row>
        <row r="262">
          <cell r="A262" t="str">
            <v>Colombia</v>
          </cell>
          <cell r="B262">
            <v>5591.7829614472748</v>
          </cell>
        </row>
        <row r="263">
          <cell r="A263" t="str">
            <v>Comoros</v>
          </cell>
          <cell r="B263">
            <v>9.8125579052297898</v>
          </cell>
        </row>
        <row r="264">
          <cell r="A264" t="str">
            <v>Congo</v>
          </cell>
          <cell r="B264">
            <v>154.96030111514537</v>
          </cell>
        </row>
        <row r="265">
          <cell r="A265" t="str">
            <v>Cook Islands</v>
          </cell>
          <cell r="B265">
            <v>3.9053300315442043</v>
          </cell>
        </row>
        <row r="266">
          <cell r="A266" t="str">
            <v>Costa Rica</v>
          </cell>
          <cell r="B266">
            <v>476.9225681921655</v>
          </cell>
        </row>
        <row r="267">
          <cell r="A267" t="str">
            <v>Côte d'Ivoire</v>
          </cell>
          <cell r="B267">
            <v>607.44182619592755</v>
          </cell>
        </row>
        <row r="268">
          <cell r="A268" t="str">
            <v>Croatia</v>
          </cell>
          <cell r="B268">
            <v>1736.2050224373088</v>
          </cell>
        </row>
        <row r="269">
          <cell r="A269" t="str">
            <v>Cuba</v>
          </cell>
          <cell r="B269">
            <v>2585.9269601601763</v>
          </cell>
        </row>
        <row r="270">
          <cell r="A270" t="str">
            <v>Curaçao</v>
          </cell>
          <cell r="B270">
            <v>746.97703342211105</v>
          </cell>
        </row>
        <row r="271">
          <cell r="A271" t="str">
            <v>Cyprus</v>
          </cell>
          <cell r="B271">
            <v>530.94236386470425</v>
          </cell>
        </row>
        <row r="272">
          <cell r="A272" t="str">
            <v>Czech Republic</v>
          </cell>
          <cell r="B272">
            <v>14231.68112286524</v>
          </cell>
        </row>
        <row r="273">
          <cell r="A273" t="str">
            <v>North Korea</v>
          </cell>
          <cell r="B273">
            <v>8863.2697947332053</v>
          </cell>
        </row>
        <row r="274">
          <cell r="A274" t="str">
            <v>Democratic Republic of the Congo</v>
          </cell>
          <cell r="B274">
            <v>290.41097462255476</v>
          </cell>
        </row>
        <row r="275">
          <cell r="A275" t="str">
            <v>Denmark</v>
          </cell>
          <cell r="B275">
            <v>5280.0566304566401</v>
          </cell>
        </row>
        <row r="276">
          <cell r="A276" t="str">
            <v>Djibouti</v>
          </cell>
          <cell r="B276">
            <v>33.068632461622222</v>
          </cell>
        </row>
        <row r="277">
          <cell r="A277" t="str">
            <v>Dominica</v>
          </cell>
          <cell r="B277">
            <v>9.6204382133415667</v>
          </cell>
        </row>
        <row r="278">
          <cell r="A278" t="str">
            <v>Dominican Republic</v>
          </cell>
          <cell r="B278">
            <v>1414.8319350030786</v>
          </cell>
        </row>
        <row r="279">
          <cell r="A279" t="str">
            <v>Ecuador</v>
          </cell>
          <cell r="B279">
            <v>2264.9109489680241</v>
          </cell>
        </row>
        <row r="280">
          <cell r="A280" t="str">
            <v>Egypt</v>
          </cell>
          <cell r="B280">
            <v>12278.945492954126</v>
          </cell>
        </row>
        <row r="281">
          <cell r="A281" t="str">
            <v>El Salvador</v>
          </cell>
          <cell r="B281">
            <v>424.45770147797799</v>
          </cell>
        </row>
        <row r="282">
          <cell r="A282" t="str">
            <v>Equatorial Guinea</v>
          </cell>
          <cell r="B282">
            <v>383.71741464626706</v>
          </cell>
        </row>
        <row r="283">
          <cell r="A283" t="str">
            <v>Eritrea</v>
          </cell>
          <cell r="B283">
            <v>42.704718289007054</v>
          </cell>
        </row>
        <row r="284">
          <cell r="A284" t="str">
            <v>Estonia</v>
          </cell>
          <cell r="B284">
            <v>2280.5839189714306</v>
          </cell>
        </row>
        <row r="285">
          <cell r="A285" t="str">
            <v>Ethiopia</v>
          </cell>
          <cell r="B285">
            <v>550.96029532331534</v>
          </cell>
        </row>
        <row r="286">
          <cell r="A286" t="str">
            <v>Faeroe Islands</v>
          </cell>
          <cell r="B286">
            <v>51.949583313282268</v>
          </cell>
        </row>
        <row r="287">
          <cell r="A287" t="str">
            <v>Micronesia (Federated States of)</v>
          </cell>
          <cell r="B287">
            <v>8.711633137584597</v>
          </cell>
        </row>
        <row r="288">
          <cell r="A288" t="str">
            <v>Fiji</v>
          </cell>
          <cell r="B288">
            <v>94.592377991443783</v>
          </cell>
        </row>
        <row r="289">
          <cell r="A289" t="str">
            <v>Finland</v>
          </cell>
          <cell r="B289">
            <v>5016.2781501010104</v>
          </cell>
        </row>
        <row r="290">
          <cell r="A290" t="str">
            <v>France</v>
          </cell>
          <cell r="B290">
            <v>40663.8044610918</v>
          </cell>
        </row>
        <row r="291">
          <cell r="A291" t="str">
            <v>French Guiana</v>
          </cell>
          <cell r="B291">
            <v>2.0240772719415561</v>
          </cell>
        </row>
        <row r="292">
          <cell r="A292" t="str">
            <v>French Polynesia</v>
          </cell>
          <cell r="B292">
            <v>51.766438556556174</v>
          </cell>
        </row>
        <row r="293">
          <cell r="A293" t="str">
            <v>Gabon</v>
          </cell>
          <cell r="B293">
            <v>454.60028993681698</v>
          </cell>
        </row>
        <row r="294">
          <cell r="A294" t="str">
            <v>Gambia</v>
          </cell>
          <cell r="B294">
            <v>26.878486262567581</v>
          </cell>
        </row>
        <row r="295">
          <cell r="A295" t="str">
            <v>Georgia</v>
          </cell>
          <cell r="B295">
            <v>1683.8255060743884</v>
          </cell>
        </row>
        <row r="296">
          <cell r="A296" t="str">
            <v>Germany</v>
          </cell>
          <cell r="B296">
            <v>95747.027442240476</v>
          </cell>
        </row>
        <row r="297">
          <cell r="A297" t="str">
            <v>Ghana</v>
          </cell>
          <cell r="B297">
            <v>706.18515503006176</v>
          </cell>
        </row>
        <row r="298">
          <cell r="A298" t="str">
            <v>Greece</v>
          </cell>
          <cell r="B298">
            <v>7230.2383211736287</v>
          </cell>
        </row>
        <row r="299">
          <cell r="A299" t="str">
            <v>Greenland</v>
          </cell>
          <cell r="B299">
            <v>46.733846117920081</v>
          </cell>
        </row>
        <row r="300">
          <cell r="A300" t="str">
            <v>Grenada</v>
          </cell>
          <cell r="B300">
            <v>15.755858429780892</v>
          </cell>
        </row>
        <row r="301">
          <cell r="A301" t="str">
            <v>Guatemala</v>
          </cell>
          <cell r="B301">
            <v>823.57479552418704</v>
          </cell>
        </row>
        <row r="302">
          <cell r="A302" t="str">
            <v>Guinea</v>
          </cell>
          <cell r="B302">
            <v>147.75368465400518</v>
          </cell>
        </row>
        <row r="303">
          <cell r="A303" t="str">
            <v>Guinea-Bissau</v>
          </cell>
          <cell r="B303">
            <v>17.583469393326293</v>
          </cell>
        </row>
        <row r="304">
          <cell r="A304" t="str">
            <v>Guyana</v>
          </cell>
          <cell r="B304">
            <v>158.98989428402646</v>
          </cell>
        </row>
        <row r="305">
          <cell r="A305" t="str">
            <v>Haiti</v>
          </cell>
          <cell r="B305">
            <v>150.86091913133396</v>
          </cell>
        </row>
        <row r="306">
          <cell r="A306" t="str">
            <v>Honduras</v>
          </cell>
          <cell r="B306">
            <v>512.42356512941569</v>
          </cell>
        </row>
        <row r="307">
          <cell r="A307" t="str">
            <v>Hong Kong</v>
          </cell>
          <cell r="B307">
            <v>2977.2936403119711</v>
          </cell>
        </row>
        <row r="308">
          <cell r="A308" t="str">
            <v>Hungary</v>
          </cell>
          <cell r="B308">
            <v>6549.0107800802753</v>
          </cell>
        </row>
        <row r="309">
          <cell r="A309" t="str">
            <v>Iceland</v>
          </cell>
          <cell r="B309">
            <v>247.58654001934451</v>
          </cell>
        </row>
        <row r="310">
          <cell r="A310" t="str">
            <v>India</v>
          </cell>
          <cell r="B310">
            <v>107339.12699009101</v>
          </cell>
        </row>
        <row r="311">
          <cell r="A311" t="str">
            <v>Indonesia</v>
          </cell>
          <cell r="B311">
            <v>26951.693564566296</v>
          </cell>
        </row>
        <row r="312">
          <cell r="A312" t="str">
            <v>Iraq</v>
          </cell>
          <cell r="B312">
            <v>8677.4317486368964</v>
          </cell>
        </row>
        <row r="313">
          <cell r="A313" t="str">
            <v>Ireland</v>
          </cell>
          <cell r="B313">
            <v>3274.1001453940921</v>
          </cell>
        </row>
        <row r="314">
          <cell r="A314" t="str">
            <v>Iran</v>
          </cell>
          <cell r="B314">
            <v>35035.482961703565</v>
          </cell>
        </row>
        <row r="315">
          <cell r="A315" t="str">
            <v>Israel</v>
          </cell>
          <cell r="B315">
            <v>4362.1214167186354</v>
          </cell>
        </row>
        <row r="316">
          <cell r="A316" t="str">
            <v>Italy</v>
          </cell>
          <cell r="B316">
            <v>37507.920503595458</v>
          </cell>
        </row>
        <row r="317">
          <cell r="A317" t="str">
            <v>Jamaica</v>
          </cell>
          <cell r="B317">
            <v>757.65976231031732</v>
          </cell>
        </row>
        <row r="318">
          <cell r="A318" t="str">
            <v>Japan</v>
          </cell>
          <cell r="B318">
            <v>101945.62426830143</v>
          </cell>
        </row>
        <row r="319">
          <cell r="A319" t="str">
            <v>Jordan</v>
          </cell>
          <cell r="B319">
            <v>1385.7074964142341</v>
          </cell>
        </row>
        <row r="320">
          <cell r="A320" t="str">
            <v>Kazakhstan</v>
          </cell>
          <cell r="B320">
            <v>20469.899935367306</v>
          </cell>
        </row>
        <row r="321">
          <cell r="A321" t="str">
            <v>Kenya</v>
          </cell>
          <cell r="B321">
            <v>818.23454246592007</v>
          </cell>
        </row>
        <row r="322">
          <cell r="A322" t="str">
            <v>Kiribati</v>
          </cell>
          <cell r="B322">
            <v>3.762915184542067</v>
          </cell>
        </row>
        <row r="323">
          <cell r="A323" t="str">
            <v>Kosovo</v>
          </cell>
          <cell r="B323">
            <v>358.80992383619156</v>
          </cell>
        </row>
        <row r="324">
          <cell r="A324" t="str">
            <v>Kuwait</v>
          </cell>
          <cell r="B324">
            <v>5451.9069640791431</v>
          </cell>
        </row>
        <row r="325">
          <cell r="A325" t="str">
            <v>Kyrgyzstan</v>
          </cell>
          <cell r="B325">
            <v>1318.0431067907675</v>
          </cell>
        </row>
        <row r="326">
          <cell r="A326" t="str">
            <v>Laos</v>
          </cell>
          <cell r="B326">
            <v>565.4033536615151</v>
          </cell>
        </row>
        <row r="327">
          <cell r="A327" t="str">
            <v>Latvia</v>
          </cell>
          <cell r="B327">
            <v>1150.9474964730948</v>
          </cell>
        </row>
        <row r="328">
          <cell r="A328" t="str">
            <v>Lebanon</v>
          </cell>
          <cell r="B328">
            <v>1354.9824538679065</v>
          </cell>
        </row>
        <row r="329">
          <cell r="A329" t="str">
            <v>Lesotho</v>
          </cell>
          <cell r="B329">
            <v>143.82317854821343</v>
          </cell>
        </row>
        <row r="330">
          <cell r="A330" t="str">
            <v>Liberia</v>
          </cell>
          <cell r="B330">
            <v>94.270035432996465</v>
          </cell>
        </row>
        <row r="331">
          <cell r="A331" t="str">
            <v>Libya</v>
          </cell>
          <cell r="B331">
            <v>3738.70935206378</v>
          </cell>
        </row>
        <row r="332">
          <cell r="A332" t="str">
            <v>Liechtenstein</v>
          </cell>
          <cell r="B332">
            <v>14.183701041645168</v>
          </cell>
        </row>
        <row r="333">
          <cell r="A333" t="str">
            <v>Lithuania</v>
          </cell>
          <cell r="B333">
            <v>2128.2316033039251</v>
          </cell>
        </row>
        <row r="334">
          <cell r="A334" t="str">
            <v>Luxembourg</v>
          </cell>
          <cell r="B334">
            <v>1124.8494449797677</v>
          </cell>
        </row>
        <row r="335">
          <cell r="A335" t="str">
            <v>Macao</v>
          </cell>
          <cell r="B335">
            <v>114.21800868256791</v>
          </cell>
        </row>
        <row r="336">
          <cell r="A336" t="str">
            <v>North Macedonia</v>
          </cell>
          <cell r="B336">
            <v>979.93687568386906</v>
          </cell>
        </row>
        <row r="337">
          <cell r="A337" t="str">
            <v>Madagascar</v>
          </cell>
          <cell r="B337">
            <v>171.37826488476631</v>
          </cell>
        </row>
        <row r="338">
          <cell r="A338" t="str">
            <v>Malawi</v>
          </cell>
          <cell r="B338">
            <v>79.626600189003838</v>
          </cell>
        </row>
        <row r="339">
          <cell r="A339" t="str">
            <v>Malaysia</v>
          </cell>
          <cell r="B339">
            <v>12494.632585938216</v>
          </cell>
        </row>
        <row r="340">
          <cell r="A340" t="str">
            <v>Maldives</v>
          </cell>
          <cell r="B340">
            <v>59.339005888440276</v>
          </cell>
        </row>
        <row r="341">
          <cell r="A341" t="str">
            <v>Mali</v>
          </cell>
          <cell r="B341">
            <v>125.17572854711521</v>
          </cell>
        </row>
        <row r="342">
          <cell r="A342" t="str">
            <v>Malta</v>
          </cell>
          <cell r="B342">
            <v>188.53609798442284</v>
          </cell>
        </row>
        <row r="343">
          <cell r="A343" t="str">
            <v>Marshall Islands</v>
          </cell>
          <cell r="B343">
            <v>8.0885511191248547</v>
          </cell>
        </row>
        <row r="344">
          <cell r="A344" t="str">
            <v>Martinique</v>
          </cell>
          <cell r="B344">
            <v>7.8752626018130254</v>
          </cell>
        </row>
        <row r="345">
          <cell r="A345" t="str">
            <v>Mauritania</v>
          </cell>
          <cell r="B345">
            <v>153.02707554945081</v>
          </cell>
        </row>
        <row r="346">
          <cell r="A346" t="str">
            <v>Mauritius</v>
          </cell>
          <cell r="B346">
            <v>234.7410881591945</v>
          </cell>
        </row>
        <row r="347">
          <cell r="A347" t="str">
            <v>Mexico</v>
          </cell>
          <cell r="B347">
            <v>33295.761030757851</v>
          </cell>
        </row>
        <row r="348">
          <cell r="A348" t="str">
            <v>Mongolia</v>
          </cell>
          <cell r="B348">
            <v>1573.6923643045075</v>
          </cell>
        </row>
        <row r="349">
          <cell r="A349" t="str">
            <v>Montenegro</v>
          </cell>
          <cell r="B349">
            <v>161.84523308727802</v>
          </cell>
        </row>
        <row r="350">
          <cell r="A350" t="str">
            <v>Montserrat</v>
          </cell>
          <cell r="B350" t="e">
            <v>#VALUE!</v>
          </cell>
        </row>
        <row r="351">
          <cell r="A351" t="str">
            <v>Morocco</v>
          </cell>
          <cell r="B351">
            <v>3368.5233003057929</v>
          </cell>
        </row>
        <row r="352">
          <cell r="A352" t="str">
            <v>Mozambique</v>
          </cell>
          <cell r="B352">
            <v>317.51188348410966</v>
          </cell>
        </row>
        <row r="353">
          <cell r="A353" t="str">
            <v>Myanmar</v>
          </cell>
          <cell r="B353">
            <v>989.17269390274282</v>
          </cell>
        </row>
        <row r="354">
          <cell r="A354" t="str">
            <v>Namibia</v>
          </cell>
          <cell r="B354">
            <v>183.44148405906131</v>
          </cell>
        </row>
        <row r="355">
          <cell r="A355" t="str">
            <v>Nauru</v>
          </cell>
          <cell r="B355">
            <v>8.7323092254194314</v>
          </cell>
        </row>
        <row r="356">
          <cell r="A356" t="str">
            <v>Nepal</v>
          </cell>
          <cell r="B356">
            <v>357.80472503305998</v>
          </cell>
        </row>
        <row r="357">
          <cell r="A357" t="str">
            <v>Netherlands</v>
          </cell>
          <cell r="B357">
            <v>15479.357461693458</v>
          </cell>
        </row>
        <row r="358">
          <cell r="A358" t="str">
            <v>New Caledonia</v>
          </cell>
          <cell r="B358">
            <v>268.2711235321197</v>
          </cell>
        </row>
        <row r="359">
          <cell r="A359" t="str">
            <v>New Zealand</v>
          </cell>
          <cell r="B359">
            <v>2658.8966363431368</v>
          </cell>
        </row>
        <row r="360">
          <cell r="A360" t="str">
            <v>Nicaragua</v>
          </cell>
          <cell r="B360">
            <v>311.02301568572608</v>
          </cell>
        </row>
        <row r="361">
          <cell r="A361" t="str">
            <v>Niger</v>
          </cell>
          <cell r="B361">
            <v>92.904065964234903</v>
          </cell>
        </row>
        <row r="362">
          <cell r="A362" t="str">
            <v>Nigeria</v>
          </cell>
          <cell r="B362">
            <v>7232.4868112543336</v>
          </cell>
        </row>
        <row r="363">
          <cell r="A363" t="str">
            <v>Niue</v>
          </cell>
          <cell r="B363">
            <v>0.52095780552688586</v>
          </cell>
        </row>
        <row r="364">
          <cell r="A364" t="str">
            <v>Norway</v>
          </cell>
          <cell r="B364">
            <v>3578.7142805896451</v>
          </cell>
        </row>
        <row r="365">
          <cell r="A365" t="str">
            <v>Occupied Palestinian Territory</v>
          </cell>
          <cell r="B365">
            <v>144.42538571786352</v>
          </cell>
        </row>
        <row r="366">
          <cell r="A366" t="str">
            <v>Oman</v>
          </cell>
          <cell r="B366">
            <v>2882.1500548034974</v>
          </cell>
        </row>
        <row r="367">
          <cell r="A367" t="str">
            <v>Pakistan</v>
          </cell>
          <cell r="B367">
            <v>10074.640536195822</v>
          </cell>
        </row>
        <row r="368">
          <cell r="A368" t="str">
            <v>Palau</v>
          </cell>
          <cell r="B368">
            <v>14.562389746047902</v>
          </cell>
        </row>
        <row r="369">
          <cell r="A369" t="str">
            <v>Panama</v>
          </cell>
          <cell r="B369">
            <v>574.49002767824311</v>
          </cell>
        </row>
        <row r="370">
          <cell r="A370" t="str">
            <v>Papua New Guinea</v>
          </cell>
          <cell r="B370">
            <v>328.08106567046082</v>
          </cell>
        </row>
        <row r="371">
          <cell r="A371" t="str">
            <v>Paraguay</v>
          </cell>
          <cell r="B371">
            <v>342.31680892403807</v>
          </cell>
        </row>
        <row r="372">
          <cell r="A372" t="str">
            <v>Peru</v>
          </cell>
          <cell r="B372">
            <v>2990.3732319238752</v>
          </cell>
        </row>
        <row r="373">
          <cell r="A373" t="str">
            <v>Philippines</v>
          </cell>
          <cell r="B373">
            <v>6100.7576974214217</v>
          </cell>
        </row>
        <row r="374">
          <cell r="A374" t="str">
            <v>Bolivia</v>
          </cell>
          <cell r="B374">
            <v>1031.4449579281966</v>
          </cell>
        </row>
        <row r="375">
          <cell r="A375" t="str">
            <v>Poland</v>
          </cell>
          <cell r="B375">
            <v>34541.19504780601</v>
          </cell>
        </row>
        <row r="376">
          <cell r="A376" t="str">
            <v>Portugal</v>
          </cell>
          <cell r="B376">
            <v>4279.7880375902405</v>
          </cell>
        </row>
        <row r="377">
          <cell r="A377" t="str">
            <v>Qatar</v>
          </cell>
          <cell r="B377">
            <v>4643.0497145814361</v>
          </cell>
        </row>
        <row r="378">
          <cell r="A378" t="str">
            <v>Cameroon</v>
          </cell>
          <cell r="B378">
            <v>413.15808428588753</v>
          </cell>
        </row>
        <row r="379">
          <cell r="A379" t="str">
            <v>South Korea</v>
          </cell>
          <cell r="B379">
            <v>34974.354811687386</v>
          </cell>
        </row>
        <row r="380">
          <cell r="A380" t="str">
            <v>Moldova</v>
          </cell>
          <cell r="B380">
            <v>1654.2733952277629</v>
          </cell>
        </row>
        <row r="381">
          <cell r="A381" t="str">
            <v>South Sudan</v>
          </cell>
          <cell r="B381">
            <v>77.39963719025252</v>
          </cell>
        </row>
        <row r="382">
          <cell r="A382" t="str">
            <v>Sudan</v>
          </cell>
          <cell r="B382">
            <v>890.76415812148855</v>
          </cell>
        </row>
        <row r="383">
          <cell r="A383" t="str">
            <v>Réunion</v>
          </cell>
          <cell r="B383">
            <v>9.058580078937343</v>
          </cell>
        </row>
        <row r="384">
          <cell r="A384" t="str">
            <v>Romania</v>
          </cell>
          <cell r="B384">
            <v>12954.16451363072</v>
          </cell>
        </row>
        <row r="385">
          <cell r="A385" t="str">
            <v>Russian Federation</v>
          </cell>
          <cell r="B385">
            <v>170582.94444800031</v>
          </cell>
        </row>
        <row r="386">
          <cell r="A386" t="str">
            <v>Rwanda</v>
          </cell>
          <cell r="B386">
            <v>52.38796062043388</v>
          </cell>
        </row>
        <row r="387">
          <cell r="A387" t="str">
            <v>Saint Helena</v>
          </cell>
          <cell r="B387">
            <v>0.77755919724619227</v>
          </cell>
        </row>
        <row r="388">
          <cell r="A388" t="str">
            <v>Saint Lucia</v>
          </cell>
          <cell r="B388">
            <v>23.148819035451623</v>
          </cell>
        </row>
        <row r="389">
          <cell r="A389" t="str">
            <v>Sint Maarten (Dutch part)</v>
          </cell>
          <cell r="B389">
            <v>88.764369933043895</v>
          </cell>
        </row>
        <row r="390">
          <cell r="A390" t="str">
            <v>Samoa</v>
          </cell>
          <cell r="B390">
            <v>13.232429935152624</v>
          </cell>
        </row>
        <row r="391">
          <cell r="A391" t="str">
            <v>Sao Tome and Principe</v>
          </cell>
          <cell r="B391">
            <v>6.2478232078766007</v>
          </cell>
        </row>
        <row r="392">
          <cell r="A392" t="str">
            <v>Saudi Arabia</v>
          </cell>
          <cell r="B392">
            <v>30628.98536437099</v>
          </cell>
        </row>
        <row r="393">
          <cell r="A393" t="str">
            <v>Senegal</v>
          </cell>
          <cell r="B393">
            <v>450.57824564866803</v>
          </cell>
        </row>
        <row r="394">
          <cell r="A394" t="str">
            <v>Serbia</v>
          </cell>
          <cell r="B394">
            <v>4313.5091691020607</v>
          </cell>
        </row>
        <row r="395">
          <cell r="A395" t="str">
            <v>Seychelles</v>
          </cell>
          <cell r="B395" t="e">
            <v>#VALUE!</v>
          </cell>
        </row>
        <row r="396">
          <cell r="A396" t="str">
            <v>Sierra Leone</v>
          </cell>
          <cell r="B396">
            <v>60.518341427324003</v>
          </cell>
        </row>
        <row r="397">
          <cell r="A397" t="str">
            <v>Singapore</v>
          </cell>
          <cell r="B397">
            <v>3941.2700620494843</v>
          </cell>
        </row>
        <row r="398">
          <cell r="A398" t="str">
            <v>Slovakia</v>
          </cell>
          <cell r="B398">
            <v>4677.4610103498126</v>
          </cell>
        </row>
        <row r="399">
          <cell r="A399" t="str">
            <v>Slovenia</v>
          </cell>
          <cell r="B399">
            <v>1340.059682512662</v>
          </cell>
        </row>
        <row r="400">
          <cell r="A400" t="str">
            <v>Solomon Islands</v>
          </cell>
          <cell r="B400">
            <v>19.865562914467375</v>
          </cell>
        </row>
        <row r="401">
          <cell r="A401" t="str">
            <v>Somalia</v>
          </cell>
          <cell r="B401">
            <v>57.145426017757202</v>
          </cell>
        </row>
        <row r="402">
          <cell r="A402" t="str">
            <v>South Africa</v>
          </cell>
          <cell r="B402">
            <v>33083.567276228714</v>
          </cell>
        </row>
        <row r="403">
          <cell r="A403" t="str">
            <v>Spain</v>
          </cell>
          <cell r="B403">
            <v>23303.629940967989</v>
          </cell>
        </row>
        <row r="404">
          <cell r="A404" t="str">
            <v>Sri Lanka</v>
          </cell>
          <cell r="B404">
            <v>958.99515534490308</v>
          </cell>
        </row>
        <row r="405">
          <cell r="A405" t="str">
            <v>Saint Kitts and Nevis</v>
          </cell>
          <cell r="B405">
            <v>13.737856128304012</v>
          </cell>
        </row>
        <row r="406">
          <cell r="A406" t="str">
            <v>Saint Pierre and Miquelon</v>
          </cell>
          <cell r="B406">
            <v>6.0088449328334264</v>
          </cell>
        </row>
        <row r="407">
          <cell r="A407" t="str">
            <v>Saint Vincent and the Grenadines</v>
          </cell>
          <cell r="B407">
            <v>14.362413431420668</v>
          </cell>
        </row>
        <row r="408">
          <cell r="A408" t="str">
            <v>Suriname</v>
          </cell>
          <cell r="B408">
            <v>188.64742889076399</v>
          </cell>
        </row>
        <row r="409">
          <cell r="A409" t="str">
            <v>Swaziland</v>
          </cell>
          <cell r="B409" t="e">
            <v>#VALUE!</v>
          </cell>
        </row>
        <row r="410">
          <cell r="A410" t="str">
            <v>Sweden</v>
          </cell>
          <cell r="B410">
            <v>6229.258096397718</v>
          </cell>
        </row>
        <row r="411">
          <cell r="A411" t="str">
            <v>Switzerland</v>
          </cell>
          <cell r="B411">
            <v>3980.4387671055629</v>
          </cell>
        </row>
        <row r="412">
          <cell r="A412" t="str">
            <v>Syria</v>
          </cell>
          <cell r="B412">
            <v>3534.3833328753353</v>
          </cell>
        </row>
        <row r="413">
          <cell r="A413" t="str">
            <v>Taiwan</v>
          </cell>
          <cell r="B413">
            <v>16690.726749521858</v>
          </cell>
        </row>
        <row r="414">
          <cell r="A414" t="str">
            <v>Tajikistan</v>
          </cell>
          <cell r="B414">
            <v>648.07276282005887</v>
          </cell>
        </row>
        <row r="415">
          <cell r="A415" t="str">
            <v>Thailand</v>
          </cell>
          <cell r="B415">
            <v>15510.633322615657</v>
          </cell>
        </row>
        <row r="416">
          <cell r="A416" t="str">
            <v>Timor-Leste</v>
          </cell>
          <cell r="B416">
            <v>18.741895798450791</v>
          </cell>
        </row>
        <row r="417">
          <cell r="A417" t="str">
            <v>Togo</v>
          </cell>
          <cell r="B417">
            <v>142.25409037842456</v>
          </cell>
        </row>
        <row r="418">
          <cell r="A418" t="str">
            <v>Tonga</v>
          </cell>
          <cell r="B418">
            <v>8.171051977252711</v>
          </cell>
        </row>
        <row r="419">
          <cell r="A419" t="str">
            <v>Trinidad and Tobago</v>
          </cell>
          <cell r="B419">
            <v>2595.4557391428457</v>
          </cell>
        </row>
        <row r="420">
          <cell r="A420" t="str">
            <v>Tunisia</v>
          </cell>
          <cell r="B420">
            <v>1673.9494811236962</v>
          </cell>
        </row>
        <row r="421">
          <cell r="A421" t="str">
            <v>Turkey</v>
          </cell>
          <cell r="B421">
            <v>20672.147594315975</v>
          </cell>
        </row>
        <row r="422">
          <cell r="A422" t="str">
            <v>Turkmenistan</v>
          </cell>
          <cell r="B422">
            <v>4289.9197670895119</v>
          </cell>
        </row>
        <row r="423">
          <cell r="A423" t="str">
            <v>Turks and Caicos Islands</v>
          </cell>
          <cell r="B423">
            <v>9.9746969852727041</v>
          </cell>
        </row>
        <row r="424">
          <cell r="A424" t="str">
            <v>Tuvalu</v>
          </cell>
          <cell r="B424">
            <v>0.65826120099753249</v>
          </cell>
        </row>
        <row r="425">
          <cell r="A425" t="str">
            <v>Uganda</v>
          </cell>
          <cell r="B425">
            <v>208.83063033688691</v>
          </cell>
        </row>
        <row r="426">
          <cell r="A426" t="str">
            <v>Ukraine</v>
          </cell>
          <cell r="B426">
            <v>45012.15810986999</v>
          </cell>
        </row>
        <row r="427">
          <cell r="A427" t="str">
            <v>United Arab Emirates</v>
          </cell>
          <cell r="B427">
            <v>10295.508888139006</v>
          </cell>
        </row>
        <row r="428">
          <cell r="A428" t="str">
            <v>United Kingdom</v>
          </cell>
          <cell r="B428">
            <v>58804.349953760895</v>
          </cell>
        </row>
        <row r="429">
          <cell r="A429" t="str">
            <v>Tanzania</v>
          </cell>
          <cell r="B429">
            <v>471.83393327426933</v>
          </cell>
        </row>
        <row r="430">
          <cell r="A430" t="str">
            <v>USA</v>
          </cell>
          <cell r="B430">
            <v>499283.60165842093</v>
          </cell>
        </row>
        <row r="431">
          <cell r="A431" t="str">
            <v>Uruguay</v>
          </cell>
          <cell r="B431">
            <v>563.98132822236425</v>
          </cell>
        </row>
        <row r="432">
          <cell r="A432" t="str">
            <v>Uzbekistan</v>
          </cell>
          <cell r="B432">
            <v>10102.676473841146</v>
          </cell>
        </row>
        <row r="433">
          <cell r="A433" t="str">
            <v>Vanuatu</v>
          </cell>
          <cell r="B433">
            <v>8.0708415557493307</v>
          </cell>
        </row>
        <row r="434">
          <cell r="A434" t="str">
            <v>Venezuela</v>
          </cell>
          <cell r="B434">
            <v>12509.857283974508</v>
          </cell>
        </row>
        <row r="435">
          <cell r="A435" t="str">
            <v>Viet Nam</v>
          </cell>
          <cell r="B435">
            <v>7918.3682748185629</v>
          </cell>
        </row>
        <row r="436">
          <cell r="A436" t="str">
            <v>Wallis and Futuna Islands</v>
          </cell>
          <cell r="B436">
            <v>1.4370378352024977</v>
          </cell>
        </row>
        <row r="437">
          <cell r="A437" t="str">
            <v>Yemen</v>
          </cell>
          <cell r="B437">
            <v>1218.8944620237226</v>
          </cell>
        </row>
        <row r="438">
          <cell r="A438" t="str">
            <v>Zambia</v>
          </cell>
          <cell r="B438">
            <v>364.21591242621622</v>
          </cell>
        </row>
        <row r="439">
          <cell r="A439" t="str">
            <v>Zimbabwe</v>
          </cell>
          <cell r="B439">
            <v>1095.7025380861303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bon_Emissions"/>
      <sheetName val="Rank_Country_CumC"/>
      <sheetName val="PresentValue_SCC"/>
      <sheetName val="PresentValue_SCC_Drupp"/>
      <sheetName val="Accumulated_SCC"/>
      <sheetName val="Accumulated_SCC_Drupp"/>
      <sheetName val="Population"/>
      <sheetName val="investment"/>
      <sheetName val="investment_data"/>
      <sheetName val="output"/>
      <sheetName val="output_data"/>
      <sheetName val="consumption"/>
      <sheetName val="depreciation"/>
      <sheetName val="eta_rho"/>
      <sheetName val="eta_rho_Drupp"/>
      <sheetName val="presentvalue_investment"/>
      <sheetName val="presentvalue_investment_Drupp"/>
      <sheetName val="accumulated_investment"/>
      <sheetName val="accumulated_investment_Drupp"/>
      <sheetName val="Disinvestment_Share"/>
      <sheetName val="Disinvestment_Share_Drupp"/>
      <sheetName val="Annual_DisinvestmentShare"/>
      <sheetName val="Annual_DisinvestmentShare_Drupp"/>
      <sheetName val="percapita_disinv"/>
      <sheetName val="percapita_disinv_Drupp"/>
      <sheetName val="Results_Summary"/>
      <sheetName val="Results_Summary_Drupp"/>
    </sheetNames>
    <sheetDataSet>
      <sheetData sheetId="0"/>
      <sheetData sheetId="1"/>
      <sheetData sheetId="2"/>
      <sheetData sheetId="3"/>
      <sheetData sheetId="4">
        <row r="3">
          <cell r="A3" t="str">
            <v>Afghanistan</v>
          </cell>
          <cell r="B3">
            <v>7758.8420071694518</v>
          </cell>
        </row>
        <row r="4">
          <cell r="A4" t="str">
            <v>Albania</v>
          </cell>
          <cell r="B4">
            <v>15214.941316110535</v>
          </cell>
        </row>
        <row r="5">
          <cell r="A5" t="str">
            <v>Algeria</v>
          </cell>
          <cell r="B5">
            <v>194525.1669757457</v>
          </cell>
        </row>
        <row r="6">
          <cell r="A6" t="str">
            <v>Andorra</v>
          </cell>
          <cell r="B6">
            <v>553.53475202959442</v>
          </cell>
        </row>
        <row r="7">
          <cell r="A7" t="str">
            <v>Angola</v>
          </cell>
          <cell r="B7">
            <v>27128.836986090129</v>
          </cell>
        </row>
        <row r="8">
          <cell r="A8" t="str">
            <v>Anguilla</v>
          </cell>
          <cell r="B8">
            <v>117.23730494136156</v>
          </cell>
        </row>
        <row r="9">
          <cell r="A9" t="str">
            <v>Antigua and Barbuda</v>
          </cell>
          <cell r="B9">
            <v>1135.7387291717209</v>
          </cell>
        </row>
        <row r="10">
          <cell r="A10" t="str">
            <v>Argentina</v>
          </cell>
          <cell r="B10">
            <v>394159.84229524649</v>
          </cell>
        </row>
        <row r="11">
          <cell r="A11" t="str">
            <v>Armenia</v>
          </cell>
          <cell r="B11">
            <v>40093.79335785102</v>
          </cell>
        </row>
        <row r="12">
          <cell r="A12" t="str">
            <v>Aruba</v>
          </cell>
          <cell r="B12">
            <v>3207.6825284852539</v>
          </cell>
        </row>
        <row r="13">
          <cell r="A13" t="str">
            <v>Australia</v>
          </cell>
          <cell r="B13">
            <v>833929.9073080672</v>
          </cell>
        </row>
        <row r="14">
          <cell r="A14" t="str">
            <v>Austria</v>
          </cell>
          <cell r="B14">
            <v>206100.02592966196</v>
          </cell>
        </row>
        <row r="15">
          <cell r="A15" t="str">
            <v>Azerbaijan</v>
          </cell>
          <cell r="B15">
            <v>128369.14915179576</v>
          </cell>
        </row>
        <row r="16">
          <cell r="A16" t="str">
            <v>Bahamas</v>
          </cell>
          <cell r="B16">
            <v>9726.4104160372408</v>
          </cell>
        </row>
        <row r="17">
          <cell r="A17" t="str">
            <v>Bahrain</v>
          </cell>
          <cell r="B17">
            <v>35530.984470676383</v>
          </cell>
        </row>
        <row r="18">
          <cell r="A18" t="str">
            <v>Bangladesh</v>
          </cell>
          <cell r="B18">
            <v>54192.483649120186</v>
          </cell>
        </row>
        <row r="19">
          <cell r="A19" t="str">
            <v>Barbados</v>
          </cell>
          <cell r="B19">
            <v>2565.1415377530675</v>
          </cell>
        </row>
        <row r="20">
          <cell r="A20" t="str">
            <v>Belarus</v>
          </cell>
          <cell r="B20">
            <v>263750.16096969804</v>
          </cell>
        </row>
        <row r="21">
          <cell r="A21" t="str">
            <v>Belgium</v>
          </cell>
          <cell r="B21">
            <v>465065.6128639158</v>
          </cell>
        </row>
        <row r="22">
          <cell r="A22" t="str">
            <v>Belize</v>
          </cell>
          <cell r="B22">
            <v>837.22239604163883</v>
          </cell>
        </row>
        <row r="23">
          <cell r="A23" t="str">
            <v>Benin</v>
          </cell>
          <cell r="B23">
            <v>3924.8670383930798</v>
          </cell>
        </row>
        <row r="24">
          <cell r="A24" t="str">
            <v>Bermuda</v>
          </cell>
          <cell r="B24">
            <v>1456.8604450030964</v>
          </cell>
        </row>
        <row r="25">
          <cell r="A25" t="str">
            <v>Bhutan</v>
          </cell>
          <cell r="B25">
            <v>558.4099916445258</v>
          </cell>
        </row>
        <row r="26">
          <cell r="A26" t="str">
            <v>Bonaire, Saint Eustatius and Saba</v>
          </cell>
          <cell r="B26">
            <v>1386.232366021424</v>
          </cell>
        </row>
        <row r="27">
          <cell r="A27" t="str">
            <v>Bosnia and Herzegovina</v>
          </cell>
          <cell r="B27">
            <v>43582.441351599686</v>
          </cell>
        </row>
        <row r="28">
          <cell r="A28" t="str">
            <v>Botswana</v>
          </cell>
          <cell r="B28">
            <v>5469.0477333912404</v>
          </cell>
        </row>
        <row r="29">
          <cell r="A29" t="str">
            <v>Brazil</v>
          </cell>
          <cell r="B29">
            <v>677179.73155164975</v>
          </cell>
        </row>
        <row r="30">
          <cell r="A30" t="str">
            <v>British Virgin Islands</v>
          </cell>
          <cell r="B30">
            <v>217.77940331948847</v>
          </cell>
        </row>
        <row r="31">
          <cell r="A31" t="str">
            <v>Brunei Darussalam</v>
          </cell>
          <cell r="B31">
            <v>15522.172211809799</v>
          </cell>
        </row>
        <row r="32">
          <cell r="A32" t="str">
            <v>Bulgaria</v>
          </cell>
          <cell r="B32">
            <v>211540.67188625538</v>
          </cell>
        </row>
        <row r="33">
          <cell r="A33" t="str">
            <v>Burkina Faso</v>
          </cell>
          <cell r="B33">
            <v>2211.1068935972194</v>
          </cell>
        </row>
        <row r="34">
          <cell r="A34" t="str">
            <v>Burundi</v>
          </cell>
          <cell r="B34">
            <v>534.69759910761707</v>
          </cell>
        </row>
        <row r="35">
          <cell r="A35" t="str">
            <v>Cambodia</v>
          </cell>
          <cell r="B35">
            <v>4791.4584595357055</v>
          </cell>
        </row>
        <row r="36">
          <cell r="A36" t="str">
            <v>Canada</v>
          </cell>
          <cell r="B36">
            <v>1519893.1086770652</v>
          </cell>
        </row>
        <row r="37">
          <cell r="A37" t="str">
            <v>Cape Verde</v>
          </cell>
          <cell r="B37">
            <v>512.51488474547932</v>
          </cell>
        </row>
        <row r="38">
          <cell r="A38" t="str">
            <v>Central African Republic</v>
          </cell>
          <cell r="B38">
            <v>589.74793003086199</v>
          </cell>
        </row>
        <row r="39">
          <cell r="A39" t="str">
            <v>Chad</v>
          </cell>
          <cell r="B39">
            <v>1041.427092056945</v>
          </cell>
        </row>
        <row r="40">
          <cell r="A40" t="str">
            <v>Chile</v>
          </cell>
          <cell r="B40">
            <v>123457.38518997599</v>
          </cell>
        </row>
        <row r="41">
          <cell r="A41" t="str">
            <v>China</v>
          </cell>
          <cell r="B41">
            <v>8696282.2939932402</v>
          </cell>
        </row>
        <row r="42">
          <cell r="A42" t="str">
            <v>Colombia</v>
          </cell>
          <cell r="B42">
            <v>160322.11912301451</v>
          </cell>
        </row>
        <row r="43">
          <cell r="A43" t="str">
            <v>Comoros</v>
          </cell>
          <cell r="B43">
            <v>196.24081401353044</v>
          </cell>
        </row>
        <row r="44">
          <cell r="A44" t="str">
            <v>Congo</v>
          </cell>
          <cell r="B44">
            <v>3313.9609793527252</v>
          </cell>
        </row>
        <row r="45">
          <cell r="A45" t="str">
            <v>Cook Islands</v>
          </cell>
          <cell r="B45">
            <v>87.167742763192109</v>
          </cell>
        </row>
        <row r="46">
          <cell r="A46" t="str">
            <v>Costa Rica</v>
          </cell>
          <cell r="B46">
            <v>10801.807586191209</v>
          </cell>
        </row>
        <row r="47">
          <cell r="A47" t="str">
            <v>Côte d'Ivoire</v>
          </cell>
          <cell r="B47">
            <v>14998.262914726527</v>
          </cell>
        </row>
        <row r="48">
          <cell r="A48" t="str">
            <v>Croatia</v>
          </cell>
          <cell r="B48">
            <v>54349.423274558889</v>
          </cell>
        </row>
        <row r="49">
          <cell r="A49" t="str">
            <v>Cuba</v>
          </cell>
          <cell r="B49">
            <v>88591.02942917902</v>
          </cell>
        </row>
        <row r="50">
          <cell r="A50" t="str">
            <v>Curaçao</v>
          </cell>
          <cell r="B50">
            <v>26205.271689869227</v>
          </cell>
        </row>
        <row r="51">
          <cell r="A51" t="str">
            <v>Cyprus</v>
          </cell>
          <cell r="B51">
            <v>13175.948255976908</v>
          </cell>
        </row>
        <row r="52">
          <cell r="A52" t="str">
            <v>Czech Republic</v>
          </cell>
          <cell r="B52">
            <v>547547.98242482974</v>
          </cell>
        </row>
        <row r="53">
          <cell r="A53" t="str">
            <v>North Korea</v>
          </cell>
          <cell r="B53">
            <v>283402.17018422601</v>
          </cell>
        </row>
        <row r="54">
          <cell r="A54" t="str">
            <v>Democratic Republic of the Congo</v>
          </cell>
          <cell r="B54">
            <v>11463.608446691604</v>
          </cell>
        </row>
        <row r="55">
          <cell r="A55" t="str">
            <v>Denmark</v>
          </cell>
          <cell r="B55">
            <v>197480.95134427771</v>
          </cell>
        </row>
        <row r="56">
          <cell r="A56" t="str">
            <v>Djibouti</v>
          </cell>
          <cell r="B56">
            <v>907.81622093891724</v>
          </cell>
        </row>
        <row r="57">
          <cell r="A57" t="str">
            <v>Dominica</v>
          </cell>
          <cell r="B57">
            <v>196.32968397897824</v>
          </cell>
        </row>
        <row r="58">
          <cell r="A58" t="str">
            <v>Dominican Republic</v>
          </cell>
          <cell r="B58">
            <v>31292.145019266482</v>
          </cell>
        </row>
        <row r="59">
          <cell r="A59" t="str">
            <v>Ecuador</v>
          </cell>
          <cell r="B59">
            <v>49709.334860561634</v>
          </cell>
        </row>
        <row r="60">
          <cell r="A60" t="str">
            <v>Egypt</v>
          </cell>
          <cell r="B60">
            <v>256111.12555305759</v>
          </cell>
        </row>
        <row r="61">
          <cell r="A61" t="str">
            <v>El Salvador</v>
          </cell>
          <cell r="B61">
            <v>10186.470276439928</v>
          </cell>
        </row>
        <row r="62">
          <cell r="A62" t="str">
            <v>Equatorial Guinea</v>
          </cell>
          <cell r="B62">
            <v>4368.2386860471979</v>
          </cell>
        </row>
        <row r="63">
          <cell r="A63" t="str">
            <v>Eritrea</v>
          </cell>
          <cell r="B63">
            <v>611.19892164788405</v>
          </cell>
        </row>
        <row r="64">
          <cell r="A64" t="str">
            <v>Estonia</v>
          </cell>
          <cell r="B64">
            <v>83089.471399133457</v>
          </cell>
        </row>
        <row r="65">
          <cell r="A65" t="str">
            <v>Ethiopia</v>
          </cell>
          <cell r="B65">
            <v>9544.9635735861848</v>
          </cell>
        </row>
        <row r="66">
          <cell r="A66" t="str">
            <v>Faeroe Islands</v>
          </cell>
          <cell r="B66">
            <v>1467.150839727286</v>
          </cell>
        </row>
        <row r="67">
          <cell r="A67" t="str">
            <v>Micronesia (Federated States of)</v>
          </cell>
          <cell r="B67">
            <v>130.531839924834</v>
          </cell>
        </row>
        <row r="68">
          <cell r="A68" t="str">
            <v>Fiji</v>
          </cell>
          <cell r="B68">
            <v>2480.2703708959343</v>
          </cell>
        </row>
        <row r="69">
          <cell r="A69" t="str">
            <v>Finland</v>
          </cell>
          <cell r="B69">
            <v>160904.55779211465</v>
          </cell>
        </row>
        <row r="70">
          <cell r="A70" t="str">
            <v>France</v>
          </cell>
          <cell r="B70">
            <v>1563875.3968539485</v>
          </cell>
        </row>
        <row r="71">
          <cell r="A71" t="str">
            <v>French Guiana</v>
          </cell>
          <cell r="B71">
            <v>37.83001668742363</v>
          </cell>
        </row>
        <row r="72">
          <cell r="A72" t="str">
            <v>French Polynesia</v>
          </cell>
          <cell r="B72">
            <v>1264.5761027158815</v>
          </cell>
        </row>
        <row r="73">
          <cell r="A73" t="str">
            <v>Gabon</v>
          </cell>
          <cell r="B73">
            <v>12942.565141562105</v>
          </cell>
        </row>
        <row r="74">
          <cell r="A74" t="str">
            <v>Gambia</v>
          </cell>
          <cell r="B74">
            <v>571.49215652609462</v>
          </cell>
        </row>
        <row r="75">
          <cell r="A75" t="str">
            <v>Georgia</v>
          </cell>
          <cell r="B75">
            <v>60799.88986665324</v>
          </cell>
        </row>
        <row r="76">
          <cell r="A76" t="str">
            <v>Germany</v>
          </cell>
          <cell r="B76">
            <v>3811851.4325535921</v>
          </cell>
        </row>
        <row r="77">
          <cell r="A77" t="str">
            <v>Ghana</v>
          </cell>
          <cell r="B77">
            <v>15203.770004642973</v>
          </cell>
        </row>
        <row r="78">
          <cell r="A78" t="str">
            <v>Greece</v>
          </cell>
          <cell r="B78">
            <v>189249.10417930686</v>
          </cell>
        </row>
        <row r="79">
          <cell r="A79" t="str">
            <v>Greenland</v>
          </cell>
          <cell r="B79">
            <v>1590.4772074360401</v>
          </cell>
        </row>
        <row r="80">
          <cell r="A80" t="str">
            <v>Grenada</v>
          </cell>
          <cell r="B80">
            <v>336.17329465913076</v>
          </cell>
        </row>
        <row r="81">
          <cell r="A81" t="str">
            <v>Guatemala</v>
          </cell>
          <cell r="B81">
            <v>18234.819147962942</v>
          </cell>
        </row>
        <row r="82">
          <cell r="A82" t="str">
            <v>Guinea</v>
          </cell>
          <cell r="B82">
            <v>3753.2819821458475</v>
          </cell>
        </row>
        <row r="83">
          <cell r="A83" t="str">
            <v>Guinea-Bissau</v>
          </cell>
          <cell r="B83">
            <v>460.22642950189771</v>
          </cell>
        </row>
        <row r="84">
          <cell r="A84" t="str">
            <v>Guyana</v>
          </cell>
          <cell r="B84">
            <v>5218.9738021305884</v>
          </cell>
        </row>
        <row r="85">
          <cell r="A85" t="str">
            <v>Haiti</v>
          </cell>
          <cell r="B85">
            <v>3284.9262601199257</v>
          </cell>
        </row>
        <row r="86">
          <cell r="A86" t="str">
            <v>Honduras</v>
          </cell>
          <cell r="B86">
            <v>10408.446292103206</v>
          </cell>
        </row>
        <row r="87">
          <cell r="A87" t="str">
            <v>Hong Kong</v>
          </cell>
          <cell r="B87">
            <v>71879.110150746201</v>
          </cell>
        </row>
        <row r="88">
          <cell r="A88" t="str">
            <v>Hungary</v>
          </cell>
          <cell r="B88">
            <v>250640.22260749192</v>
          </cell>
        </row>
        <row r="89">
          <cell r="A89" t="str">
            <v>Iceland</v>
          </cell>
          <cell r="B89">
            <v>7606.0767009770261</v>
          </cell>
        </row>
        <row r="90">
          <cell r="A90" t="str">
            <v>India</v>
          </cell>
          <cell r="B90">
            <v>2003400.8314693531</v>
          </cell>
        </row>
        <row r="91">
          <cell r="A91" t="str">
            <v>Indonesia</v>
          </cell>
          <cell r="B91">
            <v>522808.62163337355</v>
          </cell>
        </row>
        <row r="92">
          <cell r="A92" t="str">
            <v>Iraq</v>
          </cell>
          <cell r="B92">
            <v>182019.82033042092</v>
          </cell>
        </row>
        <row r="93">
          <cell r="A93" t="str">
            <v>Ireland</v>
          </cell>
          <cell r="B93">
            <v>100813.26129565955</v>
          </cell>
        </row>
        <row r="94">
          <cell r="A94" t="str">
            <v>Iran</v>
          </cell>
          <cell r="B94">
            <v>723004.2138274177</v>
          </cell>
        </row>
        <row r="95">
          <cell r="A95" t="str">
            <v>Israel</v>
          </cell>
          <cell r="B95">
            <v>106380.61174048806</v>
          </cell>
        </row>
        <row r="96">
          <cell r="A96" t="str">
            <v>Italy</v>
          </cell>
          <cell r="B96">
            <v>1201488.4558919461</v>
          </cell>
        </row>
        <row r="97">
          <cell r="A97" t="str">
            <v>Jamaica</v>
          </cell>
          <cell r="B97">
            <v>22853.42381181999</v>
          </cell>
        </row>
        <row r="98">
          <cell r="A98" t="str">
            <v>Japan</v>
          </cell>
          <cell r="B98">
            <v>3088818.7781101242</v>
          </cell>
        </row>
        <row r="99">
          <cell r="A99" t="str">
            <v>Jordan</v>
          </cell>
          <cell r="B99">
            <v>27740.279793906364</v>
          </cell>
        </row>
        <row r="100">
          <cell r="A100" t="str">
            <v>Kazakhstan</v>
          </cell>
          <cell r="B100">
            <v>670334.99399703986</v>
          </cell>
        </row>
        <row r="101">
          <cell r="A101" t="str">
            <v>Kenya</v>
          </cell>
          <cell r="B101">
            <v>20926.281321822305</v>
          </cell>
        </row>
        <row r="102">
          <cell r="A102" t="str">
            <v>Kiribati</v>
          </cell>
          <cell r="B102">
            <v>95.068348703646564</v>
          </cell>
        </row>
        <row r="103">
          <cell r="A103" t="str">
            <v>Kosovo</v>
          </cell>
          <cell r="B103">
            <v>2735.6656641677732</v>
          </cell>
        </row>
        <row r="104">
          <cell r="A104" t="str">
            <v>Kuwait</v>
          </cell>
          <cell r="B104">
            <v>125411.73583111464</v>
          </cell>
        </row>
        <row r="105">
          <cell r="A105" t="str">
            <v>Kyrgyzstan</v>
          </cell>
          <cell r="B105">
            <v>44221.133048556956</v>
          </cell>
        </row>
        <row r="106">
          <cell r="A106" t="str">
            <v>Laos</v>
          </cell>
          <cell r="B106">
            <v>4033.5778692751073</v>
          </cell>
        </row>
        <row r="107">
          <cell r="A107" t="str">
            <v>Latvia</v>
          </cell>
          <cell r="B107">
            <v>42128.918263474196</v>
          </cell>
        </row>
        <row r="108">
          <cell r="A108" t="str">
            <v>Lebanon</v>
          </cell>
          <cell r="B108">
            <v>31335.239928159041</v>
          </cell>
        </row>
        <row r="109">
          <cell r="A109" t="str">
            <v>Lesotho</v>
          </cell>
          <cell r="B109">
            <v>2239.2893614662939</v>
          </cell>
        </row>
        <row r="110">
          <cell r="A110" t="str">
            <v>Liberia</v>
          </cell>
          <cell r="B110">
            <v>2931.8132785695716</v>
          </cell>
        </row>
        <row r="111">
          <cell r="A111" t="str">
            <v>Libya</v>
          </cell>
          <cell r="B111">
            <v>94412.217602479213</v>
          </cell>
        </row>
        <row r="112">
          <cell r="A112" t="str">
            <v>Liechtenstein</v>
          </cell>
          <cell r="B112">
            <v>235.08158528038621</v>
          </cell>
        </row>
        <row r="113">
          <cell r="A113" t="str">
            <v>Lithuania</v>
          </cell>
          <cell r="B113">
            <v>77736.030233460639</v>
          </cell>
        </row>
        <row r="114">
          <cell r="A114" t="str">
            <v>Luxembourg</v>
          </cell>
          <cell r="B114">
            <v>45407.141585162623</v>
          </cell>
        </row>
        <row r="115">
          <cell r="A115" t="str">
            <v>Macao</v>
          </cell>
          <cell r="B115">
            <v>2457.4974538012953</v>
          </cell>
        </row>
        <row r="116">
          <cell r="A116" t="str">
            <v>North Macedonia</v>
          </cell>
          <cell r="B116">
            <v>31217.905422034248</v>
          </cell>
        </row>
        <row r="117">
          <cell r="A117" t="str">
            <v>Madagascar</v>
          </cell>
          <cell r="B117">
            <v>4358.9814808050687</v>
          </cell>
        </row>
        <row r="118">
          <cell r="A118" t="str">
            <v>Malawi</v>
          </cell>
          <cell r="B118">
            <v>2220.7801450254174</v>
          </cell>
        </row>
        <row r="119">
          <cell r="A119" t="str">
            <v>Malaysia</v>
          </cell>
          <cell r="B119">
            <v>216254.19749416981</v>
          </cell>
        </row>
        <row r="120">
          <cell r="A120" t="str">
            <v>Maldives</v>
          </cell>
          <cell r="B120">
            <v>754.65174745356558</v>
          </cell>
        </row>
        <row r="121">
          <cell r="A121" t="str">
            <v>Mali</v>
          </cell>
          <cell r="B121">
            <v>2012.9445239288989</v>
          </cell>
        </row>
        <row r="122">
          <cell r="A122" t="str">
            <v>Malta</v>
          </cell>
          <cell r="B122">
            <v>4958.5099217356446</v>
          </cell>
        </row>
        <row r="123">
          <cell r="A123" t="str">
            <v>Marshall Islands</v>
          </cell>
          <cell r="B123">
            <v>115.85141154985688</v>
          </cell>
        </row>
        <row r="124">
          <cell r="A124" t="str">
            <v>Martinique</v>
          </cell>
          <cell r="B124">
            <v>238.05760437829173</v>
          </cell>
        </row>
        <row r="125">
          <cell r="A125" t="str">
            <v>Mauritania</v>
          </cell>
          <cell r="B125">
            <v>3067.8362162730787</v>
          </cell>
        </row>
        <row r="126">
          <cell r="A126" t="str">
            <v>Mauritius</v>
          </cell>
          <cell r="B126">
            <v>4619.0579999168585</v>
          </cell>
        </row>
        <row r="127">
          <cell r="A127" t="str">
            <v>Mexico</v>
          </cell>
          <cell r="B127">
            <v>875706.96182890527</v>
          </cell>
        </row>
        <row r="128">
          <cell r="A128" t="str">
            <v>Mongolia</v>
          </cell>
          <cell r="B128">
            <v>26886.393885214515</v>
          </cell>
        </row>
        <row r="129">
          <cell r="A129" t="str">
            <v>Montenegro</v>
          </cell>
          <cell r="B129">
            <v>4678.7569191986295</v>
          </cell>
        </row>
        <row r="130">
          <cell r="A130" t="str">
            <v>Montserrat</v>
          </cell>
        </row>
        <row r="131">
          <cell r="A131" t="str">
            <v>Morocco</v>
          </cell>
          <cell r="B131">
            <v>72582.490537288046</v>
          </cell>
        </row>
        <row r="132">
          <cell r="A132" t="str">
            <v>Mozambique</v>
          </cell>
          <cell r="B132">
            <v>9043.821225016105</v>
          </cell>
        </row>
        <row r="133">
          <cell r="A133" t="str">
            <v>Myanmar</v>
          </cell>
          <cell r="B133">
            <v>22835.667345229216</v>
          </cell>
        </row>
        <row r="134">
          <cell r="A134" t="str">
            <v>Namibia</v>
          </cell>
          <cell r="B134">
            <v>2474.1831756319266</v>
          </cell>
        </row>
        <row r="135">
          <cell r="A135" t="str">
            <v>Nauru</v>
          </cell>
          <cell r="B135">
            <v>264.71836030159966</v>
          </cell>
        </row>
        <row r="136">
          <cell r="A136" t="str">
            <v>Nepal</v>
          </cell>
          <cell r="B136">
            <v>4889.5244713126713</v>
          </cell>
        </row>
        <row r="137">
          <cell r="A137" t="str">
            <v>Netherlands</v>
          </cell>
          <cell r="B137">
            <v>539341.60184014461</v>
          </cell>
        </row>
        <row r="138">
          <cell r="A138" t="str">
            <v>New Caledonia</v>
          </cell>
          <cell r="B138">
            <v>7179.8884816941727</v>
          </cell>
        </row>
        <row r="139">
          <cell r="A139" t="str">
            <v>New Zealand</v>
          </cell>
          <cell r="B139">
            <v>81773.590120673514</v>
          </cell>
        </row>
        <row r="140">
          <cell r="A140" t="str">
            <v>Nicaragua</v>
          </cell>
          <cell r="B140">
            <v>7972.5869725789134</v>
          </cell>
        </row>
        <row r="141">
          <cell r="A141" t="str">
            <v>Niger</v>
          </cell>
          <cell r="B141">
            <v>1934.640603294655</v>
          </cell>
        </row>
        <row r="142">
          <cell r="A142" t="str">
            <v>Nigeria</v>
          </cell>
          <cell r="B142">
            <v>171289.73019854049</v>
          </cell>
        </row>
        <row r="143">
          <cell r="A143" t="str">
            <v>Niue</v>
          </cell>
          <cell r="B143">
            <v>12.501943464126693</v>
          </cell>
        </row>
        <row r="144">
          <cell r="A144" t="str">
            <v>Norway</v>
          </cell>
          <cell r="B144">
            <v>114151.23619587452</v>
          </cell>
        </row>
        <row r="145">
          <cell r="A145" t="str">
            <v>Occupied Palestinian Territory</v>
          </cell>
          <cell r="B145">
            <v>1957.4720877971267</v>
          </cell>
        </row>
        <row r="146">
          <cell r="A146" t="str">
            <v>Oman</v>
          </cell>
          <cell r="B146">
            <v>43808.027059239786</v>
          </cell>
        </row>
        <row r="147">
          <cell r="A147" t="str">
            <v>Pakistan</v>
          </cell>
          <cell r="B147">
            <v>201575.63955336355</v>
          </cell>
        </row>
        <row r="148">
          <cell r="A148" t="str">
            <v>Palau</v>
          </cell>
          <cell r="B148">
            <v>220.33123398824574</v>
          </cell>
        </row>
        <row r="149">
          <cell r="A149" t="str">
            <v>Panama</v>
          </cell>
          <cell r="B149">
            <v>13411.878631528723</v>
          </cell>
        </row>
        <row r="150">
          <cell r="A150" t="str">
            <v>Papua New Guinea</v>
          </cell>
          <cell r="B150">
            <v>6926.8701139048226</v>
          </cell>
        </row>
        <row r="151">
          <cell r="A151" t="str">
            <v>Paraguay</v>
          </cell>
          <cell r="B151">
            <v>7033.8909809069319</v>
          </cell>
        </row>
        <row r="152">
          <cell r="A152" t="str">
            <v>Peru</v>
          </cell>
          <cell r="B152">
            <v>80240.667276936379</v>
          </cell>
        </row>
        <row r="153">
          <cell r="A153" t="str">
            <v>Philippines</v>
          </cell>
          <cell r="B153">
            <v>144779.92444164978</v>
          </cell>
        </row>
        <row r="154">
          <cell r="A154" t="str">
            <v>Bolivia</v>
          </cell>
          <cell r="B154">
            <v>24954.642381182592</v>
          </cell>
        </row>
        <row r="155">
          <cell r="A155" t="str">
            <v>Poland</v>
          </cell>
          <cell r="B155">
            <v>1261153.9118704889</v>
          </cell>
        </row>
        <row r="156">
          <cell r="A156" t="str">
            <v>Portugal</v>
          </cell>
          <cell r="B156">
            <v>112973.02396240446</v>
          </cell>
        </row>
        <row r="157">
          <cell r="A157" t="str">
            <v>Qatar</v>
          </cell>
          <cell r="B157">
            <v>78064.190149709117</v>
          </cell>
        </row>
        <row r="158">
          <cell r="A158" t="str">
            <v>Cameroon</v>
          </cell>
          <cell r="B158">
            <v>9011.0829418631274</v>
          </cell>
        </row>
        <row r="159">
          <cell r="A159" t="str">
            <v>South Korea</v>
          </cell>
          <cell r="B159">
            <v>703882.19064197282</v>
          </cell>
        </row>
        <row r="160">
          <cell r="A160" t="str">
            <v>Moldova</v>
          </cell>
          <cell r="B160">
            <v>55366.608720295182</v>
          </cell>
        </row>
        <row r="161">
          <cell r="A161" t="str">
            <v>South Sudan</v>
          </cell>
          <cell r="B161">
            <v>1572.0938482998631</v>
          </cell>
        </row>
        <row r="162">
          <cell r="A162" t="str">
            <v>Sudan</v>
          </cell>
          <cell r="B162">
            <v>17544.76368707656</v>
          </cell>
        </row>
        <row r="163">
          <cell r="A163" t="str">
            <v>Réunion</v>
          </cell>
          <cell r="B163">
            <v>160.75200070650362</v>
          </cell>
        </row>
        <row r="164">
          <cell r="A164" t="str">
            <v>Romania</v>
          </cell>
          <cell r="B164">
            <v>456099.08266061905</v>
          </cell>
        </row>
        <row r="165">
          <cell r="A165" t="str">
            <v>Russian Federation</v>
          </cell>
          <cell r="B165">
            <v>6034285.5762836346</v>
          </cell>
        </row>
        <row r="166">
          <cell r="A166" t="str">
            <v>Rwanda</v>
          </cell>
          <cell r="B166">
            <v>1217.4269329247732</v>
          </cell>
        </row>
        <row r="167">
          <cell r="A167" t="str">
            <v>Saint Helena</v>
          </cell>
          <cell r="B167">
            <v>14.72512852463481</v>
          </cell>
        </row>
        <row r="168">
          <cell r="A168" t="str">
            <v>Saint Lucia</v>
          </cell>
          <cell r="B168">
            <v>515.31515342452951</v>
          </cell>
        </row>
        <row r="169">
          <cell r="A169" t="str">
            <v>Sint Maarten (Dutch part)</v>
          </cell>
          <cell r="B169">
            <v>3100.5819982657954</v>
          </cell>
        </row>
        <row r="170">
          <cell r="A170" t="str">
            <v>Samoa</v>
          </cell>
          <cell r="B170">
            <v>315.17225297748581</v>
          </cell>
        </row>
        <row r="171">
          <cell r="A171" t="str">
            <v>Sao Tome and Principe</v>
          </cell>
          <cell r="B171">
            <v>140.62796755158163</v>
          </cell>
        </row>
        <row r="172">
          <cell r="A172" t="str">
            <v>Saudi Arabia</v>
          </cell>
          <cell r="B172">
            <v>606928.86830868281</v>
          </cell>
        </row>
        <row r="173">
          <cell r="A173" t="str">
            <v>Senegal</v>
          </cell>
          <cell r="B173">
            <v>10112.814531767697</v>
          </cell>
        </row>
        <row r="174">
          <cell r="A174" t="str">
            <v>Serbia</v>
          </cell>
          <cell r="B174">
            <v>138925.36599978141</v>
          </cell>
        </row>
        <row r="175">
          <cell r="A175" t="str">
            <v>Seychelles</v>
          </cell>
        </row>
        <row r="176">
          <cell r="A176" t="str">
            <v>Sierra Leone</v>
          </cell>
          <cell r="B176">
            <v>1965.4756335974489</v>
          </cell>
        </row>
        <row r="177">
          <cell r="A177" t="str">
            <v>Singapore</v>
          </cell>
          <cell r="B177">
            <v>99740.618890575672</v>
          </cell>
        </row>
        <row r="178">
          <cell r="A178" t="str">
            <v>Slovakia</v>
          </cell>
          <cell r="B178">
            <v>180561.56618306413</v>
          </cell>
        </row>
        <row r="179">
          <cell r="A179" t="str">
            <v>Slovenia</v>
          </cell>
          <cell r="B179">
            <v>41914.922464037707</v>
          </cell>
        </row>
        <row r="180">
          <cell r="A180" t="str">
            <v>Solomon Islands</v>
          </cell>
          <cell r="B180">
            <v>440.71720262154605</v>
          </cell>
        </row>
        <row r="181">
          <cell r="A181" t="str">
            <v>Somalia</v>
          </cell>
          <cell r="B181">
            <v>1643.4857602954207</v>
          </cell>
        </row>
        <row r="182">
          <cell r="A182" t="str">
            <v>South Africa</v>
          </cell>
          <cell r="B182">
            <v>948482.9954989003</v>
          </cell>
        </row>
        <row r="183">
          <cell r="A183" t="str">
            <v>Spain</v>
          </cell>
          <cell r="B183">
            <v>673645.52276493236</v>
          </cell>
        </row>
        <row r="184">
          <cell r="A184" t="str">
            <v>Sri Lanka</v>
          </cell>
          <cell r="B184">
            <v>20950.570599137493</v>
          </cell>
        </row>
        <row r="185">
          <cell r="A185" t="str">
            <v>Saint Kitts and Nevis</v>
          </cell>
          <cell r="B185">
            <v>233.65851461193733</v>
          </cell>
        </row>
        <row r="186">
          <cell r="A186" t="str">
            <v>Saint Pierre and Miquelon</v>
          </cell>
          <cell r="B186">
            <v>203.18798168366862</v>
          </cell>
        </row>
        <row r="187">
          <cell r="A187" t="str">
            <v>Saint Vincent and the Grenadines</v>
          </cell>
          <cell r="B187">
            <v>283.09304402593466</v>
          </cell>
        </row>
        <row r="188">
          <cell r="A188" t="str">
            <v>Suriname</v>
          </cell>
          <cell r="B188">
            <v>5882.861392431545</v>
          </cell>
        </row>
        <row r="189">
          <cell r="A189" t="str">
            <v>Swaziland</v>
          </cell>
        </row>
        <row r="190">
          <cell r="A190" t="str">
            <v>Sweden</v>
          </cell>
          <cell r="B190">
            <v>246723.69753104795</v>
          </cell>
        </row>
        <row r="191">
          <cell r="A191" t="str">
            <v>Switzerland</v>
          </cell>
          <cell r="B191">
            <v>140602.76300554091</v>
          </cell>
        </row>
        <row r="192">
          <cell r="A192" t="str">
            <v>Syria</v>
          </cell>
          <cell r="B192">
            <v>84054.986878319818</v>
          </cell>
        </row>
        <row r="193">
          <cell r="A193" t="str">
            <v>Taiwan</v>
          </cell>
          <cell r="B193">
            <v>356385.08288891189</v>
          </cell>
        </row>
        <row r="194">
          <cell r="A194" t="str">
            <v>Tajikistan</v>
          </cell>
          <cell r="B194">
            <v>23331.827145640771</v>
          </cell>
        </row>
        <row r="195">
          <cell r="A195" t="str">
            <v>Thailand</v>
          </cell>
          <cell r="B195">
            <v>281266.22635791986</v>
          </cell>
        </row>
        <row r="196">
          <cell r="A196" t="str">
            <v>Timor-Leste</v>
          </cell>
          <cell r="B196">
            <v>165.2990121501075</v>
          </cell>
        </row>
        <row r="197">
          <cell r="A197" t="str">
            <v>Togo</v>
          </cell>
          <cell r="B197">
            <v>2868.1680386787889</v>
          </cell>
        </row>
        <row r="198">
          <cell r="A198" t="str">
            <v>Tonga</v>
          </cell>
          <cell r="B198">
            <v>187.96095270610013</v>
          </cell>
        </row>
        <row r="199">
          <cell r="A199" t="str">
            <v>Trinidad and Tobago</v>
          </cell>
          <cell r="B199">
            <v>59835.627659668789</v>
          </cell>
        </row>
        <row r="200">
          <cell r="A200" t="str">
            <v>Tunisia</v>
          </cell>
          <cell r="B200">
            <v>38301.051881271182</v>
          </cell>
        </row>
        <row r="201">
          <cell r="A201" t="str">
            <v>Turkey</v>
          </cell>
          <cell r="B201">
            <v>432531.94942100992</v>
          </cell>
        </row>
        <row r="202">
          <cell r="A202" t="str">
            <v>Turkmenistan</v>
          </cell>
          <cell r="B202">
            <v>129205.43098475209</v>
          </cell>
        </row>
        <row r="203">
          <cell r="A203" t="str">
            <v>Turks and Caicos Islands</v>
          </cell>
          <cell r="B203">
            <v>122.75187152414657</v>
          </cell>
        </row>
        <row r="204">
          <cell r="A204" t="str">
            <v>Tuvalu</v>
          </cell>
          <cell r="B204">
            <v>10.168721123020966</v>
          </cell>
        </row>
        <row r="205">
          <cell r="A205" t="str">
            <v>Uganda</v>
          </cell>
          <cell r="B205">
            <v>4315.2520327386574</v>
          </cell>
        </row>
        <row r="206">
          <cell r="A206" t="str">
            <v>Ukraine</v>
          </cell>
          <cell r="B206">
            <v>1656561.6950130984</v>
          </cell>
        </row>
        <row r="207">
          <cell r="A207" t="str">
            <v>United Arab Emirates</v>
          </cell>
          <cell r="B207">
            <v>184552.37914765644</v>
          </cell>
        </row>
        <row r="208">
          <cell r="A208" t="str">
            <v>United Kingdom</v>
          </cell>
          <cell r="B208">
            <v>2419795.3534625135</v>
          </cell>
        </row>
        <row r="209">
          <cell r="A209" t="str">
            <v>Tanzania</v>
          </cell>
          <cell r="B209">
            <v>9551.1706728486915</v>
          </cell>
        </row>
        <row r="210">
          <cell r="A210" t="str">
            <v>USA</v>
          </cell>
          <cell r="B210">
            <v>17789247.374557164</v>
          </cell>
        </row>
        <row r="211">
          <cell r="A211" t="str">
            <v>Uruguay</v>
          </cell>
          <cell r="B211">
            <v>20650.827799367922</v>
          </cell>
        </row>
        <row r="212">
          <cell r="A212" t="str">
            <v>Uzbekistan</v>
          </cell>
          <cell r="B212">
            <v>336213.67588191462</v>
          </cell>
        </row>
        <row r="213">
          <cell r="A213" t="str">
            <v>Vanuatu</v>
          </cell>
          <cell r="B213">
            <v>217.14497591509871</v>
          </cell>
        </row>
        <row r="214">
          <cell r="A214" t="str">
            <v>Venezuela</v>
          </cell>
          <cell r="B214">
            <v>384053.67253915995</v>
          </cell>
        </row>
        <row r="215">
          <cell r="A215" t="str">
            <v>Viet Nam</v>
          </cell>
          <cell r="B215">
            <v>132010.4925064875</v>
          </cell>
        </row>
        <row r="216">
          <cell r="A216" t="str">
            <v>Wallis and Futuna Islands</v>
          </cell>
          <cell r="B216">
            <v>15.528101168349107</v>
          </cell>
        </row>
        <row r="217">
          <cell r="A217" t="str">
            <v>Yemen</v>
          </cell>
          <cell r="B217">
            <v>29120.52073559885</v>
          </cell>
        </row>
        <row r="218">
          <cell r="A218" t="str">
            <v>Zambia</v>
          </cell>
          <cell r="B218">
            <v>14491.549466280465</v>
          </cell>
        </row>
        <row r="219">
          <cell r="A219" t="str">
            <v>Zimbabwe</v>
          </cell>
          <cell r="B219">
            <v>37266.363810120361</v>
          </cell>
        </row>
        <row r="223">
          <cell r="A223" t="str">
            <v>Afghanistan</v>
          </cell>
          <cell r="B223">
            <v>86.70467438130629</v>
          </cell>
        </row>
        <row r="224">
          <cell r="A224" t="str">
            <v>Albania</v>
          </cell>
          <cell r="B224">
            <v>97.179624735867321</v>
          </cell>
        </row>
        <row r="225">
          <cell r="A225" t="str">
            <v>Algeria</v>
          </cell>
          <cell r="B225">
            <v>1782.6115217197669</v>
          </cell>
        </row>
        <row r="226">
          <cell r="A226" t="str">
            <v>Andorra</v>
          </cell>
          <cell r="B226">
            <v>7.2379888880959626</v>
          </cell>
        </row>
        <row r="227">
          <cell r="A227" t="str">
            <v>Angola</v>
          </cell>
          <cell r="B227">
            <v>358.05836736776206</v>
          </cell>
        </row>
        <row r="228">
          <cell r="A228" t="str">
            <v>Anguilla</v>
          </cell>
          <cell r="B228">
            <v>1.7425844502933483</v>
          </cell>
        </row>
        <row r="229">
          <cell r="A229" t="str">
            <v>Antigua and Barbuda</v>
          </cell>
          <cell r="B229">
            <v>8.1113105014325892</v>
          </cell>
        </row>
        <row r="230">
          <cell r="A230" t="str">
            <v>Argentina</v>
          </cell>
          <cell r="B230">
            <v>2715.3619080382823</v>
          </cell>
        </row>
        <row r="231">
          <cell r="A231" t="str">
            <v>Armenia</v>
          </cell>
          <cell r="B231">
            <v>226.16964286136843</v>
          </cell>
        </row>
        <row r="232">
          <cell r="A232" t="str">
            <v>Aruba</v>
          </cell>
          <cell r="B232">
            <v>28.128789777111102</v>
          </cell>
        </row>
        <row r="233">
          <cell r="A233" t="str">
            <v>Australia</v>
          </cell>
          <cell r="B233">
            <v>6047.6729860840878</v>
          </cell>
        </row>
        <row r="234">
          <cell r="A234" t="str">
            <v>Austria</v>
          </cell>
          <cell r="B234">
            <v>1242.9455977653683</v>
          </cell>
        </row>
        <row r="235">
          <cell r="A235" t="str">
            <v>Azerbaijan</v>
          </cell>
          <cell r="B235">
            <v>793.27922445824345</v>
          </cell>
        </row>
        <row r="236">
          <cell r="A236" t="str">
            <v>Bahamas</v>
          </cell>
          <cell r="B236">
            <v>68.26677473455004</v>
          </cell>
        </row>
        <row r="237">
          <cell r="A237" t="str">
            <v>Bahrain</v>
          </cell>
          <cell r="B237">
            <v>361.37449375273815</v>
          </cell>
        </row>
        <row r="238">
          <cell r="A238" t="str">
            <v>Bangladesh</v>
          </cell>
          <cell r="B238">
            <v>712.19189124916988</v>
          </cell>
        </row>
        <row r="239">
          <cell r="A239" t="str">
            <v>Barbados</v>
          </cell>
          <cell r="B239">
            <v>20.167781067231793</v>
          </cell>
        </row>
        <row r="240">
          <cell r="A240" t="str">
            <v>Belarus</v>
          </cell>
          <cell r="B240">
            <v>1591.9361188257355</v>
          </cell>
        </row>
        <row r="241">
          <cell r="A241" t="str">
            <v>Belgium</v>
          </cell>
          <cell r="B241">
            <v>2440.8248617236668</v>
          </cell>
        </row>
        <row r="242">
          <cell r="A242" t="str">
            <v>Belize</v>
          </cell>
          <cell r="B242">
            <v>7.2293994663448427</v>
          </cell>
        </row>
        <row r="243">
          <cell r="A243" t="str">
            <v>Benin</v>
          </cell>
          <cell r="B243">
            <v>59.646324117808796</v>
          </cell>
        </row>
        <row r="244">
          <cell r="A244" t="str">
            <v>Bermuda</v>
          </cell>
          <cell r="B244">
            <v>9.9321008984445101</v>
          </cell>
        </row>
        <row r="245">
          <cell r="A245" t="str">
            <v>Bhutan</v>
          </cell>
          <cell r="B245">
            <v>9.7916149763079527</v>
          </cell>
        </row>
        <row r="246">
          <cell r="A246" t="str">
            <v>Bonaire, Saint Eustatius and Saba</v>
          </cell>
          <cell r="B246">
            <v>8.1009598725510497</v>
          </cell>
        </row>
        <row r="247">
          <cell r="A247" t="str">
            <v>Bosnia and Herzegovina</v>
          </cell>
          <cell r="B247">
            <v>314.29913279535396</v>
          </cell>
        </row>
        <row r="248">
          <cell r="A248" t="str">
            <v>Botswana</v>
          </cell>
          <cell r="B248">
            <v>67.1412627163335</v>
          </cell>
        </row>
        <row r="249">
          <cell r="A249" t="str">
            <v>Brazil</v>
          </cell>
          <cell r="B249">
            <v>5849.2771748074783</v>
          </cell>
        </row>
        <row r="250">
          <cell r="A250" t="str">
            <v>British Virgin Islands</v>
          </cell>
          <cell r="B250">
            <v>2.4403937211520277</v>
          </cell>
        </row>
        <row r="251">
          <cell r="A251" t="str">
            <v>Brunei Darussalam</v>
          </cell>
          <cell r="B251">
            <v>123.09027886707368</v>
          </cell>
        </row>
        <row r="252">
          <cell r="A252" t="str">
            <v>Bulgaria</v>
          </cell>
          <cell r="B252">
            <v>1233.7329588266491</v>
          </cell>
        </row>
        <row r="253">
          <cell r="A253" t="str">
            <v>Burkina Faso</v>
          </cell>
          <cell r="B253">
            <v>30.468919695620432</v>
          </cell>
        </row>
        <row r="254">
          <cell r="A254" t="str">
            <v>Burundi</v>
          </cell>
          <cell r="B254">
            <v>4.907984552963053</v>
          </cell>
        </row>
        <row r="255">
          <cell r="A255" t="str">
            <v>Cambodia</v>
          </cell>
          <cell r="B255">
            <v>81.700610593855814</v>
          </cell>
        </row>
        <row r="256">
          <cell r="A256" t="str">
            <v>Canada</v>
          </cell>
          <cell r="B256">
            <v>9645.4989463044512</v>
          </cell>
        </row>
        <row r="257">
          <cell r="A257" t="str">
            <v>Cape Verde</v>
          </cell>
          <cell r="B257">
            <v>6.0551397022850884</v>
          </cell>
        </row>
        <row r="258">
          <cell r="A258" t="str">
            <v>Central African Republic</v>
          </cell>
          <cell r="B258">
            <v>4.3409498477276234</v>
          </cell>
        </row>
        <row r="259">
          <cell r="A259" t="str">
            <v>Chad</v>
          </cell>
          <cell r="B259">
            <v>11.051903331670305</v>
          </cell>
        </row>
        <row r="260">
          <cell r="A260" t="str">
            <v>Chile</v>
          </cell>
          <cell r="B260">
            <v>1007.4644076115682</v>
          </cell>
        </row>
        <row r="261">
          <cell r="A261" t="str">
            <v>China</v>
          </cell>
          <cell r="B261">
            <v>101675.49247773633</v>
          </cell>
        </row>
        <row r="262">
          <cell r="A262" t="str">
            <v>Colombia</v>
          </cell>
          <cell r="B262">
            <v>1173.8318096948917</v>
          </cell>
        </row>
        <row r="263">
          <cell r="A263" t="str">
            <v>Comoros</v>
          </cell>
          <cell r="B263">
            <v>2.0855320811449474</v>
          </cell>
        </row>
        <row r="264">
          <cell r="A264" t="str">
            <v>Congo</v>
          </cell>
          <cell r="B264">
            <v>32.900887380902915</v>
          </cell>
        </row>
        <row r="265">
          <cell r="A265" t="str">
            <v>Cook Islands</v>
          </cell>
          <cell r="B265">
            <v>0.82171557443721466</v>
          </cell>
        </row>
        <row r="266">
          <cell r="A266" t="str">
            <v>Costa Rica</v>
          </cell>
          <cell r="B266">
            <v>100.85861018247289</v>
          </cell>
        </row>
        <row r="267">
          <cell r="A267" t="str">
            <v>Côte d'Ivoire</v>
          </cell>
          <cell r="B267">
            <v>127.6613066610911</v>
          </cell>
        </row>
        <row r="268">
          <cell r="A268" t="str">
            <v>Croatia</v>
          </cell>
          <cell r="B268">
            <v>360.8372826977689</v>
          </cell>
        </row>
        <row r="269">
          <cell r="A269" t="str">
            <v>Cuba</v>
          </cell>
          <cell r="B269">
            <v>534.90722272859557</v>
          </cell>
        </row>
        <row r="270">
          <cell r="A270" t="str">
            <v>Curaçao</v>
          </cell>
          <cell r="B270">
            <v>152.40921900046607</v>
          </cell>
        </row>
        <row r="271">
          <cell r="A271" t="str">
            <v>Cyprus</v>
          </cell>
          <cell r="B271">
            <v>111.625815185146</v>
          </cell>
        </row>
        <row r="272">
          <cell r="A272" t="str">
            <v>Czech Republic</v>
          </cell>
          <cell r="B272">
            <v>2917.9958235970453</v>
          </cell>
        </row>
        <row r="273">
          <cell r="A273" t="str">
            <v>North Korea</v>
          </cell>
          <cell r="B273">
            <v>1807.8563742517565</v>
          </cell>
        </row>
        <row r="274">
          <cell r="A274" t="str">
            <v>Democratic Republic of the Congo</v>
          </cell>
          <cell r="B274">
            <v>59.546933225920441</v>
          </cell>
        </row>
        <row r="275">
          <cell r="A275" t="str">
            <v>Denmark</v>
          </cell>
          <cell r="B275">
            <v>1085.7938338600554</v>
          </cell>
        </row>
        <row r="276">
          <cell r="A276" t="str">
            <v>Djibouti</v>
          </cell>
          <cell r="B276">
            <v>6.917451359349406</v>
          </cell>
        </row>
        <row r="277">
          <cell r="A277" t="str">
            <v>Dominica</v>
          </cell>
          <cell r="B277">
            <v>2.0435703952868769</v>
          </cell>
        </row>
        <row r="278">
          <cell r="A278" t="str">
            <v>Dominican Republic</v>
          </cell>
          <cell r="B278">
            <v>298.81362375761745</v>
          </cell>
        </row>
        <row r="279">
          <cell r="A279" t="str">
            <v>Ecuador</v>
          </cell>
          <cell r="B279">
            <v>479.1328814056406</v>
          </cell>
        </row>
        <row r="280">
          <cell r="A280" t="str">
            <v>Egypt</v>
          </cell>
          <cell r="B280">
            <v>2608.8008927412875</v>
          </cell>
        </row>
        <row r="281">
          <cell r="A281" t="str">
            <v>El Salvador</v>
          </cell>
          <cell r="B281">
            <v>89.497757570720566</v>
          </cell>
        </row>
        <row r="282">
          <cell r="A282" t="str">
            <v>Equatorial Guinea</v>
          </cell>
          <cell r="B282">
            <v>81.888853112762831</v>
          </cell>
        </row>
        <row r="283">
          <cell r="A283" t="str">
            <v>Eritrea</v>
          </cell>
          <cell r="B283">
            <v>9.0079267279603883</v>
          </cell>
        </row>
        <row r="284">
          <cell r="A284" t="str">
            <v>Estonia</v>
          </cell>
          <cell r="B284">
            <v>467.16055475372423</v>
          </cell>
        </row>
        <row r="285">
          <cell r="A285" t="str">
            <v>Ethiopia</v>
          </cell>
          <cell r="B285">
            <v>117.92000760484541</v>
          </cell>
        </row>
        <row r="286">
          <cell r="A286" t="str">
            <v>Faeroe Islands</v>
          </cell>
          <cell r="B286">
            <v>10.841809190878877</v>
          </cell>
        </row>
        <row r="287">
          <cell r="A287" t="str">
            <v>Micronesia (Federated States of)</v>
          </cell>
          <cell r="B287">
            <v>1.8415235118658893</v>
          </cell>
        </row>
        <row r="288">
          <cell r="A288" t="str">
            <v>Fiji</v>
          </cell>
          <cell r="B288">
            <v>19.977979687623815</v>
          </cell>
        </row>
        <row r="289">
          <cell r="A289" t="str">
            <v>Finland</v>
          </cell>
          <cell r="B289">
            <v>1040.266844970346</v>
          </cell>
        </row>
        <row r="290">
          <cell r="A290" t="str">
            <v>France</v>
          </cell>
          <cell r="B290">
            <v>8368.5506761228389</v>
          </cell>
        </row>
        <row r="291">
          <cell r="A291" t="str">
            <v>French Guiana</v>
          </cell>
          <cell r="B291">
            <v>0.42766618451520383</v>
          </cell>
        </row>
        <row r="292">
          <cell r="A292" t="str">
            <v>French Polynesia</v>
          </cell>
          <cell r="B292">
            <v>10.889055029986368</v>
          </cell>
        </row>
        <row r="293">
          <cell r="A293" t="str">
            <v>Gabon</v>
          </cell>
          <cell r="B293">
            <v>94.022002812193278</v>
          </cell>
        </row>
        <row r="294">
          <cell r="A294" t="str">
            <v>Gambia</v>
          </cell>
          <cell r="B294">
            <v>5.7038393912828154</v>
          </cell>
        </row>
        <row r="295">
          <cell r="A295" t="str">
            <v>Georgia</v>
          </cell>
          <cell r="B295">
            <v>342.1704831387446</v>
          </cell>
        </row>
        <row r="296">
          <cell r="A296" t="str">
            <v>Germany</v>
          </cell>
          <cell r="B296">
            <v>19669.830939084186</v>
          </cell>
        </row>
        <row r="297">
          <cell r="A297" t="str">
            <v>Ghana</v>
          </cell>
          <cell r="B297">
            <v>150.43397909419096</v>
          </cell>
        </row>
        <row r="298">
          <cell r="A298" t="str">
            <v>Greece</v>
          </cell>
          <cell r="B298">
            <v>1511.5228198716945</v>
          </cell>
        </row>
        <row r="299">
          <cell r="A299" t="str">
            <v>Greenland</v>
          </cell>
          <cell r="B299">
            <v>9.7034770040789677</v>
          </cell>
        </row>
        <row r="300">
          <cell r="A300" t="str">
            <v>Grenada</v>
          </cell>
          <cell r="B300">
            <v>3.3387779991583475</v>
          </cell>
        </row>
        <row r="301">
          <cell r="A301" t="str">
            <v>Guatemala</v>
          </cell>
          <cell r="B301">
            <v>174.6674778154451</v>
          </cell>
        </row>
        <row r="302">
          <cell r="A302" t="str">
            <v>Guinea</v>
          </cell>
          <cell r="B302">
            <v>31.218697005164223</v>
          </cell>
        </row>
        <row r="303">
          <cell r="A303" t="str">
            <v>Guinea-Bissau</v>
          </cell>
          <cell r="B303">
            <v>3.6927926742174986</v>
          </cell>
        </row>
        <row r="304">
          <cell r="A304" t="str">
            <v>Guyana</v>
          </cell>
          <cell r="B304">
            <v>33.099856754127913</v>
          </cell>
        </row>
        <row r="305">
          <cell r="A305" t="str">
            <v>Haiti</v>
          </cell>
          <cell r="B305">
            <v>32.059798825521696</v>
          </cell>
        </row>
        <row r="306">
          <cell r="A306" t="str">
            <v>Honduras</v>
          </cell>
          <cell r="B306">
            <v>108.99584711433923</v>
          </cell>
        </row>
        <row r="307">
          <cell r="A307" t="str">
            <v>Hong Kong</v>
          </cell>
          <cell r="B307">
            <v>625.9853971770782</v>
          </cell>
        </row>
        <row r="308">
          <cell r="A308" t="str">
            <v>Hungary</v>
          </cell>
          <cell r="B308">
            <v>1342.55379607704</v>
          </cell>
        </row>
        <row r="309">
          <cell r="A309" t="str">
            <v>Iceland</v>
          </cell>
          <cell r="B309">
            <v>51.931534045977457</v>
          </cell>
        </row>
        <row r="310">
          <cell r="A310" t="str">
            <v>India</v>
          </cell>
          <cell r="B310">
            <v>22903.832639346732</v>
          </cell>
        </row>
        <row r="311">
          <cell r="A311" t="str">
            <v>Indonesia</v>
          </cell>
          <cell r="B311">
            <v>5730.733360268845</v>
          </cell>
        </row>
        <row r="312">
          <cell r="A312" t="str">
            <v>Iraq</v>
          </cell>
          <cell r="B312">
            <v>1845.3518938525137</v>
          </cell>
        </row>
        <row r="313">
          <cell r="A313" t="str">
            <v>Ireland</v>
          </cell>
          <cell r="B313">
            <v>683.54734446551879</v>
          </cell>
        </row>
        <row r="314">
          <cell r="A314" t="str">
            <v>Iran</v>
          </cell>
          <cell r="B314">
            <v>7444.8461360607234</v>
          </cell>
        </row>
        <row r="315">
          <cell r="A315" t="str">
            <v>Israel</v>
          </cell>
          <cell r="B315">
            <v>919.05682671219154</v>
          </cell>
        </row>
        <row r="316">
          <cell r="A316" t="str">
            <v>Italy</v>
          </cell>
          <cell r="B316">
            <v>7780.0573076678193</v>
          </cell>
        </row>
        <row r="317">
          <cell r="A317" t="str">
            <v>Jamaica</v>
          </cell>
          <cell r="B317">
            <v>157.58477933835294</v>
          </cell>
        </row>
        <row r="318">
          <cell r="A318" t="str">
            <v>Japan</v>
          </cell>
          <cell r="B318">
            <v>21234.755377254449</v>
          </cell>
        </row>
        <row r="319">
          <cell r="A319" t="str">
            <v>Jordan</v>
          </cell>
          <cell r="B319">
            <v>293.75248404918688</v>
          </cell>
        </row>
        <row r="320">
          <cell r="A320" t="str">
            <v>Kazakhstan</v>
          </cell>
          <cell r="B320">
            <v>4258.9247353527226</v>
          </cell>
        </row>
        <row r="321">
          <cell r="A321" t="str">
            <v>Kenya</v>
          </cell>
          <cell r="B321">
            <v>173.12686233358818</v>
          </cell>
        </row>
        <row r="322">
          <cell r="A322" t="str">
            <v>Kiribati</v>
          </cell>
          <cell r="B322">
            <v>0.79366294067245124</v>
          </cell>
        </row>
        <row r="323">
          <cell r="A323" t="str">
            <v>Kosovo</v>
          </cell>
          <cell r="B323">
            <v>77.183714132594289</v>
          </cell>
        </row>
        <row r="324">
          <cell r="A324" t="str">
            <v>Kuwait</v>
          </cell>
          <cell r="B324">
            <v>1155.1851371324565</v>
          </cell>
        </row>
        <row r="325">
          <cell r="A325" t="str">
            <v>Kyrgyzstan</v>
          </cell>
          <cell r="B325">
            <v>268.74889525905377</v>
          </cell>
        </row>
        <row r="326">
          <cell r="A326" t="str">
            <v>Laos</v>
          </cell>
          <cell r="B326">
            <v>121.63144323672752</v>
          </cell>
        </row>
        <row r="327">
          <cell r="A327" t="str">
            <v>Latvia</v>
          </cell>
          <cell r="B327">
            <v>235.16960076618429</v>
          </cell>
        </row>
        <row r="328">
          <cell r="A328" t="str">
            <v>Lebanon</v>
          </cell>
          <cell r="B328">
            <v>287.15632767072276</v>
          </cell>
        </row>
        <row r="329">
          <cell r="A329" t="str">
            <v>Lesotho</v>
          </cell>
          <cell r="B329">
            <v>30.450033040362403</v>
          </cell>
        </row>
        <row r="330">
          <cell r="A330" t="str">
            <v>Liberia</v>
          </cell>
          <cell r="B330">
            <v>19.389353984890526</v>
          </cell>
        </row>
        <row r="331">
          <cell r="A331" t="str">
            <v>Libya</v>
          </cell>
          <cell r="B331">
            <v>783.38699409724165</v>
          </cell>
        </row>
        <row r="332">
          <cell r="A332" t="str">
            <v>Liechtenstein</v>
          </cell>
          <cell r="B332">
            <v>2.9754533388093343</v>
          </cell>
        </row>
        <row r="333">
          <cell r="A333" t="str">
            <v>Lithuania</v>
          </cell>
          <cell r="B333">
            <v>434.55530127436236</v>
          </cell>
        </row>
        <row r="334">
          <cell r="A334" t="str">
            <v>Luxembourg</v>
          </cell>
          <cell r="B334">
            <v>231.40068375588498</v>
          </cell>
        </row>
        <row r="335">
          <cell r="A335" t="str">
            <v>Macao</v>
          </cell>
          <cell r="B335">
            <v>24.069668599625931</v>
          </cell>
        </row>
        <row r="336">
          <cell r="A336" t="str">
            <v>North Macedonia</v>
          </cell>
          <cell r="B336">
            <v>201.81258566897876</v>
          </cell>
        </row>
        <row r="337">
          <cell r="A337" t="str">
            <v>Madagascar</v>
          </cell>
          <cell r="B337">
            <v>36.287325182962704</v>
          </cell>
        </row>
        <row r="338">
          <cell r="A338" t="str">
            <v>Malawi</v>
          </cell>
          <cell r="B338">
            <v>16.709219248256556</v>
          </cell>
        </row>
        <row r="339">
          <cell r="A339" t="str">
            <v>Malaysia</v>
          </cell>
          <cell r="B339">
            <v>2660.6448347225555</v>
          </cell>
        </row>
        <row r="340">
          <cell r="A340" t="str">
            <v>Maldives</v>
          </cell>
          <cell r="B340">
            <v>12.717411817484708</v>
          </cell>
        </row>
        <row r="341">
          <cell r="A341" t="str">
            <v>Mali</v>
          </cell>
          <cell r="B341">
            <v>26.836535526139205</v>
          </cell>
        </row>
        <row r="342">
          <cell r="A342" t="str">
            <v>Malta</v>
          </cell>
          <cell r="B342">
            <v>39.392650107898596</v>
          </cell>
        </row>
        <row r="343">
          <cell r="A343" t="str">
            <v>Marshall Islands</v>
          </cell>
          <cell r="B343">
            <v>1.7183065996281881</v>
          </cell>
        </row>
        <row r="344">
          <cell r="A344" t="str">
            <v>Martinique</v>
          </cell>
          <cell r="B344">
            <v>1.6225579774181158</v>
          </cell>
        </row>
        <row r="345">
          <cell r="A345" t="str">
            <v>Mauritania</v>
          </cell>
          <cell r="B345">
            <v>32.32935738862232</v>
          </cell>
        </row>
        <row r="346">
          <cell r="A346" t="str">
            <v>Mauritius</v>
          </cell>
          <cell r="B346">
            <v>49.899399012598522</v>
          </cell>
        </row>
        <row r="347">
          <cell r="A347" t="str">
            <v>Mexico</v>
          </cell>
          <cell r="B347">
            <v>6991.0936877733902</v>
          </cell>
        </row>
        <row r="348">
          <cell r="A348" t="str">
            <v>Mongolia</v>
          </cell>
          <cell r="B348">
            <v>336.42377534453027</v>
          </cell>
        </row>
        <row r="349">
          <cell r="A349" t="str">
            <v>Montenegro</v>
          </cell>
          <cell r="B349">
            <v>33.791490887627731</v>
          </cell>
        </row>
        <row r="350">
          <cell r="A350" t="str">
            <v>Montserrat</v>
          </cell>
        </row>
        <row r="351">
          <cell r="A351" t="str">
            <v>Morocco</v>
          </cell>
          <cell r="B351">
            <v>714.7460418312163</v>
          </cell>
        </row>
        <row r="352">
          <cell r="A352" t="str">
            <v>Mozambique</v>
          </cell>
          <cell r="B352">
            <v>67.099667044356309</v>
          </cell>
        </row>
        <row r="353">
          <cell r="A353" t="str">
            <v>Myanmar</v>
          </cell>
          <cell r="B353">
            <v>210.27869265459086</v>
          </cell>
        </row>
        <row r="354">
          <cell r="A354" t="str">
            <v>Namibia</v>
          </cell>
          <cell r="B354">
            <v>39.145012926569933</v>
          </cell>
        </row>
        <row r="355">
          <cell r="A355" t="str">
            <v>Nauru</v>
          </cell>
          <cell r="B355">
            <v>1.784424911938707</v>
          </cell>
        </row>
        <row r="356">
          <cell r="A356" t="str">
            <v>Nepal</v>
          </cell>
          <cell r="B356">
            <v>76.675623239988795</v>
          </cell>
        </row>
        <row r="357">
          <cell r="A357" t="str">
            <v>Netherlands</v>
          </cell>
          <cell r="B357">
            <v>3207.022937586356</v>
          </cell>
        </row>
        <row r="358">
          <cell r="A358" t="str">
            <v>New Caledonia</v>
          </cell>
          <cell r="B358">
            <v>56.71201481924507</v>
          </cell>
        </row>
        <row r="359">
          <cell r="A359" t="str">
            <v>New Zealand</v>
          </cell>
          <cell r="B359">
            <v>556.44935738478762</v>
          </cell>
        </row>
        <row r="360">
          <cell r="A360" t="str">
            <v>Nicaragua</v>
          </cell>
          <cell r="B360">
            <v>65.577076268428073</v>
          </cell>
        </row>
        <row r="361">
          <cell r="A361" t="str">
            <v>Niger</v>
          </cell>
          <cell r="B361">
            <v>19.720061994211999</v>
          </cell>
        </row>
        <row r="362">
          <cell r="A362" t="str">
            <v>Nigeria</v>
          </cell>
          <cell r="B362">
            <v>1526.1007026819823</v>
          </cell>
        </row>
        <row r="363">
          <cell r="A363" t="str">
            <v>Niue</v>
          </cell>
          <cell r="B363">
            <v>0.10903043940106226</v>
          </cell>
        </row>
        <row r="364">
          <cell r="A364" t="str">
            <v>Norway</v>
          </cell>
          <cell r="B364">
            <v>746.00702866573192</v>
          </cell>
        </row>
        <row r="365">
          <cell r="A365" t="str">
            <v>Occupied Palestinian Territory</v>
          </cell>
          <cell r="B365">
            <v>30.810428393114108</v>
          </cell>
        </row>
        <row r="366">
          <cell r="A366" t="str">
            <v>Oman</v>
          </cell>
          <cell r="B366">
            <v>616.59064015048853</v>
          </cell>
        </row>
        <row r="367">
          <cell r="A367" t="str">
            <v>Pakistan</v>
          </cell>
          <cell r="B367">
            <v>2140.5614231214236</v>
          </cell>
        </row>
        <row r="368">
          <cell r="A368" t="str">
            <v>Palau</v>
          </cell>
          <cell r="B368">
            <v>3.0765426901921424</v>
          </cell>
        </row>
        <row r="369">
          <cell r="A369" t="str">
            <v>Panama</v>
          </cell>
          <cell r="B369">
            <v>121.93522011087215</v>
          </cell>
        </row>
        <row r="370">
          <cell r="A370" t="str">
            <v>Papua New Guinea</v>
          </cell>
          <cell r="B370">
            <v>69.640747874194872</v>
          </cell>
        </row>
        <row r="371">
          <cell r="A371" t="str">
            <v>Paraguay</v>
          </cell>
          <cell r="B371">
            <v>72.610531398781987</v>
          </cell>
        </row>
        <row r="372">
          <cell r="A372" t="str">
            <v>Peru</v>
          </cell>
          <cell r="B372">
            <v>630.83106225145821</v>
          </cell>
        </row>
        <row r="373">
          <cell r="A373" t="str">
            <v>Philippines</v>
          </cell>
          <cell r="B373">
            <v>1291.2377226544911</v>
          </cell>
        </row>
        <row r="374">
          <cell r="A374" t="str">
            <v>Bolivia</v>
          </cell>
          <cell r="B374">
            <v>218.86645754627409</v>
          </cell>
        </row>
        <row r="375">
          <cell r="A375" t="str">
            <v>Poland</v>
          </cell>
          <cell r="B375">
            <v>7115.2759860208325</v>
          </cell>
        </row>
        <row r="376">
          <cell r="A376" t="str">
            <v>Portugal</v>
          </cell>
          <cell r="B376">
            <v>895.89539749454286</v>
          </cell>
        </row>
        <row r="377">
          <cell r="A377" t="str">
            <v>Qatar</v>
          </cell>
          <cell r="B377">
            <v>992.51871070764423</v>
          </cell>
        </row>
        <row r="378">
          <cell r="A378" t="str">
            <v>Cameroon</v>
          </cell>
          <cell r="B378">
            <v>87.022179019056665</v>
          </cell>
        </row>
        <row r="379">
          <cell r="A379" t="str">
            <v>South Korea</v>
          </cell>
          <cell r="B379">
            <v>7406.6800063844048</v>
          </cell>
        </row>
        <row r="380">
          <cell r="A380" t="str">
            <v>Moldova</v>
          </cell>
          <cell r="B380">
            <v>335.65761976403326</v>
          </cell>
        </row>
        <row r="381">
          <cell r="A381" t="str">
            <v>South Sudan</v>
          </cell>
          <cell r="B381">
            <v>16.502700352581318</v>
          </cell>
        </row>
        <row r="382">
          <cell r="A382" t="str">
            <v>Sudan</v>
          </cell>
          <cell r="B382">
            <v>190.07345268364722</v>
          </cell>
        </row>
        <row r="383">
          <cell r="A383" t="str">
            <v>Réunion</v>
          </cell>
          <cell r="B383">
            <v>1.9082066983519219</v>
          </cell>
        </row>
        <row r="384">
          <cell r="A384" t="str">
            <v>Romania</v>
          </cell>
          <cell r="B384">
            <v>2648.2199877777666</v>
          </cell>
        </row>
        <row r="385">
          <cell r="A385" t="str">
            <v>Russian Federation</v>
          </cell>
          <cell r="B385">
            <v>35136.183769623269</v>
          </cell>
        </row>
        <row r="386">
          <cell r="A386" t="str">
            <v>Rwanda</v>
          </cell>
          <cell r="B386">
            <v>11.012521425507762</v>
          </cell>
        </row>
        <row r="387">
          <cell r="A387" t="str">
            <v>Saint Helena</v>
          </cell>
          <cell r="B387">
            <v>0.16354532404976754</v>
          </cell>
        </row>
        <row r="388">
          <cell r="A388" t="str">
            <v>Saint Lucia</v>
          </cell>
          <cell r="B388">
            <v>4.8773285918825042</v>
          </cell>
        </row>
        <row r="389">
          <cell r="A389" t="str">
            <v>Sint Maarten (Dutch part)</v>
          </cell>
          <cell r="B389">
            <v>18.132133425261706</v>
          </cell>
        </row>
        <row r="390">
          <cell r="A390" t="str">
            <v>Samoa</v>
          </cell>
          <cell r="B390">
            <v>2.7935463742226769</v>
          </cell>
        </row>
        <row r="391">
          <cell r="A391" t="str">
            <v>Sao Tome and Principe</v>
          </cell>
          <cell r="B391">
            <v>1.324409443063902</v>
          </cell>
        </row>
        <row r="392">
          <cell r="A392" t="str">
            <v>Saudi Arabia</v>
          </cell>
          <cell r="B392">
            <v>6504.1558109546622</v>
          </cell>
        </row>
        <row r="393">
          <cell r="A393" t="str">
            <v>Senegal</v>
          </cell>
          <cell r="B393">
            <v>95.660138279914349</v>
          </cell>
        </row>
        <row r="394">
          <cell r="A394" t="str">
            <v>Serbia</v>
          </cell>
          <cell r="B394">
            <v>894.24739947064472</v>
          </cell>
        </row>
        <row r="395">
          <cell r="A395" t="str">
            <v>Seychelles</v>
          </cell>
        </row>
        <row r="396">
          <cell r="A396" t="str">
            <v>Sierra Leone</v>
          </cell>
          <cell r="B396">
            <v>12.618116225355458</v>
          </cell>
        </row>
        <row r="397">
          <cell r="A397" t="str">
            <v>Singapore</v>
          </cell>
          <cell r="B397">
            <v>824.35503762248004</v>
          </cell>
        </row>
        <row r="398">
          <cell r="A398" t="str">
            <v>Slovakia</v>
          </cell>
          <cell r="B398">
            <v>959.55472053397546</v>
          </cell>
        </row>
        <row r="399">
          <cell r="A399" t="str">
            <v>Slovenia</v>
          </cell>
          <cell r="B399">
            <v>278.5163306017123</v>
          </cell>
        </row>
        <row r="400">
          <cell r="A400" t="str">
            <v>Solomon Islands</v>
          </cell>
          <cell r="B400">
            <v>4.197023789947492</v>
          </cell>
        </row>
        <row r="401">
          <cell r="A401" t="str">
            <v>Somalia</v>
          </cell>
          <cell r="B401">
            <v>11.829134402449576</v>
          </cell>
        </row>
        <row r="402">
          <cell r="A402" t="str">
            <v>South Africa</v>
          </cell>
          <cell r="B402">
            <v>6936.7619278988823</v>
          </cell>
        </row>
        <row r="403">
          <cell r="A403" t="str">
            <v>Spain</v>
          </cell>
          <cell r="B403">
            <v>4866.0037063363334</v>
          </cell>
        </row>
        <row r="404">
          <cell r="A404" t="str">
            <v>Sri Lanka</v>
          </cell>
          <cell r="B404">
            <v>204.21774913574416</v>
          </cell>
        </row>
        <row r="405">
          <cell r="A405" t="str">
            <v>Saint Kitts and Nevis</v>
          </cell>
          <cell r="B405">
            <v>2.9131634197589995</v>
          </cell>
        </row>
        <row r="406">
          <cell r="A406" t="str">
            <v>Saint Pierre and Miquelon</v>
          </cell>
          <cell r="B406">
            <v>1.2492558234828914</v>
          </cell>
        </row>
        <row r="407">
          <cell r="A407" t="str">
            <v>Saint Vincent and the Grenadines</v>
          </cell>
          <cell r="B407">
            <v>3.0473412921302807</v>
          </cell>
        </row>
        <row r="408">
          <cell r="A408" t="str">
            <v>Suriname</v>
          </cell>
          <cell r="B408">
            <v>39.268625102182163</v>
          </cell>
        </row>
        <row r="409">
          <cell r="A409" t="str">
            <v>Swaziland</v>
          </cell>
        </row>
        <row r="410">
          <cell r="A410" t="str">
            <v>Sweden</v>
          </cell>
          <cell r="B410">
            <v>1275.8353592600542</v>
          </cell>
        </row>
        <row r="411">
          <cell r="A411" t="str">
            <v>Switzerland</v>
          </cell>
          <cell r="B411">
            <v>823.34291771000028</v>
          </cell>
        </row>
        <row r="412">
          <cell r="A412" t="str">
            <v>Syria</v>
          </cell>
          <cell r="B412">
            <v>739.48613578391075</v>
          </cell>
        </row>
        <row r="413">
          <cell r="A413" t="str">
            <v>Taiwan</v>
          </cell>
          <cell r="B413">
            <v>3527.356862621989</v>
          </cell>
        </row>
        <row r="414">
          <cell r="A414" t="str">
            <v>Tajikistan</v>
          </cell>
          <cell r="B414">
            <v>132.23348609511424</v>
          </cell>
        </row>
        <row r="415">
          <cell r="A415" t="str">
            <v>Thailand</v>
          </cell>
          <cell r="B415">
            <v>3294.8350519046076</v>
          </cell>
        </row>
        <row r="416">
          <cell r="A416" t="str">
            <v>Timor-Leste</v>
          </cell>
          <cell r="B416">
            <v>4.0328638221512891</v>
          </cell>
        </row>
        <row r="417">
          <cell r="A417" t="str">
            <v>Togo</v>
          </cell>
          <cell r="B417">
            <v>30.211457840284513</v>
          </cell>
        </row>
        <row r="418">
          <cell r="A418" t="str">
            <v>Tonga</v>
          </cell>
          <cell r="B418">
            <v>1.7234600986658455</v>
          </cell>
        </row>
        <row r="419">
          <cell r="A419" t="str">
            <v>Trinidad and Tobago</v>
          </cell>
          <cell r="B419">
            <v>549.60170608744363</v>
          </cell>
        </row>
        <row r="420">
          <cell r="A420" t="str">
            <v>Tunisia</v>
          </cell>
          <cell r="B420">
            <v>353.85683352256382</v>
          </cell>
        </row>
        <row r="421">
          <cell r="A421" t="str">
            <v>Turkey</v>
          </cell>
          <cell r="B421">
            <v>4387.582722758204</v>
          </cell>
        </row>
        <row r="422">
          <cell r="A422" t="str">
            <v>Turkmenistan</v>
          </cell>
          <cell r="B422">
            <v>900.07388647435118</v>
          </cell>
        </row>
        <row r="423">
          <cell r="A423" t="str">
            <v>Turks and Caicos Islands</v>
          </cell>
          <cell r="B423">
            <v>2.1351833822312547</v>
          </cell>
        </row>
        <row r="424">
          <cell r="A424" t="str">
            <v>Tuvalu</v>
          </cell>
          <cell r="B424">
            <v>0.13932038269550981</v>
          </cell>
        </row>
        <row r="425">
          <cell r="A425" t="str">
            <v>Uganda</v>
          </cell>
          <cell r="B425">
            <v>44.583537157970582</v>
          </cell>
        </row>
        <row r="426">
          <cell r="A426" t="str">
            <v>Ukraine</v>
          </cell>
          <cell r="B426">
            <v>9189.616314889794</v>
          </cell>
        </row>
        <row r="427">
          <cell r="A427" t="str">
            <v>United Arab Emirates</v>
          </cell>
          <cell r="B427">
            <v>2195.8883988611969</v>
          </cell>
        </row>
        <row r="428">
          <cell r="A428" t="str">
            <v>United Kingdom</v>
          </cell>
          <cell r="B428">
            <v>12070.298310880153</v>
          </cell>
        </row>
        <row r="429">
          <cell r="A429" t="str">
            <v>Tanzania</v>
          </cell>
          <cell r="B429">
            <v>100.68409692312586</v>
          </cell>
        </row>
        <row r="430">
          <cell r="A430" t="str">
            <v>USA</v>
          </cell>
          <cell r="B430">
            <v>103588.58268997101</v>
          </cell>
        </row>
        <row r="431">
          <cell r="A431" t="str">
            <v>Uruguay</v>
          </cell>
          <cell r="B431">
            <v>117.1767192149411</v>
          </cell>
        </row>
        <row r="432">
          <cell r="A432" t="str">
            <v>Uzbekistan</v>
          </cell>
          <cell r="B432">
            <v>2094.9984635522223</v>
          </cell>
        </row>
        <row r="433">
          <cell r="A433" t="str">
            <v>Vanuatu</v>
          </cell>
          <cell r="B433">
            <v>1.69682749970067</v>
          </cell>
        </row>
        <row r="434">
          <cell r="A434" t="str">
            <v>Venezuela</v>
          </cell>
          <cell r="B434">
            <v>2619.9731733039407</v>
          </cell>
        </row>
        <row r="435">
          <cell r="A435" t="str">
            <v>Viet Nam</v>
          </cell>
          <cell r="B435">
            <v>1694.6297191507936</v>
          </cell>
        </row>
        <row r="436">
          <cell r="A436" t="str">
            <v>Wallis and Futuna Islands</v>
          </cell>
          <cell r="B436">
            <v>0.30638737160423218</v>
          </cell>
        </row>
        <row r="437">
          <cell r="A437" t="str">
            <v>Yemen</v>
          </cell>
          <cell r="B437">
            <v>257.37433645325217</v>
          </cell>
        </row>
        <row r="438">
          <cell r="A438" t="str">
            <v>Zambia</v>
          </cell>
          <cell r="B438">
            <v>75.210536910646681</v>
          </cell>
        </row>
        <row r="439">
          <cell r="A439" t="str">
            <v>Zimbabwe</v>
          </cell>
          <cell r="B439">
            <v>226.2580222182458</v>
          </cell>
        </row>
      </sheetData>
      <sheetData sheetId="5">
        <row r="3">
          <cell r="A3" t="str">
            <v>Afghanistan</v>
          </cell>
          <cell r="B3">
            <v>18152.538202388376</v>
          </cell>
        </row>
        <row r="4">
          <cell r="A4" t="str">
            <v>Albania</v>
          </cell>
          <cell r="B4">
            <v>29529.206391115156</v>
          </cell>
        </row>
        <row r="5">
          <cell r="A5" t="str">
            <v>Algeria</v>
          </cell>
          <cell r="B5">
            <v>456370.82477348833</v>
          </cell>
        </row>
        <row r="6">
          <cell r="A6" t="str">
            <v>Andorra</v>
          </cell>
          <cell r="B6">
            <v>1486.4919562736256</v>
          </cell>
        </row>
        <row r="7">
          <cell r="A7" t="str">
            <v>Angola</v>
          </cell>
          <cell r="B7">
            <v>70781.018189659851</v>
          </cell>
        </row>
        <row r="8">
          <cell r="A8" t="str">
            <v>Anguilla</v>
          </cell>
          <cell r="B8">
            <v>331.23137293461735</v>
          </cell>
        </row>
        <row r="9">
          <cell r="A9" t="str">
            <v>Antigua and Barbuda</v>
          </cell>
          <cell r="B9">
            <v>2245.3651101130936</v>
          </cell>
        </row>
        <row r="10">
          <cell r="A10" t="str">
            <v>Argentina</v>
          </cell>
          <cell r="B10">
            <v>820536.16962606122</v>
          </cell>
        </row>
        <row r="11">
          <cell r="A11" t="str">
            <v>Armenia</v>
          </cell>
          <cell r="B11">
            <v>69510.085233978403</v>
          </cell>
        </row>
        <row r="12">
          <cell r="A12" t="str">
            <v>Aruba</v>
          </cell>
          <cell r="B12">
            <v>7014.1990643254785</v>
          </cell>
        </row>
        <row r="13">
          <cell r="A13" t="str">
            <v>Australia</v>
          </cell>
          <cell r="B13">
            <v>1780253.5612856164</v>
          </cell>
        </row>
        <row r="14">
          <cell r="A14" t="str">
            <v>Austria</v>
          </cell>
          <cell r="B14">
            <v>405442.73424652201</v>
          </cell>
        </row>
        <row r="15">
          <cell r="A15" t="str">
            <v>Azerbaijan</v>
          </cell>
          <cell r="B15">
            <v>250017.35629354639</v>
          </cell>
        </row>
        <row r="16">
          <cell r="A16" t="str">
            <v>Bahamas</v>
          </cell>
          <cell r="B16">
            <v>17881.540646642221</v>
          </cell>
        </row>
        <row r="17">
          <cell r="A17" t="str">
            <v>Bahrain</v>
          </cell>
          <cell r="B17">
            <v>86301.070887824375</v>
          </cell>
        </row>
        <row r="18">
          <cell r="A18" t="str">
            <v>Bangladesh</v>
          </cell>
          <cell r="B18">
            <v>143332.96524722868</v>
          </cell>
        </row>
        <row r="19">
          <cell r="A19" t="str">
            <v>Barbados</v>
          </cell>
          <cell r="B19">
            <v>5658.0587401932989</v>
          </cell>
        </row>
        <row r="20">
          <cell r="A20" t="str">
            <v>Belarus</v>
          </cell>
          <cell r="B20">
            <v>502243.87337128341</v>
          </cell>
        </row>
        <row r="21">
          <cell r="A21" t="str">
            <v>Belgium</v>
          </cell>
          <cell r="B21">
            <v>849498.57402401068</v>
          </cell>
        </row>
        <row r="22">
          <cell r="A22" t="str">
            <v>Belize</v>
          </cell>
          <cell r="B22">
            <v>1913.5732428251124</v>
          </cell>
        </row>
        <row r="23">
          <cell r="A23" t="str">
            <v>Benin</v>
          </cell>
          <cell r="B23">
            <v>10823.195229110872</v>
          </cell>
        </row>
        <row r="24">
          <cell r="A24" t="str">
            <v>Bermuda</v>
          </cell>
          <cell r="B24">
            <v>3019.3405450640084</v>
          </cell>
        </row>
        <row r="25">
          <cell r="A25" t="str">
            <v>Bhutan</v>
          </cell>
          <cell r="B25">
            <v>1619.2473601058668</v>
          </cell>
        </row>
        <row r="26">
          <cell r="A26" t="str">
            <v>Bonaire, Saint Eustatius and Saba</v>
          </cell>
          <cell r="B26">
            <v>2458.8582940189094</v>
          </cell>
        </row>
        <row r="27">
          <cell r="A27" t="str">
            <v>Bosnia and Herzegovina</v>
          </cell>
          <cell r="B27">
            <v>91167.053237734392</v>
          </cell>
        </row>
        <row r="28">
          <cell r="A28" t="str">
            <v>Botswana</v>
          </cell>
          <cell r="B28">
            <v>14379.135348751593</v>
          </cell>
        </row>
        <row r="29">
          <cell r="A29" t="str">
            <v>Brazil</v>
          </cell>
          <cell r="B29">
            <v>1545233.1563703101</v>
          </cell>
        </row>
        <row r="30">
          <cell r="A30" t="str">
            <v>British Virgin Islands</v>
          </cell>
          <cell r="B30">
            <v>552.88417673186996</v>
          </cell>
        </row>
        <row r="31">
          <cell r="A31" t="str">
            <v>Brunei Darussalam</v>
          </cell>
          <cell r="B31">
            <v>33127.804340665396</v>
          </cell>
        </row>
        <row r="32">
          <cell r="A32" t="str">
            <v>Bulgaria</v>
          </cell>
          <cell r="B32">
            <v>399800.99255790078</v>
          </cell>
        </row>
        <row r="33">
          <cell r="A33" t="str">
            <v>Burkina Faso</v>
          </cell>
          <cell r="B33">
            <v>5864.2801949121795</v>
          </cell>
        </row>
        <row r="34">
          <cell r="A34" t="str">
            <v>Burundi</v>
          </cell>
          <cell r="B34">
            <v>1236.0043086331946</v>
          </cell>
        </row>
        <row r="35">
          <cell r="A35" t="str">
            <v>Cambodia</v>
          </cell>
          <cell r="B35">
            <v>13302.575012161504</v>
          </cell>
        </row>
        <row r="36">
          <cell r="A36" t="str">
            <v>Canada</v>
          </cell>
          <cell r="B36">
            <v>3063392.3469536873</v>
          </cell>
        </row>
        <row r="37">
          <cell r="A37" t="str">
            <v>Cape Verde</v>
          </cell>
          <cell r="B37">
            <v>1283.2969112050894</v>
          </cell>
        </row>
        <row r="38">
          <cell r="A38" t="str">
            <v>Central African Republic</v>
          </cell>
          <cell r="B38">
            <v>1263.2407459095018</v>
          </cell>
        </row>
        <row r="39">
          <cell r="A39" t="str">
            <v>Chad</v>
          </cell>
          <cell r="B39">
            <v>2553.9289882965677</v>
          </cell>
        </row>
        <row r="40">
          <cell r="A40" t="str">
            <v>Chile</v>
          </cell>
          <cell r="B40">
            <v>272798.96530174738</v>
          </cell>
        </row>
        <row r="41">
          <cell r="A41" t="str">
            <v>China</v>
          </cell>
          <cell r="B41">
            <v>21985622.758460913</v>
          </cell>
        </row>
        <row r="42">
          <cell r="A42" t="str">
            <v>Colombia</v>
          </cell>
          <cell r="B42">
            <v>342287.43780604267</v>
          </cell>
        </row>
        <row r="43">
          <cell r="A43" t="str">
            <v>Comoros</v>
          </cell>
          <cell r="B43">
            <v>481.62378146479602</v>
          </cell>
        </row>
        <row r="44">
          <cell r="A44" t="str">
            <v>Congo</v>
          </cell>
          <cell r="B44">
            <v>7679.1084668203002</v>
          </cell>
        </row>
        <row r="45">
          <cell r="A45" t="str">
            <v>Cook Islands</v>
          </cell>
          <cell r="B45">
            <v>205.41551577584676</v>
          </cell>
        </row>
        <row r="46">
          <cell r="A46" t="str">
            <v>Costa Rica</v>
          </cell>
          <cell r="B46">
            <v>25447.102299865081</v>
          </cell>
        </row>
        <row r="47">
          <cell r="A47" t="str">
            <v>Côte d'Ivoire</v>
          </cell>
          <cell r="B47">
            <v>33914.227584213004</v>
          </cell>
        </row>
        <row r="48">
          <cell r="A48" t="str">
            <v>Croatia</v>
          </cell>
          <cell r="B48">
            <v>111558.85617913859</v>
          </cell>
        </row>
        <row r="49">
          <cell r="A49" t="str">
            <v>Cuba</v>
          </cell>
          <cell r="B49">
            <v>173268.78639474072</v>
          </cell>
        </row>
        <row r="50">
          <cell r="A50" t="str">
            <v>Curaçao</v>
          </cell>
          <cell r="B50">
            <v>46245.016969228491</v>
          </cell>
        </row>
        <row r="51">
          <cell r="A51" t="str">
            <v>Cyprus</v>
          </cell>
          <cell r="B51">
            <v>30000.440165246418</v>
          </cell>
        </row>
        <row r="52">
          <cell r="A52" t="str">
            <v>Czech Republic</v>
          </cell>
          <cell r="B52">
            <v>999988.50029862754</v>
          </cell>
        </row>
        <row r="53">
          <cell r="A53" t="str">
            <v>North Korea</v>
          </cell>
          <cell r="B53">
            <v>535581.36942811124</v>
          </cell>
        </row>
        <row r="54">
          <cell r="A54" t="str">
            <v>Democratic Republic of the Congo</v>
          </cell>
          <cell r="B54">
            <v>20089.483474290075</v>
          </cell>
        </row>
        <row r="55">
          <cell r="A55" t="str">
            <v>Denmark</v>
          </cell>
          <cell r="B55">
            <v>368192.77401753335</v>
          </cell>
        </row>
        <row r="56">
          <cell r="A56" t="str">
            <v>Djibouti</v>
          </cell>
          <cell r="B56">
            <v>1977.0805608850844</v>
          </cell>
        </row>
        <row r="57">
          <cell r="A57" t="str">
            <v>Dominica</v>
          </cell>
          <cell r="B57">
            <v>479.80009365946052</v>
          </cell>
        </row>
        <row r="58">
          <cell r="A58" t="str">
            <v>Dominican Republic</v>
          </cell>
          <cell r="B58">
            <v>74653.366307240547</v>
          </cell>
        </row>
        <row r="59">
          <cell r="A59" t="str">
            <v>Ecuador</v>
          </cell>
          <cell r="B59">
            <v>118693.83488534793</v>
          </cell>
        </row>
        <row r="60">
          <cell r="A60" t="str">
            <v>Egypt</v>
          </cell>
          <cell r="B60">
            <v>619852.97439002711</v>
          </cell>
        </row>
        <row r="61">
          <cell r="A61" t="str">
            <v>El Salvador</v>
          </cell>
          <cell r="B61">
            <v>23413.225459890342</v>
          </cell>
        </row>
        <row r="62">
          <cell r="A62" t="str">
            <v>Equatorial Guinea</v>
          </cell>
          <cell r="B62">
            <v>13031.712679282497</v>
          </cell>
        </row>
        <row r="63">
          <cell r="A63" t="str">
            <v>Eritrea</v>
          </cell>
          <cell r="B63">
            <v>1692.3754683087116</v>
          </cell>
        </row>
        <row r="64">
          <cell r="A64" t="str">
            <v>Estonia</v>
          </cell>
          <cell r="B64">
            <v>153913.28480325048</v>
          </cell>
        </row>
        <row r="65">
          <cell r="A65" t="str">
            <v>Ethiopia</v>
          </cell>
          <cell r="B65">
            <v>24047.420133087438</v>
          </cell>
        </row>
        <row r="66">
          <cell r="A66" t="str">
            <v>Faeroe Islands</v>
          </cell>
          <cell r="B66">
            <v>3160.3809689312293</v>
          </cell>
        </row>
        <row r="67">
          <cell r="A67" t="str">
            <v>Micronesia (Federated States of)</v>
          </cell>
          <cell r="B67">
            <v>360.16593067944109</v>
          </cell>
        </row>
        <row r="68">
          <cell r="A68" t="str">
            <v>Fiji</v>
          </cell>
          <cell r="B68">
            <v>5404.0840898229344</v>
          </cell>
        </row>
        <row r="69">
          <cell r="A69" t="str">
            <v>Finland</v>
          </cell>
          <cell r="B69">
            <v>325931.54093731608</v>
          </cell>
        </row>
        <row r="70">
          <cell r="A70" t="str">
            <v>France</v>
          </cell>
          <cell r="B70">
            <v>2882271.9503269843</v>
          </cell>
        </row>
        <row r="71">
          <cell r="A71" t="str">
            <v>French Guiana</v>
          </cell>
          <cell r="B71">
            <v>89.830930555562475</v>
          </cell>
        </row>
        <row r="72">
          <cell r="A72" t="str">
            <v>French Polynesia</v>
          </cell>
          <cell r="B72">
            <v>2896.0465540232867</v>
          </cell>
        </row>
        <row r="73">
          <cell r="A73" t="str">
            <v>Gabon</v>
          </cell>
          <cell r="B73">
            <v>27153.46897672777</v>
          </cell>
        </row>
        <row r="74">
          <cell r="A74" t="str">
            <v>Gambia</v>
          </cell>
          <cell r="B74">
            <v>1377.4621999971664</v>
          </cell>
        </row>
        <row r="75">
          <cell r="A75" t="str">
            <v>Georgia</v>
          </cell>
          <cell r="B75">
            <v>105172.15035012094</v>
          </cell>
        </row>
        <row r="76">
          <cell r="A76" t="str">
            <v>Germany</v>
          </cell>
          <cell r="B76">
            <v>6888091.9576965021</v>
          </cell>
        </row>
        <row r="77">
          <cell r="A77" t="str">
            <v>Ghana</v>
          </cell>
          <cell r="B77">
            <v>35780.426389378707</v>
          </cell>
        </row>
        <row r="78">
          <cell r="A78" t="str">
            <v>Greece</v>
          </cell>
          <cell r="B78">
            <v>420456.25058122858</v>
          </cell>
        </row>
        <row r="79">
          <cell r="A79" t="str">
            <v>Greenland</v>
          </cell>
          <cell r="B79">
            <v>3095.6892547190732</v>
          </cell>
        </row>
        <row r="80">
          <cell r="A80" t="str">
            <v>Grenada</v>
          </cell>
          <cell r="B80">
            <v>809.90845847194214</v>
          </cell>
        </row>
        <row r="81">
          <cell r="A81" t="str">
            <v>Guatemala</v>
          </cell>
          <cell r="B81">
            <v>42981.742197332904</v>
          </cell>
        </row>
        <row r="82">
          <cell r="A82" t="str">
            <v>Guinea</v>
          </cell>
          <cell r="B82">
            <v>8381.4006396232453</v>
          </cell>
        </row>
        <row r="83">
          <cell r="A83" t="str">
            <v>Guinea-Bissau</v>
          </cell>
          <cell r="B83">
            <v>1022.6529814271113</v>
          </cell>
        </row>
        <row r="84">
          <cell r="A84" t="str">
            <v>Guyana</v>
          </cell>
          <cell r="B84">
            <v>10416.106355133939</v>
          </cell>
        </row>
        <row r="85">
          <cell r="A85" t="str">
            <v>Haiti</v>
          </cell>
          <cell r="B85">
            <v>7739.5994158809281</v>
          </cell>
        </row>
        <row r="86">
          <cell r="A86" t="str">
            <v>Honduras</v>
          </cell>
          <cell r="B86">
            <v>25353.098164104667</v>
          </cell>
        </row>
        <row r="87">
          <cell r="A87" t="str">
            <v>Hong Kong</v>
          </cell>
          <cell r="B87">
            <v>165912.63073297791</v>
          </cell>
        </row>
        <row r="88">
          <cell r="A88" t="str">
            <v>Hungary</v>
          </cell>
          <cell r="B88">
            <v>458689.7212646337</v>
          </cell>
        </row>
        <row r="89">
          <cell r="A89" t="str">
            <v>Iceland</v>
          </cell>
          <cell r="B89">
            <v>15741.313679231433</v>
          </cell>
        </row>
        <row r="90">
          <cell r="A90" t="str">
            <v>India</v>
          </cell>
          <cell r="B90">
            <v>5015731.4243117059</v>
          </cell>
        </row>
        <row r="91">
          <cell r="A91" t="str">
            <v>Indonesia</v>
          </cell>
          <cell r="B91">
            <v>1304499.7729383204</v>
          </cell>
        </row>
        <row r="92">
          <cell r="A92" t="str">
            <v>Iraq</v>
          </cell>
          <cell r="B92">
            <v>435434.75842971361</v>
          </cell>
        </row>
        <row r="93">
          <cell r="A93" t="str">
            <v>Ireland</v>
          </cell>
          <cell r="B93">
            <v>208937.95923204772</v>
          </cell>
        </row>
        <row r="94">
          <cell r="A94" t="str">
            <v>Iran</v>
          </cell>
          <cell r="B94">
            <v>1758301.4328828435</v>
          </cell>
        </row>
        <row r="95">
          <cell r="A95" t="str">
            <v>Israel</v>
          </cell>
          <cell r="B95">
            <v>243695.6927929802</v>
          </cell>
        </row>
        <row r="96">
          <cell r="A96" t="str">
            <v>Italy</v>
          </cell>
          <cell r="B96">
            <v>2438646.2779616276</v>
          </cell>
        </row>
        <row r="97">
          <cell r="A97" t="str">
            <v>Jamaica</v>
          </cell>
          <cell r="B97">
            <v>47482.708329506517</v>
          </cell>
        </row>
        <row r="98">
          <cell r="A98" t="str">
            <v>Japan</v>
          </cell>
          <cell r="B98">
            <v>6451091.5404176274</v>
          </cell>
        </row>
        <row r="99">
          <cell r="A99" t="str">
            <v>Jordan</v>
          </cell>
          <cell r="B99">
            <v>68941.450904132493</v>
          </cell>
        </row>
        <row r="100">
          <cell r="A100" t="str">
            <v>Kazakhstan</v>
          </cell>
          <cell r="B100">
            <v>1338668.0445413899</v>
          </cell>
        </row>
        <row r="101">
          <cell r="A101" t="str">
            <v>Kenya</v>
          </cell>
          <cell r="B101">
            <v>46304.99913692852</v>
          </cell>
        </row>
        <row r="102">
          <cell r="A102" t="str">
            <v>Kiribati</v>
          </cell>
          <cell r="B102">
            <v>211.63353410632723</v>
          </cell>
        </row>
        <row r="103">
          <cell r="A103" t="str">
            <v>Kosovo</v>
          </cell>
          <cell r="B103">
            <v>9054.029725259159</v>
          </cell>
        </row>
        <row r="104">
          <cell r="A104" t="str">
            <v>Kuwait</v>
          </cell>
          <cell r="B104">
            <v>291019.80081538606</v>
          </cell>
        </row>
        <row r="105">
          <cell r="A105" t="str">
            <v>Kyrgyzstan</v>
          </cell>
          <cell r="B105">
            <v>80877.754128739543</v>
          </cell>
        </row>
        <row r="106">
          <cell r="A106" t="str">
            <v>Laos</v>
          </cell>
          <cell r="B106">
            <v>12361.133424032056</v>
          </cell>
        </row>
        <row r="107">
          <cell r="A107" t="str">
            <v>Latvia</v>
          </cell>
          <cell r="B107">
            <v>77116.03940947041</v>
          </cell>
        </row>
        <row r="108">
          <cell r="A108" t="str">
            <v>Lebanon</v>
          </cell>
          <cell r="B108">
            <v>72651.557862485104</v>
          </cell>
        </row>
        <row r="109">
          <cell r="A109" t="str">
            <v>Lesotho</v>
          </cell>
          <cell r="B109">
            <v>6128.7718982034421</v>
          </cell>
        </row>
        <row r="110">
          <cell r="A110" t="str">
            <v>Liberia</v>
          </cell>
          <cell r="B110">
            <v>5545.5178680702065</v>
          </cell>
        </row>
        <row r="111">
          <cell r="A111" t="str">
            <v>Libya</v>
          </cell>
          <cell r="B111">
            <v>212991.82009208057</v>
          </cell>
        </row>
        <row r="112">
          <cell r="A112" t="str">
            <v>Liechtenstein</v>
          </cell>
          <cell r="B112">
            <v>617.66688690749515</v>
          </cell>
        </row>
        <row r="113">
          <cell r="A113" t="str">
            <v>Lithuania</v>
          </cell>
          <cell r="B113">
            <v>141480.45755119846</v>
          </cell>
        </row>
        <row r="114">
          <cell r="A114" t="str">
            <v>Luxembourg</v>
          </cell>
          <cell r="B114">
            <v>80972.936345151567</v>
          </cell>
        </row>
        <row r="115">
          <cell r="A115" t="str">
            <v>Macao</v>
          </cell>
          <cell r="B115">
            <v>5924.2357636303686</v>
          </cell>
        </row>
        <row r="116">
          <cell r="A116" t="str">
            <v>North Macedonia</v>
          </cell>
          <cell r="B116">
            <v>62479.893298898409</v>
          </cell>
        </row>
        <row r="117">
          <cell r="A117" t="str">
            <v>Madagascar</v>
          </cell>
          <cell r="B117">
            <v>9579.4446275671216</v>
          </cell>
        </row>
        <row r="118">
          <cell r="A118" t="str">
            <v>Malawi</v>
          </cell>
          <cell r="B118">
            <v>4792.8533801251451</v>
          </cell>
        </row>
        <row r="119">
          <cell r="A119" t="str">
            <v>Malaysia</v>
          </cell>
          <cell r="B119">
            <v>566270.69523088122</v>
          </cell>
        </row>
        <row r="120">
          <cell r="A120" t="str">
            <v>Maldives</v>
          </cell>
          <cell r="B120">
            <v>2197.3740054246737</v>
          </cell>
        </row>
        <row r="121">
          <cell r="A121" t="str">
            <v>Mali</v>
          </cell>
          <cell r="B121">
            <v>5219.4052751652907</v>
          </cell>
        </row>
        <row r="122">
          <cell r="A122" t="str">
            <v>Malta</v>
          </cell>
          <cell r="B122">
            <v>10932.802865906251</v>
          </cell>
        </row>
        <row r="123">
          <cell r="A123" t="str">
            <v>Marshall Islands</v>
          </cell>
          <cell r="B123">
            <v>326.94241713698671</v>
          </cell>
        </row>
        <row r="124">
          <cell r="A124" t="str">
            <v>Martinique</v>
          </cell>
          <cell r="B124">
            <v>457.94945569498617</v>
          </cell>
        </row>
        <row r="125">
          <cell r="A125" t="str">
            <v>Mauritania</v>
          </cell>
          <cell r="B125">
            <v>7370.3696078883304</v>
          </cell>
        </row>
        <row r="126">
          <cell r="A126" t="str">
            <v>Mauritius</v>
          </cell>
          <cell r="B126">
            <v>11428.501675596335</v>
          </cell>
        </row>
        <row r="127">
          <cell r="A127" t="str">
            <v>Mexico</v>
          </cell>
          <cell r="B127">
            <v>1948673.968527996</v>
          </cell>
        </row>
        <row r="128">
          <cell r="A128" t="str">
            <v>Mongolia</v>
          </cell>
          <cell r="B128">
            <v>66324.081858606543</v>
          </cell>
        </row>
        <row r="129">
          <cell r="A129" t="str">
            <v>Montenegro</v>
          </cell>
          <cell r="B129">
            <v>9932.6034740959294</v>
          </cell>
        </row>
        <row r="130">
          <cell r="A130" t="str">
            <v>Montserrat</v>
          </cell>
          <cell r="B130" t="e">
            <v>#VALUE!</v>
          </cell>
        </row>
        <row r="131">
          <cell r="A131" t="str">
            <v>Morocco</v>
          </cell>
          <cell r="B131">
            <v>173960.96970324422</v>
          </cell>
        </row>
        <row r="132">
          <cell r="A132" t="str">
            <v>Mozambique</v>
          </cell>
          <cell r="B132">
            <v>17718.304469950421</v>
          </cell>
        </row>
        <row r="133">
          <cell r="A133" t="str">
            <v>Myanmar</v>
          </cell>
          <cell r="B133">
            <v>51875.000964242019</v>
          </cell>
        </row>
        <row r="134">
          <cell r="A134" t="str">
            <v>Namibia</v>
          </cell>
          <cell r="B134">
            <v>7116.3271672185319</v>
          </cell>
        </row>
        <row r="135">
          <cell r="A135" t="str">
            <v>Nauru</v>
          </cell>
          <cell r="B135">
            <v>519.54578772581965</v>
          </cell>
        </row>
        <row r="136">
          <cell r="A136" t="str">
            <v>Nepal</v>
          </cell>
          <cell r="B136">
            <v>13479.358639727756</v>
          </cell>
        </row>
        <row r="137">
          <cell r="A137" t="str">
            <v>Netherlands</v>
          </cell>
          <cell r="B137">
            <v>1053226.8945305264</v>
          </cell>
        </row>
        <row r="138">
          <cell r="A138" t="str">
            <v>New Caledonia</v>
          </cell>
          <cell r="B138">
            <v>15277.397400572961</v>
          </cell>
        </row>
        <row r="139">
          <cell r="A139" t="str">
            <v>New Zealand</v>
          </cell>
          <cell r="B139">
            <v>169611.38335950117</v>
          </cell>
        </row>
        <row r="140">
          <cell r="A140" t="str">
            <v>Nicaragua</v>
          </cell>
          <cell r="B140">
            <v>17819.316995410947</v>
          </cell>
        </row>
        <row r="141">
          <cell r="A141" t="str">
            <v>Niger</v>
          </cell>
          <cell r="B141">
            <v>4605.0257956718306</v>
          </cell>
        </row>
        <row r="142">
          <cell r="A142" t="str">
            <v>Nigeria</v>
          </cell>
          <cell r="B142">
            <v>391735.86368844536</v>
          </cell>
        </row>
        <row r="143">
          <cell r="A143" t="str">
            <v>Niue</v>
          </cell>
          <cell r="B143">
            <v>28.422122661932868</v>
          </cell>
        </row>
        <row r="144">
          <cell r="A144" t="str">
            <v>Norway</v>
          </cell>
          <cell r="B144">
            <v>233144.31192083264</v>
          </cell>
        </row>
        <row r="145">
          <cell r="A145" t="str">
            <v>Occupied Palestinian Territory</v>
          </cell>
          <cell r="B145">
            <v>5617.9713750997071</v>
          </cell>
        </row>
        <row r="146">
          <cell r="A146" t="str">
            <v>Oman</v>
          </cell>
          <cell r="B146">
            <v>119178.90928695675</v>
          </cell>
        </row>
        <row r="147">
          <cell r="A147" t="str">
            <v>Pakistan</v>
          </cell>
          <cell r="B147">
            <v>495886.46298152005</v>
          </cell>
        </row>
        <row r="148">
          <cell r="A148" t="str">
            <v>Palau</v>
          </cell>
          <cell r="B148">
            <v>605.64195023083073</v>
          </cell>
        </row>
        <row r="149">
          <cell r="A149" t="str">
            <v>Panama</v>
          </cell>
          <cell r="B149">
            <v>30789.128302614594</v>
          </cell>
        </row>
        <row r="150">
          <cell r="A150" t="str">
            <v>Papua New Guinea</v>
          </cell>
          <cell r="B150">
            <v>16693.882838513469</v>
          </cell>
        </row>
        <row r="151">
          <cell r="A151" t="str">
            <v>Paraguay</v>
          </cell>
          <cell r="B151">
            <v>17149.850748608449</v>
          </cell>
        </row>
        <row r="152">
          <cell r="A152" t="str">
            <v>Peru</v>
          </cell>
          <cell r="B152">
            <v>174857.92790708554</v>
          </cell>
        </row>
        <row r="153">
          <cell r="A153" t="str">
            <v>Philippines</v>
          </cell>
          <cell r="B153">
            <v>332327.53622563672</v>
          </cell>
        </row>
        <row r="154">
          <cell r="A154" t="str">
            <v>Bolivia</v>
          </cell>
          <cell r="B154">
            <v>55745.972056200175</v>
          </cell>
        </row>
        <row r="155">
          <cell r="A155" t="str">
            <v>Poland</v>
          </cell>
          <cell r="B155">
            <v>2388285.6400709823</v>
          </cell>
        </row>
        <row r="156">
          <cell r="A156" t="str">
            <v>Portugal</v>
          </cell>
          <cell r="B156">
            <v>249851.57253419148</v>
          </cell>
        </row>
        <row r="157">
          <cell r="A157" t="str">
            <v>Qatar</v>
          </cell>
          <cell r="B157">
            <v>203227.06526774878</v>
          </cell>
        </row>
        <row r="158">
          <cell r="A158" t="str">
            <v>Cameroon</v>
          </cell>
          <cell r="B158">
            <v>20981.636152832754</v>
          </cell>
        </row>
        <row r="159">
          <cell r="A159" t="str">
            <v>South Korea</v>
          </cell>
          <cell r="B159">
            <v>1748108.0769205787</v>
          </cell>
        </row>
        <row r="160">
          <cell r="A160" t="str">
            <v>Moldova</v>
          </cell>
          <cell r="B160">
            <v>97725.018481275038</v>
          </cell>
        </row>
        <row r="161">
          <cell r="A161" t="str">
            <v>South Sudan</v>
          </cell>
          <cell r="B161">
            <v>3763.0299281767707</v>
          </cell>
        </row>
        <row r="162">
          <cell r="A162" t="str">
            <v>Sudan</v>
          </cell>
          <cell r="B162">
            <v>42338.558261302118</v>
          </cell>
        </row>
        <row r="163">
          <cell r="A163" t="str">
            <v>Réunion</v>
          </cell>
          <cell r="B163">
            <v>394.876553295039</v>
          </cell>
        </row>
        <row r="164">
          <cell r="A164" t="str">
            <v>Romania</v>
          </cell>
          <cell r="B164">
            <v>851159.93317237054</v>
          </cell>
        </row>
        <row r="165">
          <cell r="A165" t="str">
            <v>Russian Federation</v>
          </cell>
          <cell r="B165">
            <v>11560414.447354406</v>
          </cell>
        </row>
        <row r="166">
          <cell r="A166" t="str">
            <v>Rwanda</v>
          </cell>
          <cell r="B166">
            <v>2812.2966149653239</v>
          </cell>
        </row>
        <row r="167">
          <cell r="A167" t="str">
            <v>Saint Helena</v>
          </cell>
          <cell r="B167">
            <v>37.434980794805512</v>
          </cell>
        </row>
        <row r="168">
          <cell r="A168" t="str">
            <v>Saint Lucia</v>
          </cell>
          <cell r="B168">
            <v>1225.9771587999167</v>
          </cell>
        </row>
        <row r="169">
          <cell r="A169" t="str">
            <v>Sint Maarten (Dutch part)</v>
          </cell>
          <cell r="B169">
            <v>5503.164951944369</v>
          </cell>
        </row>
        <row r="170">
          <cell r="A170" t="str">
            <v>Samoa</v>
          </cell>
          <cell r="B170">
            <v>727.34527410771034</v>
          </cell>
        </row>
        <row r="171">
          <cell r="A171" t="str">
            <v>Sao Tome and Principe</v>
          </cell>
          <cell r="B171">
            <v>329.86105268981629</v>
          </cell>
        </row>
        <row r="172">
          <cell r="A172" t="str">
            <v>Saudi Arabia</v>
          </cell>
          <cell r="B172">
            <v>1508171.925272929</v>
          </cell>
        </row>
        <row r="173">
          <cell r="A173" t="str">
            <v>Senegal</v>
          </cell>
          <cell r="B173">
            <v>23591.065350220644</v>
          </cell>
        </row>
        <row r="174">
          <cell r="A174" t="str">
            <v>Serbia</v>
          </cell>
          <cell r="B174">
            <v>280465.63160978199</v>
          </cell>
        </row>
        <row r="175">
          <cell r="A175" t="str">
            <v>Seychelles</v>
          </cell>
          <cell r="B175" t="e">
            <v>#VALUE!</v>
          </cell>
        </row>
        <row r="176">
          <cell r="A176" t="str">
            <v>Sierra Leone</v>
          </cell>
          <cell r="B176">
            <v>3835.5096351543843</v>
          </cell>
        </row>
        <row r="177">
          <cell r="A177" t="str">
            <v>Singapore</v>
          </cell>
          <cell r="B177">
            <v>223625.21887376689</v>
          </cell>
        </row>
        <row r="178">
          <cell r="A178" t="str">
            <v>Slovakia</v>
          </cell>
          <cell r="B178">
            <v>330072.38568363432</v>
          </cell>
        </row>
        <row r="179">
          <cell r="A179" t="str">
            <v>Slovenia</v>
          </cell>
          <cell r="B179">
            <v>86210.645892827</v>
          </cell>
        </row>
        <row r="180">
          <cell r="A180" t="str">
            <v>Solomon Islands</v>
          </cell>
          <cell r="B180">
            <v>1051.6819002617904</v>
          </cell>
        </row>
        <row r="181">
          <cell r="A181" t="str">
            <v>Somalia</v>
          </cell>
          <cell r="B181">
            <v>3442.5102485082434</v>
          </cell>
        </row>
        <row r="182">
          <cell r="A182" t="str">
            <v>South Africa</v>
          </cell>
          <cell r="B182">
            <v>2031060.5688177533</v>
          </cell>
        </row>
        <row r="183">
          <cell r="A183" t="str">
            <v>Spain</v>
          </cell>
          <cell r="B183">
            <v>1434830.8690709865</v>
          </cell>
        </row>
        <row r="184">
          <cell r="A184" t="str">
            <v>Sri Lanka</v>
          </cell>
          <cell r="B184">
            <v>48765.668112569088</v>
          </cell>
        </row>
        <row r="185">
          <cell r="A185" t="str">
            <v>Saint Kitts and Nevis</v>
          </cell>
          <cell r="B185">
            <v>621.85102977109511</v>
          </cell>
        </row>
        <row r="186">
          <cell r="A186" t="str">
            <v>Saint Pierre and Miquelon</v>
          </cell>
          <cell r="B186">
            <v>398.73271846795865</v>
          </cell>
        </row>
        <row r="187">
          <cell r="A187" t="str">
            <v>Saint Vincent and the Grenadines</v>
          </cell>
          <cell r="B187">
            <v>702.4041688874288</v>
          </cell>
        </row>
        <row r="188">
          <cell r="A188" t="str">
            <v>Suriname</v>
          </cell>
          <cell r="B188">
            <v>12023.748497625031</v>
          </cell>
        </row>
        <row r="189">
          <cell r="A189" t="str">
            <v>Swaziland</v>
          </cell>
          <cell r="B189" t="e">
            <v>#VALUE!</v>
          </cell>
        </row>
        <row r="190">
          <cell r="A190" t="str">
            <v>Sweden</v>
          </cell>
          <cell r="B190">
            <v>440920.81131749519</v>
          </cell>
        </row>
        <row r="191">
          <cell r="A191" t="str">
            <v>Switzerland</v>
          </cell>
          <cell r="B191">
            <v>272278.67025540816</v>
          </cell>
        </row>
        <row r="192">
          <cell r="A192" t="str">
            <v>Syria</v>
          </cell>
          <cell r="B192">
            <v>192846.98836442828</v>
          </cell>
        </row>
        <row r="193">
          <cell r="A193" t="str">
            <v>Taiwan</v>
          </cell>
          <cell r="B193">
            <v>863730.54535087594</v>
          </cell>
        </row>
        <row r="194">
          <cell r="A194" t="str">
            <v>Tajikistan</v>
          </cell>
          <cell r="B194">
            <v>41496.312897584678</v>
          </cell>
        </row>
        <row r="195">
          <cell r="A195" t="str">
            <v>Thailand</v>
          </cell>
          <cell r="B195">
            <v>725756.67602126452</v>
          </cell>
        </row>
        <row r="196">
          <cell r="A196" t="str">
            <v>Timor-Leste</v>
          </cell>
          <cell r="B196">
            <v>533.70853256355099</v>
          </cell>
        </row>
        <row r="197">
          <cell r="A197" t="str">
            <v>Togo</v>
          </cell>
          <cell r="B197">
            <v>7025.180959541457</v>
          </cell>
        </row>
        <row r="198">
          <cell r="A198" t="str">
            <v>Tonga</v>
          </cell>
          <cell r="B198">
            <v>440.69417285702912</v>
          </cell>
        </row>
        <row r="199">
          <cell r="A199" t="str">
            <v>Trinidad and Tobago</v>
          </cell>
          <cell r="B199">
            <v>139086.19770960187</v>
          </cell>
        </row>
        <row r="200">
          <cell r="A200" t="str">
            <v>Tunisia</v>
          </cell>
          <cell r="B200">
            <v>90097.719512302152</v>
          </cell>
        </row>
        <row r="201">
          <cell r="A201" t="str">
            <v>Turkey</v>
          </cell>
          <cell r="B201">
            <v>1049994.9657518009</v>
          </cell>
        </row>
        <row r="202">
          <cell r="A202" t="str">
            <v>Turkmenistan</v>
          </cell>
          <cell r="B202">
            <v>268300.70862904913</v>
          </cell>
        </row>
        <row r="203">
          <cell r="A203" t="str">
            <v>Turks and Caicos Islands</v>
          </cell>
          <cell r="B203">
            <v>363.81969625514972</v>
          </cell>
        </row>
        <row r="204">
          <cell r="A204" t="str">
            <v>Tuvalu</v>
          </cell>
          <cell r="B204">
            <v>27.817412943263076</v>
          </cell>
        </row>
        <row r="205">
          <cell r="A205" t="str">
            <v>Uganda</v>
          </cell>
          <cell r="B205">
            <v>10066.087069362733</v>
          </cell>
        </row>
        <row r="206">
          <cell r="A206" t="str">
            <v>Ukraine</v>
          </cell>
          <cell r="B206">
            <v>3015914.4072228852</v>
          </cell>
        </row>
        <row r="207">
          <cell r="A207" t="str">
            <v>United Arab Emirates</v>
          </cell>
          <cell r="B207">
            <v>473295.05593637167</v>
          </cell>
        </row>
        <row r="208">
          <cell r="A208" t="str">
            <v>United Kingdom</v>
          </cell>
          <cell r="B208">
            <v>4276027.6236812705</v>
          </cell>
        </row>
        <row r="209">
          <cell r="A209" t="str">
            <v>Tanzania</v>
          </cell>
          <cell r="B209">
            <v>22784.283345216896</v>
          </cell>
        </row>
        <row r="210">
          <cell r="A210" t="str">
            <v>USA</v>
          </cell>
          <cell r="B210">
            <v>34429393.379292071</v>
          </cell>
        </row>
        <row r="211">
          <cell r="A211" t="str">
            <v>Uruguay</v>
          </cell>
          <cell r="B211">
            <v>38969.234029311599</v>
          </cell>
        </row>
        <row r="212">
          <cell r="A212" t="str">
            <v>Uzbekistan</v>
          </cell>
          <cell r="B212">
            <v>671720.99498093571</v>
          </cell>
        </row>
        <row r="213">
          <cell r="A213" t="str">
            <v>Vanuatu</v>
          </cell>
          <cell r="B213">
            <v>469.79941099018953</v>
          </cell>
        </row>
        <row r="214">
          <cell r="A214" t="str">
            <v>Venezuela</v>
          </cell>
          <cell r="B214">
            <v>794368.01081703906</v>
          </cell>
        </row>
        <row r="215">
          <cell r="A215" t="str">
            <v>Viet Nam</v>
          </cell>
          <cell r="B215">
            <v>339491.94476822997</v>
          </cell>
        </row>
        <row r="216">
          <cell r="A216" t="str">
            <v>Wallis and Futuna Islands</v>
          </cell>
          <cell r="B216">
            <v>47.209414390942115</v>
          </cell>
        </row>
        <row r="217">
          <cell r="A217" t="str">
            <v>Yemen</v>
          </cell>
          <cell r="B217">
            <v>65864.290392282841</v>
          </cell>
        </row>
        <row r="218">
          <cell r="A218" t="str">
            <v>Zambia</v>
          </cell>
          <cell r="B218">
            <v>25259.917346350507</v>
          </cell>
        </row>
        <row r="219">
          <cell r="A219" t="str">
            <v>Zimbabwe</v>
          </cell>
          <cell r="B219">
            <v>72745.645388183169</v>
          </cell>
        </row>
        <row r="223">
          <cell r="A223" t="str">
            <v>Afghanistan</v>
          </cell>
          <cell r="B223">
            <v>671.80552199912302</v>
          </cell>
        </row>
        <row r="224">
          <cell r="A224" t="str">
            <v>Albania</v>
          </cell>
          <cell r="B224">
            <v>772.44077160192398</v>
          </cell>
        </row>
        <row r="225">
          <cell r="A225" t="str">
            <v>Algeria</v>
          </cell>
          <cell r="B225">
            <v>13936.627348818844</v>
          </cell>
        </row>
        <row r="226">
          <cell r="A226" t="str">
            <v>Andorra</v>
          </cell>
          <cell r="B226">
            <v>56.659972550865724</v>
          </cell>
        </row>
        <row r="227">
          <cell r="A227" t="str">
            <v>Angola</v>
          </cell>
          <cell r="B227">
            <v>2769.0848646649656</v>
          </cell>
        </row>
        <row r="228">
          <cell r="A228" t="str">
            <v>Anguilla</v>
          </cell>
          <cell r="B228">
            <v>13.54245552075324</v>
          </cell>
        </row>
        <row r="229">
          <cell r="A229" t="str">
            <v>Antigua and Barbuda</v>
          </cell>
          <cell r="B229">
            <v>64.189155447665783</v>
          </cell>
        </row>
        <row r="230">
          <cell r="A230" t="str">
            <v>Argentina</v>
          </cell>
          <cell r="B230">
            <v>21314.284315842277</v>
          </cell>
        </row>
        <row r="231">
          <cell r="A231" t="str">
            <v>Armenia</v>
          </cell>
          <cell r="B231">
            <v>1813.5201093090338</v>
          </cell>
        </row>
        <row r="232">
          <cell r="A232" t="str">
            <v>Aruba</v>
          </cell>
          <cell r="B232">
            <v>220.50731638075939</v>
          </cell>
        </row>
        <row r="233">
          <cell r="A233" t="str">
            <v>Australia</v>
          </cell>
          <cell r="B233">
            <v>47481.173544650788</v>
          </cell>
        </row>
        <row r="234">
          <cell r="A234" t="str">
            <v>Austria</v>
          </cell>
          <cell r="B234">
            <v>9816.9068509612607</v>
          </cell>
        </row>
        <row r="235">
          <cell r="A235" t="str">
            <v>Azerbaijan</v>
          </cell>
          <cell r="B235">
            <v>6311.4900151007514</v>
          </cell>
        </row>
        <row r="236">
          <cell r="A236" t="str">
            <v>Bahamas</v>
          </cell>
          <cell r="B236">
            <v>546.60268479568322</v>
          </cell>
        </row>
        <row r="237">
          <cell r="A237" t="str">
            <v>Bahrain</v>
          </cell>
          <cell r="B237">
            <v>2813.0781876471187</v>
          </cell>
        </row>
        <row r="238">
          <cell r="A238" t="str">
            <v>Bangladesh</v>
          </cell>
          <cell r="B238">
            <v>5513.7719447909712</v>
          </cell>
        </row>
        <row r="239">
          <cell r="A239" t="str">
            <v>Barbados</v>
          </cell>
          <cell r="B239">
            <v>158.24094045696083</v>
          </cell>
        </row>
        <row r="240">
          <cell r="A240" t="str">
            <v>Belarus</v>
          </cell>
          <cell r="B240">
            <v>12696.123085541014</v>
          </cell>
        </row>
        <row r="241">
          <cell r="A241" t="str">
            <v>Belgium</v>
          </cell>
          <cell r="B241">
            <v>19379.296808799714</v>
          </cell>
        </row>
        <row r="242">
          <cell r="A242" t="str">
            <v>Belize</v>
          </cell>
          <cell r="B242">
            <v>56.525049168006724</v>
          </cell>
        </row>
        <row r="243">
          <cell r="A243" t="str">
            <v>Benin</v>
          </cell>
          <cell r="B243">
            <v>460.90457176291392</v>
          </cell>
        </row>
        <row r="244">
          <cell r="A244" t="str">
            <v>Bermuda</v>
          </cell>
          <cell r="B244">
            <v>78.367141699246915</v>
          </cell>
        </row>
        <row r="245">
          <cell r="A245" t="str">
            <v>Bhutan</v>
          </cell>
          <cell r="B245">
            <v>75.639838575737642</v>
          </cell>
        </row>
        <row r="246">
          <cell r="A246" t="str">
            <v>Bonaire, Saint Eustatius and Saba</v>
          </cell>
          <cell r="B246">
            <v>64.630323376477193</v>
          </cell>
        </row>
        <row r="247">
          <cell r="A247" t="str">
            <v>Bosnia and Herzegovina</v>
          </cell>
          <cell r="B247">
            <v>2474.9214580739085</v>
          </cell>
        </row>
        <row r="248">
          <cell r="A248" t="str">
            <v>Botswana</v>
          </cell>
          <cell r="B248">
            <v>522.18544102958572</v>
          </cell>
        </row>
        <row r="249">
          <cell r="A249" t="str">
            <v>Brazil</v>
          </cell>
          <cell r="B249">
            <v>45669.304446484217</v>
          </cell>
        </row>
        <row r="250">
          <cell r="A250" t="str">
            <v>British Virgin Islands</v>
          </cell>
          <cell r="B250">
            <v>18.997932018522768</v>
          </cell>
        </row>
        <row r="251">
          <cell r="A251" t="str">
            <v>Brunei Darussalam</v>
          </cell>
          <cell r="B251">
            <v>968.54644024120807</v>
          </cell>
        </row>
        <row r="252">
          <cell r="A252" t="str">
            <v>Bulgaria</v>
          </cell>
          <cell r="B252">
            <v>9835.7430402128393</v>
          </cell>
        </row>
        <row r="253">
          <cell r="A253" t="str">
            <v>Burkina Faso</v>
          </cell>
          <cell r="B253">
            <v>235.51971280333447</v>
          </cell>
        </row>
        <row r="254">
          <cell r="A254" t="str">
            <v>Burundi</v>
          </cell>
          <cell r="B254">
            <v>38.338554961117453</v>
          </cell>
        </row>
        <row r="255">
          <cell r="A255" t="str">
            <v>Cambodia</v>
          </cell>
          <cell r="B255">
            <v>630.50660140404045</v>
          </cell>
        </row>
        <row r="256">
          <cell r="A256" t="str">
            <v>Canada</v>
          </cell>
          <cell r="B256">
            <v>76049.612624584683</v>
          </cell>
        </row>
        <row r="257">
          <cell r="A257" t="str">
            <v>Cape Verde</v>
          </cell>
          <cell r="B257">
            <v>46.964236314681948</v>
          </cell>
        </row>
        <row r="258">
          <cell r="A258" t="str">
            <v>Central African Republic</v>
          </cell>
          <cell r="B258">
            <v>34.138331003136081</v>
          </cell>
        </row>
        <row r="259">
          <cell r="A259" t="str">
            <v>Chad</v>
          </cell>
          <cell r="B259">
            <v>85.998999611647093</v>
          </cell>
        </row>
        <row r="260">
          <cell r="A260" t="str">
            <v>Chile</v>
          </cell>
          <cell r="B260">
            <v>7862.4667783082141</v>
          </cell>
        </row>
        <row r="261">
          <cell r="A261" t="str">
            <v>China</v>
          </cell>
          <cell r="B261">
            <v>788050.8937847109</v>
          </cell>
        </row>
        <row r="262">
          <cell r="A262" t="str">
            <v>Colombia</v>
          </cell>
          <cell r="B262">
            <v>9206.7372427651808</v>
          </cell>
        </row>
        <row r="263">
          <cell r="A263" t="str">
            <v>Comoros</v>
          </cell>
          <cell r="B263">
            <v>16.216527393518664</v>
          </cell>
        </row>
        <row r="264">
          <cell r="A264" t="str">
            <v>Congo</v>
          </cell>
          <cell r="B264">
            <v>255.9012578307088</v>
          </cell>
        </row>
        <row r="265">
          <cell r="A265" t="str">
            <v>Cook Islands</v>
          </cell>
          <cell r="B265">
            <v>6.4358101119309881</v>
          </cell>
        </row>
        <row r="266">
          <cell r="A266" t="str">
            <v>Costa Rica</v>
          </cell>
          <cell r="B266">
            <v>787.17689256789413</v>
          </cell>
        </row>
        <row r="267">
          <cell r="A267" t="str">
            <v>Côte d'Ivoire</v>
          </cell>
          <cell r="B267">
            <v>1000.6615919433686</v>
          </cell>
        </row>
        <row r="268">
          <cell r="A268" t="str">
            <v>Croatia</v>
          </cell>
          <cell r="B268">
            <v>2850.8790175569729</v>
          </cell>
        </row>
        <row r="269">
          <cell r="A269" t="str">
            <v>Cuba</v>
          </cell>
          <cell r="B269">
            <v>4238.1355938086999</v>
          </cell>
        </row>
        <row r="270">
          <cell r="A270" t="str">
            <v>Curaçao</v>
          </cell>
          <cell r="B270">
            <v>1216.7904483035804</v>
          </cell>
        </row>
        <row r="271">
          <cell r="A271" t="str">
            <v>Cyprus</v>
          </cell>
          <cell r="B271">
            <v>875.02984459796073</v>
          </cell>
        </row>
        <row r="272">
          <cell r="A272" t="str">
            <v>Czech Republic</v>
          </cell>
          <cell r="B272">
            <v>23248.683289074568</v>
          </cell>
        </row>
        <row r="273">
          <cell r="A273" t="str">
            <v>North Korea</v>
          </cell>
          <cell r="B273">
            <v>14474.021561191659</v>
          </cell>
        </row>
        <row r="274">
          <cell r="A274" t="str">
            <v>Democratic Republic of the Congo</v>
          </cell>
          <cell r="B274">
            <v>473.93982034031575</v>
          </cell>
        </row>
        <row r="275">
          <cell r="A275" t="str">
            <v>Denmark</v>
          </cell>
          <cell r="B275">
            <v>8635.6838478633745</v>
          </cell>
        </row>
        <row r="276">
          <cell r="A276" t="str">
            <v>Djibouti</v>
          </cell>
          <cell r="B276">
            <v>54.407270576409637</v>
          </cell>
        </row>
        <row r="277">
          <cell r="A277" t="str">
            <v>Dominica</v>
          </cell>
          <cell r="B277">
            <v>15.897438341317423</v>
          </cell>
        </row>
        <row r="278">
          <cell r="A278" t="str">
            <v>Dominican Republic</v>
          </cell>
          <cell r="B278">
            <v>2334.6000461395738</v>
          </cell>
        </row>
        <row r="279">
          <cell r="A279" t="str">
            <v>Ecuador</v>
          </cell>
          <cell r="B279">
            <v>3738.2565436913101</v>
          </cell>
        </row>
        <row r="280">
          <cell r="A280" t="str">
            <v>Egypt</v>
          </cell>
          <cell r="B280">
            <v>20290.726942064888</v>
          </cell>
        </row>
        <row r="281">
          <cell r="A281" t="str">
            <v>El Salvador</v>
          </cell>
          <cell r="B281">
            <v>700.05625984484425</v>
          </cell>
        </row>
        <row r="282">
          <cell r="A282" t="str">
            <v>Equatorial Guinea</v>
          </cell>
          <cell r="B282">
            <v>634.95660982975483</v>
          </cell>
        </row>
        <row r="283">
          <cell r="A283" t="str">
            <v>Eritrea</v>
          </cell>
          <cell r="B283">
            <v>70.466007446219066</v>
          </cell>
        </row>
        <row r="284">
          <cell r="A284" t="str">
            <v>Estonia</v>
          </cell>
          <cell r="B284">
            <v>3726.0974675544376</v>
          </cell>
        </row>
        <row r="285">
          <cell r="A285" t="str">
            <v>Ethiopia</v>
          </cell>
          <cell r="B285">
            <v>912.03961330877883</v>
          </cell>
        </row>
        <row r="286">
          <cell r="A286" t="str">
            <v>Faeroe Islands</v>
          </cell>
          <cell r="B286">
            <v>85.43035274810785</v>
          </cell>
        </row>
        <row r="287">
          <cell r="A287" t="str">
            <v>Micronesia (Federated States of)</v>
          </cell>
          <cell r="B287">
            <v>14.382101082668655</v>
          </cell>
        </row>
        <row r="288">
          <cell r="A288" t="str">
            <v>Fiji</v>
          </cell>
          <cell r="B288">
            <v>155.98732970262336</v>
          </cell>
        </row>
        <row r="289">
          <cell r="A289" t="str">
            <v>Finland</v>
          </cell>
          <cell r="B289">
            <v>8231.147536135526</v>
          </cell>
        </row>
        <row r="290">
          <cell r="A290" t="str">
            <v>France</v>
          </cell>
          <cell r="B290">
            <v>66492.082099107516</v>
          </cell>
        </row>
        <row r="291">
          <cell r="A291" t="str">
            <v>French Guiana</v>
          </cell>
          <cell r="B291">
            <v>3.3387934704747844</v>
          </cell>
        </row>
        <row r="292">
          <cell r="A292" t="str">
            <v>French Polynesia</v>
          </cell>
          <cell r="B292">
            <v>85.313954598965722</v>
          </cell>
        </row>
        <row r="293">
          <cell r="A293" t="str">
            <v>Gabon</v>
          </cell>
          <cell r="B293">
            <v>745.28340208216594</v>
          </cell>
        </row>
        <row r="294">
          <cell r="A294" t="str">
            <v>Gambia</v>
          </cell>
          <cell r="B294">
            <v>44.399486060501154</v>
          </cell>
        </row>
        <row r="295">
          <cell r="A295" t="str">
            <v>Georgia</v>
          </cell>
          <cell r="B295">
            <v>2743.510528135374</v>
          </cell>
        </row>
        <row r="296">
          <cell r="A296" t="str">
            <v>Germany</v>
          </cell>
          <cell r="B296">
            <v>156423.34946465641</v>
          </cell>
        </row>
        <row r="297">
          <cell r="A297" t="str">
            <v>Ghana</v>
          </cell>
          <cell r="B297">
            <v>1167.5125770170068</v>
          </cell>
        </row>
        <row r="298">
          <cell r="A298" t="str">
            <v>Greece</v>
          </cell>
          <cell r="B298">
            <v>11898.424231861032</v>
          </cell>
        </row>
        <row r="299">
          <cell r="A299" t="str">
            <v>Greenland</v>
          </cell>
          <cell r="B299">
            <v>76.641970204051958</v>
          </cell>
        </row>
        <row r="300">
          <cell r="A300" t="str">
            <v>Grenada</v>
          </cell>
          <cell r="B300">
            <v>26.020603844352106</v>
          </cell>
        </row>
        <row r="301">
          <cell r="A301" t="str">
            <v>Guatemala</v>
          </cell>
          <cell r="B301">
            <v>1360.2740760599145</v>
          </cell>
        </row>
        <row r="302">
          <cell r="A302" t="str">
            <v>Guinea</v>
          </cell>
          <cell r="B302">
            <v>243.708245883253</v>
          </cell>
        </row>
        <row r="303">
          <cell r="A303" t="str">
            <v>Guinea-Bissau</v>
          </cell>
          <cell r="B303">
            <v>28.960268838422824</v>
          </cell>
        </row>
        <row r="304">
          <cell r="A304" t="str">
            <v>Guyana</v>
          </cell>
          <cell r="B304">
            <v>261.01093070746663</v>
          </cell>
        </row>
        <row r="305">
          <cell r="A305" t="str">
            <v>Haiti</v>
          </cell>
          <cell r="B305">
            <v>249.28046547618445</v>
          </cell>
        </row>
        <row r="306">
          <cell r="A306" t="str">
            <v>Honduras</v>
          </cell>
          <cell r="B306">
            <v>847.02806831129885</v>
          </cell>
        </row>
        <row r="307">
          <cell r="A307" t="str">
            <v>Hong Kong</v>
          </cell>
          <cell r="B307">
            <v>4906.8416730616855</v>
          </cell>
        </row>
        <row r="308">
          <cell r="A308" t="str">
            <v>Hungary</v>
          </cell>
          <cell r="B308">
            <v>10698.55121528529</v>
          </cell>
        </row>
        <row r="309">
          <cell r="A309" t="str">
            <v>Iceland</v>
          </cell>
          <cell r="B309">
            <v>407.47407586247004</v>
          </cell>
        </row>
        <row r="310">
          <cell r="A310" t="str">
            <v>India</v>
          </cell>
          <cell r="B310">
            <v>177565.73942853382</v>
          </cell>
        </row>
        <row r="311">
          <cell r="A311" t="str">
            <v>Indonesia</v>
          </cell>
          <cell r="B311">
            <v>44548.414711422367</v>
          </cell>
        </row>
        <row r="312">
          <cell r="A312" t="str">
            <v>Iraq</v>
          </cell>
          <cell r="B312">
            <v>14340.451194252353</v>
          </cell>
        </row>
        <row r="313">
          <cell r="A313" t="str">
            <v>Ireland</v>
          </cell>
          <cell r="B313">
            <v>5383.2525533747175</v>
          </cell>
        </row>
        <row r="314">
          <cell r="A314" t="str">
            <v>Iran</v>
          </cell>
          <cell r="B314">
            <v>57896.379995042713</v>
          </cell>
        </row>
        <row r="315">
          <cell r="A315" t="str">
            <v>Israel</v>
          </cell>
          <cell r="B315">
            <v>7192.8158399982949</v>
          </cell>
        </row>
        <row r="316">
          <cell r="A316" t="str">
            <v>Italy</v>
          </cell>
          <cell r="B316">
            <v>61550.972533020249</v>
          </cell>
        </row>
        <row r="317">
          <cell r="A317" t="str">
            <v>Jamaica</v>
          </cell>
          <cell r="B317">
            <v>1244.3793549187963</v>
          </cell>
        </row>
        <row r="318">
          <cell r="A318" t="str">
            <v>Japan</v>
          </cell>
          <cell r="B318">
            <v>167504.21130463982</v>
          </cell>
        </row>
        <row r="319">
          <cell r="A319" t="str">
            <v>Jordan</v>
          </cell>
          <cell r="B319">
            <v>2288.7319236394619</v>
          </cell>
        </row>
        <row r="320">
          <cell r="A320" t="str">
            <v>Kazakhstan</v>
          </cell>
          <cell r="B320">
            <v>33603.707477081778</v>
          </cell>
        </row>
        <row r="321">
          <cell r="A321" t="str">
            <v>Kenya</v>
          </cell>
          <cell r="B321">
            <v>1350.1571923225674</v>
          </cell>
        </row>
        <row r="322">
          <cell r="A322" t="str">
            <v>Kiribati</v>
          </cell>
          <cell r="B322">
            <v>6.2031473694132773</v>
          </cell>
        </row>
        <row r="323">
          <cell r="A323" t="str">
            <v>Kosovo</v>
          </cell>
          <cell r="B323">
            <v>594.76254396989941</v>
          </cell>
        </row>
        <row r="324">
          <cell r="A324" t="str">
            <v>Kuwait</v>
          </cell>
          <cell r="B324">
            <v>9000.7125130971071</v>
          </cell>
        </row>
        <row r="325">
          <cell r="A325" t="str">
            <v>Kyrgyzstan</v>
          </cell>
          <cell r="B325">
            <v>2150.2155780657467</v>
          </cell>
        </row>
        <row r="326">
          <cell r="A326" t="str">
            <v>Laos</v>
          </cell>
          <cell r="B326">
            <v>937.36096478048751</v>
          </cell>
        </row>
        <row r="327">
          <cell r="A327" t="str">
            <v>Latvia</v>
          </cell>
          <cell r="B327">
            <v>1879.1292512078187</v>
          </cell>
        </row>
        <row r="328">
          <cell r="A328" t="str">
            <v>Lebanon</v>
          </cell>
          <cell r="B328">
            <v>2237.3613601380566</v>
          </cell>
        </row>
        <row r="329">
          <cell r="A329" t="str">
            <v>Lesotho</v>
          </cell>
          <cell r="B329">
            <v>237.50899817471839</v>
          </cell>
        </row>
        <row r="330">
          <cell r="A330" t="str">
            <v>Liberia</v>
          </cell>
          <cell r="B330">
            <v>154.07919532095823</v>
          </cell>
        </row>
        <row r="331">
          <cell r="A331" t="str">
            <v>Libya</v>
          </cell>
          <cell r="B331">
            <v>6154.6480703362467</v>
          </cell>
        </row>
        <row r="332">
          <cell r="A332" t="str">
            <v>Liechtenstein</v>
          </cell>
          <cell r="B332">
            <v>23.372247510020053</v>
          </cell>
        </row>
        <row r="333">
          <cell r="A333" t="str">
            <v>Lithuania</v>
          </cell>
          <cell r="B333">
            <v>3473.8487084646781</v>
          </cell>
        </row>
        <row r="334">
          <cell r="A334" t="str">
            <v>Luxembourg</v>
          </cell>
          <cell r="B334">
            <v>1837.2791705272439</v>
          </cell>
        </row>
        <row r="335">
          <cell r="A335" t="str">
            <v>Macao</v>
          </cell>
          <cell r="B335">
            <v>188.37726414370226</v>
          </cell>
        </row>
        <row r="336">
          <cell r="A336" t="str">
            <v>North Macedonia</v>
          </cell>
          <cell r="B336">
            <v>1604.8360471413432</v>
          </cell>
        </row>
        <row r="337">
          <cell r="A337" t="str">
            <v>Madagascar</v>
          </cell>
          <cell r="B337">
            <v>282.79686258339223</v>
          </cell>
        </row>
        <row r="338">
          <cell r="A338" t="str">
            <v>Malawi</v>
          </cell>
          <cell r="B338">
            <v>131.08559229764177</v>
          </cell>
        </row>
        <row r="339">
          <cell r="A339" t="str">
            <v>Malaysia</v>
          </cell>
          <cell r="B339">
            <v>20661.418604632596</v>
          </cell>
        </row>
        <row r="340">
          <cell r="A340" t="str">
            <v>Maldives</v>
          </cell>
          <cell r="B340">
            <v>98.278010118615612</v>
          </cell>
        </row>
        <row r="341">
          <cell r="A341" t="str">
            <v>Mali</v>
          </cell>
          <cell r="B341">
            <v>207.30078848727089</v>
          </cell>
        </row>
        <row r="342">
          <cell r="A342" t="str">
            <v>Malta</v>
          </cell>
          <cell r="B342">
            <v>310.23268866173061</v>
          </cell>
        </row>
        <row r="343">
          <cell r="A343" t="str">
            <v>Marshall Islands</v>
          </cell>
          <cell r="B343">
            <v>13.368854384904729</v>
          </cell>
        </row>
        <row r="344">
          <cell r="A344" t="str">
            <v>Martinique</v>
          </cell>
          <cell r="B344">
            <v>12.875059253928985</v>
          </cell>
        </row>
        <row r="345">
          <cell r="A345" t="str">
            <v>Mauritania</v>
          </cell>
          <cell r="B345">
            <v>252.45372977605408</v>
          </cell>
        </row>
        <row r="346">
          <cell r="A346" t="str">
            <v>Mauritius</v>
          </cell>
          <cell r="B346">
            <v>387.98815123756003</v>
          </cell>
        </row>
        <row r="347">
          <cell r="A347" t="str">
            <v>Mexico</v>
          </cell>
          <cell r="B347">
            <v>54844.12427659455</v>
          </cell>
        </row>
        <row r="348">
          <cell r="A348" t="str">
            <v>Mongolia</v>
          </cell>
          <cell r="B348">
            <v>2604.2553934654261</v>
          </cell>
        </row>
        <row r="349">
          <cell r="A349" t="str">
            <v>Montenegro</v>
          </cell>
          <cell r="B349">
            <v>266.06448266383285</v>
          </cell>
        </row>
        <row r="350">
          <cell r="A350" t="str">
            <v>Montserrat</v>
          </cell>
          <cell r="B350" t="e">
            <v>#VALUE!</v>
          </cell>
        </row>
        <row r="351">
          <cell r="A351" t="str">
            <v>Morocco</v>
          </cell>
          <cell r="B351">
            <v>5564.4323846403095</v>
          </cell>
        </row>
        <row r="352">
          <cell r="A352" t="str">
            <v>Mozambique</v>
          </cell>
          <cell r="B352">
            <v>523.03909043277395</v>
          </cell>
        </row>
        <row r="353">
          <cell r="A353" t="str">
            <v>Myanmar</v>
          </cell>
          <cell r="B353">
            <v>1634.2955804851399</v>
          </cell>
        </row>
        <row r="354">
          <cell r="A354" t="str">
            <v>Namibia</v>
          </cell>
          <cell r="B354">
            <v>303.5061836667702</v>
          </cell>
        </row>
        <row r="355">
          <cell r="A355" t="str">
            <v>Nauru</v>
          </cell>
          <cell r="B355">
            <v>14.270364096077699</v>
          </cell>
        </row>
        <row r="356">
          <cell r="A356" t="str">
            <v>Nepal</v>
          </cell>
          <cell r="B356">
            <v>592.57736679688753</v>
          </cell>
        </row>
        <row r="357">
          <cell r="A357" t="str">
            <v>Netherlands</v>
          </cell>
          <cell r="B357">
            <v>25380.004375978573</v>
          </cell>
        </row>
        <row r="358">
          <cell r="A358" t="str">
            <v>New Caledonia</v>
          </cell>
          <cell r="B358">
            <v>442.3716493564703</v>
          </cell>
        </row>
        <row r="359">
          <cell r="A359" t="str">
            <v>New Zealand</v>
          </cell>
          <cell r="B359">
            <v>4374.0654959997419</v>
          </cell>
        </row>
        <row r="360">
          <cell r="A360" t="str">
            <v>Nicaragua</v>
          </cell>
          <cell r="B360">
            <v>512.8139124670887</v>
          </cell>
        </row>
        <row r="361">
          <cell r="A361" t="str">
            <v>Niger</v>
          </cell>
          <cell r="B361">
            <v>153.43370304038837</v>
          </cell>
        </row>
        <row r="362">
          <cell r="A362" t="str">
            <v>Nigeria</v>
          </cell>
          <cell r="B362">
            <v>11926.152757689661</v>
          </cell>
        </row>
        <row r="363">
          <cell r="A363" t="str">
            <v>Niue</v>
          </cell>
          <cell r="B363">
            <v>0.8573398450317592</v>
          </cell>
        </row>
        <row r="364">
          <cell r="A364" t="str">
            <v>Norway</v>
          </cell>
          <cell r="B364">
            <v>5880.0828922430046</v>
          </cell>
        </row>
        <row r="365">
          <cell r="A365" t="str">
            <v>Occupied Palestinian Territory</v>
          </cell>
          <cell r="B365">
            <v>238.94486103306303</v>
          </cell>
        </row>
        <row r="366">
          <cell r="A366" t="str">
            <v>Oman</v>
          </cell>
          <cell r="B366">
            <v>4771.1370544609408</v>
          </cell>
        </row>
        <row r="367">
          <cell r="A367" t="str">
            <v>Pakistan</v>
          </cell>
          <cell r="B367">
            <v>16649.307491407977</v>
          </cell>
        </row>
        <row r="368">
          <cell r="A368" t="str">
            <v>Palau</v>
          </cell>
          <cell r="B368">
            <v>24.037458484344491</v>
          </cell>
        </row>
        <row r="369">
          <cell r="A369" t="str">
            <v>Panama</v>
          </cell>
          <cell r="B369">
            <v>948.836312987371</v>
          </cell>
        </row>
        <row r="370">
          <cell r="A370" t="str">
            <v>Papua New Guinea</v>
          </cell>
          <cell r="B370">
            <v>541.96820072058313</v>
          </cell>
        </row>
        <row r="371">
          <cell r="A371" t="str">
            <v>Paraguay</v>
          </cell>
          <cell r="B371">
            <v>565.45135343260381</v>
          </cell>
        </row>
        <row r="372">
          <cell r="A372" t="str">
            <v>Peru</v>
          </cell>
          <cell r="B372">
            <v>4929.7121713134093</v>
          </cell>
        </row>
        <row r="373">
          <cell r="A373" t="str">
            <v>Philippines</v>
          </cell>
          <cell r="B373">
            <v>10069.557108472158</v>
          </cell>
        </row>
        <row r="374">
          <cell r="A374" t="str">
            <v>Bolivia</v>
          </cell>
          <cell r="B374">
            <v>1703.0579874745308</v>
          </cell>
        </row>
        <row r="375">
          <cell r="A375" t="str">
            <v>Poland</v>
          </cell>
          <cell r="B375">
            <v>56528.242460359521</v>
          </cell>
        </row>
        <row r="376">
          <cell r="A376" t="str">
            <v>Portugal</v>
          </cell>
          <cell r="B376">
            <v>7045.5921750852849</v>
          </cell>
        </row>
        <row r="377">
          <cell r="A377" t="str">
            <v>Qatar</v>
          </cell>
          <cell r="B377">
            <v>7684.3044543678861</v>
          </cell>
        </row>
        <row r="378">
          <cell r="A378" t="str">
            <v>Cameroon</v>
          </cell>
          <cell r="B378">
            <v>680.95164036846973</v>
          </cell>
        </row>
        <row r="379">
          <cell r="A379" t="str">
            <v>South Korea</v>
          </cell>
          <cell r="B379">
            <v>57753.08223398585</v>
          </cell>
        </row>
        <row r="380">
          <cell r="A380" t="str">
            <v>Moldova</v>
          </cell>
          <cell r="B380">
            <v>2695.1461033367373</v>
          </cell>
        </row>
        <row r="381">
          <cell r="A381" t="str">
            <v>South Sudan</v>
          </cell>
          <cell r="B381">
            <v>127.98284657860849</v>
          </cell>
        </row>
        <row r="382">
          <cell r="A382" t="str">
            <v>Sudan</v>
          </cell>
          <cell r="B382">
            <v>1473.2511354419794</v>
          </cell>
        </row>
        <row r="383">
          <cell r="A383" t="str">
            <v>Réunion</v>
          </cell>
          <cell r="B383">
            <v>14.938610501719813</v>
          </cell>
        </row>
        <row r="384">
          <cell r="A384" t="str">
            <v>Romania</v>
          </cell>
          <cell r="B384">
            <v>21158.452751810346</v>
          </cell>
        </row>
        <row r="385">
          <cell r="A385" t="str">
            <v>Russian Federation</v>
          </cell>
          <cell r="B385">
            <v>279213.22188453109</v>
          </cell>
        </row>
        <row r="386">
          <cell r="A386" t="str">
            <v>Rwanda</v>
          </cell>
          <cell r="B386">
            <v>86.306136804326272</v>
          </cell>
        </row>
        <row r="387">
          <cell r="A387" t="str">
            <v>Saint Helena</v>
          </cell>
          <cell r="B387">
            <v>1.2819076692784559</v>
          </cell>
        </row>
        <row r="388">
          <cell r="A388" t="str">
            <v>Saint Lucia</v>
          </cell>
          <cell r="B388">
            <v>38.177024454100049</v>
          </cell>
        </row>
        <row r="389">
          <cell r="A389" t="str">
            <v>Sint Maarten (Dutch part)</v>
          </cell>
          <cell r="B389">
            <v>144.64578853880178</v>
          </cell>
        </row>
        <row r="390">
          <cell r="A390" t="str">
            <v>Samoa</v>
          </cell>
          <cell r="B390">
            <v>21.826534046842969</v>
          </cell>
        </row>
        <row r="391">
          <cell r="A391" t="str">
            <v>Sao Tome and Principe</v>
          </cell>
          <cell r="B391">
            <v>10.316385112290568</v>
          </cell>
        </row>
        <row r="392">
          <cell r="A392" t="str">
            <v>Saudi Arabia</v>
          </cell>
          <cell r="B392">
            <v>50604.937244420675</v>
          </cell>
        </row>
        <row r="393">
          <cell r="A393" t="str">
            <v>Senegal</v>
          </cell>
          <cell r="B393">
            <v>744.23772534952514</v>
          </cell>
        </row>
        <row r="394">
          <cell r="A394" t="str">
            <v>Serbia</v>
          </cell>
          <cell r="B394">
            <v>7077.0937881173149</v>
          </cell>
        </row>
        <row r="395">
          <cell r="A395" t="str">
            <v>Seychelles</v>
          </cell>
          <cell r="B395" t="e">
            <v>#VALUE!</v>
          </cell>
        </row>
        <row r="396">
          <cell r="A396" t="str">
            <v>Sierra Leone</v>
          </cell>
          <cell r="B396">
            <v>99.330273281704848</v>
          </cell>
        </row>
        <row r="397">
          <cell r="A397" t="str">
            <v>Singapore</v>
          </cell>
          <cell r="B397">
            <v>6485.6947257560669</v>
          </cell>
        </row>
        <row r="398">
          <cell r="A398" t="str">
            <v>Slovakia</v>
          </cell>
          <cell r="B398">
            <v>7642.3743474525436</v>
          </cell>
        </row>
        <row r="399">
          <cell r="A399" t="str">
            <v>Slovenia</v>
          </cell>
          <cell r="B399">
            <v>2200.476761553356</v>
          </cell>
        </row>
        <row r="400">
          <cell r="A400" t="str">
            <v>Solomon Islands</v>
          </cell>
          <cell r="B400">
            <v>32.780539989044939</v>
          </cell>
        </row>
        <row r="401">
          <cell r="A401" t="str">
            <v>Somalia</v>
          </cell>
          <cell r="B401">
            <v>93.741675665178775</v>
          </cell>
        </row>
        <row r="402">
          <cell r="A402" t="str">
            <v>South Africa</v>
          </cell>
          <cell r="B402">
            <v>54463.24076244219</v>
          </cell>
        </row>
        <row r="403">
          <cell r="A403" t="str">
            <v>Spain</v>
          </cell>
          <cell r="B403">
            <v>38324.989561626368</v>
          </cell>
        </row>
        <row r="404">
          <cell r="A404" t="str">
            <v>Sri Lanka</v>
          </cell>
          <cell r="B404">
            <v>1585.348618461471</v>
          </cell>
        </row>
        <row r="405">
          <cell r="A405" t="str">
            <v>Saint Kitts and Nevis</v>
          </cell>
          <cell r="B405">
            <v>22.695113228274071</v>
          </cell>
        </row>
        <row r="406">
          <cell r="A406" t="str">
            <v>Saint Pierre and Miquelon</v>
          </cell>
          <cell r="B406">
            <v>9.861011812721328</v>
          </cell>
        </row>
        <row r="407">
          <cell r="A407" t="str">
            <v>Saint Vincent and the Grenadines</v>
          </cell>
          <cell r="B407">
            <v>23.728845082798188</v>
          </cell>
        </row>
        <row r="408">
          <cell r="A408" t="str">
            <v>Suriname</v>
          </cell>
          <cell r="B408">
            <v>309.76937704796273</v>
          </cell>
        </row>
        <row r="409">
          <cell r="A409" t="str">
            <v>Swaziland</v>
          </cell>
          <cell r="B409" t="e">
            <v>#VALUE!</v>
          </cell>
        </row>
        <row r="410">
          <cell r="A410" t="str">
            <v>Sweden</v>
          </cell>
          <cell r="B410">
            <v>10166.514326352915</v>
          </cell>
        </row>
        <row r="411">
          <cell r="A411" t="str">
            <v>Switzerland</v>
          </cell>
          <cell r="B411">
            <v>6522.6841934580243</v>
          </cell>
        </row>
        <row r="412">
          <cell r="A412" t="str">
            <v>Syria</v>
          </cell>
          <cell r="B412">
            <v>5818.4448149630298</v>
          </cell>
        </row>
        <row r="413">
          <cell r="A413" t="str">
            <v>Taiwan</v>
          </cell>
          <cell r="B413">
            <v>27547.473605022427</v>
          </cell>
        </row>
        <row r="414">
          <cell r="A414" t="str">
            <v>Tajikistan</v>
          </cell>
          <cell r="B414">
            <v>1057.2880113511367</v>
          </cell>
        </row>
        <row r="415">
          <cell r="A415" t="str">
            <v>Thailand</v>
          </cell>
          <cell r="B415">
            <v>25633.688715643639</v>
          </cell>
        </row>
        <row r="416">
          <cell r="A416" t="str">
            <v>Timor-Leste</v>
          </cell>
          <cell r="B416">
            <v>31.069069013097032</v>
          </cell>
        </row>
        <row r="417">
          <cell r="A417" t="str">
            <v>Togo</v>
          </cell>
          <cell r="B417">
            <v>235.03320337053819</v>
          </cell>
        </row>
        <row r="418">
          <cell r="A418" t="str">
            <v>Tonga</v>
          </cell>
          <cell r="B418">
            <v>13.478071774056067</v>
          </cell>
        </row>
        <row r="419">
          <cell r="A419" t="str">
            <v>Trinidad and Tobago</v>
          </cell>
          <cell r="B419">
            <v>4284.7032237974599</v>
          </cell>
        </row>
        <row r="420">
          <cell r="A420" t="str">
            <v>Tunisia</v>
          </cell>
          <cell r="B420">
            <v>2762.5102895040104</v>
          </cell>
        </row>
        <row r="421">
          <cell r="A421" t="str">
            <v>Turkey</v>
          </cell>
          <cell r="B421">
            <v>34151.50527834324</v>
          </cell>
        </row>
        <row r="422">
          <cell r="A422" t="str">
            <v>Turkmenistan</v>
          </cell>
          <cell r="B422">
            <v>7059.8904316901226</v>
          </cell>
        </row>
        <row r="423">
          <cell r="A423" t="str">
            <v>Turks and Caicos Islands</v>
          </cell>
          <cell r="B423">
            <v>16.515974253600017</v>
          </cell>
        </row>
        <row r="424">
          <cell r="A424" t="str">
            <v>Tuvalu</v>
          </cell>
          <cell r="B424">
            <v>1.0869951846184689</v>
          </cell>
        </row>
        <row r="425">
          <cell r="A425" t="str">
            <v>Uganda</v>
          </cell>
          <cell r="B425">
            <v>345.38258553343343</v>
          </cell>
        </row>
        <row r="426">
          <cell r="A426" t="str">
            <v>Ukraine</v>
          </cell>
          <cell r="B426">
            <v>73471.844269202658</v>
          </cell>
        </row>
        <row r="427">
          <cell r="A427" t="str">
            <v>United Arab Emirates</v>
          </cell>
          <cell r="B427">
            <v>17028.869749535679</v>
          </cell>
        </row>
        <row r="428">
          <cell r="A428" t="str">
            <v>United Kingdom</v>
          </cell>
          <cell r="B428">
            <v>95985.821210386552</v>
          </cell>
        </row>
        <row r="429">
          <cell r="A429" t="str">
            <v>Tanzania</v>
          </cell>
          <cell r="B429">
            <v>780.31940322995763</v>
          </cell>
        </row>
        <row r="430">
          <cell r="A430" t="str">
            <v>USA</v>
          </cell>
          <cell r="B430">
            <v>818823.57275557297</v>
          </cell>
        </row>
        <row r="431">
          <cell r="A431" t="str">
            <v>Uruguay</v>
          </cell>
          <cell r="B431">
            <v>924.56258804612446</v>
          </cell>
        </row>
        <row r="432">
          <cell r="A432" t="str">
            <v>Uzbekistan</v>
          </cell>
          <cell r="B432">
            <v>16574.42963962286</v>
          </cell>
        </row>
        <row r="433">
          <cell r="A433" t="str">
            <v>Vanuatu</v>
          </cell>
          <cell r="B433">
            <v>13.289923061860877</v>
          </cell>
        </row>
        <row r="434">
          <cell r="A434" t="str">
            <v>Venezuela</v>
          </cell>
          <cell r="B434">
            <v>20582.851433963224</v>
          </cell>
        </row>
        <row r="435">
          <cell r="A435" t="str">
            <v>Viet Nam</v>
          </cell>
          <cell r="B435">
            <v>13108.358184756993</v>
          </cell>
        </row>
        <row r="436">
          <cell r="A436" t="str">
            <v>Wallis and Futuna Islands</v>
          </cell>
          <cell r="B436">
            <v>2.3774957409614359</v>
          </cell>
        </row>
        <row r="437">
          <cell r="A437" t="str">
            <v>Yemen</v>
          </cell>
          <cell r="B437">
            <v>2010.8497255561713</v>
          </cell>
        </row>
        <row r="438">
          <cell r="A438" t="str">
            <v>Zambia</v>
          </cell>
          <cell r="B438">
            <v>594.9939824838018</v>
          </cell>
        </row>
        <row r="439">
          <cell r="A439" t="str">
            <v>Zimbabwe</v>
          </cell>
          <cell r="B439">
            <v>1795.6228850578987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bon_Emissions"/>
      <sheetName val="Rank_Country_CumC"/>
      <sheetName val="PresentValue_SCC"/>
      <sheetName val="PresentValue_SCC_Drupp"/>
      <sheetName val="Accumulated_SCC"/>
      <sheetName val="Accumulated_SCC_Drupp"/>
      <sheetName val="Population"/>
      <sheetName val="investment"/>
      <sheetName val="investment_data"/>
      <sheetName val="output"/>
      <sheetName val="output_data"/>
      <sheetName val="consumption"/>
      <sheetName val="depreciation"/>
      <sheetName val="eta_rho"/>
      <sheetName val="eta_rho_Drupp"/>
      <sheetName val="presentvalue_investment"/>
      <sheetName val="presentvalue_investment_Drupp"/>
      <sheetName val="accumulated_investment"/>
      <sheetName val="accumulated_investment_Drupp"/>
      <sheetName val="Disinvestment_Share"/>
      <sheetName val="Disinvestment_Share_Drupp"/>
      <sheetName val="Annual_DisinvestmentShare"/>
      <sheetName val="Annual_DisinvestmentShare_Drupp"/>
      <sheetName val="percapita_disinv"/>
      <sheetName val="percapita_disinv_Drupp"/>
      <sheetName val="Results_Summary"/>
      <sheetName val="Results_Summary_Drupp"/>
    </sheetNames>
    <sheetDataSet>
      <sheetData sheetId="0"/>
      <sheetData sheetId="1"/>
      <sheetData sheetId="2"/>
      <sheetData sheetId="3"/>
      <sheetData sheetId="4">
        <row r="3">
          <cell r="A3" t="str">
            <v>Afghanistan</v>
          </cell>
          <cell r="B3">
            <v>2443.1843607273231</v>
          </cell>
        </row>
        <row r="4">
          <cell r="A4" t="str">
            <v>Albania</v>
          </cell>
          <cell r="B4">
            <v>4796.7616822802493</v>
          </cell>
        </row>
        <row r="5">
          <cell r="A5" t="str">
            <v>Algeria</v>
          </cell>
          <cell r="B5">
            <v>61246.105808250468</v>
          </cell>
        </row>
        <row r="6">
          <cell r="A6" t="str">
            <v>Andorra</v>
          </cell>
          <cell r="B6">
            <v>174.08279066773227</v>
          </cell>
        </row>
        <row r="7">
          <cell r="A7" t="str">
            <v>Angola</v>
          </cell>
          <cell r="B7">
            <v>8535.1977500731828</v>
          </cell>
        </row>
        <row r="8">
          <cell r="A8" t="str">
            <v>Anguilla</v>
          </cell>
          <cell r="B8">
            <v>36.856610572451885</v>
          </cell>
        </row>
        <row r="9">
          <cell r="A9" t="str">
            <v>Antigua and Barbuda</v>
          </cell>
          <cell r="B9">
            <v>358.03252855455571</v>
          </cell>
        </row>
        <row r="10">
          <cell r="A10" t="str">
            <v>Argentina</v>
          </cell>
          <cell r="B10">
            <v>124212.8416238533</v>
          </cell>
        </row>
        <row r="11">
          <cell r="A11" t="str">
            <v>Armenia</v>
          </cell>
          <cell r="B11">
            <v>12648.999320524415</v>
          </cell>
        </row>
        <row r="12">
          <cell r="A12" t="str">
            <v>Aruba</v>
          </cell>
          <cell r="B12">
            <v>1010.4780587389848</v>
          </cell>
        </row>
        <row r="13">
          <cell r="A13" t="str">
            <v>Australia</v>
          </cell>
          <cell r="B13">
            <v>262748.65598020243</v>
          </cell>
        </row>
        <row r="14">
          <cell r="A14" t="str">
            <v>Austria</v>
          </cell>
          <cell r="B14">
            <v>64972.935244323373</v>
          </cell>
        </row>
        <row r="15">
          <cell r="A15" t="str">
            <v>Azerbaijan</v>
          </cell>
          <cell r="B15">
            <v>40468.817435227735</v>
          </cell>
        </row>
        <row r="16">
          <cell r="A16" t="str">
            <v>Bahamas</v>
          </cell>
          <cell r="B16">
            <v>3067.4265326988102</v>
          </cell>
        </row>
        <row r="17">
          <cell r="A17" t="str">
            <v>Bahrain</v>
          </cell>
          <cell r="B17">
            <v>11184.251486282947</v>
          </cell>
        </row>
        <row r="18">
          <cell r="A18" t="str">
            <v>Bangladesh</v>
          </cell>
          <cell r="B18">
            <v>17047.489928401272</v>
          </cell>
        </row>
        <row r="19">
          <cell r="A19" t="str">
            <v>Barbados</v>
          </cell>
          <cell r="B19">
            <v>808.00279871072962</v>
          </cell>
        </row>
        <row r="20">
          <cell r="A20" t="str">
            <v>Belarus</v>
          </cell>
          <cell r="B20">
            <v>83159.933157257197</v>
          </cell>
        </row>
        <row r="21">
          <cell r="A21" t="str">
            <v>Belgium</v>
          </cell>
          <cell r="B21">
            <v>146682.6767518741</v>
          </cell>
        </row>
        <row r="22">
          <cell r="A22" t="str">
            <v>Belize</v>
          </cell>
          <cell r="B22">
            <v>263.65504491703263</v>
          </cell>
        </row>
        <row r="23">
          <cell r="A23" t="str">
            <v>Benin</v>
          </cell>
          <cell r="B23">
            <v>1234.2641814097458</v>
          </cell>
        </row>
        <row r="24">
          <cell r="A24" t="str">
            <v>Bermuda</v>
          </cell>
          <cell r="B24">
            <v>459.10077402951066</v>
          </cell>
        </row>
        <row r="25">
          <cell r="A25" t="str">
            <v>Bhutan</v>
          </cell>
          <cell r="B25">
            <v>175.52479139791907</v>
          </cell>
        </row>
        <row r="26">
          <cell r="A26" t="str">
            <v>Bonaire, Saint Eustatius and Saba</v>
          </cell>
          <cell r="B26">
            <v>437.29477028811237</v>
          </cell>
        </row>
        <row r="27">
          <cell r="A27" t="str">
            <v>Bosnia and Herzegovina</v>
          </cell>
          <cell r="B27">
            <v>13733.404963217114</v>
          </cell>
        </row>
        <row r="28">
          <cell r="A28" t="str">
            <v>Botswana</v>
          </cell>
          <cell r="B28">
            <v>1720.3800825686783</v>
          </cell>
        </row>
        <row r="29">
          <cell r="A29" t="str">
            <v>Brazil</v>
          </cell>
          <cell r="B29">
            <v>213260.17205587614</v>
          </cell>
        </row>
        <row r="30">
          <cell r="A30" t="str">
            <v>British Virgin Islands</v>
          </cell>
          <cell r="B30">
            <v>68.525906042898853</v>
          </cell>
        </row>
        <row r="31">
          <cell r="A31" t="str">
            <v>Brunei Darussalam</v>
          </cell>
          <cell r="B31">
            <v>4890.604575232217</v>
          </cell>
        </row>
        <row r="32">
          <cell r="A32" t="str">
            <v>Bulgaria</v>
          </cell>
          <cell r="B32">
            <v>66702.166344845129</v>
          </cell>
        </row>
        <row r="33">
          <cell r="A33" t="str">
            <v>Burkina Faso</v>
          </cell>
          <cell r="B33">
            <v>695.55152756476116</v>
          </cell>
        </row>
        <row r="34">
          <cell r="A34" t="str">
            <v>Burundi</v>
          </cell>
          <cell r="B34">
            <v>168.37007995334412</v>
          </cell>
        </row>
        <row r="35">
          <cell r="A35" t="str">
            <v>Cambodia</v>
          </cell>
          <cell r="B35">
            <v>1506.7675720943539</v>
          </cell>
        </row>
        <row r="36">
          <cell r="A36" t="str">
            <v>Canada</v>
          </cell>
          <cell r="B36">
            <v>479067.17107340595</v>
          </cell>
        </row>
        <row r="37">
          <cell r="A37" t="str">
            <v>Cape Verde</v>
          </cell>
          <cell r="B37">
            <v>161.29873324572119</v>
          </cell>
        </row>
        <row r="38">
          <cell r="A38" t="str">
            <v>Central African Republic</v>
          </cell>
          <cell r="B38">
            <v>185.80601374572686</v>
          </cell>
        </row>
        <row r="39">
          <cell r="A39" t="str">
            <v>Chad</v>
          </cell>
          <cell r="B39">
            <v>327.79264738417538</v>
          </cell>
        </row>
        <row r="40">
          <cell r="A40" t="str">
            <v>Chile</v>
          </cell>
          <cell r="B40">
            <v>38890.161425322753</v>
          </cell>
        </row>
        <row r="41">
          <cell r="A41" t="str">
            <v>China</v>
          </cell>
          <cell r="B41">
            <v>2736618.6999299945</v>
          </cell>
        </row>
        <row r="42">
          <cell r="A42" t="str">
            <v>Colombia</v>
          </cell>
          <cell r="B42">
            <v>50513.40592198215</v>
          </cell>
        </row>
        <row r="43">
          <cell r="A43" t="str">
            <v>Comoros</v>
          </cell>
          <cell r="B43">
            <v>61.767261646451345</v>
          </cell>
        </row>
        <row r="44">
          <cell r="A44" t="str">
            <v>Congo</v>
          </cell>
          <cell r="B44">
            <v>1043.5590768434249</v>
          </cell>
        </row>
        <row r="45">
          <cell r="A45" t="str">
            <v>Cook Islands</v>
          </cell>
          <cell r="B45">
            <v>27.443346200138656</v>
          </cell>
        </row>
        <row r="46">
          <cell r="A46" t="str">
            <v>Costa Rica</v>
          </cell>
          <cell r="B46">
            <v>3400.9093575742481</v>
          </cell>
        </row>
        <row r="47">
          <cell r="A47" t="str">
            <v>Côte d'Ivoire</v>
          </cell>
          <cell r="B47">
            <v>4723.4662374939398</v>
          </cell>
        </row>
        <row r="48">
          <cell r="A48" t="str">
            <v>Croatia</v>
          </cell>
          <cell r="B48">
            <v>17128.153701710049</v>
          </cell>
        </row>
        <row r="49">
          <cell r="A49" t="str">
            <v>Cuba</v>
          </cell>
          <cell r="B49">
            <v>27928.76933840675</v>
          </cell>
        </row>
        <row r="50">
          <cell r="A50" t="str">
            <v>Curaçao</v>
          </cell>
          <cell r="B50">
            <v>8266.8199876602084</v>
          </cell>
        </row>
        <row r="51">
          <cell r="A51" t="str">
            <v>Cyprus</v>
          </cell>
          <cell r="B51">
            <v>4149.3476855312811</v>
          </cell>
        </row>
        <row r="52">
          <cell r="A52" t="str">
            <v>Czech Republic</v>
          </cell>
          <cell r="B52">
            <v>172693.07828095529</v>
          </cell>
        </row>
        <row r="53">
          <cell r="A53" t="str">
            <v>North Korea</v>
          </cell>
          <cell r="B53">
            <v>89356.512974443816</v>
          </cell>
        </row>
        <row r="54">
          <cell r="A54" t="str">
            <v>Democratic Republic of the Congo</v>
          </cell>
          <cell r="B54">
            <v>3616.5769231677737</v>
          </cell>
        </row>
        <row r="55">
          <cell r="A55" t="str">
            <v>Denmark</v>
          </cell>
          <cell r="B55">
            <v>62275.949459059702</v>
          </cell>
        </row>
        <row r="56">
          <cell r="A56" t="str">
            <v>Djibouti</v>
          </cell>
          <cell r="B56">
            <v>285.97792208428024</v>
          </cell>
        </row>
        <row r="57">
          <cell r="A57" t="str">
            <v>Dominica</v>
          </cell>
          <cell r="B57">
            <v>61.797290749502928</v>
          </cell>
        </row>
        <row r="58">
          <cell r="A58" t="str">
            <v>Dominican Republic</v>
          </cell>
          <cell r="B58">
            <v>9851.0924148130453</v>
          </cell>
        </row>
        <row r="59">
          <cell r="A59" t="str">
            <v>Ecuador</v>
          </cell>
          <cell r="B59">
            <v>15649.016117323696</v>
          </cell>
        </row>
        <row r="60">
          <cell r="A60" t="str">
            <v>Egypt</v>
          </cell>
          <cell r="B60">
            <v>80621.130617149232</v>
          </cell>
        </row>
        <row r="61">
          <cell r="A61" t="str">
            <v>El Salvador</v>
          </cell>
          <cell r="B61">
            <v>3207.7508261024941</v>
          </cell>
        </row>
        <row r="62">
          <cell r="A62" t="str">
            <v>Equatorial Guinea</v>
          </cell>
          <cell r="B62">
            <v>1372.6987475238643</v>
          </cell>
        </row>
        <row r="63">
          <cell r="A63" t="str">
            <v>Eritrea</v>
          </cell>
          <cell r="B63">
            <v>192.1721268179754</v>
          </cell>
        </row>
        <row r="64">
          <cell r="A64" t="str">
            <v>Estonia</v>
          </cell>
          <cell r="B64">
            <v>26203.108522359249</v>
          </cell>
        </row>
        <row r="65">
          <cell r="A65" t="str">
            <v>Ethiopia</v>
          </cell>
          <cell r="B65">
            <v>3003.8680254058049</v>
          </cell>
        </row>
        <row r="66">
          <cell r="A66" t="str">
            <v>Faeroe Islands</v>
          </cell>
          <cell r="B66">
            <v>462.21238879419775</v>
          </cell>
        </row>
        <row r="67">
          <cell r="A67" t="str">
            <v>Micronesia (Federated States of)</v>
          </cell>
          <cell r="B67">
            <v>41.042943837599402</v>
          </cell>
        </row>
        <row r="68">
          <cell r="A68" t="str">
            <v>Fiji</v>
          </cell>
          <cell r="B68">
            <v>781.37857404646763</v>
          </cell>
        </row>
        <row r="69">
          <cell r="A69" t="str">
            <v>Finland</v>
          </cell>
          <cell r="B69">
            <v>50713.196037228947</v>
          </cell>
        </row>
        <row r="70">
          <cell r="A70" t="str">
            <v>France</v>
          </cell>
          <cell r="B70">
            <v>493216.12115639081</v>
          </cell>
        </row>
        <row r="71">
          <cell r="A71" t="str">
            <v>French Guiana</v>
          </cell>
          <cell r="B71">
            <v>11.911189322764208</v>
          </cell>
        </row>
        <row r="72">
          <cell r="A72" t="str">
            <v>French Polynesia</v>
          </cell>
          <cell r="B72">
            <v>398.21983078505122</v>
          </cell>
        </row>
        <row r="73">
          <cell r="A73" t="str">
            <v>Gabon</v>
          </cell>
          <cell r="B73">
            <v>4078.0625922909067</v>
          </cell>
        </row>
        <row r="74">
          <cell r="A74" t="str">
            <v>Gambia</v>
          </cell>
          <cell r="B74">
            <v>179.90250239578918</v>
          </cell>
        </row>
        <row r="75">
          <cell r="A75" t="str">
            <v>Georgia</v>
          </cell>
          <cell r="B75">
            <v>19181.748039983711</v>
          </cell>
        </row>
        <row r="76">
          <cell r="A76" t="str">
            <v>Germany</v>
          </cell>
          <cell r="B76">
            <v>1202339.4703005569</v>
          </cell>
        </row>
        <row r="77">
          <cell r="A77" t="str">
            <v>Ghana</v>
          </cell>
          <cell r="B77">
            <v>4787.1931749767455</v>
          </cell>
        </row>
        <row r="78">
          <cell r="A78" t="str">
            <v>Greece</v>
          </cell>
          <cell r="B78">
            <v>59607.001286548511</v>
          </cell>
        </row>
        <row r="79">
          <cell r="A79" t="str">
            <v>Greenland</v>
          </cell>
          <cell r="B79">
            <v>501.43592738848628</v>
          </cell>
        </row>
        <row r="80">
          <cell r="A80" t="str">
            <v>Grenada</v>
          </cell>
          <cell r="B80">
            <v>105.82553809316251</v>
          </cell>
        </row>
        <row r="81">
          <cell r="A81" t="str">
            <v>Guatemala</v>
          </cell>
          <cell r="B81">
            <v>5741.297513073102</v>
          </cell>
        </row>
        <row r="82">
          <cell r="A82" t="str">
            <v>Guinea</v>
          </cell>
          <cell r="B82">
            <v>1182.202181523895</v>
          </cell>
        </row>
        <row r="83">
          <cell r="A83" t="str">
            <v>Guinea-Bissau</v>
          </cell>
          <cell r="B83">
            <v>144.96058757713425</v>
          </cell>
        </row>
        <row r="84">
          <cell r="A84" t="str">
            <v>Guyana</v>
          </cell>
          <cell r="B84">
            <v>1645.1293448515526</v>
          </cell>
        </row>
        <row r="85">
          <cell r="A85" t="str">
            <v>Haiti</v>
          </cell>
          <cell r="B85">
            <v>1034.2920772209236</v>
          </cell>
        </row>
        <row r="86">
          <cell r="A86" t="str">
            <v>Honduras</v>
          </cell>
          <cell r="B86">
            <v>3276.3428809806946</v>
          </cell>
        </row>
        <row r="87">
          <cell r="A87" t="str">
            <v>Hong Kong</v>
          </cell>
          <cell r="B87">
            <v>22633.535203977579</v>
          </cell>
        </row>
        <row r="88">
          <cell r="A88" t="str">
            <v>Hungary</v>
          </cell>
          <cell r="B88">
            <v>79049.001796990182</v>
          </cell>
        </row>
        <row r="89">
          <cell r="A89" t="str">
            <v>Iceland</v>
          </cell>
          <cell r="B89">
            <v>2397.0489672785679</v>
          </cell>
        </row>
        <row r="90">
          <cell r="A90" t="str">
            <v>India</v>
          </cell>
          <cell r="B90">
            <v>630499.14685627236</v>
          </cell>
        </row>
        <row r="91">
          <cell r="A91" t="str">
            <v>Indonesia</v>
          </cell>
          <cell r="B91">
            <v>164533.76967721249</v>
          </cell>
        </row>
        <row r="92">
          <cell r="A92" t="str">
            <v>Iraq</v>
          </cell>
          <cell r="B92">
            <v>57303.428970383102</v>
          </cell>
        </row>
        <row r="93">
          <cell r="A93" t="str">
            <v>Ireland</v>
          </cell>
          <cell r="B93">
            <v>31769.84073291919</v>
          </cell>
        </row>
        <row r="94">
          <cell r="A94" t="str">
            <v>Iran</v>
          </cell>
          <cell r="B94">
            <v>227584.65606890188</v>
          </cell>
        </row>
        <row r="95">
          <cell r="A95" t="str">
            <v>Israel</v>
          </cell>
          <cell r="B95">
            <v>33500.160890242907</v>
          </cell>
        </row>
        <row r="96">
          <cell r="A96" t="str">
            <v>Italy</v>
          </cell>
          <cell r="B96">
            <v>378674.64906685665</v>
          </cell>
        </row>
        <row r="97">
          <cell r="A97" t="str">
            <v>Jamaica</v>
          </cell>
          <cell r="B97">
            <v>7201.6082173847208</v>
          </cell>
        </row>
        <row r="98">
          <cell r="A98" t="str">
            <v>Japan</v>
          </cell>
          <cell r="B98">
            <v>973323.37401836074</v>
          </cell>
        </row>
        <row r="99">
          <cell r="A99" t="str">
            <v>Jordan</v>
          </cell>
          <cell r="B99">
            <v>8730.1865726930464</v>
          </cell>
        </row>
        <row r="100">
          <cell r="A100" t="str">
            <v>Kazakhstan</v>
          </cell>
          <cell r="B100">
            <v>211301.1882471061</v>
          </cell>
        </row>
        <row r="101">
          <cell r="A101" t="str">
            <v>Kenya</v>
          </cell>
          <cell r="B101">
            <v>6591.9018896860816</v>
          </cell>
        </row>
        <row r="102">
          <cell r="A102" t="str">
            <v>Kiribati</v>
          </cell>
          <cell r="B102">
            <v>29.944947392544609</v>
          </cell>
        </row>
        <row r="103">
          <cell r="A103" t="str">
            <v>Kosovo</v>
          </cell>
          <cell r="B103">
            <v>858.96920546011881</v>
          </cell>
        </row>
        <row r="104">
          <cell r="A104" t="str">
            <v>Kuwait</v>
          </cell>
          <cell r="B104">
            <v>39490.985367144647</v>
          </cell>
        </row>
        <row r="105">
          <cell r="A105" t="str">
            <v>Kyrgyzstan</v>
          </cell>
          <cell r="B105">
            <v>13946.387860902913</v>
          </cell>
        </row>
        <row r="106">
          <cell r="A106" t="str">
            <v>Laos</v>
          </cell>
          <cell r="B106">
            <v>1267.453667567504</v>
          </cell>
        </row>
        <row r="107">
          <cell r="A107" t="str">
            <v>Latvia</v>
          </cell>
          <cell r="B107">
            <v>13286.645649764856</v>
          </cell>
        </row>
        <row r="108">
          <cell r="A108" t="str">
            <v>Lebanon</v>
          </cell>
          <cell r="B108">
            <v>9867.2531385773163</v>
          </cell>
        </row>
        <row r="109">
          <cell r="A109" t="str">
            <v>Lesotho</v>
          </cell>
          <cell r="B109">
            <v>704.1502529925026</v>
          </cell>
        </row>
        <row r="110">
          <cell r="A110" t="str">
            <v>Liberia</v>
          </cell>
          <cell r="B110">
            <v>924.48071691009238</v>
          </cell>
        </row>
        <row r="111">
          <cell r="A111" t="str">
            <v>Libya</v>
          </cell>
          <cell r="B111">
            <v>29733.539298947318</v>
          </cell>
        </row>
        <row r="112">
          <cell r="A112" t="str">
            <v>Liechtenstein</v>
          </cell>
          <cell r="B112">
            <v>73.943039711195823</v>
          </cell>
        </row>
        <row r="113">
          <cell r="A113" t="str">
            <v>Lithuania</v>
          </cell>
          <cell r="B113">
            <v>24517.32707586878</v>
          </cell>
        </row>
        <row r="114">
          <cell r="A114" t="str">
            <v>Luxembourg</v>
          </cell>
          <cell r="B114">
            <v>14323.86412185496</v>
          </cell>
        </row>
        <row r="115">
          <cell r="A115" t="str">
            <v>Macao</v>
          </cell>
          <cell r="B115">
            <v>773.56346760919791</v>
          </cell>
        </row>
        <row r="116">
          <cell r="A116" t="str">
            <v>North Macedonia</v>
          </cell>
          <cell r="B116">
            <v>9839.5715153128695</v>
          </cell>
        </row>
        <row r="117">
          <cell r="A117" t="str">
            <v>Madagascar</v>
          </cell>
          <cell r="B117">
            <v>1373.1824330807822</v>
          </cell>
        </row>
        <row r="118">
          <cell r="A118" t="str">
            <v>Malawi</v>
          </cell>
          <cell r="B118">
            <v>699.65239243967744</v>
          </cell>
        </row>
        <row r="119">
          <cell r="A119" t="str">
            <v>Malaysia</v>
          </cell>
          <cell r="B119">
            <v>68030.583521111184</v>
          </cell>
        </row>
        <row r="120">
          <cell r="A120" t="str">
            <v>Maldives</v>
          </cell>
          <cell r="B120">
            <v>237.19908394150858</v>
          </cell>
        </row>
        <row r="121">
          <cell r="A121" t="str">
            <v>Mali</v>
          </cell>
          <cell r="B121">
            <v>633.3493995879453</v>
          </cell>
        </row>
        <row r="122">
          <cell r="A122" t="str">
            <v>Malta</v>
          </cell>
          <cell r="B122">
            <v>1561.8554255553022</v>
          </cell>
        </row>
        <row r="123">
          <cell r="A123" t="str">
            <v>Marshall Islands</v>
          </cell>
          <cell r="B123">
            <v>36.421081340511797</v>
          </cell>
        </row>
        <row r="124">
          <cell r="A124" t="str">
            <v>Martinique</v>
          </cell>
          <cell r="B124">
            <v>75.059401206185825</v>
          </cell>
        </row>
        <row r="125">
          <cell r="A125" t="str">
            <v>Mauritania</v>
          </cell>
          <cell r="B125">
            <v>965.74952104029876</v>
          </cell>
        </row>
        <row r="126">
          <cell r="A126" t="str">
            <v>Mauritius</v>
          </cell>
          <cell r="B126">
            <v>1453.7826860188343</v>
          </cell>
        </row>
        <row r="127">
          <cell r="A127" t="str">
            <v>Mexico</v>
          </cell>
          <cell r="B127">
            <v>275823.74050718034</v>
          </cell>
        </row>
        <row r="128">
          <cell r="A128" t="str">
            <v>Mongolia</v>
          </cell>
          <cell r="B128">
            <v>8462.6639099599142</v>
          </cell>
        </row>
        <row r="129">
          <cell r="A129" t="str">
            <v>Montenegro</v>
          </cell>
          <cell r="B129">
            <v>1474.1670218619056</v>
          </cell>
        </row>
        <row r="130">
          <cell r="A130" t="str">
            <v>Montserrat</v>
          </cell>
        </row>
        <row r="131">
          <cell r="A131" t="str">
            <v>Morocco</v>
          </cell>
          <cell r="B131">
            <v>22849.708473639224</v>
          </cell>
        </row>
        <row r="132">
          <cell r="A132" t="str">
            <v>Mozambique</v>
          </cell>
          <cell r="B132">
            <v>2851.4503635601836</v>
          </cell>
        </row>
        <row r="133">
          <cell r="A133" t="str">
            <v>Myanmar</v>
          </cell>
          <cell r="B133">
            <v>7192.1318374653893</v>
          </cell>
        </row>
        <row r="134">
          <cell r="A134" t="str">
            <v>Namibia</v>
          </cell>
          <cell r="B134">
            <v>777.72522137552744</v>
          </cell>
        </row>
        <row r="135">
          <cell r="A135" t="str">
            <v>Nauru</v>
          </cell>
          <cell r="B135">
            <v>83.443884942926985</v>
          </cell>
        </row>
        <row r="136">
          <cell r="A136" t="str">
            <v>Nepal</v>
          </cell>
          <cell r="B136">
            <v>1537.6169416694131</v>
          </cell>
        </row>
        <row r="137">
          <cell r="A137" t="str">
            <v>Netherlands</v>
          </cell>
          <cell r="B137">
            <v>170033.54618238707</v>
          </cell>
        </row>
        <row r="138">
          <cell r="A138" t="str">
            <v>New Caledonia</v>
          </cell>
          <cell r="B138">
            <v>2262.3811582863254</v>
          </cell>
        </row>
        <row r="139">
          <cell r="A139" t="str">
            <v>New Zealand</v>
          </cell>
          <cell r="B139">
            <v>25770.066307857131</v>
          </cell>
        </row>
        <row r="140">
          <cell r="A140" t="str">
            <v>Nicaragua</v>
          </cell>
          <cell r="B140">
            <v>2511.1407179893367</v>
          </cell>
        </row>
        <row r="141">
          <cell r="A141" t="str">
            <v>Niger</v>
          </cell>
          <cell r="B141">
            <v>609.07480648367505</v>
          </cell>
        </row>
        <row r="142">
          <cell r="A142" t="str">
            <v>Nigeria</v>
          </cell>
          <cell r="B142">
            <v>53941.880355515299</v>
          </cell>
        </row>
        <row r="143">
          <cell r="A143" t="str">
            <v>Niue</v>
          </cell>
          <cell r="B143">
            <v>3.9370085533208732</v>
          </cell>
        </row>
        <row r="144">
          <cell r="A144" t="str">
            <v>Norway</v>
          </cell>
          <cell r="B144">
            <v>35976.746720962779</v>
          </cell>
        </row>
        <row r="145">
          <cell r="A145" t="str">
            <v>Occupied Palestinian Territory</v>
          </cell>
          <cell r="B145">
            <v>615.3143073515256</v>
          </cell>
        </row>
        <row r="146">
          <cell r="A146" t="str">
            <v>Oman</v>
          </cell>
          <cell r="B146">
            <v>13777.479712527134</v>
          </cell>
        </row>
        <row r="147">
          <cell r="A147" t="str">
            <v>Pakistan</v>
          </cell>
          <cell r="B147">
            <v>63445.371613948562</v>
          </cell>
        </row>
        <row r="148">
          <cell r="A148" t="str">
            <v>Palau</v>
          </cell>
          <cell r="B148">
            <v>69.280473292693145</v>
          </cell>
        </row>
        <row r="149">
          <cell r="A149" t="str">
            <v>Panama</v>
          </cell>
          <cell r="B149">
            <v>4223.6875717175835</v>
          </cell>
        </row>
        <row r="150">
          <cell r="A150" t="str">
            <v>Papua New Guinea</v>
          </cell>
          <cell r="B150">
            <v>2180.5449732146899</v>
          </cell>
        </row>
        <row r="151">
          <cell r="A151" t="str">
            <v>Paraguay</v>
          </cell>
          <cell r="B151">
            <v>2214.0234220489542</v>
          </cell>
        </row>
        <row r="152">
          <cell r="A152" t="str">
            <v>Peru</v>
          </cell>
          <cell r="B152">
            <v>25278.565388870255</v>
          </cell>
        </row>
        <row r="153">
          <cell r="A153" t="str">
            <v>Philippines</v>
          </cell>
          <cell r="B153">
            <v>45593.224276250541</v>
          </cell>
        </row>
        <row r="154">
          <cell r="A154" t="str">
            <v>Bolivia</v>
          </cell>
          <cell r="B154">
            <v>7860.6119460408909</v>
          </cell>
        </row>
        <row r="155">
          <cell r="A155" t="str">
            <v>Poland</v>
          </cell>
          <cell r="B155">
            <v>397668.67393014272</v>
          </cell>
        </row>
        <row r="156">
          <cell r="A156" t="str">
            <v>Portugal</v>
          </cell>
          <cell r="B156">
            <v>35584.528085588812</v>
          </cell>
        </row>
        <row r="157">
          <cell r="A157" t="str">
            <v>Qatar</v>
          </cell>
          <cell r="B157">
            <v>24560.210261186236</v>
          </cell>
        </row>
        <row r="158">
          <cell r="A158" t="str">
            <v>Cameroon</v>
          </cell>
          <cell r="B158">
            <v>2837.3421305550082</v>
          </cell>
        </row>
        <row r="159">
          <cell r="A159" t="str">
            <v>South Korea</v>
          </cell>
          <cell r="B159">
            <v>221519.40921198754</v>
          </cell>
        </row>
        <row r="160">
          <cell r="A160" t="str">
            <v>Moldova</v>
          </cell>
          <cell r="B160">
            <v>17464.685884070801</v>
          </cell>
        </row>
        <row r="161">
          <cell r="A161" t="str">
            <v>South Sudan</v>
          </cell>
          <cell r="B161">
            <v>494.94000066598835</v>
          </cell>
        </row>
        <row r="162">
          <cell r="A162" t="str">
            <v>Sudan</v>
          </cell>
          <cell r="B162">
            <v>5523.2906116255799</v>
          </cell>
        </row>
        <row r="163">
          <cell r="A163" t="str">
            <v>Réunion</v>
          </cell>
          <cell r="B163">
            <v>50.597699292799902</v>
          </cell>
        </row>
        <row r="164">
          <cell r="A164" t="str">
            <v>Romania</v>
          </cell>
          <cell r="B164">
            <v>143825.31345591575</v>
          </cell>
        </row>
        <row r="165">
          <cell r="A165" t="str">
            <v>Russian Federation</v>
          </cell>
          <cell r="B165">
            <v>1902578.2624392645</v>
          </cell>
        </row>
        <row r="166">
          <cell r="A166" t="str">
            <v>Rwanda</v>
          </cell>
          <cell r="B166">
            <v>383.34583315960356</v>
          </cell>
        </row>
        <row r="167">
          <cell r="A167" t="str">
            <v>Saint Helena</v>
          </cell>
          <cell r="B167">
            <v>4.6330115080664065</v>
          </cell>
        </row>
        <row r="168">
          <cell r="A168" t="str">
            <v>Saint Lucia</v>
          </cell>
          <cell r="B168">
            <v>162.22737361883995</v>
          </cell>
        </row>
        <row r="169">
          <cell r="A169" t="str">
            <v>Sint Maarten (Dutch part)</v>
          </cell>
          <cell r="B169">
            <v>978.09279869229124</v>
          </cell>
        </row>
        <row r="170">
          <cell r="A170" t="str">
            <v>Samoa</v>
          </cell>
          <cell r="B170">
            <v>99.245598001556147</v>
          </cell>
        </row>
        <row r="171">
          <cell r="A171" t="str">
            <v>Sao Tome and Principe</v>
          </cell>
          <cell r="B171">
            <v>44.278375570491818</v>
          </cell>
        </row>
        <row r="172">
          <cell r="A172" t="str">
            <v>Saudi Arabia</v>
          </cell>
          <cell r="B172">
            <v>191009.38833782086</v>
          </cell>
        </row>
        <row r="173">
          <cell r="A173" t="str">
            <v>Senegal</v>
          </cell>
          <cell r="B173">
            <v>3184.3190547767927</v>
          </cell>
        </row>
        <row r="174">
          <cell r="A174" t="str">
            <v>Serbia</v>
          </cell>
          <cell r="B174">
            <v>43787.027515540329</v>
          </cell>
        </row>
        <row r="175">
          <cell r="A175" t="str">
            <v>Seychelles</v>
          </cell>
        </row>
        <row r="176">
          <cell r="A176" t="str">
            <v>Sierra Leone</v>
          </cell>
          <cell r="B176">
            <v>619.66870623701539</v>
          </cell>
        </row>
        <row r="177">
          <cell r="A177" t="str">
            <v>Singapore</v>
          </cell>
          <cell r="B177">
            <v>31412.634624265447</v>
          </cell>
        </row>
        <row r="178">
          <cell r="A178" t="str">
            <v>Slovakia</v>
          </cell>
          <cell r="B178">
            <v>56947.746143707154</v>
          </cell>
        </row>
        <row r="179">
          <cell r="A179" t="str">
            <v>Slovenia</v>
          </cell>
          <cell r="B179">
            <v>13209.241944063635</v>
          </cell>
        </row>
        <row r="180">
          <cell r="A180" t="str">
            <v>Solomon Islands</v>
          </cell>
          <cell r="B180">
            <v>138.74119700792161</v>
          </cell>
        </row>
        <row r="181">
          <cell r="A181" t="str">
            <v>Somalia</v>
          </cell>
          <cell r="B181">
            <v>517.85454917130119</v>
          </cell>
        </row>
        <row r="182">
          <cell r="A182" t="str">
            <v>South Africa</v>
          </cell>
          <cell r="B182">
            <v>298834.04179236473</v>
          </cell>
        </row>
        <row r="183">
          <cell r="A183" t="str">
            <v>Spain</v>
          </cell>
          <cell r="B183">
            <v>212244.62830516216</v>
          </cell>
        </row>
        <row r="184">
          <cell r="A184" t="str">
            <v>Sri Lanka</v>
          </cell>
          <cell r="B184">
            <v>6597.3183018433374</v>
          </cell>
        </row>
        <row r="185">
          <cell r="A185" t="str">
            <v>Saint Kitts and Nevis</v>
          </cell>
          <cell r="B185">
            <v>73.492225184651844</v>
          </cell>
        </row>
        <row r="186">
          <cell r="A186" t="str">
            <v>Saint Pierre and Miquelon</v>
          </cell>
          <cell r="B186">
            <v>64.056980961242417</v>
          </cell>
        </row>
        <row r="187">
          <cell r="A187" t="str">
            <v>Saint Vincent and the Grenadines</v>
          </cell>
          <cell r="B187">
            <v>89.095355922295099</v>
          </cell>
        </row>
        <row r="188">
          <cell r="A188" t="str">
            <v>Suriname</v>
          </cell>
          <cell r="B188">
            <v>1854.0619098295233</v>
          </cell>
        </row>
        <row r="189">
          <cell r="A189" t="str">
            <v>Swaziland</v>
          </cell>
        </row>
        <row r="190">
          <cell r="A190" t="str">
            <v>Sweden</v>
          </cell>
          <cell r="B190">
            <v>77826.500455828136</v>
          </cell>
        </row>
        <row r="191">
          <cell r="A191" t="str">
            <v>Switzerland</v>
          </cell>
          <cell r="B191">
            <v>44328.864179222765</v>
          </cell>
        </row>
        <row r="192">
          <cell r="A192" t="str">
            <v>Syria</v>
          </cell>
          <cell r="B192">
            <v>26467.523500063988</v>
          </cell>
        </row>
        <row r="193">
          <cell r="A193" t="str">
            <v>Taiwan</v>
          </cell>
          <cell r="B193">
            <v>112179.47623434765</v>
          </cell>
        </row>
        <row r="194">
          <cell r="A194" t="str">
            <v>Tajikistan</v>
          </cell>
          <cell r="B194">
            <v>7359.8016981496376</v>
          </cell>
        </row>
        <row r="195">
          <cell r="A195" t="str">
            <v>Thailand</v>
          </cell>
          <cell r="B195">
            <v>88491.631134757627</v>
          </cell>
        </row>
        <row r="196">
          <cell r="A196" t="str">
            <v>Timor-Leste</v>
          </cell>
          <cell r="B196">
            <v>51.912067328916592</v>
          </cell>
        </row>
        <row r="197">
          <cell r="A197" t="str">
            <v>Togo</v>
          </cell>
          <cell r="B197">
            <v>902.77018186813928</v>
          </cell>
        </row>
        <row r="198">
          <cell r="A198" t="str">
            <v>Tonga</v>
          </cell>
          <cell r="B198">
            <v>59.179943615363328</v>
          </cell>
        </row>
        <row r="199">
          <cell r="A199" t="str">
            <v>Trinidad and Tobago</v>
          </cell>
          <cell r="B199">
            <v>18841.189640039978</v>
          </cell>
        </row>
        <row r="200">
          <cell r="A200" t="str">
            <v>Tunisia</v>
          </cell>
          <cell r="B200">
            <v>12059.010941542587</v>
          </cell>
        </row>
        <row r="201">
          <cell r="A201" t="str">
            <v>Turkey</v>
          </cell>
          <cell r="B201">
            <v>136151.33379789913</v>
          </cell>
        </row>
        <row r="202">
          <cell r="A202" t="str">
            <v>Turkmenistan</v>
          </cell>
          <cell r="B202">
            <v>40717.865605384417</v>
          </cell>
        </row>
        <row r="203">
          <cell r="A203" t="str">
            <v>Turks and Caicos Islands</v>
          </cell>
          <cell r="B203">
            <v>38.576349886753675</v>
          </cell>
        </row>
        <row r="204">
          <cell r="A204" t="str">
            <v>Tuvalu</v>
          </cell>
          <cell r="B204">
            <v>3.1975856643805192</v>
          </cell>
        </row>
        <row r="205">
          <cell r="A205" t="str">
            <v>Uganda</v>
          </cell>
          <cell r="B205">
            <v>1358.8854676289272</v>
          </cell>
        </row>
        <row r="206">
          <cell r="A206" t="str">
            <v>Ukraine</v>
          </cell>
          <cell r="B206">
            <v>522462.96410697768</v>
          </cell>
        </row>
        <row r="207">
          <cell r="A207" t="str">
            <v>United Arab Emirates</v>
          </cell>
          <cell r="B207">
            <v>58068.170480915702</v>
          </cell>
        </row>
        <row r="208">
          <cell r="A208" t="str">
            <v>United Kingdom</v>
          </cell>
          <cell r="B208">
            <v>763369.43375544471</v>
          </cell>
        </row>
        <row r="209">
          <cell r="A209" t="str">
            <v>Tanzania</v>
          </cell>
          <cell r="B209">
            <v>3007.0772816883805</v>
          </cell>
        </row>
        <row r="210">
          <cell r="A210" t="str">
            <v>USA</v>
          </cell>
          <cell r="B210">
            <v>5608680.3760187775</v>
          </cell>
        </row>
        <row r="211">
          <cell r="A211" t="str">
            <v>Uruguay</v>
          </cell>
          <cell r="B211">
            <v>6512.1578157058975</v>
          </cell>
        </row>
        <row r="212">
          <cell r="A212" t="str">
            <v>Uzbekistan</v>
          </cell>
          <cell r="B212">
            <v>105977.6286832912</v>
          </cell>
        </row>
        <row r="213">
          <cell r="A213" t="str">
            <v>Vanuatu</v>
          </cell>
          <cell r="B213">
            <v>68.410711923125234</v>
          </cell>
        </row>
        <row r="214">
          <cell r="A214" t="str">
            <v>Venezuela</v>
          </cell>
          <cell r="B214">
            <v>121033.65132761399</v>
          </cell>
        </row>
        <row r="215">
          <cell r="A215" t="str">
            <v>Viet Nam</v>
          </cell>
          <cell r="B215">
            <v>41538.170206391282</v>
          </cell>
        </row>
        <row r="216">
          <cell r="A216" t="str">
            <v>Wallis and Futuna Islands</v>
          </cell>
          <cell r="B216">
            <v>4.8787567941160876</v>
          </cell>
        </row>
        <row r="217">
          <cell r="A217" t="str">
            <v>Yemen</v>
          </cell>
          <cell r="B217">
            <v>9171.3902537170488</v>
          </cell>
        </row>
        <row r="218">
          <cell r="A218" t="str">
            <v>Zambia</v>
          </cell>
          <cell r="B218">
            <v>4572.2240013844148</v>
          </cell>
        </row>
        <row r="219">
          <cell r="A219" t="str">
            <v>Zimbabwe</v>
          </cell>
          <cell r="B219">
            <v>11748.446556507417</v>
          </cell>
        </row>
        <row r="223">
          <cell r="A223" t="str">
            <v>Afghanistan</v>
          </cell>
          <cell r="B223">
            <v>25.982285471529103</v>
          </cell>
        </row>
        <row r="224">
          <cell r="A224" t="str">
            <v>Albania</v>
          </cell>
          <cell r="B224">
            <v>29.195930320746086</v>
          </cell>
        </row>
        <row r="225">
          <cell r="A225" t="str">
            <v>Algeria</v>
          </cell>
          <cell r="B225">
            <v>534.32228283730467</v>
          </cell>
        </row>
        <row r="226">
          <cell r="A226" t="str">
            <v>Andorra</v>
          </cell>
          <cell r="B226">
            <v>2.1691348516591105</v>
          </cell>
        </row>
        <row r="227">
          <cell r="A227" t="str">
            <v>Angola</v>
          </cell>
          <cell r="B227">
            <v>107.25934939382377</v>
          </cell>
        </row>
        <row r="228">
          <cell r="A228" t="str">
            <v>Anguilla</v>
          </cell>
          <cell r="B228">
            <v>0.52207505743155991</v>
          </cell>
        </row>
        <row r="229">
          <cell r="A229" t="str">
            <v>Antigua and Barbuda</v>
          </cell>
          <cell r="B229">
            <v>2.4389041860553018</v>
          </cell>
        </row>
        <row r="230">
          <cell r="A230" t="str">
            <v>Argentina</v>
          </cell>
          <cell r="B230">
            <v>814.60831283287519</v>
          </cell>
        </row>
        <row r="231">
          <cell r="A231" t="str">
            <v>Armenia</v>
          </cell>
          <cell r="B231">
            <v>68.059155998938877</v>
          </cell>
        </row>
        <row r="232">
          <cell r="A232" t="str">
            <v>Aruba</v>
          </cell>
          <cell r="B232">
            <v>8.4355435962534511</v>
          </cell>
        </row>
        <row r="233">
          <cell r="A233" t="str">
            <v>Australia</v>
          </cell>
          <cell r="B233">
            <v>1813.8352304337195</v>
          </cell>
        </row>
        <row r="234">
          <cell r="A234" t="str">
            <v>Austria</v>
          </cell>
          <cell r="B234">
            <v>373.20854168076784</v>
          </cell>
        </row>
        <row r="235">
          <cell r="A235" t="str">
            <v>Azerbaijan</v>
          </cell>
          <cell r="B235">
            <v>238.34762445044359</v>
          </cell>
        </row>
        <row r="236">
          <cell r="A236" t="str">
            <v>Bahamas</v>
          </cell>
          <cell r="B236">
            <v>20.550081855635735</v>
          </cell>
        </row>
        <row r="237">
          <cell r="A237" t="str">
            <v>Bahrain</v>
          </cell>
          <cell r="B237">
            <v>108.29243467050956</v>
          </cell>
        </row>
        <row r="238">
          <cell r="A238" t="str">
            <v>Bangladesh</v>
          </cell>
          <cell r="B238">
            <v>213.32002578840985</v>
          </cell>
        </row>
        <row r="239">
          <cell r="A239" t="str">
            <v>Barbados</v>
          </cell>
          <cell r="B239">
            <v>6.0478338978564494</v>
          </cell>
        </row>
        <row r="240">
          <cell r="A240" t="str">
            <v>Belarus</v>
          </cell>
          <cell r="B240">
            <v>478.52378810281624</v>
          </cell>
        </row>
        <row r="241">
          <cell r="A241" t="str">
            <v>Belgium</v>
          </cell>
          <cell r="B241">
            <v>734.02974646345695</v>
          </cell>
        </row>
        <row r="242">
          <cell r="A242" t="str">
            <v>Belize</v>
          </cell>
          <cell r="B242">
            <v>2.1670701749415748</v>
          </cell>
        </row>
        <row r="243">
          <cell r="A243" t="str">
            <v>Benin</v>
          </cell>
          <cell r="B243">
            <v>17.863064317959985</v>
          </cell>
        </row>
        <row r="244">
          <cell r="A244" t="str">
            <v>Bermuda</v>
          </cell>
          <cell r="B244">
            <v>2.9802553034070489</v>
          </cell>
        </row>
        <row r="245">
          <cell r="A245" t="str">
            <v>Bhutan</v>
          </cell>
          <cell r="B245">
            <v>2.9316648628381308</v>
          </cell>
        </row>
        <row r="246">
          <cell r="A246" t="str">
            <v>Bonaire, Saint Eustatius and Saba</v>
          </cell>
          <cell r="B246">
            <v>2.4397639502746089</v>
          </cell>
        </row>
        <row r="247">
          <cell r="A247" t="str">
            <v>Bosnia and Herzegovina</v>
          </cell>
          <cell r="B247">
            <v>94.320006723055897</v>
          </cell>
        </row>
        <row r="248">
          <cell r="A248" t="str">
            <v>Botswana</v>
          </cell>
          <cell r="B248">
            <v>20.115133730681343</v>
          </cell>
        </row>
        <row r="249">
          <cell r="A249" t="str">
            <v>Brazil</v>
          </cell>
          <cell r="B249">
            <v>1753.371683908365</v>
          </cell>
        </row>
        <row r="250">
          <cell r="A250" t="str">
            <v>British Virgin Islands</v>
          </cell>
          <cell r="B250">
            <v>0.73127933708076354</v>
          </cell>
        </row>
        <row r="251">
          <cell r="A251" t="str">
            <v>Brunei Darussalam</v>
          </cell>
          <cell r="B251">
            <v>36.948695352840602</v>
          </cell>
        </row>
        <row r="252">
          <cell r="A252" t="str">
            <v>Bulgaria</v>
          </cell>
          <cell r="B252">
            <v>370.83313246007714</v>
          </cell>
        </row>
        <row r="253">
          <cell r="A253" t="str">
            <v>Burkina Faso</v>
          </cell>
          <cell r="B253">
            <v>9.1250671579765648</v>
          </cell>
        </row>
        <row r="254">
          <cell r="A254" t="str">
            <v>Burundi</v>
          </cell>
          <cell r="B254">
            <v>1.470988290479214</v>
          </cell>
        </row>
        <row r="255">
          <cell r="A255" t="str">
            <v>Cambodia</v>
          </cell>
          <cell r="B255">
            <v>24.458068435571644</v>
          </cell>
        </row>
        <row r="256">
          <cell r="A256" t="str">
            <v>Canada</v>
          </cell>
          <cell r="B256">
            <v>2895.0120562660136</v>
          </cell>
        </row>
        <row r="257">
          <cell r="A257" t="str">
            <v>Cape Verde</v>
          </cell>
          <cell r="B257">
            <v>1.8142007520819927</v>
          </cell>
        </row>
        <row r="258">
          <cell r="A258" t="str">
            <v>Central African Republic</v>
          </cell>
          <cell r="B258">
            <v>1.3022728637876941</v>
          </cell>
        </row>
        <row r="259">
          <cell r="A259" t="str">
            <v>Chad</v>
          </cell>
          <cell r="B259">
            <v>3.3116822132845032</v>
          </cell>
        </row>
        <row r="260">
          <cell r="A260" t="str">
            <v>Chile</v>
          </cell>
          <cell r="B260">
            <v>302.02430691823662</v>
          </cell>
        </row>
        <row r="261">
          <cell r="A261" t="str">
            <v>China</v>
          </cell>
          <cell r="B261">
            <v>30461.489119710397</v>
          </cell>
        </row>
        <row r="262">
          <cell r="A262" t="str">
            <v>Colombia</v>
          </cell>
          <cell r="B262">
            <v>352.05166096146382</v>
          </cell>
        </row>
        <row r="263">
          <cell r="A263" t="str">
            <v>Comoros</v>
          </cell>
          <cell r="B263">
            <v>0.62481651770069413</v>
          </cell>
        </row>
        <row r="264">
          <cell r="A264" t="str">
            <v>Congo</v>
          </cell>
          <cell r="B264">
            <v>9.8607542067881937</v>
          </cell>
        </row>
        <row r="265">
          <cell r="A265" t="str">
            <v>Cook Islands</v>
          </cell>
          <cell r="B265">
            <v>0.24635637090351398</v>
          </cell>
        </row>
        <row r="266">
          <cell r="A266" t="str">
            <v>Costa Rica</v>
          </cell>
          <cell r="B266">
            <v>30.22835141552498</v>
          </cell>
        </row>
        <row r="267">
          <cell r="A267" t="str">
            <v>Côte d'Ivoire</v>
          </cell>
          <cell r="B267">
            <v>38.275039393300212</v>
          </cell>
        </row>
        <row r="268">
          <cell r="A268" t="str">
            <v>Croatia</v>
          </cell>
          <cell r="B268">
            <v>108.29323074594035</v>
          </cell>
        </row>
        <row r="269">
          <cell r="A269" t="str">
            <v>Cuba</v>
          </cell>
          <cell r="B269">
            <v>160.65355391632531</v>
          </cell>
        </row>
        <row r="270">
          <cell r="A270" t="str">
            <v>Curaçao</v>
          </cell>
          <cell r="B270">
            <v>45.906660025379573</v>
          </cell>
        </row>
        <row r="271">
          <cell r="A271" t="str">
            <v>Cyprus</v>
          </cell>
          <cell r="B271">
            <v>33.464787499254697</v>
          </cell>
        </row>
        <row r="272">
          <cell r="A272" t="str">
            <v>Czech Republic</v>
          </cell>
          <cell r="B272">
            <v>877.52046006290834</v>
          </cell>
        </row>
        <row r="273">
          <cell r="A273" t="str">
            <v>North Korea</v>
          </cell>
          <cell r="B273">
            <v>543.34010917583862</v>
          </cell>
        </row>
        <row r="274">
          <cell r="A274" t="str">
            <v>Democratic Republic of the Congo</v>
          </cell>
          <cell r="B274">
            <v>17.922480788019925</v>
          </cell>
        </row>
        <row r="275">
          <cell r="A275" t="str">
            <v>Denmark</v>
          </cell>
          <cell r="B275">
            <v>326.37283717567027</v>
          </cell>
        </row>
        <row r="276">
          <cell r="A276" t="str">
            <v>Djibouti</v>
          </cell>
          <cell r="B276">
            <v>2.074893440220094</v>
          </cell>
        </row>
        <row r="277">
          <cell r="A277" t="str">
            <v>Dominica</v>
          </cell>
          <cell r="B277">
            <v>0.61236834923364525</v>
          </cell>
        </row>
        <row r="278">
          <cell r="A278" t="str">
            <v>Dominican Republic</v>
          </cell>
          <cell r="B278">
            <v>89.554790401721704</v>
          </cell>
        </row>
        <row r="279">
          <cell r="A279" t="str">
            <v>Ecuador</v>
          </cell>
          <cell r="B279">
            <v>143.60272997925097</v>
          </cell>
        </row>
        <row r="280">
          <cell r="A280" t="str">
            <v>Egypt</v>
          </cell>
          <cell r="B280">
            <v>781.69502355437396</v>
          </cell>
        </row>
        <row r="281">
          <cell r="A281" t="str">
            <v>El Salvador</v>
          </cell>
          <cell r="B281">
            <v>26.827774836319715</v>
          </cell>
        </row>
        <row r="282">
          <cell r="A282" t="str">
            <v>Equatorial Guinea</v>
          </cell>
          <cell r="B282">
            <v>24.533026916079713</v>
          </cell>
        </row>
        <row r="283">
          <cell r="A283" t="str">
            <v>Eritrea</v>
          </cell>
          <cell r="B283">
            <v>2.6992417267637365</v>
          </cell>
        </row>
        <row r="284">
          <cell r="A284" t="str">
            <v>Estonia</v>
          </cell>
          <cell r="B284">
            <v>140.44213698382802</v>
          </cell>
        </row>
        <row r="285">
          <cell r="A285" t="str">
            <v>Ethiopia</v>
          </cell>
          <cell r="B285">
            <v>35.316896981713633</v>
          </cell>
        </row>
        <row r="286">
          <cell r="A286" t="str">
            <v>Faeroe Islands</v>
          </cell>
          <cell r="B286">
            <v>3.2519262834968181</v>
          </cell>
        </row>
        <row r="287">
          <cell r="A287" t="str">
            <v>Micronesia (Federated States of)</v>
          </cell>
          <cell r="B287">
            <v>0.55178965067918817</v>
          </cell>
        </row>
        <row r="288">
          <cell r="A288" t="str">
            <v>Fiji</v>
          </cell>
          <cell r="B288">
            <v>5.9893822790460218</v>
          </cell>
        </row>
        <row r="289">
          <cell r="A289" t="str">
            <v>Finland</v>
          </cell>
          <cell r="B289">
            <v>312.27048364446927</v>
          </cell>
        </row>
        <row r="290">
          <cell r="A290" t="str">
            <v>France</v>
          </cell>
          <cell r="B290">
            <v>2516.2082961091196</v>
          </cell>
        </row>
        <row r="291">
          <cell r="A291" t="str">
            <v>French Guiana</v>
          </cell>
          <cell r="B291">
            <v>0.12823087333295202</v>
          </cell>
        </row>
        <row r="292">
          <cell r="A292" t="str">
            <v>French Polynesia</v>
          </cell>
          <cell r="B292">
            <v>3.2646636122852062</v>
          </cell>
        </row>
        <row r="293">
          <cell r="A293" t="str">
            <v>Gabon</v>
          </cell>
          <cell r="B293">
            <v>28.229522398829261</v>
          </cell>
        </row>
        <row r="294">
          <cell r="A294" t="str">
            <v>Gambia</v>
          </cell>
          <cell r="B294">
            <v>1.709199260025871</v>
          </cell>
        </row>
        <row r="295">
          <cell r="A295" t="str">
            <v>Georgia</v>
          </cell>
          <cell r="B295">
            <v>102.96941171203463</v>
          </cell>
        </row>
        <row r="296">
          <cell r="A296" t="str">
            <v>Germany</v>
          </cell>
          <cell r="B296">
            <v>5916.9307778840966</v>
          </cell>
        </row>
        <row r="297">
          <cell r="A297" t="str">
            <v>Ghana</v>
          </cell>
          <cell r="B297">
            <v>45.076498167252019</v>
          </cell>
        </row>
        <row r="298">
          <cell r="A298" t="str">
            <v>Greece</v>
          </cell>
          <cell r="B298">
            <v>453.28065273266651</v>
          </cell>
        </row>
        <row r="299">
          <cell r="A299" t="str">
            <v>Greenland</v>
          </cell>
          <cell r="B299">
            <v>2.9147107780201407</v>
          </cell>
        </row>
        <row r="300">
          <cell r="A300" t="str">
            <v>Grenada</v>
          </cell>
          <cell r="B300">
            <v>1.0005399793130332</v>
          </cell>
        </row>
        <row r="301">
          <cell r="A301" t="str">
            <v>Guatemala</v>
          </cell>
          <cell r="B301">
            <v>52.338110722167059</v>
          </cell>
        </row>
        <row r="302">
          <cell r="A302" t="str">
            <v>Guinea</v>
          </cell>
          <cell r="B302">
            <v>9.3593507701008303</v>
          </cell>
        </row>
        <row r="303">
          <cell r="A303" t="str">
            <v>Guinea-Bissau</v>
          </cell>
          <cell r="B303">
            <v>1.1073086475844935</v>
          </cell>
        </row>
        <row r="304">
          <cell r="A304" t="str">
            <v>Guyana</v>
          </cell>
          <cell r="B304">
            <v>9.937493920322666</v>
          </cell>
        </row>
        <row r="305">
          <cell r="A305" t="str">
            <v>Haiti</v>
          </cell>
          <cell r="B305">
            <v>9.6064592682126442</v>
          </cell>
        </row>
        <row r="306">
          <cell r="A306" t="str">
            <v>Honduras</v>
          </cell>
          <cell r="B306">
            <v>32.658252697720222</v>
          </cell>
        </row>
        <row r="307">
          <cell r="A307" t="str">
            <v>Hong Kong</v>
          </cell>
          <cell r="B307">
            <v>187.66148986722749</v>
          </cell>
        </row>
        <row r="308">
          <cell r="A308" t="str">
            <v>Hungary</v>
          </cell>
          <cell r="B308">
            <v>403.72521764461692</v>
          </cell>
        </row>
        <row r="309">
          <cell r="A309" t="str">
            <v>Iceland</v>
          </cell>
          <cell r="B309">
            <v>15.579739679712441</v>
          </cell>
        </row>
        <row r="310">
          <cell r="A310" t="str">
            <v>India</v>
          </cell>
          <cell r="B310">
            <v>6861.2207777080221</v>
          </cell>
        </row>
        <row r="311">
          <cell r="A311" t="str">
            <v>Indonesia</v>
          </cell>
          <cell r="B311">
            <v>1716.999413367821</v>
          </cell>
        </row>
        <row r="312">
          <cell r="A312" t="str">
            <v>Iraq</v>
          </cell>
          <cell r="B312">
            <v>552.9057540707829</v>
          </cell>
        </row>
        <row r="313">
          <cell r="A313" t="str">
            <v>Ireland</v>
          </cell>
          <cell r="B313">
            <v>205.07856800525641</v>
          </cell>
        </row>
        <row r="314">
          <cell r="A314" t="str">
            <v>Iran</v>
          </cell>
          <cell r="B314">
            <v>2230.7436076927365</v>
          </cell>
        </row>
        <row r="315">
          <cell r="A315" t="str">
            <v>Israel</v>
          </cell>
          <cell r="B315">
            <v>275.50823470558038</v>
          </cell>
        </row>
        <row r="316">
          <cell r="A316" t="str">
            <v>Italy</v>
          </cell>
          <cell r="B316">
            <v>2335.3731788665659</v>
          </cell>
        </row>
        <row r="317">
          <cell r="A317" t="str">
            <v>Jamaica</v>
          </cell>
          <cell r="B317">
            <v>47.291343924410974</v>
          </cell>
        </row>
        <row r="318">
          <cell r="A318" t="str">
            <v>Japan</v>
          </cell>
          <cell r="B318">
            <v>6371.7977725884457</v>
          </cell>
        </row>
        <row r="319">
          <cell r="A319" t="str">
            <v>Jordan</v>
          </cell>
          <cell r="B319">
            <v>88.024848577545612</v>
          </cell>
        </row>
        <row r="320">
          <cell r="A320" t="str">
            <v>Kazakhstan</v>
          </cell>
          <cell r="B320">
            <v>1278.5049875807952</v>
          </cell>
        </row>
        <row r="321">
          <cell r="A321" t="str">
            <v>Kenya</v>
          </cell>
          <cell r="B321">
            <v>51.8965792779547</v>
          </cell>
        </row>
        <row r="322">
          <cell r="A322" t="str">
            <v>Kiribati</v>
          </cell>
          <cell r="B322">
            <v>0.23799050044358475</v>
          </cell>
        </row>
        <row r="323">
          <cell r="A323" t="str">
            <v>Kosovo</v>
          </cell>
          <cell r="B323">
            <v>23.1174731199185</v>
          </cell>
        </row>
        <row r="324">
          <cell r="A324" t="str">
            <v>Kuwait</v>
          </cell>
          <cell r="B324">
            <v>346.24625283047726</v>
          </cell>
        </row>
        <row r="325">
          <cell r="A325" t="str">
            <v>Kyrgyzstan</v>
          </cell>
          <cell r="B325">
            <v>80.832366176290407</v>
          </cell>
        </row>
        <row r="326">
          <cell r="A326" t="str">
            <v>Laos</v>
          </cell>
          <cell r="B326">
            <v>36.385892980914491</v>
          </cell>
        </row>
        <row r="327">
          <cell r="A327" t="str">
            <v>Latvia</v>
          </cell>
          <cell r="B327">
            <v>70.711998836400269</v>
          </cell>
        </row>
        <row r="328">
          <cell r="A328" t="str">
            <v>Lebanon</v>
          </cell>
          <cell r="B328">
            <v>86.056872136997058</v>
          </cell>
        </row>
        <row r="329">
          <cell r="A329" t="str">
            <v>Lesotho</v>
          </cell>
          <cell r="B329">
            <v>9.1241383303835253</v>
          </cell>
        </row>
        <row r="330">
          <cell r="A330" t="str">
            <v>Liberia</v>
          </cell>
          <cell r="B330">
            <v>5.8304424062818621</v>
          </cell>
        </row>
        <row r="331">
          <cell r="A331" t="str">
            <v>Libya</v>
          </cell>
          <cell r="B331">
            <v>234.94046034144347</v>
          </cell>
        </row>
        <row r="332">
          <cell r="A332" t="str">
            <v>Liechtenstein</v>
          </cell>
          <cell r="B332">
            <v>0.89186040747665318</v>
          </cell>
        </row>
        <row r="333">
          <cell r="A333" t="str">
            <v>Lithuania</v>
          </cell>
          <cell r="B333">
            <v>130.67677224301119</v>
          </cell>
        </row>
        <row r="334">
          <cell r="A334" t="str">
            <v>Luxembourg</v>
          </cell>
          <cell r="B334">
            <v>69.638868628416716</v>
          </cell>
        </row>
        <row r="335">
          <cell r="A335" t="str">
            <v>Macao</v>
          </cell>
          <cell r="B335">
            <v>7.2135105156007544</v>
          </cell>
        </row>
        <row r="336">
          <cell r="A336" t="str">
            <v>North Macedonia</v>
          </cell>
          <cell r="B336">
            <v>60.607076598384459</v>
          </cell>
        </row>
        <row r="337">
          <cell r="A337" t="str">
            <v>Madagascar</v>
          </cell>
          <cell r="B337">
            <v>10.877586935391204</v>
          </cell>
        </row>
        <row r="338">
          <cell r="A338" t="str">
            <v>Malawi</v>
          </cell>
          <cell r="B338">
            <v>5.0115935923823658</v>
          </cell>
        </row>
        <row r="339">
          <cell r="A339" t="str">
            <v>Malaysia</v>
          </cell>
          <cell r="B339">
            <v>797.10944674852419</v>
          </cell>
        </row>
        <row r="340">
          <cell r="A340" t="str">
            <v>Maldives</v>
          </cell>
          <cell r="B340">
            <v>3.8087270209845232</v>
          </cell>
        </row>
        <row r="341">
          <cell r="A341" t="str">
            <v>Mali</v>
          </cell>
          <cell r="B341">
            <v>8.038040283223804</v>
          </cell>
        </row>
        <row r="342">
          <cell r="A342" t="str">
            <v>Malta</v>
          </cell>
          <cell r="B342">
            <v>11.813327539981996</v>
          </cell>
        </row>
        <row r="343">
          <cell r="A343" t="str">
            <v>Marshall Islands</v>
          </cell>
          <cell r="B343">
            <v>0.51480913203380441</v>
          </cell>
        </row>
        <row r="344">
          <cell r="A344" t="str">
            <v>Martinique</v>
          </cell>
          <cell r="B344">
            <v>0.48807692259899921</v>
          </cell>
        </row>
        <row r="345">
          <cell r="A345" t="str">
            <v>Mauritania</v>
          </cell>
          <cell r="B345">
            <v>9.6888453040444666</v>
          </cell>
        </row>
        <row r="346">
          <cell r="A346" t="str">
            <v>Mauritius</v>
          </cell>
          <cell r="B346">
            <v>14.95074946449623</v>
          </cell>
        </row>
        <row r="347">
          <cell r="A347" t="str">
            <v>Mexico</v>
          </cell>
          <cell r="B347">
            <v>2096.2924699626069</v>
          </cell>
        </row>
        <row r="348">
          <cell r="A348" t="str">
            <v>Mongolia</v>
          </cell>
          <cell r="B348">
            <v>100.74693569459181</v>
          </cell>
        </row>
        <row r="349">
          <cell r="A349" t="str">
            <v>Montenegro</v>
          </cell>
          <cell r="B349">
            <v>10.138935059135109</v>
          </cell>
        </row>
        <row r="350">
          <cell r="A350" t="str">
            <v>Montserrat</v>
          </cell>
        </row>
        <row r="351">
          <cell r="A351" t="str">
            <v>Morocco</v>
          </cell>
          <cell r="B351">
            <v>214.18410235277969</v>
          </cell>
        </row>
        <row r="352">
          <cell r="A352" t="str">
            <v>Mozambique</v>
          </cell>
          <cell r="B352">
            <v>20.132685718793208</v>
          </cell>
        </row>
        <row r="353">
          <cell r="A353" t="str">
            <v>Myanmar</v>
          </cell>
          <cell r="B353">
            <v>63.009094872955927</v>
          </cell>
        </row>
        <row r="354">
          <cell r="A354" t="str">
            <v>Namibia</v>
          </cell>
          <cell r="B354">
            <v>11.725710798258401</v>
          </cell>
        </row>
        <row r="355">
          <cell r="A355" t="str">
            <v>Nauru</v>
          </cell>
          <cell r="B355">
            <v>0.53612946793102045</v>
          </cell>
        </row>
        <row r="356">
          <cell r="A356" t="str">
            <v>Nepal</v>
          </cell>
          <cell r="B356">
            <v>22.956951131255291</v>
          </cell>
        </row>
        <row r="357">
          <cell r="A357" t="str">
            <v>Netherlands</v>
          </cell>
          <cell r="B357">
            <v>963.13846966359631</v>
          </cell>
        </row>
        <row r="358">
          <cell r="A358" t="str">
            <v>New Caledonia</v>
          </cell>
          <cell r="B358">
            <v>17.003639019789421</v>
          </cell>
        </row>
        <row r="359">
          <cell r="A359" t="str">
            <v>New Zealand</v>
          </cell>
          <cell r="B359">
            <v>166.93735396415696</v>
          </cell>
        </row>
        <row r="360">
          <cell r="A360" t="str">
            <v>Nicaragua</v>
          </cell>
          <cell r="B360">
            <v>19.660270347751176</v>
          </cell>
        </row>
        <row r="361">
          <cell r="A361" t="str">
            <v>Niger</v>
          </cell>
          <cell r="B361">
            <v>5.9098109966438273</v>
          </cell>
        </row>
        <row r="362">
          <cell r="A362" t="str">
            <v>Nigeria</v>
          </cell>
          <cell r="B362">
            <v>457.53650962135907</v>
          </cell>
        </row>
        <row r="363">
          <cell r="A363" t="str">
            <v>Niue</v>
          </cell>
          <cell r="B363">
            <v>3.2696958649381901E-2</v>
          </cell>
        </row>
        <row r="364">
          <cell r="A364" t="str">
            <v>Norway</v>
          </cell>
          <cell r="B364">
            <v>223.87850472969907</v>
          </cell>
        </row>
        <row r="365">
          <cell r="A365" t="str">
            <v>Occupied Palestinian Territory</v>
          </cell>
          <cell r="B365">
            <v>9.2290208510931979</v>
          </cell>
        </row>
        <row r="366">
          <cell r="A366" t="str">
            <v>Oman</v>
          </cell>
          <cell r="B366">
            <v>184.69149016430742</v>
          </cell>
        </row>
        <row r="367">
          <cell r="A367" t="str">
            <v>Pakistan</v>
          </cell>
          <cell r="B367">
            <v>641.30057122783887</v>
          </cell>
        </row>
        <row r="368">
          <cell r="A368" t="str">
            <v>Palau</v>
          </cell>
          <cell r="B368">
            <v>0.92188917578741281</v>
          </cell>
        </row>
        <row r="369">
          <cell r="A369" t="str">
            <v>Panama</v>
          </cell>
          <cell r="B369">
            <v>36.544391260927114</v>
          </cell>
        </row>
        <row r="370">
          <cell r="A370" t="str">
            <v>Papua New Guinea</v>
          </cell>
          <cell r="B370">
            <v>20.86881000981527</v>
          </cell>
        </row>
        <row r="371">
          <cell r="A371" t="str">
            <v>Paraguay</v>
          </cell>
          <cell r="B371">
            <v>21.755188004425868</v>
          </cell>
        </row>
        <row r="372">
          <cell r="A372" t="str">
            <v>Peru</v>
          </cell>
          <cell r="B372">
            <v>189.16301063358</v>
          </cell>
        </row>
        <row r="373">
          <cell r="A373" t="str">
            <v>Philippines</v>
          </cell>
          <cell r="B373">
            <v>386.98183062803304</v>
          </cell>
        </row>
        <row r="374">
          <cell r="A374" t="str">
            <v>Bolivia</v>
          </cell>
          <cell r="B374">
            <v>65.606747640850728</v>
          </cell>
        </row>
        <row r="375">
          <cell r="A375" t="str">
            <v>Poland</v>
          </cell>
          <cell r="B375">
            <v>2138.1039384713054</v>
          </cell>
        </row>
        <row r="376">
          <cell r="A376" t="str">
            <v>Portugal</v>
          </cell>
          <cell r="B376">
            <v>268.6350232662993</v>
          </cell>
        </row>
        <row r="377">
          <cell r="A377" t="str">
            <v>Qatar</v>
          </cell>
          <cell r="B377">
            <v>297.31159850432272</v>
          </cell>
        </row>
        <row r="378">
          <cell r="A378" t="str">
            <v>Cameroon</v>
          </cell>
          <cell r="B378">
            <v>26.090936922125511</v>
          </cell>
        </row>
        <row r="379">
          <cell r="A379" t="str">
            <v>South Korea</v>
          </cell>
          <cell r="B379">
            <v>2219.4950651982081</v>
          </cell>
        </row>
        <row r="380">
          <cell r="A380" t="str">
            <v>Moldova</v>
          </cell>
          <cell r="B380">
            <v>100.99196488519445</v>
          </cell>
        </row>
        <row r="381">
          <cell r="A381" t="str">
            <v>South Sudan</v>
          </cell>
          <cell r="B381">
            <v>4.945172965229613</v>
          </cell>
        </row>
        <row r="382">
          <cell r="A382" t="str">
            <v>Sudan</v>
          </cell>
          <cell r="B382">
            <v>56.947186049832922</v>
          </cell>
        </row>
        <row r="383">
          <cell r="A383" t="str">
            <v>Réunion</v>
          </cell>
          <cell r="B383">
            <v>0.57202717748262488</v>
          </cell>
        </row>
        <row r="384">
          <cell r="A384" t="str">
            <v>Romania</v>
          </cell>
          <cell r="B384">
            <v>796.07965107002497</v>
          </cell>
        </row>
        <row r="385">
          <cell r="A385" t="str">
            <v>Russian Federation</v>
          </cell>
          <cell r="B385">
            <v>10556.46217710627</v>
          </cell>
        </row>
        <row r="386">
          <cell r="A386" t="str">
            <v>Rwanda</v>
          </cell>
          <cell r="B386">
            <v>3.3016201324311849</v>
          </cell>
        </row>
        <row r="387">
          <cell r="A387" t="str">
            <v>Saint Helena</v>
          </cell>
          <cell r="B387">
            <v>4.9018983107584957E-2</v>
          </cell>
        </row>
        <row r="388">
          <cell r="A388" t="str">
            <v>Saint Lucia</v>
          </cell>
          <cell r="B388">
            <v>1.4618688470472165</v>
          </cell>
        </row>
        <row r="389">
          <cell r="A389" t="str">
            <v>Sint Maarten (Dutch part)</v>
          </cell>
          <cell r="B389">
            <v>5.4607653714588551</v>
          </cell>
        </row>
        <row r="390">
          <cell r="A390" t="str">
            <v>Samoa</v>
          </cell>
          <cell r="B390">
            <v>0.83735111749554603</v>
          </cell>
        </row>
        <row r="391">
          <cell r="A391" t="str">
            <v>Sao Tome and Principe</v>
          </cell>
          <cell r="B391">
            <v>0.39692757088631425</v>
          </cell>
        </row>
        <row r="392">
          <cell r="A392" t="str">
            <v>Saudi Arabia</v>
          </cell>
          <cell r="B392">
            <v>1949.0180016343186</v>
          </cell>
        </row>
        <row r="393">
          <cell r="A393" t="str">
            <v>Senegal</v>
          </cell>
          <cell r="B393">
            <v>28.667733260008639</v>
          </cell>
        </row>
        <row r="394">
          <cell r="A394" t="str">
            <v>Serbia</v>
          </cell>
          <cell r="B394">
            <v>268.44208775699218</v>
          </cell>
        </row>
        <row r="395">
          <cell r="A395" t="str">
            <v>Seychelles</v>
          </cell>
        </row>
        <row r="396">
          <cell r="A396" t="str">
            <v>Sierra Leone</v>
          </cell>
          <cell r="B396">
            <v>3.7897329133030992</v>
          </cell>
        </row>
        <row r="397">
          <cell r="A397" t="str">
            <v>Singapore</v>
          </cell>
          <cell r="B397">
            <v>247.23105716696492</v>
          </cell>
        </row>
        <row r="398">
          <cell r="A398" t="str">
            <v>Slovakia</v>
          </cell>
          <cell r="B398">
            <v>288.54796661503889</v>
          </cell>
        </row>
        <row r="399">
          <cell r="A399" t="str">
            <v>Slovenia</v>
          </cell>
          <cell r="B399">
            <v>83.584836470034844</v>
          </cell>
        </row>
        <row r="400">
          <cell r="A400" t="str">
            <v>Solomon Islands</v>
          </cell>
          <cell r="B400">
            <v>1.2579960946685054</v>
          </cell>
        </row>
        <row r="401">
          <cell r="A401" t="str">
            <v>Somalia</v>
          </cell>
          <cell r="B401">
            <v>3.5503460751660314</v>
          </cell>
        </row>
        <row r="402">
          <cell r="A402" t="str">
            <v>South Africa</v>
          </cell>
          <cell r="B402">
            <v>2080.4657925386987</v>
          </cell>
        </row>
        <row r="403">
          <cell r="A403" t="str">
            <v>Spain</v>
          </cell>
          <cell r="B403">
            <v>1459.6556901529125</v>
          </cell>
        </row>
        <row r="404">
          <cell r="A404" t="str">
            <v>Sri Lanka</v>
          </cell>
          <cell r="B404">
            <v>61.187672799846219</v>
          </cell>
        </row>
        <row r="405">
          <cell r="A405" t="str">
            <v>Saint Kitts and Nevis</v>
          </cell>
          <cell r="B405">
            <v>0.87287215866711021</v>
          </cell>
        </row>
        <row r="406">
          <cell r="A406" t="str">
            <v>Saint Pierre and Miquelon</v>
          </cell>
          <cell r="B406">
            <v>0.37510455671722931</v>
          </cell>
        </row>
        <row r="407">
          <cell r="A407" t="str">
            <v>Saint Vincent and the Grenadines</v>
          </cell>
          <cell r="B407">
            <v>0.91310719425311626</v>
          </cell>
        </row>
        <row r="408">
          <cell r="A408" t="str">
            <v>Suriname</v>
          </cell>
          <cell r="B408">
            <v>11.787056022808109</v>
          </cell>
        </row>
        <row r="409">
          <cell r="A409" t="str">
            <v>Swaziland</v>
          </cell>
        </row>
        <row r="410">
          <cell r="A410" t="str">
            <v>Sweden</v>
          </cell>
          <cell r="B410">
            <v>383.9224265223765</v>
          </cell>
        </row>
        <row r="411">
          <cell r="A411" t="str">
            <v>Switzerland</v>
          </cell>
          <cell r="B411">
            <v>247.31956835417267</v>
          </cell>
        </row>
        <row r="412">
          <cell r="A412" t="str">
            <v>Syria</v>
          </cell>
          <cell r="B412">
            <v>221.73631567505564</v>
          </cell>
        </row>
        <row r="413">
          <cell r="A413" t="str">
            <v>Taiwan</v>
          </cell>
          <cell r="B413">
            <v>1057.1243192725112</v>
          </cell>
        </row>
        <row r="414">
          <cell r="A414" t="str">
            <v>Tajikistan</v>
          </cell>
          <cell r="B414">
            <v>39.773848880413119</v>
          </cell>
        </row>
        <row r="415">
          <cell r="A415" t="str">
            <v>Thailand</v>
          </cell>
          <cell r="B415">
            <v>987.19250803269279</v>
          </cell>
        </row>
        <row r="416">
          <cell r="A416" t="str">
            <v>Timor-Leste</v>
          </cell>
          <cell r="B416">
            <v>1.2076371080416892</v>
          </cell>
        </row>
        <row r="417">
          <cell r="A417" t="str">
            <v>Togo</v>
          </cell>
          <cell r="B417">
            <v>9.0524669823877399</v>
          </cell>
        </row>
        <row r="418">
          <cell r="A418" t="str">
            <v>Tonga</v>
          </cell>
          <cell r="B418">
            <v>0.51653693257920108</v>
          </cell>
        </row>
        <row r="419">
          <cell r="A419" t="str">
            <v>Trinidad and Tobago</v>
          </cell>
          <cell r="B419">
            <v>164.74044024907948</v>
          </cell>
        </row>
        <row r="420">
          <cell r="A420" t="str">
            <v>Tunisia</v>
          </cell>
          <cell r="B420">
            <v>106.05511362490724</v>
          </cell>
        </row>
        <row r="421">
          <cell r="A421" t="str">
            <v>Turkey</v>
          </cell>
          <cell r="B421">
            <v>1314.7144271060031</v>
          </cell>
        </row>
        <row r="422">
          <cell r="A422" t="str">
            <v>Turkmenistan</v>
          </cell>
          <cell r="B422">
            <v>270.02400257873137</v>
          </cell>
        </row>
        <row r="423">
          <cell r="A423" t="str">
            <v>Turks and Caicos Islands</v>
          </cell>
          <cell r="B423">
            <v>0.63953196471909179</v>
          </cell>
        </row>
        <row r="424">
          <cell r="A424" t="str">
            <v>Tuvalu</v>
          </cell>
          <cell r="B424">
            <v>4.1745786678387568E-2</v>
          </cell>
        </row>
        <row r="425">
          <cell r="A425" t="str">
            <v>Uganda</v>
          </cell>
          <cell r="B425">
            <v>13.35847403242793</v>
          </cell>
        </row>
        <row r="426">
          <cell r="A426" t="str">
            <v>Ukraine</v>
          </cell>
          <cell r="B426">
            <v>2763.4350842055997</v>
          </cell>
        </row>
        <row r="427">
          <cell r="A427" t="str">
            <v>United Arab Emirates</v>
          </cell>
          <cell r="B427">
            <v>657.92364873422264</v>
          </cell>
        </row>
        <row r="428">
          <cell r="A428" t="str">
            <v>United Kingdom</v>
          </cell>
          <cell r="B428">
            <v>3633.2507342908616</v>
          </cell>
        </row>
        <row r="429">
          <cell r="A429" t="str">
            <v>Tanzania</v>
          </cell>
          <cell r="B429">
            <v>30.167514017260437</v>
          </cell>
        </row>
        <row r="430">
          <cell r="A430" t="str">
            <v>USA</v>
          </cell>
          <cell r="B430">
            <v>31111.710242986799</v>
          </cell>
        </row>
        <row r="431">
          <cell r="A431" t="str">
            <v>Uruguay</v>
          </cell>
          <cell r="B431">
            <v>35.212721530430166</v>
          </cell>
        </row>
        <row r="432">
          <cell r="A432" t="str">
            <v>Uzbekistan</v>
          </cell>
          <cell r="B432">
            <v>628.94713993138043</v>
          </cell>
        </row>
        <row r="433">
          <cell r="A433" t="str">
            <v>Vanuatu</v>
          </cell>
          <cell r="B433">
            <v>0.50898064416544608</v>
          </cell>
        </row>
        <row r="434">
          <cell r="A434" t="str">
            <v>Venezuela</v>
          </cell>
          <cell r="B434">
            <v>786.03241243047466</v>
          </cell>
        </row>
        <row r="435">
          <cell r="A435" t="str">
            <v>Viet Nam</v>
          </cell>
          <cell r="B435">
            <v>507.59798468271816</v>
          </cell>
        </row>
        <row r="436">
          <cell r="A436" t="str">
            <v>Wallis and Futuna Islands</v>
          </cell>
          <cell r="B436">
            <v>9.1784757358864169E-2</v>
          </cell>
        </row>
        <row r="437">
          <cell r="A437" t="str">
            <v>Yemen</v>
          </cell>
          <cell r="B437">
            <v>77.162514921094257</v>
          </cell>
        </row>
        <row r="438">
          <cell r="A438" t="str">
            <v>Zambia</v>
          </cell>
          <cell r="B438">
            <v>22.640902726818975</v>
          </cell>
        </row>
        <row r="439">
          <cell r="A439" t="str">
            <v>Zimbabwe</v>
          </cell>
          <cell r="B439">
            <v>67.93929216802907</v>
          </cell>
        </row>
      </sheetData>
      <sheetData sheetId="5">
        <row r="3">
          <cell r="A3" t="str">
            <v>Afghanistan</v>
          </cell>
          <cell r="B3">
            <v>6049.5949363984118</v>
          </cell>
        </row>
        <row r="4">
          <cell r="A4" t="str">
            <v>Albania</v>
          </cell>
          <cell r="B4">
            <v>9831.2006245091252</v>
          </cell>
        </row>
        <row r="5">
          <cell r="A5" t="str">
            <v>Algeria</v>
          </cell>
          <cell r="B5">
            <v>151994.51438951868</v>
          </cell>
        </row>
        <row r="6">
          <cell r="A6" t="str">
            <v>Andorra</v>
          </cell>
          <cell r="B6">
            <v>495.09852629036084</v>
          </cell>
        </row>
        <row r="7">
          <cell r="A7" t="str">
            <v>Angola</v>
          </cell>
          <cell r="B7">
            <v>23592.520574076305</v>
          </cell>
        </row>
        <row r="8">
          <cell r="A8" t="str">
            <v>Anguilla</v>
          </cell>
          <cell r="B8">
            <v>110.37692991609781</v>
          </cell>
        </row>
        <row r="9">
          <cell r="A9" t="str">
            <v>Antigua and Barbuda</v>
          </cell>
          <cell r="B9">
            <v>747.76125373362765</v>
          </cell>
        </row>
        <row r="10">
          <cell r="A10" t="str">
            <v>Argentina</v>
          </cell>
          <cell r="B10">
            <v>273284.53925161593</v>
          </cell>
        </row>
        <row r="11">
          <cell r="A11" t="str">
            <v>Armenia</v>
          </cell>
          <cell r="B11">
            <v>23140.100442706062</v>
          </cell>
        </row>
        <row r="12">
          <cell r="A12" t="str">
            <v>Aruba</v>
          </cell>
          <cell r="B12">
            <v>2335.7586245264847</v>
          </cell>
        </row>
        <row r="13">
          <cell r="A13" t="str">
            <v>Australia</v>
          </cell>
          <cell r="B13">
            <v>592877.42418786429</v>
          </cell>
        </row>
        <row r="14">
          <cell r="A14" t="str">
            <v>Austria</v>
          </cell>
          <cell r="B14">
            <v>135017.76793886974</v>
          </cell>
        </row>
        <row r="15">
          <cell r="A15" t="str">
            <v>Azerbaijan</v>
          </cell>
          <cell r="B15">
            <v>83227.363925183978</v>
          </cell>
        </row>
        <row r="16">
          <cell r="A16" t="str">
            <v>Bahamas</v>
          </cell>
          <cell r="B16">
            <v>5952.3531741539746</v>
          </cell>
        </row>
        <row r="17">
          <cell r="A17" t="str">
            <v>Bahrain</v>
          </cell>
          <cell r="B17">
            <v>28749.298438114867</v>
          </cell>
        </row>
        <row r="18">
          <cell r="A18" t="str">
            <v>Bangladesh</v>
          </cell>
          <cell r="B18">
            <v>47771.306659245733</v>
          </cell>
        </row>
        <row r="19">
          <cell r="A19" t="str">
            <v>Barbados</v>
          </cell>
          <cell r="B19">
            <v>1884.1359880497582</v>
          </cell>
        </row>
        <row r="20">
          <cell r="A20" t="str">
            <v>Belarus</v>
          </cell>
          <cell r="B20">
            <v>167181.16854189147</v>
          </cell>
        </row>
        <row r="21">
          <cell r="A21" t="str">
            <v>Belgium</v>
          </cell>
          <cell r="B21">
            <v>282912.65124514216</v>
          </cell>
        </row>
        <row r="22">
          <cell r="A22" t="str">
            <v>Belize</v>
          </cell>
          <cell r="B22">
            <v>637.33966800633232</v>
          </cell>
        </row>
        <row r="23">
          <cell r="A23" t="str">
            <v>Benin</v>
          </cell>
          <cell r="B23">
            <v>3608.358156608796</v>
          </cell>
        </row>
        <row r="24">
          <cell r="A24" t="str">
            <v>Bermuda</v>
          </cell>
          <cell r="B24">
            <v>1005.3462869132279</v>
          </cell>
        </row>
        <row r="25">
          <cell r="A25" t="str">
            <v>Bhutan</v>
          </cell>
          <cell r="B25">
            <v>539.92781194423901</v>
          </cell>
        </row>
        <row r="26">
          <cell r="A26" t="str">
            <v>Bonaire, Saint Eustatius and Saba</v>
          </cell>
          <cell r="B26">
            <v>818.79833078544755</v>
          </cell>
        </row>
        <row r="27">
          <cell r="A27" t="str">
            <v>Bosnia and Herzegovina</v>
          </cell>
          <cell r="B27">
            <v>30357.742192774909</v>
          </cell>
        </row>
        <row r="28">
          <cell r="A28" t="str">
            <v>Botswana</v>
          </cell>
          <cell r="B28">
            <v>4790.554311462809</v>
          </cell>
        </row>
        <row r="29">
          <cell r="A29" t="str">
            <v>Brazil</v>
          </cell>
          <cell r="B29">
            <v>514691.67850666546</v>
          </cell>
        </row>
        <row r="30">
          <cell r="A30" t="str">
            <v>British Virgin Islands</v>
          </cell>
          <cell r="B30">
            <v>184.17280312083611</v>
          </cell>
        </row>
        <row r="31">
          <cell r="A31" t="str">
            <v>Brunei Darussalam</v>
          </cell>
          <cell r="B31">
            <v>11032.2921087104</v>
          </cell>
        </row>
        <row r="32">
          <cell r="A32" t="str">
            <v>Bulgaria</v>
          </cell>
          <cell r="B32">
            <v>133089.10418151383</v>
          </cell>
        </row>
        <row r="33">
          <cell r="A33" t="str">
            <v>Burkina Faso</v>
          </cell>
          <cell r="B33">
            <v>1954.7766728889442</v>
          </cell>
        </row>
        <row r="34">
          <cell r="A34" t="str">
            <v>Burundi</v>
          </cell>
          <cell r="B34">
            <v>411.68448444943533</v>
          </cell>
        </row>
        <row r="35">
          <cell r="A35" t="str">
            <v>Cambodia</v>
          </cell>
          <cell r="B35">
            <v>4436.5445896374476</v>
          </cell>
        </row>
        <row r="36">
          <cell r="A36" t="str">
            <v>Canada</v>
          </cell>
          <cell r="B36">
            <v>1020154.7784280451</v>
          </cell>
        </row>
        <row r="37">
          <cell r="A37" t="str">
            <v>Cape Verde</v>
          </cell>
          <cell r="B37">
            <v>427.68696317010148</v>
          </cell>
        </row>
        <row r="38">
          <cell r="A38" t="str">
            <v>Central African Republic</v>
          </cell>
          <cell r="B38">
            <v>420.65062333620449</v>
          </cell>
        </row>
        <row r="39">
          <cell r="A39" t="str">
            <v>Chad</v>
          </cell>
          <cell r="B39">
            <v>850.82459892178508</v>
          </cell>
        </row>
        <row r="40">
          <cell r="A40" t="str">
            <v>Chile</v>
          </cell>
          <cell r="B40">
            <v>90879.079894273294</v>
          </cell>
        </row>
        <row r="41">
          <cell r="A41" t="str">
            <v>China</v>
          </cell>
          <cell r="B41">
            <v>7326421.6548394887</v>
          </cell>
        </row>
        <row r="42">
          <cell r="A42" t="str">
            <v>Colombia</v>
          </cell>
          <cell r="B42">
            <v>113998.1029504032</v>
          </cell>
        </row>
        <row r="43">
          <cell r="A43" t="str">
            <v>Comoros</v>
          </cell>
          <cell r="B43">
            <v>160.45965475776075</v>
          </cell>
        </row>
        <row r="44">
          <cell r="A44" t="str">
            <v>Congo</v>
          </cell>
          <cell r="B44">
            <v>2558.4552352400074</v>
          </cell>
        </row>
        <row r="45">
          <cell r="A45" t="str">
            <v>Cook Islands</v>
          </cell>
          <cell r="B45">
            <v>68.407975375789647</v>
          </cell>
        </row>
        <row r="46">
          <cell r="A46" t="str">
            <v>Costa Rica</v>
          </cell>
          <cell r="B46">
            <v>8476.0915602198966</v>
          </cell>
        </row>
        <row r="47">
          <cell r="A47" t="str">
            <v>Côte d'Ivoire</v>
          </cell>
          <cell r="B47">
            <v>11294.050938623546</v>
          </cell>
        </row>
        <row r="48">
          <cell r="A48" t="str">
            <v>Croatia</v>
          </cell>
          <cell r="B48">
            <v>37142.748268320996</v>
          </cell>
        </row>
        <row r="49">
          <cell r="A49" t="str">
            <v>Cuba</v>
          </cell>
          <cell r="B49">
            <v>57692.344182571353</v>
          </cell>
        </row>
        <row r="50">
          <cell r="A50" t="str">
            <v>Curaçao</v>
          </cell>
          <cell r="B50">
            <v>15398.980090195857</v>
          </cell>
        </row>
        <row r="51">
          <cell r="A51" t="str">
            <v>Cyprus</v>
          </cell>
          <cell r="B51">
            <v>9990.3834315114145</v>
          </cell>
        </row>
        <row r="52">
          <cell r="A52" t="str">
            <v>Czech Republic</v>
          </cell>
          <cell r="B52">
            <v>332958.53794835141</v>
          </cell>
        </row>
        <row r="53">
          <cell r="A53" t="str">
            <v>North Korea</v>
          </cell>
          <cell r="B53">
            <v>178219.3894680138</v>
          </cell>
        </row>
        <row r="54">
          <cell r="A54" t="str">
            <v>Democratic Republic of the Congo</v>
          </cell>
          <cell r="B54">
            <v>6690.9651489899461</v>
          </cell>
        </row>
        <row r="55">
          <cell r="A55" t="str">
            <v>Denmark</v>
          </cell>
          <cell r="B55">
            <v>122590.41861796938</v>
          </cell>
        </row>
        <row r="56">
          <cell r="A56" t="str">
            <v>Djibouti</v>
          </cell>
          <cell r="B56">
            <v>658.29331405363166</v>
          </cell>
        </row>
        <row r="57">
          <cell r="A57" t="str">
            <v>Dominica</v>
          </cell>
          <cell r="B57">
            <v>159.842471758231</v>
          </cell>
        </row>
        <row r="58">
          <cell r="A58" t="str">
            <v>Dominican Republic</v>
          </cell>
          <cell r="B58">
            <v>24864.368696033711</v>
          </cell>
        </row>
        <row r="59">
          <cell r="A59" t="str">
            <v>Ecuador</v>
          </cell>
          <cell r="B59">
            <v>39534.502382508406</v>
          </cell>
        </row>
        <row r="60">
          <cell r="A60" t="str">
            <v>Egypt</v>
          </cell>
          <cell r="B60">
            <v>206512.43145235101</v>
          </cell>
        </row>
        <row r="61">
          <cell r="A61" t="str">
            <v>El Salvador</v>
          </cell>
          <cell r="B61">
            <v>7797.9023549694748</v>
          </cell>
        </row>
        <row r="62">
          <cell r="A62" t="str">
            <v>Equatorial Guinea</v>
          </cell>
          <cell r="B62">
            <v>4344.5986851052858</v>
          </cell>
        </row>
        <row r="63">
          <cell r="A63" t="str">
            <v>Eritrea</v>
          </cell>
          <cell r="B63">
            <v>563.80704295428734</v>
          </cell>
        </row>
        <row r="64">
          <cell r="A64" t="str">
            <v>Estonia</v>
          </cell>
          <cell r="B64">
            <v>51241.07953011166</v>
          </cell>
        </row>
        <row r="65">
          <cell r="A65" t="str">
            <v>Ethiopia</v>
          </cell>
          <cell r="B65">
            <v>8015.3868530598111</v>
          </cell>
        </row>
        <row r="66">
          <cell r="A66" t="str">
            <v>Faeroe Islands</v>
          </cell>
          <cell r="B66">
            <v>1052.262130043511</v>
          </cell>
        </row>
        <row r="67">
          <cell r="A67" t="str">
            <v>Micronesia (Federated States of)</v>
          </cell>
          <cell r="B67">
            <v>119.98748194896608</v>
          </cell>
        </row>
        <row r="68">
          <cell r="A68" t="str">
            <v>Fiji</v>
          </cell>
          <cell r="B68">
            <v>1800.2210792301912</v>
          </cell>
        </row>
        <row r="69">
          <cell r="A69" t="str">
            <v>Finland</v>
          </cell>
          <cell r="B69">
            <v>108511.08839763034</v>
          </cell>
        </row>
        <row r="70">
          <cell r="A70" t="str">
            <v>France</v>
          </cell>
          <cell r="B70">
            <v>959802.24726079812</v>
          </cell>
        </row>
        <row r="71">
          <cell r="A71" t="str">
            <v>French Guiana</v>
          </cell>
          <cell r="B71">
            <v>29.940761617113147</v>
          </cell>
        </row>
        <row r="72">
          <cell r="A72" t="str">
            <v>French Polynesia</v>
          </cell>
          <cell r="B72">
            <v>964.40083144091193</v>
          </cell>
        </row>
        <row r="73">
          <cell r="A73" t="str">
            <v>Gabon</v>
          </cell>
          <cell r="B73">
            <v>9038.6033742817071</v>
          </cell>
        </row>
        <row r="74">
          <cell r="A74" t="str">
            <v>Gambia</v>
          </cell>
          <cell r="B74">
            <v>458.87548155375458</v>
          </cell>
        </row>
        <row r="75">
          <cell r="A75" t="str">
            <v>Georgia</v>
          </cell>
          <cell r="B75">
            <v>35012.698487818539</v>
          </cell>
        </row>
        <row r="76">
          <cell r="A76" t="str">
            <v>Germany</v>
          </cell>
          <cell r="B76">
            <v>2293884.4870662722</v>
          </cell>
        </row>
        <row r="77">
          <cell r="A77" t="str">
            <v>Ghana</v>
          </cell>
          <cell r="B77">
            <v>11922.687851864997</v>
          </cell>
        </row>
        <row r="78">
          <cell r="A78" t="str">
            <v>Greece</v>
          </cell>
          <cell r="B78">
            <v>139982.10746252525</v>
          </cell>
        </row>
        <row r="79">
          <cell r="A79" t="str">
            <v>Greenland</v>
          </cell>
          <cell r="B79">
            <v>1030.9362155950707</v>
          </cell>
        </row>
        <row r="80">
          <cell r="A80" t="str">
            <v>Grenada</v>
          </cell>
          <cell r="B80">
            <v>269.79416476984869</v>
          </cell>
        </row>
        <row r="81">
          <cell r="A81" t="str">
            <v>Guatemala</v>
          </cell>
          <cell r="B81">
            <v>14319.380159462322</v>
          </cell>
        </row>
        <row r="82">
          <cell r="A82" t="str">
            <v>Guinea</v>
          </cell>
          <cell r="B82">
            <v>2791.8359817401315</v>
          </cell>
        </row>
        <row r="83">
          <cell r="A83" t="str">
            <v>Guinea-Bissau</v>
          </cell>
          <cell r="B83">
            <v>340.55898978522055</v>
          </cell>
        </row>
        <row r="84">
          <cell r="A84" t="str">
            <v>Guyana</v>
          </cell>
          <cell r="B84">
            <v>3468.8574774385374</v>
          </cell>
        </row>
        <row r="85">
          <cell r="A85" t="str">
            <v>Haiti</v>
          </cell>
          <cell r="B85">
            <v>2578.71014201242</v>
          </cell>
        </row>
        <row r="86">
          <cell r="A86" t="str">
            <v>Honduras</v>
          </cell>
          <cell r="B86">
            <v>8447.2720131018414</v>
          </cell>
        </row>
        <row r="87">
          <cell r="A87" t="str">
            <v>Hong Kong</v>
          </cell>
          <cell r="B87">
            <v>55249.017266695118</v>
          </cell>
        </row>
        <row r="88">
          <cell r="A88" t="str">
            <v>Hungary</v>
          </cell>
          <cell r="B88">
            <v>152722.09665630932</v>
          </cell>
        </row>
        <row r="89">
          <cell r="A89" t="str">
            <v>Iceland</v>
          </cell>
          <cell r="B89">
            <v>5243.0761421697034</v>
          </cell>
        </row>
        <row r="90">
          <cell r="A90" t="str">
            <v>India</v>
          </cell>
          <cell r="B90">
            <v>1671478.6169524963</v>
          </cell>
        </row>
        <row r="91">
          <cell r="A91" t="str">
            <v>Indonesia</v>
          </cell>
          <cell r="B91">
            <v>434621.07449932629</v>
          </cell>
        </row>
        <row r="92">
          <cell r="A92" t="str">
            <v>Iraq</v>
          </cell>
          <cell r="B92">
            <v>145076.48898451461</v>
          </cell>
        </row>
        <row r="93">
          <cell r="A93" t="str">
            <v>Ireland</v>
          </cell>
          <cell r="B93">
            <v>69576.703918580155</v>
          </cell>
        </row>
        <row r="94">
          <cell r="A94" t="str">
            <v>Iran</v>
          </cell>
          <cell r="B94">
            <v>585791.21966162999</v>
          </cell>
        </row>
        <row r="95">
          <cell r="A95" t="str">
            <v>Israel</v>
          </cell>
          <cell r="B95">
            <v>81160.232972490878</v>
          </cell>
        </row>
        <row r="96">
          <cell r="A96" t="str">
            <v>Italy</v>
          </cell>
          <cell r="B96">
            <v>811889.05887663458</v>
          </cell>
        </row>
        <row r="97">
          <cell r="A97" t="str">
            <v>Jamaica</v>
          </cell>
          <cell r="B97">
            <v>15808.826060181542</v>
          </cell>
        </row>
        <row r="98">
          <cell r="A98" t="str">
            <v>Japan</v>
          </cell>
          <cell r="B98">
            <v>2147919.935918435</v>
          </cell>
        </row>
        <row r="99">
          <cell r="A99" t="str">
            <v>Jordan</v>
          </cell>
          <cell r="B99">
            <v>22964.822243905204</v>
          </cell>
        </row>
        <row r="100">
          <cell r="A100" t="str">
            <v>Kazakhstan</v>
          </cell>
          <cell r="B100">
            <v>445799.57177101588</v>
          </cell>
        </row>
        <row r="101">
          <cell r="A101" t="str">
            <v>Kenya</v>
          </cell>
          <cell r="B101">
            <v>15426.350257013193</v>
          </cell>
        </row>
        <row r="102">
          <cell r="A102" t="str">
            <v>Kiribati</v>
          </cell>
          <cell r="B102">
            <v>70.490634129408861</v>
          </cell>
        </row>
        <row r="103">
          <cell r="A103" t="str">
            <v>Kosovo</v>
          </cell>
          <cell r="B103">
            <v>3022.2157880885211</v>
          </cell>
        </row>
        <row r="104">
          <cell r="A104" t="str">
            <v>Kuwait</v>
          </cell>
          <cell r="B104">
            <v>96947.364891823949</v>
          </cell>
        </row>
        <row r="105">
          <cell r="A105" t="str">
            <v>Kyrgyzstan</v>
          </cell>
          <cell r="B105">
            <v>26921.324746439375</v>
          </cell>
        </row>
        <row r="106">
          <cell r="A106" t="str">
            <v>Laos</v>
          </cell>
          <cell r="B106">
            <v>4127.120212245125</v>
          </cell>
        </row>
        <row r="107">
          <cell r="A107" t="str">
            <v>Latvia</v>
          </cell>
          <cell r="B107">
            <v>25671.752921566356</v>
          </cell>
        </row>
        <row r="108">
          <cell r="A108" t="str">
            <v>Lebanon</v>
          </cell>
          <cell r="B108">
            <v>24203.104102834113</v>
          </cell>
        </row>
        <row r="109">
          <cell r="A109" t="str">
            <v>Lesotho</v>
          </cell>
          <cell r="B109">
            <v>2041.7893624980595</v>
          </cell>
        </row>
        <row r="110">
          <cell r="A110" t="str">
            <v>Liberia</v>
          </cell>
          <cell r="B110">
            <v>1846.6073144932545</v>
          </cell>
        </row>
        <row r="111">
          <cell r="A111" t="str">
            <v>Libya</v>
          </cell>
          <cell r="B111">
            <v>70917.000046545058</v>
          </cell>
        </row>
        <row r="112">
          <cell r="A112" t="str">
            <v>Liechtenstein</v>
          </cell>
          <cell r="B112">
            <v>205.67829127882382</v>
          </cell>
        </row>
        <row r="113">
          <cell r="A113" t="str">
            <v>Lithuania</v>
          </cell>
          <cell r="B113">
            <v>47098.697684116094</v>
          </cell>
        </row>
        <row r="114">
          <cell r="A114" t="str">
            <v>Luxembourg</v>
          </cell>
          <cell r="B114">
            <v>26970.482438726394</v>
          </cell>
        </row>
        <row r="115">
          <cell r="A115" t="str">
            <v>Macao</v>
          </cell>
          <cell r="B115">
            <v>1972.9468604198173</v>
          </cell>
        </row>
        <row r="116">
          <cell r="A116" t="str">
            <v>North Macedonia</v>
          </cell>
          <cell r="B116">
            <v>20795.924876319667</v>
          </cell>
        </row>
        <row r="117">
          <cell r="A117" t="str">
            <v>Madagascar</v>
          </cell>
          <cell r="B117">
            <v>3191.5112451018122</v>
          </cell>
        </row>
        <row r="118">
          <cell r="A118" t="str">
            <v>Malawi</v>
          </cell>
          <cell r="B118">
            <v>1596.1812346631668</v>
          </cell>
        </row>
        <row r="119">
          <cell r="A119" t="str">
            <v>Malaysia</v>
          </cell>
          <cell r="B119">
            <v>188679.09912636114</v>
          </cell>
        </row>
        <row r="120">
          <cell r="A120" t="str">
            <v>Maldives</v>
          </cell>
          <cell r="B120">
            <v>732.62522413674128</v>
          </cell>
        </row>
        <row r="121">
          <cell r="A121" t="str">
            <v>Mali</v>
          </cell>
          <cell r="B121">
            <v>1739.9028711702449</v>
          </cell>
        </row>
        <row r="122">
          <cell r="A122" t="str">
            <v>Malta</v>
          </cell>
          <cell r="B122">
            <v>3639.9036533107283</v>
          </cell>
        </row>
        <row r="123">
          <cell r="A123" t="str">
            <v>Marshall Islands</v>
          </cell>
          <cell r="B123">
            <v>108.94534155905585</v>
          </cell>
        </row>
        <row r="124">
          <cell r="A124" t="str">
            <v>Martinique</v>
          </cell>
          <cell r="B124">
            <v>152.52420048676248</v>
          </cell>
        </row>
        <row r="125">
          <cell r="A125" t="str">
            <v>Mauritania</v>
          </cell>
          <cell r="B125">
            <v>2455.2129452019899</v>
          </cell>
        </row>
        <row r="126">
          <cell r="A126" t="str">
            <v>Mauritius</v>
          </cell>
          <cell r="B126">
            <v>3807.7507824965637</v>
          </cell>
        </row>
        <row r="127">
          <cell r="A127" t="str">
            <v>Mexico</v>
          </cell>
          <cell r="B127">
            <v>648917.18024700438</v>
          </cell>
        </row>
        <row r="128">
          <cell r="A128" t="str">
            <v>Mongolia</v>
          </cell>
          <cell r="B128">
            <v>22105.469621813991</v>
          </cell>
        </row>
        <row r="129">
          <cell r="A129" t="str">
            <v>Montenegro</v>
          </cell>
          <cell r="B129">
            <v>3307.2123472080539</v>
          </cell>
        </row>
        <row r="130">
          <cell r="A130" t="str">
            <v>Montserrat</v>
          </cell>
          <cell r="B130" t="e">
            <v>#VALUE!</v>
          </cell>
        </row>
        <row r="131">
          <cell r="A131" t="str">
            <v>Morocco</v>
          </cell>
          <cell r="B131">
            <v>57952.66922976834</v>
          </cell>
        </row>
        <row r="132">
          <cell r="A132" t="str">
            <v>Mozambique</v>
          </cell>
          <cell r="B132">
            <v>5905.3915801841822</v>
          </cell>
        </row>
        <row r="133">
          <cell r="A133" t="str">
            <v>Myanmar</v>
          </cell>
          <cell r="B133">
            <v>17285.135063418584</v>
          </cell>
        </row>
        <row r="134">
          <cell r="A134" t="str">
            <v>Namibia</v>
          </cell>
          <cell r="B134">
            <v>2371.9873173378928</v>
          </cell>
        </row>
        <row r="135">
          <cell r="A135" t="str">
            <v>Nauru</v>
          </cell>
          <cell r="B135">
            <v>172.87542883380101</v>
          </cell>
        </row>
        <row r="136">
          <cell r="A136" t="str">
            <v>Nepal</v>
          </cell>
          <cell r="B136">
            <v>4494.0843104264586</v>
          </cell>
        </row>
        <row r="137">
          <cell r="A137" t="str">
            <v>Netherlands</v>
          </cell>
          <cell r="B137">
            <v>350710.41406923928</v>
          </cell>
        </row>
        <row r="138">
          <cell r="A138" t="str">
            <v>New Caledonia</v>
          </cell>
          <cell r="B138">
            <v>5090.1236675976361</v>
          </cell>
        </row>
        <row r="139">
          <cell r="A139" t="str">
            <v>New Zealand</v>
          </cell>
          <cell r="B139">
            <v>56487.65369535947</v>
          </cell>
        </row>
        <row r="140">
          <cell r="A140" t="str">
            <v>Nicaragua</v>
          </cell>
          <cell r="B140">
            <v>5935.0648839355708</v>
          </cell>
        </row>
        <row r="141">
          <cell r="A141" t="str">
            <v>Niger</v>
          </cell>
          <cell r="B141">
            <v>1534.1094652365973</v>
          </cell>
        </row>
        <row r="142">
          <cell r="A142" t="str">
            <v>Nigeria</v>
          </cell>
          <cell r="B142">
            <v>130474.16776376522</v>
          </cell>
        </row>
        <row r="143">
          <cell r="A143" t="str">
            <v>Niue</v>
          </cell>
          <cell r="B143">
            <v>9.4632098077886742</v>
          </cell>
        </row>
        <row r="144">
          <cell r="A144" t="str">
            <v>Norway</v>
          </cell>
          <cell r="B144">
            <v>77637.081660414915</v>
          </cell>
        </row>
        <row r="145">
          <cell r="A145" t="str">
            <v>Occupied Palestinian Territory</v>
          </cell>
          <cell r="B145">
            <v>1872.5160214923292</v>
          </cell>
        </row>
        <row r="146">
          <cell r="A146" t="str">
            <v>Oman</v>
          </cell>
          <cell r="B146">
            <v>39722.600788775686</v>
          </cell>
        </row>
        <row r="147">
          <cell r="A147" t="str">
            <v>Pakistan</v>
          </cell>
          <cell r="B147">
            <v>165213.95941046611</v>
          </cell>
        </row>
        <row r="148">
          <cell r="A148" t="str">
            <v>Palau</v>
          </cell>
          <cell r="B148">
            <v>201.75974532463181</v>
          </cell>
        </row>
        <row r="149">
          <cell r="A149" t="str">
            <v>Panama</v>
          </cell>
          <cell r="B149">
            <v>10257.800272450637</v>
          </cell>
        </row>
        <row r="150">
          <cell r="A150" t="str">
            <v>Papua New Guinea</v>
          </cell>
          <cell r="B150">
            <v>5561.2622720657464</v>
          </cell>
        </row>
        <row r="151">
          <cell r="A151" t="str">
            <v>Paraguay</v>
          </cell>
          <cell r="B151">
            <v>5713.3039521141964</v>
          </cell>
        </row>
        <row r="152">
          <cell r="A152" t="str">
            <v>Peru</v>
          </cell>
          <cell r="B152">
            <v>58243.360244940435</v>
          </cell>
        </row>
        <row r="153">
          <cell r="A153" t="str">
            <v>Philippines</v>
          </cell>
          <cell r="B153">
            <v>110705.19237751696</v>
          </cell>
        </row>
        <row r="154">
          <cell r="A154" t="str">
            <v>Bolivia</v>
          </cell>
          <cell r="B154">
            <v>18576.376176702412</v>
          </cell>
        </row>
        <row r="155">
          <cell r="A155" t="str">
            <v>Poland</v>
          </cell>
          <cell r="B155">
            <v>795214.35719058255</v>
          </cell>
        </row>
        <row r="156">
          <cell r="A156" t="str">
            <v>Portugal</v>
          </cell>
          <cell r="B156">
            <v>83193.600966125246</v>
          </cell>
        </row>
        <row r="157">
          <cell r="A157" t="str">
            <v>Qatar</v>
          </cell>
          <cell r="B157">
            <v>67731.227147746482</v>
          </cell>
        </row>
        <row r="158">
          <cell r="A158" t="str">
            <v>Cameroon</v>
          </cell>
          <cell r="B158">
            <v>6988.5245894442951</v>
          </cell>
        </row>
        <row r="159">
          <cell r="A159" t="str">
            <v>South Korea</v>
          </cell>
          <cell r="B159">
            <v>582280.25083888555</v>
          </cell>
        </row>
        <row r="160">
          <cell r="A160" t="str">
            <v>Moldova</v>
          </cell>
          <cell r="B160">
            <v>32521.025658125243</v>
          </cell>
        </row>
        <row r="161">
          <cell r="A161" t="str">
            <v>South Sudan</v>
          </cell>
          <cell r="B161">
            <v>1253.9306966590157</v>
          </cell>
        </row>
        <row r="162">
          <cell r="A162" t="str">
            <v>Sudan</v>
          </cell>
          <cell r="B162">
            <v>14109.49696635199</v>
          </cell>
        </row>
        <row r="163">
          <cell r="A163" t="str">
            <v>Réunion</v>
          </cell>
          <cell r="B163">
            <v>131.56377761965066</v>
          </cell>
        </row>
        <row r="164">
          <cell r="A164" t="str">
            <v>Romania</v>
          </cell>
          <cell r="B164">
            <v>283318.08661581849</v>
          </cell>
        </row>
        <row r="165">
          <cell r="A165" t="str">
            <v>Russian Federation</v>
          </cell>
          <cell r="B165">
            <v>3848944.0818928224</v>
          </cell>
        </row>
        <row r="166">
          <cell r="A166" t="str">
            <v>Rwanda</v>
          </cell>
          <cell r="B166">
            <v>936.55691545600052</v>
          </cell>
        </row>
        <row r="167">
          <cell r="A167" t="str">
            <v>Saint Helena</v>
          </cell>
          <cell r="B167">
            <v>12.465920653980831</v>
          </cell>
        </row>
        <row r="168">
          <cell r="A168" t="str">
            <v>Saint Lucia</v>
          </cell>
          <cell r="B168">
            <v>408.28364316437279</v>
          </cell>
        </row>
        <row r="169">
          <cell r="A169" t="str">
            <v>Sint Maarten (Dutch part)</v>
          </cell>
          <cell r="B169">
            <v>1832.5587743002907</v>
          </cell>
        </row>
        <row r="170">
          <cell r="A170" t="str">
            <v>Samoa</v>
          </cell>
          <cell r="B170">
            <v>242.25639192340276</v>
          </cell>
        </row>
        <row r="171">
          <cell r="A171" t="str">
            <v>Sao Tome and Principe</v>
          </cell>
          <cell r="B171">
            <v>109.88435885326706</v>
          </cell>
        </row>
        <row r="172">
          <cell r="A172" t="str">
            <v>Saudi Arabia</v>
          </cell>
          <cell r="B172">
            <v>502408.23033687152</v>
          </cell>
        </row>
        <row r="173">
          <cell r="A173" t="str">
            <v>Senegal</v>
          </cell>
          <cell r="B173">
            <v>7859.4418652980476</v>
          </cell>
        </row>
        <row r="174">
          <cell r="A174" t="str">
            <v>Serbia</v>
          </cell>
          <cell r="B174">
            <v>93377.168082321747</v>
          </cell>
        </row>
        <row r="175">
          <cell r="A175" t="str">
            <v>Seychelles</v>
          </cell>
          <cell r="B175" t="e">
            <v>#VALUE!</v>
          </cell>
        </row>
        <row r="176">
          <cell r="A176" t="str">
            <v>Sierra Leone</v>
          </cell>
          <cell r="B176">
            <v>1277.5897809079588</v>
          </cell>
        </row>
        <row r="177">
          <cell r="A177" t="str">
            <v>Singapore</v>
          </cell>
          <cell r="B177">
            <v>74450.888929163644</v>
          </cell>
        </row>
        <row r="178">
          <cell r="A178" t="str">
            <v>Slovakia</v>
          </cell>
          <cell r="B178">
            <v>109904.13321566564</v>
          </cell>
        </row>
        <row r="179">
          <cell r="A179" t="str">
            <v>Slovenia</v>
          </cell>
          <cell r="B179">
            <v>28703.244819365973</v>
          </cell>
        </row>
        <row r="180">
          <cell r="A180" t="str">
            <v>Solomon Islands</v>
          </cell>
          <cell r="B180">
            <v>350.2576133292265</v>
          </cell>
        </row>
        <row r="181">
          <cell r="A181" t="str">
            <v>Somalia</v>
          </cell>
          <cell r="B181">
            <v>1145.9847135349105</v>
          </cell>
        </row>
        <row r="182">
          <cell r="A182" t="str">
            <v>South Africa</v>
          </cell>
          <cell r="B182">
            <v>676397.07796440867</v>
          </cell>
        </row>
        <row r="183">
          <cell r="A183" t="str">
            <v>Spain</v>
          </cell>
          <cell r="B183">
            <v>477744.72192112054</v>
          </cell>
        </row>
        <row r="184">
          <cell r="A184" t="str">
            <v>Sri Lanka</v>
          </cell>
          <cell r="B184">
            <v>16250.883162153521</v>
          </cell>
        </row>
        <row r="185">
          <cell r="A185" t="str">
            <v>Saint Kitts and Nevis</v>
          </cell>
          <cell r="B185">
            <v>207.15459309370991</v>
          </cell>
        </row>
        <row r="186">
          <cell r="A186" t="str">
            <v>Saint Pierre and Miquelon</v>
          </cell>
          <cell r="B186">
            <v>132.80072486051003</v>
          </cell>
        </row>
        <row r="187">
          <cell r="A187" t="str">
            <v>Saint Vincent and the Grenadines</v>
          </cell>
          <cell r="B187">
            <v>233.99444732511276</v>
          </cell>
        </row>
        <row r="188">
          <cell r="A188" t="str">
            <v>Suriname</v>
          </cell>
          <cell r="B188">
            <v>4003.7140285317432</v>
          </cell>
        </row>
        <row r="189">
          <cell r="A189" t="str">
            <v>Swaziland</v>
          </cell>
          <cell r="B189" t="e">
            <v>#VALUE!</v>
          </cell>
        </row>
        <row r="190">
          <cell r="A190" t="str">
            <v>Sweden</v>
          </cell>
          <cell r="B190">
            <v>146824.5972155951</v>
          </cell>
        </row>
        <row r="191">
          <cell r="A191" t="str">
            <v>Switzerland</v>
          </cell>
          <cell r="B191">
            <v>90661.505489316754</v>
          </cell>
        </row>
        <row r="192">
          <cell r="A192" t="str">
            <v>Syria</v>
          </cell>
          <cell r="B192">
            <v>64197.900385223344</v>
          </cell>
        </row>
        <row r="193">
          <cell r="A193" t="str">
            <v>Taiwan</v>
          </cell>
          <cell r="B193">
            <v>287676.28035629482</v>
          </cell>
        </row>
        <row r="194">
          <cell r="A194" t="str">
            <v>Tajikistan</v>
          </cell>
          <cell r="B194">
            <v>13815.764458698</v>
          </cell>
        </row>
        <row r="195">
          <cell r="A195" t="str">
            <v>Thailand</v>
          </cell>
          <cell r="B195">
            <v>241786.69521206844</v>
          </cell>
        </row>
        <row r="196">
          <cell r="A196" t="str">
            <v>Timor-Leste</v>
          </cell>
          <cell r="B196">
            <v>178.1045755683048</v>
          </cell>
        </row>
        <row r="197">
          <cell r="A197" t="str">
            <v>Togo</v>
          </cell>
          <cell r="B197">
            <v>2340.4139310816972</v>
          </cell>
        </row>
        <row r="198">
          <cell r="A198" t="str">
            <v>Tonga</v>
          </cell>
          <cell r="B198">
            <v>146.77705209471992</v>
          </cell>
        </row>
        <row r="199">
          <cell r="A199" t="str">
            <v>Trinidad and Tobago</v>
          </cell>
          <cell r="B199">
            <v>46329.500745443533</v>
          </cell>
        </row>
        <row r="200">
          <cell r="A200" t="str">
            <v>Tunisia</v>
          </cell>
          <cell r="B200">
            <v>30009.65944449645</v>
          </cell>
        </row>
        <row r="201">
          <cell r="A201" t="str">
            <v>Turkey</v>
          </cell>
          <cell r="B201">
            <v>349793.82818856626</v>
          </cell>
        </row>
        <row r="202">
          <cell r="A202" t="str">
            <v>Turkmenistan</v>
          </cell>
          <cell r="B202">
            <v>89363.6747803459</v>
          </cell>
        </row>
        <row r="203">
          <cell r="A203" t="str">
            <v>Turks and Caicos Islands</v>
          </cell>
          <cell r="B203">
            <v>121.2991575454885</v>
          </cell>
        </row>
        <row r="204">
          <cell r="A204" t="str">
            <v>Tuvalu</v>
          </cell>
          <cell r="B204">
            <v>9.2672027958925067</v>
          </cell>
        </row>
        <row r="205">
          <cell r="A205" t="str">
            <v>Uganda</v>
          </cell>
          <cell r="B205">
            <v>3355.0191935629259</v>
          </cell>
        </row>
        <row r="206">
          <cell r="A206" t="str">
            <v>Ukraine</v>
          </cell>
          <cell r="B206">
            <v>1003953.3527979234</v>
          </cell>
        </row>
        <row r="207">
          <cell r="A207" t="str">
            <v>United Arab Emirates</v>
          </cell>
          <cell r="B207">
            <v>157700.18608576831</v>
          </cell>
        </row>
        <row r="208">
          <cell r="A208" t="str">
            <v>United Kingdom</v>
          </cell>
          <cell r="B208">
            <v>1424175.3785038872</v>
          </cell>
        </row>
        <row r="209">
          <cell r="A209" t="str">
            <v>Tanzania</v>
          </cell>
          <cell r="B209">
            <v>7592.7052359181416</v>
          </cell>
        </row>
        <row r="210">
          <cell r="A210" t="str">
            <v>USA</v>
          </cell>
          <cell r="B210">
            <v>11465849.222012363</v>
          </cell>
        </row>
        <row r="211">
          <cell r="A211" t="str">
            <v>Uruguay</v>
          </cell>
          <cell r="B211">
            <v>12980.524328093798</v>
          </cell>
        </row>
        <row r="212">
          <cell r="A212" t="str">
            <v>Uzbekistan</v>
          </cell>
          <cell r="B212">
            <v>223654.79739040943</v>
          </cell>
        </row>
        <row r="213">
          <cell r="A213" t="str">
            <v>Vanuatu</v>
          </cell>
          <cell r="B213">
            <v>156.47067423064914</v>
          </cell>
        </row>
        <row r="214">
          <cell r="A214" t="str">
            <v>Venezuela</v>
          </cell>
          <cell r="B214">
            <v>264568.68398587848</v>
          </cell>
        </row>
        <row r="215">
          <cell r="A215" t="str">
            <v>Viet Nam</v>
          </cell>
          <cell r="B215">
            <v>113163.71705827286</v>
          </cell>
        </row>
        <row r="216">
          <cell r="A216" t="str">
            <v>Wallis and Futuna Islands</v>
          </cell>
          <cell r="B216">
            <v>15.739987536161012</v>
          </cell>
        </row>
        <row r="217">
          <cell r="A217" t="str">
            <v>Yemen</v>
          </cell>
          <cell r="B217">
            <v>21937.269118487919</v>
          </cell>
        </row>
        <row r="218">
          <cell r="A218" t="str">
            <v>Zambia</v>
          </cell>
          <cell r="B218">
            <v>8416.7728159883663</v>
          </cell>
        </row>
        <row r="219">
          <cell r="A219" t="str">
            <v>Zimbabwe</v>
          </cell>
          <cell r="B219">
            <v>24220.658615366894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809EA9-43C2-47D6-93E6-9CB549B43941}">
  <dimension ref="B1:T221"/>
  <sheetViews>
    <sheetView tabSelected="1" topLeftCell="A188" workbookViewId="0">
      <selection activeCell="D201" sqref="D201"/>
    </sheetView>
  </sheetViews>
  <sheetFormatPr baseColWidth="10" defaultRowHeight="15" x14ac:dyDescent="0.25"/>
  <sheetData>
    <row r="1" spans="2:20" x14ac:dyDescent="0.25">
      <c r="D1" t="s">
        <v>219</v>
      </c>
      <c r="E1" t="s">
        <v>223</v>
      </c>
      <c r="M1" t="s">
        <v>223</v>
      </c>
    </row>
    <row r="2" spans="2:20" x14ac:dyDescent="0.25">
      <c r="D2" t="s">
        <v>220</v>
      </c>
      <c r="E2" t="s">
        <v>224</v>
      </c>
      <c r="M2" t="s">
        <v>231</v>
      </c>
    </row>
    <row r="3" spans="2:20" x14ac:dyDescent="0.25">
      <c r="D3" t="s">
        <v>221</v>
      </c>
      <c r="E3" t="s">
        <v>232</v>
      </c>
      <c r="G3" t="s">
        <v>228</v>
      </c>
      <c r="I3" t="s">
        <v>229</v>
      </c>
      <c r="K3" t="s">
        <v>230</v>
      </c>
      <c r="M3" t="s">
        <v>225</v>
      </c>
      <c r="O3" t="s">
        <v>228</v>
      </c>
      <c r="Q3" t="s">
        <v>229</v>
      </c>
      <c r="S3" t="s">
        <v>230</v>
      </c>
    </row>
    <row r="4" spans="2:20" x14ac:dyDescent="0.25">
      <c r="B4" t="s">
        <v>217</v>
      </c>
      <c r="C4" t="s">
        <v>218</v>
      </c>
      <c r="D4" t="s">
        <v>222</v>
      </c>
      <c r="E4" t="s">
        <v>226</v>
      </c>
      <c r="F4" t="s">
        <v>227</v>
      </c>
      <c r="G4" t="s">
        <v>226</v>
      </c>
      <c r="H4" t="s">
        <v>227</v>
      </c>
      <c r="I4" t="s">
        <v>226</v>
      </c>
      <c r="J4" t="s">
        <v>227</v>
      </c>
      <c r="K4" t="s">
        <v>226</v>
      </c>
      <c r="L4" t="s">
        <v>227</v>
      </c>
      <c r="M4" t="s">
        <v>226</v>
      </c>
      <c r="N4" t="s">
        <v>227</v>
      </c>
      <c r="O4" t="s">
        <v>226</v>
      </c>
      <c r="P4" t="s">
        <v>227</v>
      </c>
      <c r="Q4" t="s">
        <v>226</v>
      </c>
      <c r="R4" t="s">
        <v>227</v>
      </c>
      <c r="S4" t="s">
        <v>226</v>
      </c>
      <c r="T4" t="s">
        <v>227</v>
      </c>
    </row>
    <row r="5" spans="2:20" x14ac:dyDescent="0.25">
      <c r="B5" t="s">
        <v>0</v>
      </c>
      <c r="C5" t="str">
        <f>IF(VLOOKUP(B5,[1]Rank_Country_CumC!$B$4:$C$220,2,FALSE)=0, "NA",VLOOKUP(B5,[1]Rank_Country_CumC!$B$4:$C$220,2,FALSE))</f>
        <v>AFG</v>
      </c>
      <c r="D5" s="1">
        <f>VLOOKUP(B5,[1]Rank_Country_CumC!$B$4:$D$220,3,FALSE)</f>
        <v>46.572276400999996</v>
      </c>
      <c r="E5" s="1">
        <f>VLOOKUP(B5,[1]Rank_Country_CumC!$B$4:$M$220,7,FALSE)</f>
        <v>4.3062947533665739</v>
      </c>
      <c r="F5" s="1">
        <f>VLOOKUP(B5,[1]Rank_Country_CumC!$B$4:$M$220,8,FALSE)</f>
        <v>0.37956753627205969</v>
      </c>
      <c r="G5" s="1">
        <f>VLOOKUP(B5,[4]Accumulated_SCC!$A$3:$B$219,2,FALSE)/10^3</f>
        <v>2.4431843607273231</v>
      </c>
      <c r="H5" s="1">
        <f>VLOOKUP(B5,[4]Accumulated_SCC!$A$223:$B$439,2,FALSE)/10^3</f>
        <v>2.5982285471529101E-2</v>
      </c>
      <c r="I5" s="1">
        <f>VLOOKUP(B5,[2]Accumulated_SCC!$A$3:$B$219,2,FALSE)/10^3</f>
        <v>2.7168578922029711</v>
      </c>
      <c r="J5" s="1">
        <f>VLOOKUP(B5,[2]Accumulated_SCC!$A$223:$B$439,2,FALSE)/10^3</f>
        <v>5.161118304069269E-2</v>
      </c>
      <c r="K5" s="1">
        <f>VLOOKUP(B5,[3]Accumulated_SCC!$A$3:$B$219,2,FALSE)/10^3</f>
        <v>7.7588420071694522</v>
      </c>
      <c r="L5" s="1">
        <f>VLOOKUP(B5,[3]Accumulated_SCC!$A$223:$B$439,2,FALSE)/10^3</f>
        <v>8.6704674381306288E-2</v>
      </c>
      <c r="M5" s="1">
        <f>VLOOKUP(B5,[1]Rank_Country_CumC!$B$4:$M$220,11,FALSE)</f>
        <v>10.618627811706952</v>
      </c>
      <c r="N5" s="1">
        <f>VLOOKUP(B5,[1]Rank_Country_CumC!$B$4:$M$220,12,FALSE)</f>
        <v>1.0605516883664918</v>
      </c>
      <c r="O5" s="1">
        <f>VLOOKUP(B5,[4]Accumulated_SCC_Drupp!$A$3:$B$219,2,FALSE)/10^3</f>
        <v>6.0495949363984121</v>
      </c>
      <c r="P5" s="1">
        <f>VLOOKUP(B5,[4]Accumulated_SCC!$A$223:$B$439,2,FALSE)/10^3</f>
        <v>2.5982285471529101E-2</v>
      </c>
      <c r="Q5" s="1">
        <f>VLOOKUP(B5,[2]Accumulated_SCC_Drupp!$A$3:$B$219,2,FALSE)/10^3</f>
        <v>7.653750296334084</v>
      </c>
      <c r="R5" s="1">
        <f>VLOOKUP(B5,[2]Accumulated_SCC_Drupp!$A$223:$B$439,2,FALSE)/10^3</f>
        <v>0.40622271524175158</v>
      </c>
      <c r="S5" s="1">
        <f>VLOOKUP(B5,[3]Accumulated_SCC_Drupp!$A$3:$B$219,2,FALSE)/10^3</f>
        <v>18.152538202388374</v>
      </c>
      <c r="T5" s="1">
        <f>VLOOKUP(B5,[3]Accumulated_SCC_Drupp!$A$223:$B$439,2,FALSE)/10^3</f>
        <v>0.67180552199912302</v>
      </c>
    </row>
    <row r="6" spans="2:20" x14ac:dyDescent="0.25">
      <c r="B6" t="s">
        <v>1</v>
      </c>
      <c r="C6" t="str">
        <f>IF(VLOOKUP(B6,[1]Rank_Country_CumC!$B$4:$C$220,2,FALSE)=0, "NA",VLOOKUP(B6,[1]Rank_Country_CumC!$B$4:$C$220,2,FALSE))</f>
        <v>ALB</v>
      </c>
      <c r="D6" s="1">
        <f>VLOOKUP(B6,[1]Rank_Country_CumC!$B$4:$D$220,3,FALSE)</f>
        <v>73.621617696999976</v>
      </c>
      <c r="E6" s="1">
        <f>VLOOKUP(B6,[1]Rank_Country_CumC!$B$4:$M$220,7,FALSE)</f>
        <v>8.4095072190792948</v>
      </c>
      <c r="F6" s="1">
        <f>VLOOKUP(B6,[1]Rank_Country_CumC!$B$4:$M$220,8,FALSE)</f>
        <v>0.70980394039887174</v>
      </c>
      <c r="G6" s="1">
        <f>VLOOKUP(B6,[4]Accumulated_SCC!$A$3:$B$219,2,FALSE)/10^3</f>
        <v>4.7967616822802492</v>
      </c>
      <c r="H6" s="1">
        <f>VLOOKUP(B6,[4]Accumulated_SCC!$A$223:$B$439,2,FALSE)/10^3</f>
        <v>2.9195930320746088E-2</v>
      </c>
      <c r="I6" s="1">
        <f>VLOOKUP(B6,[2]Accumulated_SCC!$A$3:$B$219,2,FALSE)/10^3</f>
        <v>5.2168186588471395</v>
      </c>
      <c r="J6" s="1">
        <f>VLOOKUP(B6,[2]Accumulated_SCC!$A$223:$B$439,2,FALSE)/10^3</f>
        <v>5.9035576412343901E-2</v>
      </c>
      <c r="K6" s="1">
        <f>VLOOKUP(B6,[3]Accumulated_SCC!$A$3:$B$219,2,FALSE)/10^3</f>
        <v>15.214941316110535</v>
      </c>
      <c r="L6" s="1">
        <f>VLOOKUP(B6,[3]Accumulated_SCC!$A$223:$B$439,2,FALSE)/10^3</f>
        <v>9.7179624735867318E-2</v>
      </c>
      <c r="M6" s="1">
        <f>VLOOKUP(B6,[1]Rank_Country_CumC!$B$4:$M$220,11,FALSE)</f>
        <v>17.220799714033799</v>
      </c>
      <c r="N6" s="1">
        <f>VLOOKUP(B6,[1]Rank_Country_CumC!$B$4:$M$220,12,FALSE)</f>
        <v>1.3496754923183374</v>
      </c>
      <c r="O6" s="1">
        <f>VLOOKUP(B6,[4]Accumulated_SCC_Drupp!$A$3:$B$219,2,FALSE)/10^3</f>
        <v>9.8312006245091244</v>
      </c>
      <c r="P6" s="1">
        <f>VLOOKUP(B6,[4]Accumulated_SCC!$A$223:$B$439,2,FALSE)/10^3</f>
        <v>2.9195930320746088E-2</v>
      </c>
      <c r="Q6" s="1">
        <f>VLOOKUP(B6,[2]Accumulated_SCC_Drupp!$A$3:$B$219,2,FALSE)/10^3</f>
        <v>12.301992126477131</v>
      </c>
      <c r="R6" s="1">
        <f>VLOOKUP(B6,[2]Accumulated_SCC_Drupp!$A$223:$B$439,2,FALSE)/10^3</f>
        <v>0.47195635928473839</v>
      </c>
      <c r="S6" s="1">
        <f>VLOOKUP(B6,[3]Accumulated_SCC_Drupp!$A$3:$B$219,2,FALSE)/10^3</f>
        <v>29.529206391115157</v>
      </c>
      <c r="T6" s="1">
        <f>VLOOKUP(B6,[3]Accumulated_SCC_Drupp!$A$223:$B$439,2,FALSE)/10^3</f>
        <v>0.77244077160192404</v>
      </c>
    </row>
    <row r="7" spans="2:20" x14ac:dyDescent="0.25">
      <c r="B7" t="s">
        <v>2</v>
      </c>
      <c r="C7" t="str">
        <f>IF(VLOOKUP(B7,[1]Rank_Country_CumC!$B$4:$C$220,2,FALSE)=0, "NA",VLOOKUP(B7,[1]Rank_Country_CumC!$B$4:$C$220,2,FALSE))</f>
        <v>DZA</v>
      </c>
      <c r="D7" s="1">
        <f>VLOOKUP(B7,[1]Rank_Country_CumC!$B$4:$D$220,3,FALSE)</f>
        <v>1164.4387878370001</v>
      </c>
      <c r="E7" s="1">
        <f>VLOOKUP(B7,[1]Rank_Country_CumC!$B$4:$M$220,7,FALSE)</f>
        <v>107.94337489948778</v>
      </c>
      <c r="F7" s="1">
        <f>VLOOKUP(B7,[1]Rank_Country_CumC!$B$4:$M$220,8,FALSE)</f>
        <v>8.8570555135686657</v>
      </c>
      <c r="G7" s="1">
        <f>VLOOKUP(B7,[4]Accumulated_SCC!$A$3:$B$219,2,FALSE)/10^3</f>
        <v>61.246105808250469</v>
      </c>
      <c r="H7" s="1">
        <f>VLOOKUP(B7,[4]Accumulated_SCC!$A$223:$B$439,2,FALSE)/10^3</f>
        <v>0.53432228283730465</v>
      </c>
      <c r="I7" s="1">
        <f>VLOOKUP(B7,[2]Accumulated_SCC!$A$3:$B$219,2,FALSE)/10^3</f>
        <v>68.058851914467681</v>
      </c>
      <c r="J7" s="1">
        <f>VLOOKUP(B7,[2]Accumulated_SCC!$A$223:$B$439,2,FALSE)/10^3</f>
        <v>1.0673530002252349</v>
      </c>
      <c r="K7" s="1">
        <f>VLOOKUP(B7,[3]Accumulated_SCC!$A$3:$B$219,2,FALSE)/10^3</f>
        <v>194.52516697574569</v>
      </c>
      <c r="L7" s="1">
        <f>VLOOKUP(B7,[3]Accumulated_SCC!$A$223:$B$439,2,FALSE)/10^3</f>
        <v>1.7826115217197669</v>
      </c>
      <c r="M7" s="1">
        <f>VLOOKUP(B7,[1]Rank_Country_CumC!$B$4:$M$220,11,FALSE)</f>
        <v>266.78231745451535</v>
      </c>
      <c r="N7" s="1">
        <f>VLOOKUP(B7,[1]Rank_Country_CumC!$B$4:$M$220,12,FALSE)</f>
        <v>22.657746937063902</v>
      </c>
      <c r="O7" s="1">
        <f>VLOOKUP(B7,[4]Accumulated_SCC_Drupp!$A$3:$B$219,2,FALSE)/10^3</f>
        <v>151.99451438951868</v>
      </c>
      <c r="P7" s="1">
        <f>VLOOKUP(B7,[4]Accumulated_SCC!$A$223:$B$439,2,FALSE)/10^3</f>
        <v>0.53432228283730465</v>
      </c>
      <c r="Q7" s="1">
        <f>VLOOKUP(B7,[2]Accumulated_SCC_Drupp!$A$3:$B$219,2,FALSE)/10^3</f>
        <v>191.98161320053975</v>
      </c>
      <c r="R7" s="1">
        <f>VLOOKUP(B7,[2]Accumulated_SCC_Drupp!$A$223:$B$439,2,FALSE)/10^3</f>
        <v>8.4501344001431367</v>
      </c>
      <c r="S7" s="1">
        <f>VLOOKUP(B7,[3]Accumulated_SCC_Drupp!$A$3:$B$219,2,FALSE)/10^3</f>
        <v>456.37082477348832</v>
      </c>
      <c r="T7" s="1">
        <f>VLOOKUP(B7,[3]Accumulated_SCC_Drupp!$A$223:$B$439,2,FALSE)/10^3</f>
        <v>13.936627348818844</v>
      </c>
    </row>
    <row r="8" spans="2:20" x14ac:dyDescent="0.25">
      <c r="B8" t="s">
        <v>3</v>
      </c>
      <c r="C8" t="str">
        <f>IF(VLOOKUP(B8,[1]Rank_Country_CumC!$B$4:$C$220,2,FALSE)=0, "NA",VLOOKUP(B8,[1]Rank_Country_CumC!$B$4:$C$220,2,FALSE))</f>
        <v>AND</v>
      </c>
      <c r="D8" s="1">
        <f>VLOOKUP(B8,[1]Rank_Country_CumC!$B$4:$D$220,3,FALSE)</f>
        <v>3.8406948739999995</v>
      </c>
      <c r="E8" s="1">
        <f>VLOOKUP(B8,[1]Rank_Country_CumC!$B$4:$M$220,7,FALSE)</f>
        <v>0.30815733760482172</v>
      </c>
      <c r="F8" s="1">
        <f>VLOOKUP(B8,[1]Rank_Country_CumC!$B$4:$M$220,8,FALSE)</f>
        <v>3.4099891317164718E-2</v>
      </c>
      <c r="G8" s="1">
        <f>VLOOKUP(B8,[4]Accumulated_SCC!$A$3:$B$219,2,FALSE)/10^3</f>
        <v>0.17408279066773227</v>
      </c>
      <c r="H8" s="1">
        <f>VLOOKUP(B8,[4]Accumulated_SCC!$A$223:$B$439,2,FALSE)/10^3</f>
        <v>2.1691348516591105E-3</v>
      </c>
      <c r="I8" s="1">
        <f>VLOOKUP(B8,[2]Accumulated_SCC!$A$3:$B$219,2,FALSE)/10^3</f>
        <v>0.1968544701171403</v>
      </c>
      <c r="J8" s="1">
        <f>VLOOKUP(B8,[2]Accumulated_SCC!$A$223:$B$439,2,FALSE)/10^3</f>
        <v>4.3333137688444665E-3</v>
      </c>
      <c r="K8" s="1">
        <f>VLOOKUP(B8,[3]Accumulated_SCC!$A$3:$B$219,2,FALSE)/10^3</f>
        <v>0.55353475202959446</v>
      </c>
      <c r="L8" s="1">
        <f>VLOOKUP(B8,[3]Accumulated_SCC!$A$223:$B$439,2,FALSE)/10^3</f>
        <v>7.237988888095963E-3</v>
      </c>
      <c r="M8" s="1">
        <f>VLOOKUP(B8,[1]Rank_Country_CumC!$B$4:$M$220,11,FALSE)</f>
        <v>0.87005945409371888</v>
      </c>
      <c r="N8" s="1">
        <f>VLOOKUP(B8,[1]Rank_Country_CumC!$B$4:$M$220,12,FALSE)</f>
        <v>9.2266735006855699E-2</v>
      </c>
      <c r="O8" s="1">
        <f>VLOOKUP(B8,[4]Accumulated_SCC_Drupp!$A$3:$B$219,2,FALSE)/10^3</f>
        <v>0.49509852629036083</v>
      </c>
      <c r="P8" s="1">
        <f>VLOOKUP(B8,[4]Accumulated_SCC!$A$223:$B$439,2,FALSE)/10^3</f>
        <v>2.1691348516591105E-3</v>
      </c>
      <c r="Q8" s="1">
        <f>VLOOKUP(B8,[2]Accumulated_SCC_Drupp!$A$3:$B$219,2,FALSE)/10^3</f>
        <v>0.62858787971717189</v>
      </c>
      <c r="R8" s="1">
        <f>VLOOKUP(B8,[2]Accumulated_SCC_Drupp!$A$223:$B$439,2,FALSE)/10^3</f>
        <v>3.4346577223177965E-2</v>
      </c>
      <c r="S8" s="1">
        <f>VLOOKUP(B8,[3]Accumulated_SCC_Drupp!$A$3:$B$219,2,FALSE)/10^3</f>
        <v>1.4864919562736256</v>
      </c>
      <c r="T8" s="1">
        <f>VLOOKUP(B8,[3]Accumulated_SCC_Drupp!$A$223:$B$439,2,FALSE)/10^3</f>
        <v>5.6659972550865724E-2</v>
      </c>
    </row>
    <row r="9" spans="2:20" x14ac:dyDescent="0.25">
      <c r="B9" t="s">
        <v>4</v>
      </c>
      <c r="C9" t="str">
        <f>IF(VLOOKUP(B9,[1]Rank_Country_CumC!$B$4:$C$220,2,FALSE)=0, "NA",VLOOKUP(B9,[1]Rank_Country_CumC!$B$4:$C$220,2,FALSE))</f>
        <v>AGO</v>
      </c>
      <c r="D9" s="1">
        <f>VLOOKUP(B9,[1]Rank_Country_CumC!$B$4:$D$220,3,FALSE)</f>
        <v>183.66498427499999</v>
      </c>
      <c r="E9" s="1">
        <f>VLOOKUP(B9,[1]Rank_Country_CumC!$B$4:$M$220,7,FALSE)</f>
        <v>15.09703142444515</v>
      </c>
      <c r="F9" s="1">
        <f>VLOOKUP(B9,[1]Rank_Country_CumC!$B$4:$M$220,8,FALSE)</f>
        <v>1.3936825278742402</v>
      </c>
      <c r="G9" s="1">
        <f>VLOOKUP(B9,[4]Accumulated_SCC!$A$3:$B$219,2,FALSE)/10^3</f>
        <v>8.5351977500731824</v>
      </c>
      <c r="H9" s="1">
        <f>VLOOKUP(B9,[4]Accumulated_SCC!$A$223:$B$439,2,FALSE)/10^3</f>
        <v>0.10725934939382377</v>
      </c>
      <c r="I9" s="1">
        <f>VLOOKUP(B9,[2]Accumulated_SCC!$A$3:$B$219,2,FALSE)/10^3</f>
        <v>9.6270595371722312</v>
      </c>
      <c r="J9" s="1">
        <f>VLOOKUP(B9,[2]Accumulated_SCC!$A$223:$B$439,2,FALSE)/10^3</f>
        <v>0.21274575374725249</v>
      </c>
      <c r="K9" s="1">
        <f>VLOOKUP(B9,[3]Accumulated_SCC!$A$3:$B$219,2,FALSE)/10^3</f>
        <v>27.128836986090128</v>
      </c>
      <c r="L9" s="1">
        <f>VLOOKUP(B9,[3]Accumulated_SCC!$A$223:$B$439,2,FALSE)/10^3</f>
        <v>0.35805836736776209</v>
      </c>
      <c r="M9" s="1">
        <f>VLOOKUP(B9,[1]Rank_Country_CumC!$B$4:$M$220,11,FALSE)</f>
        <v>41.452998849439275</v>
      </c>
      <c r="N9" s="1">
        <f>VLOOKUP(B9,[1]Rank_Country_CumC!$B$4:$M$220,12,FALSE)</f>
        <v>4.3218700226843323</v>
      </c>
      <c r="O9" s="1">
        <f>VLOOKUP(B9,[4]Accumulated_SCC_Drupp!$A$3:$B$219,2,FALSE)/10^3</f>
        <v>23.592520574076303</v>
      </c>
      <c r="P9" s="1">
        <f>VLOOKUP(B9,[4]Accumulated_SCC!$A$223:$B$439,2,FALSE)/10^3</f>
        <v>0.10725934939382377</v>
      </c>
      <c r="Q9" s="1">
        <f>VLOOKUP(B9,[2]Accumulated_SCC_Drupp!$A$3:$B$219,2,FALSE)/10^3</f>
        <v>29.985457784581754</v>
      </c>
      <c r="R9" s="1">
        <f>VLOOKUP(B9,[2]Accumulated_SCC_Drupp!$A$223:$B$439,2,FALSE)/10^3</f>
        <v>1.6725830261474413</v>
      </c>
      <c r="S9" s="1">
        <f>VLOOKUP(B9,[3]Accumulated_SCC_Drupp!$A$3:$B$219,2,FALSE)/10^3</f>
        <v>70.781018189659846</v>
      </c>
      <c r="T9" s="1">
        <f>VLOOKUP(B9,[3]Accumulated_SCC_Drupp!$A$223:$B$439,2,FALSE)/10^3</f>
        <v>2.7690848646649657</v>
      </c>
    </row>
    <row r="10" spans="2:20" x14ac:dyDescent="0.25">
      <c r="B10" t="s">
        <v>5</v>
      </c>
      <c r="C10" t="str">
        <f>IF(VLOOKUP(B10,[1]Rank_Country_CumC!$B$4:$C$220,2,FALSE)=0, "NA",VLOOKUP(B10,[1]Rank_Country_CumC!$B$4:$C$220,2,FALSE))</f>
        <v>AIA</v>
      </c>
      <c r="D10" s="1">
        <f>VLOOKUP(B10,[1]Rank_Country_CumC!$B$4:$D$220,3,FALSE)</f>
        <v>0.86315954400000028</v>
      </c>
      <c r="E10" s="1">
        <f>VLOOKUP(B10,[1]Rank_Country_CumC!$B$4:$M$220,7,FALSE)</f>
        <v>6.5369386104672578E-2</v>
      </c>
      <c r="F10" s="1">
        <f>VLOOKUP(B10,[1]Rank_Country_CumC!$B$4:$M$220,8,FALSE)</f>
        <v>7.2365070094129831E-3</v>
      </c>
      <c r="G10" s="1">
        <f>VLOOKUP(B10,[4]Accumulated_SCC!$A$3:$B$219,2,FALSE)/10^3</f>
        <v>3.6856610572451882E-2</v>
      </c>
      <c r="H10" s="1">
        <f>VLOOKUP(B10,[4]Accumulated_SCC!$A$223:$B$439,2,FALSE)/10^3</f>
        <v>5.2207505743155993E-4</v>
      </c>
      <c r="I10" s="1">
        <f>VLOOKUP(B10,[2]Accumulated_SCC!$A$3:$B$219,2,FALSE)/10^3</f>
        <v>4.2014242800204701E-2</v>
      </c>
      <c r="J10" s="1">
        <f>VLOOKUP(B10,[2]Accumulated_SCC!$A$223:$B$439,2,FALSE)/10^3</f>
        <v>1.0382691071195312E-3</v>
      </c>
      <c r="K10" s="1">
        <f>VLOOKUP(B10,[3]Accumulated_SCC!$A$3:$B$219,2,FALSE)/10^3</f>
        <v>0.11723730494136156</v>
      </c>
      <c r="L10" s="1">
        <f>VLOOKUP(B10,[3]Accumulated_SCC!$A$223:$B$439,2,FALSE)/10^3</f>
        <v>1.7425844502933483E-3</v>
      </c>
      <c r="M10" s="1">
        <f>VLOOKUP(B10,[1]Rank_Country_CumC!$B$4:$M$220,11,FALSE)</f>
        <v>0.1940601602924247</v>
      </c>
      <c r="N10" s="1">
        <f>VLOOKUP(B10,[1]Rank_Country_CumC!$B$4:$M$220,12,FALSE)</f>
        <v>2.1507837025433914E-2</v>
      </c>
      <c r="O10" s="1">
        <f>VLOOKUP(B10,[4]Accumulated_SCC_Drupp!$A$3:$B$219,2,FALSE)/10^3</f>
        <v>0.11037692991609781</v>
      </c>
      <c r="P10" s="1">
        <f>VLOOKUP(B10,[4]Accumulated_SCC!$A$223:$B$439,2,FALSE)/10^3</f>
        <v>5.2207505743155993E-4</v>
      </c>
      <c r="Q10" s="1">
        <f>VLOOKUP(B10,[2]Accumulated_SCC_Drupp!$A$3:$B$219,2,FALSE)/10^3</f>
        <v>0.14057217802655925</v>
      </c>
      <c r="R10" s="1">
        <f>VLOOKUP(B10,[2]Accumulated_SCC_Drupp!$A$223:$B$439,2,FALSE)/10^3</f>
        <v>8.1905246418261489E-3</v>
      </c>
      <c r="S10" s="1">
        <f>VLOOKUP(B10,[3]Accumulated_SCC_Drupp!$A$3:$B$219,2,FALSE)/10^3</f>
        <v>0.33123137293461735</v>
      </c>
      <c r="T10" s="1">
        <f>VLOOKUP(B10,[3]Accumulated_SCC_Drupp!$A$223:$B$439,2,FALSE)/10^3</f>
        <v>1.3542455520753239E-2</v>
      </c>
    </row>
    <row r="11" spans="2:20" x14ac:dyDescent="0.25">
      <c r="B11" t="s">
        <v>6</v>
      </c>
      <c r="C11" t="str">
        <f>IF(VLOOKUP(B11,[1]Rank_Country_CumC!$B$4:$C$220,2,FALSE)=0, "NA",VLOOKUP(B11,[1]Rank_Country_CumC!$B$4:$C$220,2,FALSE))</f>
        <v>NA</v>
      </c>
      <c r="D11" s="1">
        <f>VLOOKUP(B11,[1]Rank_Country_CumC!$B$4:$D$220,3,FALSE)</f>
        <v>5.626984074000001</v>
      </c>
      <c r="E11" s="1">
        <f>VLOOKUP(B11,[1]Rank_Country_CumC!$B$4:$M$220,7,FALSE)</f>
        <v>0.62802234522775735</v>
      </c>
      <c r="F11" s="1">
        <f>VLOOKUP(B11,[1]Rank_Country_CumC!$B$4:$M$220,8,FALSE)</f>
        <v>6.3060407496779797E-2</v>
      </c>
      <c r="G11" s="1">
        <f>VLOOKUP(B11,[4]Accumulated_SCC!$A$3:$B$219,2,FALSE)/10^3</f>
        <v>0.3580325285545557</v>
      </c>
      <c r="H11" s="1">
        <f>VLOOKUP(B11,[4]Accumulated_SCC!$A$223:$B$439,2,FALSE)/10^3</f>
        <v>2.4389041860553018E-3</v>
      </c>
      <c r="I11" s="1">
        <f>VLOOKUP(B11,[2]Accumulated_SCC!$A$3:$B$219,2,FALSE)/10^3</f>
        <v>0.39029577795699893</v>
      </c>
      <c r="J11" s="1">
        <f>VLOOKUP(B11,[2]Accumulated_SCC!$A$223:$B$439,2,FALSE)/10^3</f>
        <v>4.921476865133393E-3</v>
      </c>
      <c r="K11" s="1">
        <f>VLOOKUP(B11,[3]Accumulated_SCC!$A$3:$B$219,2,FALSE)/10^3</f>
        <v>1.1357387291717209</v>
      </c>
      <c r="L11" s="1">
        <f>VLOOKUP(B11,[3]Accumulated_SCC!$A$223:$B$439,2,FALSE)/10^3</f>
        <v>8.1113105014325899E-3</v>
      </c>
      <c r="M11" s="1">
        <f>VLOOKUP(B11,[1]Rank_Country_CumC!$B$4:$M$220,11,FALSE)</f>
        <v>1.310155054852874</v>
      </c>
      <c r="N11" s="1">
        <f>VLOOKUP(B11,[1]Rank_Country_CumC!$B$4:$M$220,12,FALSE)</f>
        <v>0.11201668317425999</v>
      </c>
      <c r="O11" s="1">
        <f>VLOOKUP(B11,[4]Accumulated_SCC_Drupp!$A$3:$B$219,2,FALSE)/10^3</f>
        <v>0.74776125373362767</v>
      </c>
      <c r="P11" s="1">
        <f>VLOOKUP(B11,[4]Accumulated_SCC!$A$223:$B$439,2,FALSE)/10^3</f>
        <v>2.4389041860553018E-3</v>
      </c>
      <c r="Q11" s="1">
        <f>VLOOKUP(B11,[2]Accumulated_SCC_Drupp!$A$3:$B$219,2,FALSE)/10^3</f>
        <v>0.93733880071190323</v>
      </c>
      <c r="R11" s="1">
        <f>VLOOKUP(B11,[2]Accumulated_SCC_Drupp!$A$223:$B$439,2,FALSE)/10^3</f>
        <v>3.9221941039854616E-2</v>
      </c>
      <c r="S11" s="1">
        <f>VLOOKUP(B11,[3]Accumulated_SCC_Drupp!$A$3:$B$219,2,FALSE)/10^3</f>
        <v>2.2453651101130934</v>
      </c>
      <c r="T11" s="1">
        <f>VLOOKUP(B11,[3]Accumulated_SCC_Drupp!$A$223:$B$439,2,FALSE)/10^3</f>
        <v>6.4189155447665777E-2</v>
      </c>
    </row>
    <row r="12" spans="2:20" x14ac:dyDescent="0.25">
      <c r="B12" t="s">
        <v>7</v>
      </c>
      <c r="C12" t="str">
        <f>IF(VLOOKUP(B12,[1]Rank_Country_CumC!$B$4:$C$220,2,FALSE)=0, "NA",VLOOKUP(B12,[1]Rank_Country_CumC!$B$4:$C$220,2,FALSE))</f>
        <v>ARG</v>
      </c>
      <c r="D12" s="1">
        <f>VLOOKUP(B12,[1]Rank_Country_CumC!$B$4:$D$220,3,FALSE)</f>
        <v>2069.9238738500003</v>
      </c>
      <c r="E12" s="1">
        <f>VLOOKUP(B12,[1]Rank_Country_CumC!$B$4:$M$220,7,FALSE)</f>
        <v>218.1778994410985</v>
      </c>
      <c r="F12" s="1">
        <f>VLOOKUP(B12,[1]Rank_Country_CumC!$B$4:$M$220,8,FALSE)</f>
        <v>15.831815982545953</v>
      </c>
      <c r="G12" s="1">
        <f>VLOOKUP(B12,[4]Accumulated_SCC!$A$3:$B$219,2,FALSE)/10^3</f>
        <v>124.21284162385329</v>
      </c>
      <c r="H12" s="1">
        <f>VLOOKUP(B12,[4]Accumulated_SCC!$A$223:$B$439,2,FALSE)/10^3</f>
        <v>0.81460831283287516</v>
      </c>
      <c r="I12" s="1">
        <f>VLOOKUP(B12,[2]Accumulated_SCC!$A$3:$B$219,2,FALSE)/10^3</f>
        <v>136.16101440419646</v>
      </c>
      <c r="J12" s="1">
        <f>VLOOKUP(B12,[2]Accumulated_SCC!$A$223:$B$439,2,FALSE)/10^3</f>
        <v>1.6320564200397778</v>
      </c>
      <c r="K12" s="1">
        <f>VLOOKUP(B12,[3]Accumulated_SCC!$A$3:$B$219,2,FALSE)/10^3</f>
        <v>394.15984229524651</v>
      </c>
      <c r="L12" s="1">
        <f>VLOOKUP(B12,[3]Accumulated_SCC!$A$223:$B$439,2,FALSE)/10^3</f>
        <v>2.7153619080382825</v>
      </c>
      <c r="M12" s="1">
        <f>VLOOKUP(B12,[1]Rank_Country_CumC!$B$4:$M$220,11,FALSE)</f>
        <v>479.08642899708451</v>
      </c>
      <c r="N12" s="1">
        <f>VLOOKUP(B12,[1]Rank_Country_CumC!$B$4:$M$220,12,FALSE)</f>
        <v>35.450378448172003</v>
      </c>
      <c r="O12" s="1">
        <f>VLOOKUP(B12,[4]Accumulated_SCC_Drupp!$A$3:$B$219,2,FALSE)/10^3</f>
        <v>273.28453925161591</v>
      </c>
      <c r="P12" s="1">
        <f>VLOOKUP(B12,[4]Accumulated_SCC!$A$223:$B$439,2,FALSE)/10^3</f>
        <v>0.81460831283287516</v>
      </c>
      <c r="Q12" s="1">
        <f>VLOOKUP(B12,[2]Accumulated_SCC_Drupp!$A$3:$B$219,2,FALSE)/10^3</f>
        <v>343.43857811357708</v>
      </c>
      <c r="R12" s="1">
        <f>VLOOKUP(B12,[2]Accumulated_SCC_Drupp!$A$223:$B$439,2,FALSE)/10^3</f>
        <v>12.952109352943433</v>
      </c>
      <c r="S12" s="1">
        <f>VLOOKUP(B12,[3]Accumulated_SCC_Drupp!$A$3:$B$219,2,FALSE)/10^3</f>
        <v>820.53616962606122</v>
      </c>
      <c r="T12" s="1">
        <f>VLOOKUP(B12,[3]Accumulated_SCC_Drupp!$A$223:$B$439,2,FALSE)/10^3</f>
        <v>21.314284315842276</v>
      </c>
    </row>
    <row r="13" spans="2:20" x14ac:dyDescent="0.25">
      <c r="B13" t="s">
        <v>8</v>
      </c>
      <c r="C13" t="str">
        <f>IF(VLOOKUP(B13,[1]Rank_Country_CumC!$B$4:$C$220,2,FALSE)=0, "NA",VLOOKUP(B13,[1]Rank_Country_CumC!$B$4:$C$220,2,FALSE))</f>
        <v>ARM</v>
      </c>
      <c r="D13" s="1">
        <f>VLOOKUP(B13,[1]Rank_Country_CumC!$B$4:$D$220,3,FALSE)</f>
        <v>170.80744222490915</v>
      </c>
      <c r="E13" s="1">
        <f>VLOOKUP(B13,[1]Rank_Country_CumC!$B$4:$M$220,7,FALSE)</f>
        <v>22.116471891870518</v>
      </c>
      <c r="F13" s="1">
        <f>VLOOKUP(B13,[1]Rank_Country_CumC!$B$4:$M$220,8,FALSE)</f>
        <v>1.9279404436441365</v>
      </c>
      <c r="G13" s="1">
        <f>VLOOKUP(B13,[4]Accumulated_SCC!$A$3:$B$219,2,FALSE)/10^3</f>
        <v>12.648999320524416</v>
      </c>
      <c r="H13" s="1">
        <f>VLOOKUP(B13,[4]Accumulated_SCC!$A$223:$B$439,2,FALSE)/10^3</f>
        <v>6.8059155998938872E-2</v>
      </c>
      <c r="I13" s="1">
        <f>VLOOKUP(B13,[2]Accumulated_SCC!$A$3:$B$219,2,FALSE)/10^3</f>
        <v>13.606622997236189</v>
      </c>
      <c r="J13" s="1">
        <f>VLOOKUP(B13,[2]Accumulated_SCC!$A$223:$B$439,2,FALSE)/10^3</f>
        <v>0.1385554315663092</v>
      </c>
      <c r="K13" s="1">
        <f>VLOOKUP(B13,[3]Accumulated_SCC!$A$3:$B$219,2,FALSE)/10^3</f>
        <v>40.09379335785102</v>
      </c>
      <c r="L13" s="1">
        <f>VLOOKUP(B13,[3]Accumulated_SCC!$A$223:$B$439,2,FALSE)/10^3</f>
        <v>0.22616964286136843</v>
      </c>
      <c r="M13" s="1">
        <f>VLOOKUP(B13,[1]Rank_Country_CumC!$B$4:$M$220,11,FALSE)</f>
        <v>40.476282388507563</v>
      </c>
      <c r="N13" s="1">
        <f>VLOOKUP(B13,[1]Rank_Country_CumC!$B$4:$M$220,12,FALSE)</f>
        <v>3.2863451396698085</v>
      </c>
      <c r="O13" s="1">
        <f>VLOOKUP(B13,[4]Accumulated_SCC_Drupp!$A$3:$B$219,2,FALSE)/10^3</f>
        <v>23.140100442706061</v>
      </c>
      <c r="P13" s="1">
        <f>VLOOKUP(B13,[4]Accumulated_SCC!$A$223:$B$439,2,FALSE)/10^3</f>
        <v>6.8059155998938872E-2</v>
      </c>
      <c r="Q13" s="1">
        <f>VLOOKUP(B13,[2]Accumulated_SCC_Drupp!$A$3:$B$219,2,FALSE)/10^3</f>
        <v>28.778661488838232</v>
      </c>
      <c r="R13" s="1">
        <f>VLOOKUP(B13,[2]Accumulated_SCC_Drupp!$A$223:$B$439,2,FALSE)/10^3</f>
        <v>1.1129965610032782</v>
      </c>
      <c r="S13" s="1">
        <f>VLOOKUP(B13,[3]Accumulated_SCC_Drupp!$A$3:$B$219,2,FALSE)/10^3</f>
        <v>69.510085233978401</v>
      </c>
      <c r="T13" s="1">
        <f>VLOOKUP(B13,[3]Accumulated_SCC_Drupp!$A$223:$B$439,2,FALSE)/10^3</f>
        <v>1.8135201093090338</v>
      </c>
    </row>
    <row r="14" spans="2:20" x14ac:dyDescent="0.25">
      <c r="B14" t="s">
        <v>9</v>
      </c>
      <c r="C14" t="str">
        <f>IF(VLOOKUP(B14,[1]Rank_Country_CumC!$B$4:$C$220,2,FALSE)=0, "NA",VLOOKUP(B14,[1]Rank_Country_CumC!$B$4:$C$220,2,FALSE))</f>
        <v>ABW</v>
      </c>
      <c r="D14" s="1">
        <f>VLOOKUP(B14,[1]Rank_Country_CumC!$B$4:$D$220,3,FALSE)</f>
        <v>17.764227960999996</v>
      </c>
      <c r="E14" s="1">
        <f>VLOOKUP(B14,[1]Rank_Country_CumC!$B$4:$M$220,7,FALSE)</f>
        <v>1.7772400383997828</v>
      </c>
      <c r="F14" s="1">
        <f>VLOOKUP(B14,[1]Rank_Country_CumC!$B$4:$M$220,8,FALSE)</f>
        <v>0.15064900020284896</v>
      </c>
      <c r="G14" s="1">
        <f>VLOOKUP(B14,[4]Accumulated_SCC!$A$3:$B$219,2,FALSE)/10^3</f>
        <v>1.0104780587389848</v>
      </c>
      <c r="H14" s="1">
        <f>VLOOKUP(B14,[4]Accumulated_SCC!$A$223:$B$439,2,FALSE)/10^3</f>
        <v>8.4355435962534513E-3</v>
      </c>
      <c r="I14" s="1">
        <f>VLOOKUP(B14,[2]Accumulated_SCC!$A$3:$B$219,2,FALSE)/10^3</f>
        <v>1.1135595279751176</v>
      </c>
      <c r="J14" s="1">
        <f>VLOOKUP(B14,[2]Accumulated_SCC!$A$223:$B$439,2,FALSE)/10^3</f>
        <v>1.6869084162217877E-2</v>
      </c>
      <c r="K14" s="1">
        <f>VLOOKUP(B14,[3]Accumulated_SCC!$A$3:$B$219,2,FALSE)/10^3</f>
        <v>3.2076825284852539</v>
      </c>
      <c r="L14" s="1">
        <f>VLOOKUP(B14,[3]Accumulated_SCC!$A$223:$B$439,2,FALSE)/10^3</f>
        <v>2.8128789777111102E-2</v>
      </c>
      <c r="M14" s="1">
        <f>VLOOKUP(B14,[1]Rank_Country_CumC!$B$4:$M$220,11,FALSE)</f>
        <v>4.0969096885419063</v>
      </c>
      <c r="N14" s="1">
        <f>VLOOKUP(B14,[1]Rank_Country_CumC!$B$4:$M$220,12,FALSE)</f>
        <v>0.364202739172727</v>
      </c>
      <c r="O14" s="1">
        <f>VLOOKUP(B14,[4]Accumulated_SCC_Drupp!$A$3:$B$219,2,FALSE)/10^3</f>
        <v>2.3357586245264845</v>
      </c>
      <c r="P14" s="1">
        <f>VLOOKUP(B14,[4]Accumulated_SCC!$A$223:$B$439,2,FALSE)/10^3</f>
        <v>8.4355435962534513E-3</v>
      </c>
      <c r="Q14" s="1">
        <f>VLOOKUP(B14,[2]Accumulated_SCC_Drupp!$A$3:$B$219,2,FALSE)/10^3</f>
        <v>2.9407713767737635</v>
      </c>
      <c r="R14" s="1">
        <f>VLOOKUP(B14,[2]Accumulated_SCC_Drupp!$A$223:$B$439,2,FALSE)/10^3</f>
        <v>0.13382463214602297</v>
      </c>
      <c r="S14" s="1">
        <f>VLOOKUP(B14,[3]Accumulated_SCC_Drupp!$A$3:$B$219,2,FALSE)/10^3</f>
        <v>7.0141990643254788</v>
      </c>
      <c r="T14" s="1">
        <f>VLOOKUP(B14,[3]Accumulated_SCC_Drupp!$A$223:$B$439,2,FALSE)/10^3</f>
        <v>0.2205073163807594</v>
      </c>
    </row>
    <row r="15" spans="2:20" x14ac:dyDescent="0.25">
      <c r="B15" t="s">
        <v>10</v>
      </c>
      <c r="C15" t="str">
        <f>IF(VLOOKUP(B15,[1]Rank_Country_CumC!$B$4:$C$220,2,FALSE)=0, "NA",VLOOKUP(B15,[1]Rank_Country_CumC!$B$4:$C$220,2,FALSE))</f>
        <v>AUS</v>
      </c>
      <c r="D15" s="1">
        <f>VLOOKUP(B15,[1]Rank_Country_CumC!$B$4:$D$220,3,FALSE)</f>
        <v>4499.3676298900018</v>
      </c>
      <c r="E15" s="1">
        <f>VLOOKUP(B15,[1]Rank_Country_CumC!$B$4:$M$220,7,FALSE)</f>
        <v>461.82106378681391</v>
      </c>
      <c r="F15" s="1">
        <f>VLOOKUP(B15,[1]Rank_Country_CumC!$B$4:$M$220,8,FALSE)</f>
        <v>33.936817749267128</v>
      </c>
      <c r="G15" s="1">
        <f>VLOOKUP(B15,[4]Accumulated_SCC!$A$3:$B$219,2,FALSE)/10^3</f>
        <v>262.74865598020244</v>
      </c>
      <c r="H15" s="1">
        <f>VLOOKUP(B15,[4]Accumulated_SCC!$A$223:$B$439,2,FALSE)/10^3</f>
        <v>1.8138352304337195</v>
      </c>
      <c r="I15" s="1">
        <f>VLOOKUP(B15,[2]Accumulated_SCC!$A$3:$B$219,2,FALSE)/10^3</f>
        <v>288.78462807217454</v>
      </c>
      <c r="J15" s="1">
        <f>VLOOKUP(B15,[2]Accumulated_SCC!$A$223:$B$439,2,FALSE)/10^3</f>
        <v>3.633499596815819</v>
      </c>
      <c r="K15" s="1">
        <f>VLOOKUP(B15,[3]Accumulated_SCC!$A$3:$B$219,2,FALSE)/10^3</f>
        <v>833.92990730806719</v>
      </c>
      <c r="L15" s="1">
        <f>VLOOKUP(B15,[3]Accumulated_SCC!$A$223:$B$439,2,FALSE)/10^3</f>
        <v>6.0476729860840877</v>
      </c>
      <c r="M15" s="1">
        <f>VLOOKUP(B15,[1]Rank_Country_CumC!$B$4:$M$220,11,FALSE)</f>
        <v>1039.6290490920514</v>
      </c>
      <c r="N15" s="1">
        <f>VLOOKUP(B15,[1]Rank_Country_CumC!$B$4:$M$220,12,FALSE)</f>
        <v>78.753761298686086</v>
      </c>
      <c r="O15" s="1">
        <f>VLOOKUP(B15,[4]Accumulated_SCC_Drupp!$A$3:$B$219,2,FALSE)/10^3</f>
        <v>592.87742418786434</v>
      </c>
      <c r="P15" s="1">
        <f>VLOOKUP(B15,[4]Accumulated_SCC!$A$223:$B$439,2,FALSE)/10^3</f>
        <v>1.8138352304337195</v>
      </c>
      <c r="Q15" s="1">
        <f>VLOOKUP(B15,[2]Accumulated_SCC_Drupp!$A$3:$B$219,2,FALSE)/10^3</f>
        <v>745.75616180267627</v>
      </c>
      <c r="R15" s="1">
        <f>VLOOKUP(B15,[2]Accumulated_SCC_Drupp!$A$223:$B$439,2,FALSE)/10^3</f>
        <v>28.842751400031787</v>
      </c>
      <c r="S15" s="1">
        <f>VLOOKUP(B15,[3]Accumulated_SCC_Drupp!$A$3:$B$219,2,FALSE)/10^3</f>
        <v>1780.2535612856163</v>
      </c>
      <c r="T15" s="1">
        <f>VLOOKUP(B15,[3]Accumulated_SCC_Drupp!$A$223:$B$439,2,FALSE)/10^3</f>
        <v>47.481173544650787</v>
      </c>
    </row>
    <row r="16" spans="2:20" x14ac:dyDescent="0.25">
      <c r="B16" t="s">
        <v>11</v>
      </c>
      <c r="C16" t="str">
        <f>IF(VLOOKUP(B16,[1]Rank_Country_CumC!$B$4:$C$220,2,FALSE)=0, "NA",VLOOKUP(B16,[1]Rank_Country_CumC!$B$4:$C$220,2,FALSE))</f>
        <v>AUT</v>
      </c>
      <c r="D16" s="1">
        <f>VLOOKUP(B16,[1]Rank_Country_CumC!$B$4:$D$220,3,FALSE)</f>
        <v>1015.3750350889999</v>
      </c>
      <c r="E16" s="1">
        <f>VLOOKUP(B16,[1]Rank_Country_CumC!$B$4:$M$220,7,FALSE)</f>
        <v>113.95294908803589</v>
      </c>
      <c r="F16" s="1">
        <f>VLOOKUP(B16,[1]Rank_Country_CumC!$B$4:$M$220,8,FALSE)</f>
        <v>8.3124815289887941</v>
      </c>
      <c r="G16" s="1">
        <f>VLOOKUP(B16,[4]Accumulated_SCC!$A$3:$B$219,2,FALSE)/10^3</f>
        <v>64.972935244323367</v>
      </c>
      <c r="H16" s="1">
        <f>VLOOKUP(B16,[4]Accumulated_SCC!$A$223:$B$439,2,FALSE)/10^3</f>
        <v>0.37320854168076784</v>
      </c>
      <c r="I16" s="1">
        <f>VLOOKUP(B16,[2]Accumulated_SCC!$A$3:$B$219,2,FALSE)/10^3</f>
        <v>70.785886090122972</v>
      </c>
      <c r="J16" s="1">
        <f>VLOOKUP(B16,[2]Accumulated_SCC!$A$223:$B$439,2,FALSE)/10^3</f>
        <v>0.75108605082980195</v>
      </c>
      <c r="K16" s="1">
        <f>VLOOKUP(B16,[3]Accumulated_SCC!$A$3:$B$219,2,FALSE)/10^3</f>
        <v>206.10002592966197</v>
      </c>
      <c r="L16" s="1">
        <f>VLOOKUP(B16,[3]Accumulated_SCC!$A$223:$B$439,2,FALSE)/10^3</f>
        <v>1.2429455977653683</v>
      </c>
      <c r="M16" s="1">
        <f>VLOOKUP(B16,[1]Rank_Country_CumC!$B$4:$M$220,11,FALSE)</f>
        <v>236.54323895123827</v>
      </c>
      <c r="N16" s="1">
        <f>VLOOKUP(B16,[1]Rank_Country_CumC!$B$4:$M$220,12,FALSE)</f>
        <v>16.763356478591596</v>
      </c>
      <c r="O16" s="1">
        <f>VLOOKUP(B16,[4]Accumulated_SCC_Drupp!$A$3:$B$219,2,FALSE)/10^3</f>
        <v>135.01776793886975</v>
      </c>
      <c r="P16" s="1">
        <f>VLOOKUP(B16,[4]Accumulated_SCC!$A$223:$B$439,2,FALSE)/10^3</f>
        <v>0.37320854168076784</v>
      </c>
      <c r="Q16" s="1">
        <f>VLOOKUP(B16,[2]Accumulated_SCC_Drupp!$A$3:$B$219,2,FALSE)/10^3</f>
        <v>169.16921466832341</v>
      </c>
      <c r="R16" s="1">
        <f>VLOOKUP(B16,[2]Accumulated_SCC_Drupp!$A$223:$B$439,2,FALSE)/10^3</f>
        <v>5.982447471172887</v>
      </c>
      <c r="S16" s="1">
        <f>VLOOKUP(B16,[3]Accumulated_SCC_Drupp!$A$3:$B$219,2,FALSE)/10^3</f>
        <v>405.44273424652204</v>
      </c>
      <c r="T16" s="1">
        <f>VLOOKUP(B16,[3]Accumulated_SCC_Drupp!$A$223:$B$439,2,FALSE)/10^3</f>
        <v>9.81690685096126</v>
      </c>
    </row>
    <row r="17" spans="2:20" x14ac:dyDescent="0.25">
      <c r="B17" t="s">
        <v>12</v>
      </c>
      <c r="C17" t="str">
        <f>IF(VLOOKUP(B17,[1]Rank_Country_CumC!$B$4:$C$220,2,FALSE)=0, "NA",VLOOKUP(B17,[1]Rank_Country_CumC!$B$4:$C$220,2,FALSE))</f>
        <v>AZE</v>
      </c>
      <c r="D17" s="1">
        <f>VLOOKUP(B17,[1]Rank_Country_CumC!$B$4:$D$220,3,FALSE)</f>
        <v>622.78928054799985</v>
      </c>
      <c r="E17" s="1">
        <f>VLOOKUP(B17,[1]Rank_Country_CumC!$B$4:$M$220,7,FALSE)</f>
        <v>70.952704274499609</v>
      </c>
      <c r="F17" s="1">
        <f>VLOOKUP(B17,[1]Rank_Country_CumC!$B$4:$M$220,8,FALSE)</f>
        <v>5.8459189633560804</v>
      </c>
      <c r="G17" s="1">
        <f>VLOOKUP(B17,[4]Accumulated_SCC!$A$3:$B$219,2,FALSE)/10^3</f>
        <v>40.468817435227734</v>
      </c>
      <c r="H17" s="1">
        <f>VLOOKUP(B17,[4]Accumulated_SCC!$A$223:$B$439,2,FALSE)/10^3</f>
        <v>0.23834762445044358</v>
      </c>
      <c r="I17" s="1">
        <f>VLOOKUP(B17,[2]Accumulated_SCC!$A$3:$B$219,2,FALSE)/10^3</f>
        <v>44.020146236475689</v>
      </c>
      <c r="J17" s="1">
        <f>VLOOKUP(B17,[2]Accumulated_SCC!$A$223:$B$439,2,FALSE)/10^3</f>
        <v>0.48222860616052515</v>
      </c>
      <c r="K17" s="1">
        <f>VLOOKUP(B17,[3]Accumulated_SCC!$A$3:$B$219,2,FALSE)/10^3</f>
        <v>128.36914915179577</v>
      </c>
      <c r="L17" s="1">
        <f>VLOOKUP(B17,[3]Accumulated_SCC!$A$223:$B$439,2,FALSE)/10^3</f>
        <v>0.79327922445824339</v>
      </c>
      <c r="M17" s="1">
        <f>VLOOKUP(B17,[1]Rank_Country_CumC!$B$4:$M$220,11,FALSE)</f>
        <v>145.7891374315586</v>
      </c>
      <c r="N17" s="1">
        <f>VLOOKUP(B17,[1]Rank_Country_CumC!$B$4:$M$220,12,FALSE)</f>
        <v>11.058257319852025</v>
      </c>
      <c r="O17" s="1">
        <f>VLOOKUP(B17,[4]Accumulated_SCC_Drupp!$A$3:$B$219,2,FALSE)/10^3</f>
        <v>83.22736392518398</v>
      </c>
      <c r="P17" s="1">
        <f>VLOOKUP(B17,[4]Accumulated_SCC!$A$223:$B$439,2,FALSE)/10^3</f>
        <v>0.23834762445044358</v>
      </c>
      <c r="Q17" s="1">
        <f>VLOOKUP(B17,[2]Accumulated_SCC_Drupp!$A$3:$B$219,2,FALSE)/10^3</f>
        <v>104.12269207594574</v>
      </c>
      <c r="R17" s="1">
        <f>VLOOKUP(B17,[2]Accumulated_SCC_Drupp!$A$223:$B$439,2,FALSE)/10^3</f>
        <v>3.8574832312865595</v>
      </c>
      <c r="S17" s="1">
        <f>VLOOKUP(B17,[3]Accumulated_SCC_Drupp!$A$3:$B$219,2,FALSE)/10^3</f>
        <v>250.01735629354638</v>
      </c>
      <c r="T17" s="1">
        <f>VLOOKUP(B17,[3]Accumulated_SCC_Drupp!$A$223:$B$439,2,FALSE)/10^3</f>
        <v>6.3114900151007518</v>
      </c>
    </row>
    <row r="18" spans="2:20" x14ac:dyDescent="0.25">
      <c r="B18" t="s">
        <v>13</v>
      </c>
      <c r="C18" t="str">
        <f>IF(VLOOKUP(B18,[1]Rank_Country_CumC!$B$4:$C$220,2,FALSE)=0, "NA",VLOOKUP(B18,[1]Rank_Country_CumC!$B$4:$C$220,2,FALSE))</f>
        <v>BHS</v>
      </c>
      <c r="D18" s="1">
        <f>VLOOKUP(B18,[1]Rank_Country_CumC!$B$4:$D$220,3,FALSE)</f>
        <v>44.212203580000015</v>
      </c>
      <c r="E18" s="1">
        <f>VLOOKUP(B18,[1]Rank_Country_CumC!$B$4:$M$220,7,FALSE)</f>
        <v>5.3704650451108646</v>
      </c>
      <c r="F18" s="1">
        <f>VLOOKUP(B18,[1]Rank_Country_CumC!$B$4:$M$220,8,FALSE)</f>
        <v>0.59444184989961646</v>
      </c>
      <c r="G18" s="1">
        <f>VLOOKUP(B18,[4]Accumulated_SCC!$A$3:$B$219,2,FALSE)/10^3</f>
        <v>3.0674265326988102</v>
      </c>
      <c r="H18" s="1">
        <f>VLOOKUP(B18,[4]Accumulated_SCC!$A$223:$B$439,2,FALSE)/10^3</f>
        <v>2.0550081855635734E-2</v>
      </c>
      <c r="I18" s="1">
        <f>VLOOKUP(B18,[2]Accumulated_SCC!$A$3:$B$219,2,FALSE)/10^3</f>
        <v>3.3175581865965689</v>
      </c>
      <c r="J18" s="1">
        <f>VLOOKUP(B18,[2]Accumulated_SCC!$A$223:$B$439,2,FALSE)/10^3</f>
        <v>4.1810712205065749E-2</v>
      </c>
      <c r="K18" s="1">
        <f>VLOOKUP(B18,[3]Accumulated_SCC!$A$3:$B$219,2,FALSE)/10^3</f>
        <v>9.7264104160372415</v>
      </c>
      <c r="L18" s="1">
        <f>VLOOKUP(B18,[3]Accumulated_SCC!$A$223:$B$439,2,FALSE)/10^3</f>
        <v>6.8266774734550034E-2</v>
      </c>
      <c r="M18" s="1">
        <f>VLOOKUP(B18,[1]Rank_Country_CumC!$B$4:$M$220,11,FALSE)</f>
        <v>10.41962942322394</v>
      </c>
      <c r="N18" s="1">
        <f>VLOOKUP(B18,[1]Rank_Country_CumC!$B$4:$M$220,12,FALSE)</f>
        <v>0.99219788997998304</v>
      </c>
      <c r="O18" s="1">
        <f>VLOOKUP(B18,[4]Accumulated_SCC_Drupp!$A$3:$B$219,2,FALSE)/10^3</f>
        <v>5.9523531741539744</v>
      </c>
      <c r="P18" s="1">
        <f>VLOOKUP(B18,[4]Accumulated_SCC!$A$223:$B$439,2,FALSE)/10^3</f>
        <v>2.0550081855635734E-2</v>
      </c>
      <c r="Q18" s="1">
        <f>VLOOKUP(B18,[2]Accumulated_SCC_Drupp!$A$3:$B$219,2,FALSE)/10^3</f>
        <v>7.4249944488756476</v>
      </c>
      <c r="R18" s="1">
        <f>VLOOKUP(B18,[2]Accumulated_SCC_Drupp!$A$223:$B$439,2,FALSE)/10^3</f>
        <v>0.33552242478022676</v>
      </c>
      <c r="S18" s="1">
        <f>VLOOKUP(B18,[3]Accumulated_SCC_Drupp!$A$3:$B$219,2,FALSE)/10^3</f>
        <v>17.881540646642222</v>
      </c>
      <c r="T18" s="1">
        <f>VLOOKUP(B18,[3]Accumulated_SCC_Drupp!$A$223:$B$439,2,FALSE)/10^3</f>
        <v>0.54660268479568319</v>
      </c>
    </row>
    <row r="19" spans="2:20" x14ac:dyDescent="0.25">
      <c r="B19" t="s">
        <v>14</v>
      </c>
      <c r="C19" t="str">
        <f>IF(VLOOKUP(B19,[1]Rank_Country_CumC!$B$4:$C$220,2,FALSE)=0, "NA",VLOOKUP(B19,[1]Rank_Country_CumC!$B$4:$C$220,2,FALSE))</f>
        <v>BHR</v>
      </c>
      <c r="D19" s="1">
        <f>VLOOKUP(B19,[1]Rank_Country_CumC!$B$4:$D$220,3,FALSE)</f>
        <v>221.39441350000001</v>
      </c>
      <c r="E19" s="1">
        <f>VLOOKUP(B19,[1]Rank_Country_CumC!$B$4:$M$220,7,FALSE)</f>
        <v>19.733855794896677</v>
      </c>
      <c r="F19" s="1">
        <f>VLOOKUP(B19,[1]Rank_Country_CumC!$B$4:$M$220,8,FALSE)</f>
        <v>1.6348752811364227</v>
      </c>
      <c r="G19" s="1">
        <f>VLOOKUP(B19,[4]Accumulated_SCC!$A$3:$B$219,2,FALSE)/10^3</f>
        <v>11.184251486282946</v>
      </c>
      <c r="H19" s="1">
        <f>VLOOKUP(B19,[4]Accumulated_SCC!$A$223:$B$439,2,FALSE)/10^3</f>
        <v>0.10829243467050956</v>
      </c>
      <c r="I19" s="1">
        <f>VLOOKUP(B19,[2]Accumulated_SCC!$A$3:$B$219,2,FALSE)/10^3</f>
        <v>12.486331427730812</v>
      </c>
      <c r="J19" s="1">
        <f>VLOOKUP(B19,[2]Accumulated_SCC!$A$223:$B$439,2,FALSE)/10^3</f>
        <v>0.21567574922640168</v>
      </c>
      <c r="K19" s="1">
        <f>VLOOKUP(B19,[3]Accumulated_SCC!$A$3:$B$219,2,FALSE)/10^3</f>
        <v>35.530984470676387</v>
      </c>
      <c r="L19" s="1">
        <f>VLOOKUP(B19,[3]Accumulated_SCC!$A$223:$B$439,2,FALSE)/10^3</f>
        <v>0.36137449375273817</v>
      </c>
      <c r="M19" s="1">
        <f>VLOOKUP(B19,[1]Rank_Country_CumC!$B$4:$M$220,11,FALSE)</f>
        <v>50.478551387422549</v>
      </c>
      <c r="N19" s="1">
        <f>VLOOKUP(B19,[1]Rank_Country_CumC!$B$4:$M$220,12,FALSE)</f>
        <v>4.5034456367732076</v>
      </c>
      <c r="O19" s="1">
        <f>VLOOKUP(B19,[4]Accumulated_SCC_Drupp!$A$3:$B$219,2,FALSE)/10^3</f>
        <v>28.749298438114867</v>
      </c>
      <c r="P19" s="1">
        <f>VLOOKUP(B19,[4]Accumulated_SCC!$A$223:$B$439,2,FALSE)/10^3</f>
        <v>0.10829243467050956</v>
      </c>
      <c r="Q19" s="1">
        <f>VLOOKUP(B19,[2]Accumulated_SCC_Drupp!$A$3:$B$219,2,FALSE)/10^3</f>
        <v>36.38528483632853</v>
      </c>
      <c r="R19" s="1">
        <f>VLOOKUP(B19,[2]Accumulated_SCC_Drupp!$A$223:$B$439,2,FALSE)/10^3</f>
        <v>1.702935670976957</v>
      </c>
      <c r="S19" s="1">
        <f>VLOOKUP(B19,[3]Accumulated_SCC_Drupp!$A$3:$B$219,2,FALSE)/10^3</f>
        <v>86.30107088782438</v>
      </c>
      <c r="T19" s="1">
        <f>VLOOKUP(B19,[3]Accumulated_SCC_Drupp!$A$223:$B$439,2,FALSE)/10^3</f>
        <v>2.8130781876471187</v>
      </c>
    </row>
    <row r="20" spans="2:20" x14ac:dyDescent="0.25">
      <c r="B20" t="s">
        <v>15</v>
      </c>
      <c r="C20" t="str">
        <f>IF(VLOOKUP(B20,[1]Rank_Country_CumC!$B$4:$C$220,2,FALSE)=0, "NA",VLOOKUP(B20,[1]Rank_Country_CumC!$B$4:$C$220,2,FALSE))</f>
        <v>BGD</v>
      </c>
      <c r="D20" s="1">
        <f>VLOOKUP(B20,[1]Rank_Country_CumC!$B$4:$D$220,3,FALSE)</f>
        <v>372.09351759799995</v>
      </c>
      <c r="E20" s="1">
        <f>VLOOKUP(B20,[1]Rank_Country_CumC!$B$4:$M$220,7,FALSE)</f>
        <v>30.16686489927827</v>
      </c>
      <c r="F20" s="1">
        <f>VLOOKUP(B20,[1]Rank_Country_CumC!$B$4:$M$220,8,FALSE)</f>
        <v>2.7810008268431163</v>
      </c>
      <c r="G20" s="1">
        <f>VLOOKUP(B20,[4]Accumulated_SCC!$A$3:$B$219,2,FALSE)/10^3</f>
        <v>17.047489928401273</v>
      </c>
      <c r="H20" s="1">
        <f>VLOOKUP(B20,[4]Accumulated_SCC!$A$223:$B$439,2,FALSE)/10^3</f>
        <v>0.21332002578840986</v>
      </c>
      <c r="I20" s="1">
        <f>VLOOKUP(B20,[2]Accumulated_SCC!$A$3:$B$219,2,FALSE)/10^3</f>
        <v>19.260621120313559</v>
      </c>
      <c r="J20" s="1">
        <f>VLOOKUP(B20,[2]Accumulated_SCC!$A$223:$B$439,2,FALSE)/10^3</f>
        <v>0.42347877259380551</v>
      </c>
      <c r="K20" s="1">
        <f>VLOOKUP(B20,[3]Accumulated_SCC!$A$3:$B$219,2,FALSE)/10^3</f>
        <v>54.192483649120184</v>
      </c>
      <c r="L20" s="1">
        <f>VLOOKUP(B20,[3]Accumulated_SCC!$A$223:$B$439,2,FALSE)/10^3</f>
        <v>0.71219189124916993</v>
      </c>
      <c r="M20" s="1">
        <f>VLOOKUP(B20,[1]Rank_Country_CumC!$B$4:$M$220,11,FALSE)</f>
        <v>83.945394870764815</v>
      </c>
      <c r="N20" s="1">
        <f>VLOOKUP(B20,[1]Rank_Country_CumC!$B$4:$M$220,12,FALSE)</f>
        <v>8.6116489683057509</v>
      </c>
      <c r="O20" s="1">
        <f>VLOOKUP(B20,[4]Accumulated_SCC_Drupp!$A$3:$B$219,2,FALSE)/10^3</f>
        <v>47.771306659245731</v>
      </c>
      <c r="P20" s="1">
        <f>VLOOKUP(B20,[4]Accumulated_SCC!$A$223:$B$439,2,FALSE)/10^3</f>
        <v>0.21332002578840986</v>
      </c>
      <c r="Q20" s="1">
        <f>VLOOKUP(B20,[2]Accumulated_SCC_Drupp!$A$3:$B$219,2,FALSE)/10^3</f>
        <v>60.731912705820122</v>
      </c>
      <c r="R20" s="1">
        <f>VLOOKUP(B20,[2]Accumulated_SCC_Drupp!$A$223:$B$439,2,FALSE)/10^3</f>
        <v>3.3313189101514165</v>
      </c>
      <c r="S20" s="1">
        <f>VLOOKUP(B20,[3]Accumulated_SCC_Drupp!$A$3:$B$219,2,FALSE)/10^3</f>
        <v>143.33296524722869</v>
      </c>
      <c r="T20" s="1">
        <f>VLOOKUP(B20,[3]Accumulated_SCC_Drupp!$A$223:$B$439,2,FALSE)/10^3</f>
        <v>5.513771944790971</v>
      </c>
    </row>
    <row r="21" spans="2:20" x14ac:dyDescent="0.25">
      <c r="B21" t="s">
        <v>16</v>
      </c>
      <c r="C21" t="str">
        <f>IF(VLOOKUP(B21,[1]Rank_Country_CumC!$B$4:$C$220,2,FALSE)=0, "NA",VLOOKUP(B21,[1]Rank_Country_CumC!$B$4:$C$220,2,FALSE))</f>
        <v>BRB</v>
      </c>
      <c r="D21" s="1">
        <f>VLOOKUP(B21,[1]Rank_Country_CumC!$B$4:$D$220,3,FALSE)</f>
        <v>14.333416701000001</v>
      </c>
      <c r="E21" s="1">
        <f>VLOOKUP(B21,[1]Rank_Country_CumC!$B$4:$M$220,7,FALSE)</f>
        <v>1.4214550644223307</v>
      </c>
      <c r="F21" s="1">
        <f>VLOOKUP(B21,[1]Rank_Country_CumC!$B$4:$M$220,8,FALSE)</f>
        <v>0.10921979395603253</v>
      </c>
      <c r="G21" s="1">
        <f>VLOOKUP(B21,[4]Accumulated_SCC!$A$3:$B$219,2,FALSE)/10^3</f>
        <v>0.80800279871072966</v>
      </c>
      <c r="H21" s="1">
        <f>VLOOKUP(B21,[4]Accumulated_SCC!$A$223:$B$439,2,FALSE)/10^3</f>
        <v>6.0478338978564496E-3</v>
      </c>
      <c r="I21" s="1">
        <f>VLOOKUP(B21,[2]Accumulated_SCC!$A$3:$B$219,2,FALSE)/10^3</f>
        <v>0.89122085680320384</v>
      </c>
      <c r="J21" s="1">
        <f>VLOOKUP(B21,[2]Accumulated_SCC!$A$223:$B$439,2,FALSE)/10^3</f>
        <v>1.210678219721536E-2</v>
      </c>
      <c r="K21" s="1">
        <f>VLOOKUP(B21,[3]Accumulated_SCC!$A$3:$B$219,2,FALSE)/10^3</f>
        <v>2.5651415377530675</v>
      </c>
      <c r="L21" s="1">
        <f>VLOOKUP(B21,[3]Accumulated_SCC!$A$223:$B$439,2,FALSE)/10^3</f>
        <v>2.0167781067231792E-2</v>
      </c>
      <c r="M21" s="1">
        <f>VLOOKUP(B21,[1]Rank_Country_CumC!$B$4:$M$220,11,FALSE)</f>
        <v>3.3049978024458069</v>
      </c>
      <c r="N21" s="1">
        <f>VLOOKUP(B21,[1]Rank_Country_CumC!$B$4:$M$220,12,FALSE)</f>
        <v>0.26164681486237817</v>
      </c>
      <c r="O21" s="1">
        <f>VLOOKUP(B21,[4]Accumulated_SCC_Drupp!$A$3:$B$219,2,FALSE)/10^3</f>
        <v>1.8841359880497581</v>
      </c>
      <c r="P21" s="1">
        <f>VLOOKUP(B21,[4]Accumulated_SCC!$A$223:$B$439,2,FALSE)/10^3</f>
        <v>6.0478338978564496E-3</v>
      </c>
      <c r="Q21" s="1">
        <f>VLOOKUP(B21,[2]Accumulated_SCC_Drupp!$A$3:$B$219,2,FALSE)/10^3</f>
        <v>2.3727986790943705</v>
      </c>
      <c r="R21" s="1">
        <f>VLOOKUP(B21,[2]Accumulated_SCC_Drupp!$A$223:$B$439,2,FALSE)/10^3</f>
        <v>9.6078905614394333E-2</v>
      </c>
      <c r="S21" s="1">
        <f>VLOOKUP(B21,[3]Accumulated_SCC_Drupp!$A$3:$B$219,2,FALSE)/10^3</f>
        <v>5.6580587401932991</v>
      </c>
      <c r="T21" s="1">
        <f>VLOOKUP(B21,[3]Accumulated_SCC_Drupp!$A$223:$B$439,2,FALSE)/10^3</f>
        <v>0.15824094045696083</v>
      </c>
    </row>
    <row r="22" spans="2:20" x14ac:dyDescent="0.25">
      <c r="B22" t="s">
        <v>17</v>
      </c>
      <c r="C22" t="str">
        <f>IF(VLOOKUP(B22,[1]Rank_Country_CumC!$B$4:$C$220,2,FALSE)=0, "NA",VLOOKUP(B22,[1]Rank_Country_CumC!$B$4:$C$220,2,FALSE))</f>
        <v>BLR</v>
      </c>
      <c r="D22" s="1">
        <f>VLOOKUP(B22,[1]Rank_Country_CumC!$B$4:$D$220,3,FALSE)</f>
        <v>1247.1403960999999</v>
      </c>
      <c r="E22" s="1">
        <f>VLOOKUP(B22,[1]Rank_Country_CumC!$B$4:$M$220,7,FALSE)</f>
        <v>145.71899348881109</v>
      </c>
      <c r="F22" s="1">
        <f>VLOOKUP(B22,[1]Rank_Country_CumC!$B$4:$M$220,8,FALSE)</f>
        <v>12.291685663401957</v>
      </c>
      <c r="G22" s="1">
        <f>VLOOKUP(B22,[4]Accumulated_SCC!$A$3:$B$219,2,FALSE)/10^3</f>
        <v>83.1599331572572</v>
      </c>
      <c r="H22" s="1">
        <f>VLOOKUP(B22,[4]Accumulated_SCC!$A$223:$B$439,2,FALSE)/10^3</f>
        <v>0.47852378810281626</v>
      </c>
      <c r="I22" s="1">
        <f>VLOOKUP(B22,[2]Accumulated_SCC!$A$3:$B$219,2,FALSE)/10^3</f>
        <v>90.24688633947865</v>
      </c>
      <c r="J22" s="1">
        <f>VLOOKUP(B22,[2]Accumulated_SCC!$A$223:$B$439,2,FALSE)/10^3</f>
        <v>0.96995211285391547</v>
      </c>
      <c r="K22" s="1">
        <f>VLOOKUP(B22,[3]Accumulated_SCC!$A$3:$B$219,2,FALSE)/10^3</f>
        <v>263.75016096969807</v>
      </c>
      <c r="L22" s="1">
        <f>VLOOKUP(B22,[3]Accumulated_SCC!$A$223:$B$439,2,FALSE)/10^3</f>
        <v>1.5919361188257355</v>
      </c>
      <c r="M22" s="1">
        <f>VLOOKUP(B22,[1]Rank_Country_CumC!$B$4:$M$220,11,FALSE)</f>
        <v>292.77242160660427</v>
      </c>
      <c r="N22" s="1">
        <f>VLOOKUP(B22,[1]Rank_Country_CumC!$B$4:$M$220,12,FALSE)</f>
        <v>22.481279383327969</v>
      </c>
      <c r="O22" s="1">
        <f>VLOOKUP(B22,[4]Accumulated_SCC_Drupp!$A$3:$B$219,2,FALSE)/10^3</f>
        <v>167.18116854189148</v>
      </c>
      <c r="P22" s="1">
        <f>VLOOKUP(B22,[4]Accumulated_SCC!$A$223:$B$439,2,FALSE)/10^3</f>
        <v>0.47852378810281626</v>
      </c>
      <c r="Q22" s="1">
        <f>VLOOKUP(B22,[2]Accumulated_SCC_Drupp!$A$3:$B$219,2,FALSE)/10^3</f>
        <v>208.89222290663787</v>
      </c>
      <c r="R22" s="1">
        <f>VLOOKUP(B22,[2]Accumulated_SCC_Drupp!$A$223:$B$439,2,FALSE)/10^3</f>
        <v>7.7692278651829731</v>
      </c>
      <c r="S22" s="1">
        <f>VLOOKUP(B22,[3]Accumulated_SCC_Drupp!$A$3:$B$219,2,FALSE)/10^3</f>
        <v>502.24387337128343</v>
      </c>
      <c r="T22" s="1">
        <f>VLOOKUP(B22,[3]Accumulated_SCC_Drupp!$A$223:$B$439,2,FALSE)/10^3</f>
        <v>12.696123085541014</v>
      </c>
    </row>
    <row r="23" spans="2:20" x14ac:dyDescent="0.25">
      <c r="B23" t="s">
        <v>18</v>
      </c>
      <c r="C23" t="str">
        <f>IF(VLOOKUP(B23,[1]Rank_Country_CumC!$B$4:$C$220,2,FALSE)=0, "NA",VLOOKUP(B23,[1]Rank_Country_CumC!$B$4:$C$220,2,FALSE))</f>
        <v>BEL</v>
      </c>
      <c r="D23" s="1">
        <f>VLOOKUP(B23,[1]Rank_Country_CumC!$B$4:$D$220,3,FALSE)</f>
        <v>2110.827210240001</v>
      </c>
      <c r="E23" s="1">
        <f>VLOOKUP(B23,[1]Rank_Country_CumC!$B$4:$M$220,7,FALSE)</f>
        <v>256.79806468668892</v>
      </c>
      <c r="F23" s="1">
        <f>VLOOKUP(B23,[1]Rank_Country_CumC!$B$4:$M$220,8,FALSE)</f>
        <v>19.22670039589174</v>
      </c>
      <c r="G23" s="1">
        <f>VLOOKUP(B23,[4]Accumulated_SCC!$A$3:$B$219,2,FALSE)/10^3</f>
        <v>146.68267675187408</v>
      </c>
      <c r="H23" s="1">
        <f>VLOOKUP(B23,[4]Accumulated_SCC!$A$223:$B$439,2,FALSE)/10^3</f>
        <v>0.73402974646345698</v>
      </c>
      <c r="I23" s="1">
        <f>VLOOKUP(B23,[2]Accumulated_SCC!$A$3:$B$219,2,FALSE)/10^3</f>
        <v>158.64590444427802</v>
      </c>
      <c r="J23" s="1">
        <f>VLOOKUP(B23,[2]Accumulated_SCC!$A$223:$B$439,2,FALSE)/10^3</f>
        <v>1.4840263085736747</v>
      </c>
      <c r="K23" s="1">
        <f>VLOOKUP(B23,[3]Accumulated_SCC!$A$3:$B$219,2,FALSE)/10^3</f>
        <v>465.06561286391582</v>
      </c>
      <c r="L23" s="1">
        <f>VLOOKUP(B23,[3]Accumulated_SCC!$A$223:$B$439,2,FALSE)/10^3</f>
        <v>2.4408248617236667</v>
      </c>
      <c r="M23" s="1">
        <f>VLOOKUP(B23,[1]Rank_Country_CumC!$B$4:$M$220,11,FALSE)</f>
        <v>495.20765024188688</v>
      </c>
      <c r="N23" s="1">
        <f>VLOOKUP(B23,[1]Rank_Country_CumC!$B$4:$M$220,12,FALSE)</f>
        <v>34.081450720968263</v>
      </c>
      <c r="O23" s="1">
        <f>VLOOKUP(B23,[4]Accumulated_SCC_Drupp!$A$3:$B$219,2,FALSE)/10^3</f>
        <v>282.91265124514217</v>
      </c>
      <c r="P23" s="1">
        <f>VLOOKUP(B23,[4]Accumulated_SCC!$A$223:$B$439,2,FALSE)/10^3</f>
        <v>0.73402974646345698</v>
      </c>
      <c r="Q23" s="1">
        <f>VLOOKUP(B23,[2]Accumulated_SCC_Drupp!$A$3:$B$219,2,FALSE)/10^3</f>
        <v>353.21172545650893</v>
      </c>
      <c r="R23" s="1">
        <f>VLOOKUP(B23,[2]Accumulated_SCC_Drupp!$A$223:$B$439,2,FALSE)/10^3</f>
        <v>11.852300652761189</v>
      </c>
      <c r="S23" s="1">
        <f>VLOOKUP(B23,[3]Accumulated_SCC_Drupp!$A$3:$B$219,2,FALSE)/10^3</f>
        <v>849.49857402401074</v>
      </c>
      <c r="T23" s="1">
        <f>VLOOKUP(B23,[3]Accumulated_SCC_Drupp!$A$223:$B$439,2,FALSE)/10^3</f>
        <v>19.379296808799715</v>
      </c>
    </row>
    <row r="24" spans="2:20" x14ac:dyDescent="0.25">
      <c r="B24" t="s">
        <v>19</v>
      </c>
      <c r="C24" t="str">
        <f>IF(VLOOKUP(B24,[1]Rank_Country_CumC!$B$4:$C$220,2,FALSE)=0, "NA",VLOOKUP(B24,[1]Rank_Country_CumC!$B$4:$C$220,2,FALSE))</f>
        <v>BLZ</v>
      </c>
      <c r="D24" s="1">
        <f>VLOOKUP(B24,[1]Rank_Country_CumC!$B$4:$D$220,3,FALSE)</f>
        <v>4.8730865960000003</v>
      </c>
      <c r="E24" s="1">
        <f>VLOOKUP(B24,[1]Rank_Country_CumC!$B$4:$M$220,7,FALSE)</f>
        <v>0.46432394729661802</v>
      </c>
      <c r="F24" s="1">
        <f>VLOOKUP(B24,[1]Rank_Country_CumC!$B$4:$M$220,8,FALSE)</f>
        <v>3.6189781809192606E-2</v>
      </c>
      <c r="G24" s="1">
        <f>VLOOKUP(B24,[4]Accumulated_SCC!$A$3:$B$219,2,FALSE)/10^3</f>
        <v>0.26365504491703262</v>
      </c>
      <c r="H24" s="1">
        <f>VLOOKUP(B24,[4]Accumulated_SCC!$A$223:$B$439,2,FALSE)/10^3</f>
        <v>2.1670701749415748E-3</v>
      </c>
      <c r="I24" s="1">
        <f>VLOOKUP(B24,[2]Accumulated_SCC!$A$3:$B$219,2,FALSE)/10^3</f>
        <v>0.29209440093118527</v>
      </c>
      <c r="J24" s="1">
        <f>VLOOKUP(B24,[2]Accumulated_SCC!$A$223:$B$439,2,FALSE)/10^3</f>
        <v>4.32886626459062E-3</v>
      </c>
      <c r="K24" s="1">
        <f>VLOOKUP(B24,[3]Accumulated_SCC!$A$3:$B$219,2,FALSE)/10^3</f>
        <v>0.83722239604163884</v>
      </c>
      <c r="L24" s="1">
        <f>VLOOKUP(B24,[3]Accumulated_SCC!$A$223:$B$439,2,FALSE)/10^3</f>
        <v>7.229399466344843E-3</v>
      </c>
      <c r="M24" s="1">
        <f>VLOOKUP(B24,[1]Rank_Country_CumC!$B$4:$M$220,11,FALSE)</f>
        <v>1.1183871975895714</v>
      </c>
      <c r="N24" s="1">
        <f>VLOOKUP(B24,[1]Rank_Country_CumC!$B$4:$M$220,12,FALSE)</f>
        <v>9.1994273101862742E-2</v>
      </c>
      <c r="O24" s="1">
        <f>VLOOKUP(B24,[4]Accumulated_SCC_Drupp!$A$3:$B$219,2,FALSE)/10^3</f>
        <v>0.63733966800633235</v>
      </c>
      <c r="P24" s="1">
        <f>VLOOKUP(B24,[4]Accumulated_SCC!$A$223:$B$439,2,FALSE)/10^3</f>
        <v>2.1670701749415748E-3</v>
      </c>
      <c r="Q24" s="1">
        <f>VLOOKUP(B24,[2]Accumulated_SCC_Drupp!$A$3:$B$219,2,FALSE)/10^3</f>
        <v>0.80424868193727073</v>
      </c>
      <c r="R24" s="1">
        <f>VLOOKUP(B24,[2]Accumulated_SCC_Drupp!$A$223:$B$439,2,FALSE)/10^3</f>
        <v>3.4274235719282321E-2</v>
      </c>
      <c r="S24" s="1">
        <f>VLOOKUP(B24,[3]Accumulated_SCC_Drupp!$A$3:$B$219,2,FALSE)/10^3</f>
        <v>1.9135732428251124</v>
      </c>
      <c r="T24" s="1">
        <f>VLOOKUP(B24,[3]Accumulated_SCC_Drupp!$A$223:$B$439,2,FALSE)/10^3</f>
        <v>5.6525049168006727E-2</v>
      </c>
    </row>
    <row r="25" spans="2:20" x14ac:dyDescent="0.25">
      <c r="B25" t="s">
        <v>20</v>
      </c>
      <c r="C25" t="str">
        <f>IF(VLOOKUP(B25,[1]Rank_Country_CumC!$B$4:$C$220,2,FALSE)=0, "NA",VLOOKUP(B25,[1]Rank_Country_CumC!$B$4:$C$220,2,FALSE))</f>
        <v>BEN</v>
      </c>
      <c r="D25" s="1">
        <f>VLOOKUP(B25,[1]Rank_Country_CumC!$B$4:$D$220,3,FALSE)</f>
        <v>28.269757631000004</v>
      </c>
      <c r="E25" s="1">
        <f>VLOOKUP(B25,[1]Rank_Country_CumC!$B$4:$M$220,7,FALSE)</f>
        <v>2.1874952846033482</v>
      </c>
      <c r="F25" s="1">
        <f>VLOOKUP(B25,[1]Rank_Country_CumC!$B$4:$M$220,8,FALSE)</f>
        <v>0.22050952978344071</v>
      </c>
      <c r="G25" s="1">
        <f>VLOOKUP(B25,[4]Accumulated_SCC!$A$3:$B$219,2,FALSE)/10^3</f>
        <v>1.2342641814097457</v>
      </c>
      <c r="H25" s="1">
        <f>VLOOKUP(B25,[4]Accumulated_SCC!$A$223:$B$439,2,FALSE)/10^3</f>
        <v>1.7863064317959986E-2</v>
      </c>
      <c r="I25" s="1">
        <f>VLOOKUP(B25,[2]Accumulated_SCC!$A$3:$B$219,2,FALSE)/10^3</f>
        <v>1.4033546340072356</v>
      </c>
      <c r="J25" s="1">
        <f>VLOOKUP(B25,[2]Accumulated_SCC!$A$223:$B$439,2,FALSE)/10^3</f>
        <v>3.5422844625728325E-2</v>
      </c>
      <c r="K25" s="1">
        <f>VLOOKUP(B25,[3]Accumulated_SCC!$A$3:$B$219,2,FALSE)/10^3</f>
        <v>3.9248670383930797</v>
      </c>
      <c r="L25" s="1">
        <f>VLOOKUP(B25,[3]Accumulated_SCC!$A$223:$B$439,2,FALSE)/10^3</f>
        <v>5.9646324117808798E-2</v>
      </c>
      <c r="M25" s="1">
        <f>VLOOKUP(B25,[1]Rank_Country_CumC!$B$4:$M$220,11,FALSE)</f>
        <v>6.3431118312769277</v>
      </c>
      <c r="N25" s="1">
        <f>VLOOKUP(B25,[1]Rank_Country_CumC!$B$4:$M$220,12,FALSE)</f>
        <v>0.7136643613962308</v>
      </c>
      <c r="O25" s="1">
        <f>VLOOKUP(B25,[4]Accumulated_SCC_Drupp!$A$3:$B$219,2,FALSE)/10^3</f>
        <v>3.6083581566087961</v>
      </c>
      <c r="P25" s="1">
        <f>VLOOKUP(B25,[4]Accumulated_SCC!$A$223:$B$439,2,FALSE)/10^3</f>
        <v>1.7863064317959986E-2</v>
      </c>
      <c r="Q25" s="1">
        <f>VLOOKUP(B25,[2]Accumulated_SCC_Drupp!$A$3:$B$219,2,FALSE)/10^3</f>
        <v>4.5977821081111214</v>
      </c>
      <c r="R25" s="1">
        <f>VLOOKUP(B25,[2]Accumulated_SCC_Drupp!$A$223:$B$439,2,FALSE)/10^3</f>
        <v>0.27829009052693632</v>
      </c>
      <c r="S25" s="1">
        <f>VLOOKUP(B25,[3]Accumulated_SCC_Drupp!$A$3:$B$219,2,FALSE)/10^3</f>
        <v>10.823195229110873</v>
      </c>
      <c r="T25" s="1">
        <f>VLOOKUP(B25,[3]Accumulated_SCC_Drupp!$A$223:$B$439,2,FALSE)/10^3</f>
        <v>0.46090457176291394</v>
      </c>
    </row>
    <row r="26" spans="2:20" x14ac:dyDescent="0.25">
      <c r="B26" t="s">
        <v>21</v>
      </c>
      <c r="C26" t="str">
        <f>IF(VLOOKUP(B26,[1]Rank_Country_CumC!$B$4:$C$220,2,FALSE)=0, "NA",VLOOKUP(B26,[1]Rank_Country_CumC!$B$4:$C$220,2,FALSE))</f>
        <v>BMU</v>
      </c>
      <c r="D26" s="1">
        <f>VLOOKUP(B26,[1]Rank_Country_CumC!$B$4:$D$220,3,FALSE)</f>
        <v>7.5931138859999976</v>
      </c>
      <c r="E26" s="1">
        <f>VLOOKUP(B26,[1]Rank_Country_CumC!$B$4:$M$220,7,FALSE)</f>
        <v>0.80626140602941576</v>
      </c>
      <c r="F26" s="1">
        <f>VLOOKUP(B26,[1]Rank_Country_CumC!$B$4:$M$220,8,FALSE)</f>
        <v>6.1271975025531271E-2</v>
      </c>
      <c r="G26" s="1">
        <f>VLOOKUP(B26,[4]Accumulated_SCC!$A$3:$B$219,2,FALSE)/10^3</f>
        <v>0.45910077402951066</v>
      </c>
      <c r="H26" s="1">
        <f>VLOOKUP(B26,[4]Accumulated_SCC!$A$223:$B$439,2,FALSE)/10^3</f>
        <v>2.9802553034070488E-3</v>
      </c>
      <c r="I26" s="1">
        <f>VLOOKUP(B26,[2]Accumulated_SCC!$A$3:$B$219,2,FALSE)/10^3</f>
        <v>0.50282299905564354</v>
      </c>
      <c r="J26" s="1">
        <f>VLOOKUP(B26,[2]Accumulated_SCC!$A$223:$B$439,2,FALSE)/10^3</f>
        <v>5.9913830291795341E-3</v>
      </c>
      <c r="K26" s="1">
        <f>VLOOKUP(B26,[3]Accumulated_SCC!$A$3:$B$219,2,FALSE)/10^3</f>
        <v>1.4568604450030964</v>
      </c>
      <c r="L26" s="1">
        <f>VLOOKUP(B26,[3]Accumulated_SCC!$A$223:$B$439,2,FALSE)/10^3</f>
        <v>9.9321008984445108E-3</v>
      </c>
      <c r="M26" s="1">
        <f>VLOOKUP(B26,[1]Rank_Country_CumC!$B$4:$M$220,11,FALSE)</f>
        <v>1.7623194111680012</v>
      </c>
      <c r="N26" s="1">
        <f>VLOOKUP(B26,[1]Rank_Country_CumC!$B$4:$M$220,12,FALSE)</f>
        <v>0.13245261986246765</v>
      </c>
      <c r="O26" s="1">
        <f>VLOOKUP(B26,[4]Accumulated_SCC_Drupp!$A$3:$B$219,2,FALSE)/10^3</f>
        <v>1.0053462869132279</v>
      </c>
      <c r="P26" s="1">
        <f>VLOOKUP(B26,[4]Accumulated_SCC!$A$223:$B$439,2,FALSE)/10^3</f>
        <v>2.9802553034070488E-3</v>
      </c>
      <c r="Q26" s="1">
        <f>VLOOKUP(B26,[2]Accumulated_SCC_Drupp!$A$3:$B$219,2,FALSE)/10^3</f>
        <v>1.26227140152677</v>
      </c>
      <c r="R26" s="1">
        <f>VLOOKUP(B26,[2]Accumulated_SCC_Drupp!$A$223:$B$439,2,FALSE)/10^3</f>
        <v>4.7701319132843235E-2</v>
      </c>
      <c r="S26" s="1">
        <f>VLOOKUP(B26,[3]Accumulated_SCC_Drupp!$A$3:$B$219,2,FALSE)/10^3</f>
        <v>3.0193405450640083</v>
      </c>
      <c r="T26" s="1">
        <f>VLOOKUP(B26,[3]Accumulated_SCC_Drupp!$A$223:$B$439,2,FALSE)/10^3</f>
        <v>7.8367141699246912E-2</v>
      </c>
    </row>
    <row r="27" spans="2:20" x14ac:dyDescent="0.25">
      <c r="B27" t="s">
        <v>22</v>
      </c>
      <c r="C27" t="str">
        <f>IF(VLOOKUP(B27,[1]Rank_Country_CumC!$B$4:$C$220,2,FALSE)=0, "NA",VLOOKUP(B27,[1]Rank_Country_CumC!$B$4:$C$220,2,FALSE))</f>
        <v>BTN</v>
      </c>
      <c r="D27" s="1">
        <f>VLOOKUP(B27,[1]Rank_Country_CumC!$B$4:$D$220,3,FALSE)</f>
        <v>4.2518049630000005</v>
      </c>
      <c r="E27" s="1">
        <f>VLOOKUP(B27,[1]Rank_Country_CumC!$B$4:$M$220,7,FALSE)</f>
        <v>0.31167029820699854</v>
      </c>
      <c r="F27" s="1">
        <f>VLOOKUP(B27,[1]Rank_Country_CumC!$B$4:$M$220,8,FALSE)</f>
        <v>3.5176271432584026E-2</v>
      </c>
      <c r="G27" s="1">
        <f>VLOOKUP(B27,[4]Accumulated_SCC!$A$3:$B$219,2,FALSE)/10^3</f>
        <v>0.17552479139791907</v>
      </c>
      <c r="H27" s="1">
        <f>VLOOKUP(B27,[4]Accumulated_SCC!$A$223:$B$439,2,FALSE)/10^3</f>
        <v>2.9316648628381309E-3</v>
      </c>
      <c r="I27" s="1">
        <f>VLOOKUP(B27,[2]Accumulated_SCC!$A$3:$B$219,2,FALSE)/10^3</f>
        <v>0.20107611157855279</v>
      </c>
      <c r="J27" s="1">
        <f>VLOOKUP(B27,[2]Accumulated_SCC!$A$223:$B$439,2,FALSE)/10^3</f>
        <v>5.8156451835403994E-3</v>
      </c>
      <c r="K27" s="1">
        <f>VLOOKUP(B27,[3]Accumulated_SCC!$A$3:$B$219,2,FALSE)/10^3</f>
        <v>0.55840999164452576</v>
      </c>
      <c r="L27" s="1">
        <f>VLOOKUP(B27,[3]Accumulated_SCC!$A$223:$B$439,2,FALSE)/10^3</f>
        <v>9.7916149763079535E-3</v>
      </c>
      <c r="M27" s="1">
        <f>VLOOKUP(B27,[1]Rank_Country_CumC!$B$4:$M$220,11,FALSE)</f>
        <v>0.94952715566141166</v>
      </c>
      <c r="N27" s="1">
        <f>VLOOKUP(B27,[1]Rank_Country_CumC!$B$4:$M$220,12,FALSE)</f>
        <v>0.11626855721555408</v>
      </c>
      <c r="O27" s="1">
        <f>VLOOKUP(B27,[4]Accumulated_SCC_Drupp!$A$3:$B$219,2,FALSE)/10^3</f>
        <v>0.539927811944239</v>
      </c>
      <c r="P27" s="1">
        <f>VLOOKUP(B27,[4]Accumulated_SCC!$A$223:$B$439,2,FALSE)/10^3</f>
        <v>2.9316648628381309E-3</v>
      </c>
      <c r="Q27" s="1">
        <f>VLOOKUP(B27,[2]Accumulated_SCC_Drupp!$A$3:$B$219,2,FALSE)/10^3</f>
        <v>0.68940629493413097</v>
      </c>
      <c r="R27" s="1">
        <f>VLOOKUP(B27,[2]Accumulated_SCC_Drupp!$A$223:$B$439,2,FALSE)/10^3</f>
        <v>4.566563513619927E-2</v>
      </c>
      <c r="S27" s="1">
        <f>VLOOKUP(B27,[3]Accumulated_SCC_Drupp!$A$3:$B$219,2,FALSE)/10^3</f>
        <v>1.6192473601058668</v>
      </c>
      <c r="T27" s="1">
        <f>VLOOKUP(B27,[3]Accumulated_SCC_Drupp!$A$223:$B$439,2,FALSE)/10^3</f>
        <v>7.5639838575737639E-2</v>
      </c>
    </row>
    <row r="28" spans="2:20" x14ac:dyDescent="0.25">
      <c r="B28" t="s">
        <v>23</v>
      </c>
      <c r="C28" t="str">
        <f>IF(VLOOKUP(B28,[1]Rank_Country_CumC!$B$4:$C$220,2,FALSE)=0, "NA",VLOOKUP(B28,[1]Rank_Country_CumC!$B$4:$C$220,2,FALSE))</f>
        <v>NA</v>
      </c>
      <c r="D28" s="1">
        <f>VLOOKUP(B28,[1]Rank_Country_CumC!$B$4:$D$220,3,FALSE)</f>
        <v>6.078746572</v>
      </c>
      <c r="E28" s="1">
        <f>VLOOKUP(B28,[1]Rank_Country_CumC!$B$4:$M$220,7,FALSE)</f>
        <v>0.76503792221716505</v>
      </c>
      <c r="F28" s="1">
        <f>VLOOKUP(B28,[1]Rank_Country_CumC!$B$4:$M$220,8,FALSE)</f>
        <v>7.2117085740597942E-2</v>
      </c>
      <c r="G28" s="1">
        <f>VLOOKUP(B28,[4]Accumulated_SCC!$A$3:$B$219,2,FALSE)/10^3</f>
        <v>0.43729477028811237</v>
      </c>
      <c r="H28" s="1">
        <f>VLOOKUP(B28,[4]Accumulated_SCC!$A$223:$B$439,2,FALSE)/10^3</f>
        <v>2.4397639502746087E-3</v>
      </c>
      <c r="I28" s="1">
        <f>VLOOKUP(B28,[2]Accumulated_SCC!$A$3:$B$219,2,FALSE)/10^3</f>
        <v>0.47158663034196224</v>
      </c>
      <c r="J28" s="1">
        <f>VLOOKUP(B28,[2]Accumulated_SCC!$A$223:$B$439,2,FALSE)/10^3</f>
        <v>4.9547067049460257E-3</v>
      </c>
      <c r="K28" s="1">
        <f>VLOOKUP(B28,[3]Accumulated_SCC!$A$3:$B$219,2,FALSE)/10^3</f>
        <v>1.386232366021424</v>
      </c>
      <c r="L28" s="1">
        <f>VLOOKUP(B28,[3]Accumulated_SCC!$A$223:$B$439,2,FALSE)/10^3</f>
        <v>8.1009598725510501E-3</v>
      </c>
      <c r="M28" s="1">
        <f>VLOOKUP(B28,[1]Rank_Country_CumC!$B$4:$M$220,11,FALSE)</f>
        <v>1.4327142263747297</v>
      </c>
      <c r="N28" s="1">
        <f>VLOOKUP(B28,[1]Rank_Country_CumC!$B$4:$M$220,12,FALSE)</f>
        <v>0.11681402777961729</v>
      </c>
      <c r="O28" s="1">
        <f>VLOOKUP(B28,[4]Accumulated_SCC_Drupp!$A$3:$B$219,2,FALSE)/10^3</f>
        <v>0.8187983307854475</v>
      </c>
      <c r="P28" s="1">
        <f>VLOOKUP(B28,[4]Accumulated_SCC!$A$223:$B$439,2,FALSE)/10^3</f>
        <v>2.4397639502746087E-3</v>
      </c>
      <c r="Q28" s="1">
        <f>VLOOKUP(B28,[2]Accumulated_SCC_Drupp!$A$3:$B$219,2,FALSE)/10^3</f>
        <v>1.0204860543198349</v>
      </c>
      <c r="R28" s="1">
        <f>VLOOKUP(B28,[2]Accumulated_SCC_Drupp!$A$223:$B$439,2,FALSE)/10^3</f>
        <v>3.9663249748291024E-2</v>
      </c>
      <c r="S28" s="1">
        <f>VLOOKUP(B28,[3]Accumulated_SCC_Drupp!$A$3:$B$219,2,FALSE)/10^3</f>
        <v>2.4588582940189094</v>
      </c>
      <c r="T28" s="1">
        <f>VLOOKUP(B28,[3]Accumulated_SCC_Drupp!$A$223:$B$439,2,FALSE)/10^3</f>
        <v>6.46303233764772E-2</v>
      </c>
    </row>
    <row r="29" spans="2:20" x14ac:dyDescent="0.25">
      <c r="B29" t="s">
        <v>24</v>
      </c>
      <c r="C29" t="str">
        <f>IF(VLOOKUP(B29,[1]Rank_Country_CumC!$B$4:$C$220,2,FALSE)=0, "NA",VLOOKUP(B29,[1]Rank_Country_CumC!$B$4:$C$220,2,FALSE))</f>
        <v>BIH</v>
      </c>
      <c r="D29" s="1">
        <f>VLOOKUP(B29,[1]Rank_Country_CumC!$B$4:$D$220,3,FALSE)</f>
        <v>229.574534199</v>
      </c>
      <c r="E29" s="1">
        <f>VLOOKUP(B29,[1]Rank_Country_CumC!$B$4:$M$220,7,FALSE)</f>
        <v>24.124568235386938</v>
      </c>
      <c r="F29" s="1">
        <f>VLOOKUP(B29,[1]Rank_Country_CumC!$B$4:$M$220,8,FALSE)</f>
        <v>1.9534087125566995</v>
      </c>
      <c r="G29" s="1">
        <f>VLOOKUP(B29,[4]Accumulated_SCC!$A$3:$B$219,2,FALSE)/10^3</f>
        <v>13.733404963217113</v>
      </c>
      <c r="H29" s="1">
        <f>VLOOKUP(B29,[4]Accumulated_SCC!$A$223:$B$439,2,FALSE)/10^3</f>
        <v>9.4320006723055891E-2</v>
      </c>
      <c r="I29" s="1">
        <f>VLOOKUP(B29,[2]Accumulated_SCC!$A$3:$B$219,2,FALSE)/10^3</f>
        <v>15.057858391344112</v>
      </c>
      <c r="J29" s="1">
        <f>VLOOKUP(B29,[2]Accumulated_SCC!$A$223:$B$439,2,FALSE)/10^3</f>
        <v>0.18941707257510162</v>
      </c>
      <c r="K29" s="1">
        <f>VLOOKUP(B29,[3]Accumulated_SCC!$A$3:$B$219,2,FALSE)/10^3</f>
        <v>43.582441351599684</v>
      </c>
      <c r="L29" s="1">
        <f>VLOOKUP(B29,[3]Accumulated_SCC!$A$223:$B$439,2,FALSE)/10^3</f>
        <v>0.31429913279535393</v>
      </c>
      <c r="M29" s="1">
        <f>VLOOKUP(B29,[1]Rank_Country_CumC!$B$4:$M$220,11,FALSE)</f>
        <v>53.221694737919641</v>
      </c>
      <c r="N29" s="1">
        <f>VLOOKUP(B29,[1]Rank_Country_CumC!$B$4:$M$220,12,FALSE)</f>
        <v>4.1698149481221707</v>
      </c>
      <c r="O29" s="1">
        <f>VLOOKUP(B29,[4]Accumulated_SCC_Drupp!$A$3:$B$219,2,FALSE)/10^3</f>
        <v>30.357742192774911</v>
      </c>
      <c r="P29" s="1">
        <f>VLOOKUP(B29,[4]Accumulated_SCC!$A$223:$B$439,2,FALSE)/10^3</f>
        <v>9.4320006723055891E-2</v>
      </c>
      <c r="Q29" s="1">
        <f>VLOOKUP(B29,[2]Accumulated_SCC_Drupp!$A$3:$B$219,2,FALSE)/10^3</f>
        <v>38.140288783249709</v>
      </c>
      <c r="R29" s="1">
        <f>VLOOKUP(B29,[2]Accumulated_SCC_Drupp!$A$223:$B$439,2,FALSE)/10^3</f>
        <v>1.5060193081607096</v>
      </c>
      <c r="S29" s="1">
        <f>VLOOKUP(B29,[3]Accumulated_SCC_Drupp!$A$3:$B$219,2,FALSE)/10^3</f>
        <v>91.167053237734393</v>
      </c>
      <c r="T29" s="1">
        <f>VLOOKUP(B29,[3]Accumulated_SCC_Drupp!$A$223:$B$439,2,FALSE)/10^3</f>
        <v>2.4749214580739087</v>
      </c>
    </row>
    <row r="30" spans="2:20" x14ac:dyDescent="0.25">
      <c r="B30" t="s">
        <v>25</v>
      </c>
      <c r="C30" t="str">
        <f>IF(VLOOKUP(B30,[1]Rank_Country_CumC!$B$4:$C$220,2,FALSE)=0, "NA",VLOOKUP(B30,[1]Rank_Country_CumC!$B$4:$C$220,2,FALSE))</f>
        <v>BWA</v>
      </c>
      <c r="D30" s="1">
        <f>VLOOKUP(B30,[1]Rank_Country_CumC!$B$4:$D$220,3,FALSE)</f>
        <v>37.175309702000007</v>
      </c>
      <c r="E30" s="1">
        <f>VLOOKUP(B30,[1]Rank_Country_CumC!$B$4:$M$220,7,FALSE)</f>
        <v>3.0434058903230259</v>
      </c>
      <c r="F30" s="1">
        <f>VLOOKUP(B30,[1]Rank_Country_CumC!$B$4:$M$220,8,FALSE)</f>
        <v>0.28809241887467102</v>
      </c>
      <c r="G30" s="1">
        <f>VLOOKUP(B30,[4]Accumulated_SCC!$A$3:$B$219,2,FALSE)/10^3</f>
        <v>1.7203800825686784</v>
      </c>
      <c r="H30" s="1">
        <f>VLOOKUP(B30,[4]Accumulated_SCC!$A$223:$B$439,2,FALSE)/10^3</f>
        <v>2.0115133730681342E-2</v>
      </c>
      <c r="I30" s="1">
        <f>VLOOKUP(B30,[2]Accumulated_SCC!$A$3:$B$219,2,FALSE)/10^3</f>
        <v>1.9407898550091729</v>
      </c>
      <c r="J30" s="1">
        <f>VLOOKUP(B30,[2]Accumulated_SCC!$A$223:$B$439,2,FALSE)/10^3</f>
        <v>4.0040803808024265E-2</v>
      </c>
      <c r="K30" s="1">
        <f>VLOOKUP(B30,[3]Accumulated_SCC!$A$3:$B$219,2,FALSE)/10^3</f>
        <v>5.4690477333912408</v>
      </c>
      <c r="L30" s="1">
        <f>VLOOKUP(B30,[3]Accumulated_SCC!$A$223:$B$439,2,FALSE)/10^3</f>
        <v>6.71412627163335E-2</v>
      </c>
      <c r="M30" s="1">
        <f>VLOOKUP(B30,[1]Rank_Country_CumC!$B$4:$M$220,11,FALSE)</f>
        <v>8.4173824609959738</v>
      </c>
      <c r="N30" s="1">
        <f>VLOOKUP(B30,[1]Rank_Country_CumC!$B$4:$M$220,12,FALSE)</f>
        <v>0.83011985890835949</v>
      </c>
      <c r="O30" s="1">
        <f>VLOOKUP(B30,[4]Accumulated_SCC_Drupp!$A$3:$B$219,2,FALSE)/10^3</f>
        <v>4.7905543114628086</v>
      </c>
      <c r="P30" s="1">
        <f>VLOOKUP(B30,[4]Accumulated_SCC!$A$223:$B$439,2,FALSE)/10^3</f>
        <v>2.0115133730681342E-2</v>
      </c>
      <c r="Q30" s="1">
        <f>VLOOKUP(B30,[2]Accumulated_SCC_Drupp!$A$3:$B$219,2,FALSE)/10^3</f>
        <v>6.0824577227735297</v>
      </c>
      <c r="R30" s="1">
        <f>VLOOKUP(B30,[2]Accumulated_SCC_Drupp!$A$223:$B$439,2,FALSE)/10^3</f>
        <v>0.315952841407797</v>
      </c>
      <c r="S30" s="1">
        <f>VLOOKUP(B30,[3]Accumulated_SCC_Drupp!$A$3:$B$219,2,FALSE)/10^3</f>
        <v>14.379135348751593</v>
      </c>
      <c r="T30" s="1">
        <f>VLOOKUP(B30,[3]Accumulated_SCC_Drupp!$A$223:$B$439,2,FALSE)/10^3</f>
        <v>0.52218544102958575</v>
      </c>
    </row>
    <row r="31" spans="2:20" x14ac:dyDescent="0.25">
      <c r="B31" t="s">
        <v>26</v>
      </c>
      <c r="C31" t="str">
        <f>IF(VLOOKUP(B31,[1]Rank_Country_CumC!$B$4:$C$220,2,FALSE)=0, "NA",VLOOKUP(B31,[1]Rank_Country_CumC!$B$4:$C$220,2,FALSE))</f>
        <v>BRA</v>
      </c>
      <c r="D31" s="1">
        <f>VLOOKUP(B31,[1]Rank_Country_CumC!$B$4:$D$220,3,FALSE)</f>
        <v>3936.6881980100002</v>
      </c>
      <c r="E31" s="1">
        <f>VLOOKUP(B31,[1]Rank_Country_CumC!$B$4:$M$220,7,FALSE)</f>
        <v>375.56043681218472</v>
      </c>
      <c r="F31" s="1">
        <f>VLOOKUP(B31,[1]Rank_Country_CumC!$B$4:$M$220,8,FALSE)</f>
        <v>28.902737396371741</v>
      </c>
      <c r="G31" s="1">
        <f>VLOOKUP(B31,[4]Accumulated_SCC!$A$3:$B$219,2,FALSE)/10^3</f>
        <v>213.26017205587615</v>
      </c>
      <c r="H31" s="1">
        <f>VLOOKUP(B31,[4]Accumulated_SCC!$A$223:$B$439,2,FALSE)/10^3</f>
        <v>1.7533716839083651</v>
      </c>
      <c r="I31" s="1">
        <f>VLOOKUP(B31,[2]Accumulated_SCC!$A$3:$B$219,2,FALSE)/10^3</f>
        <v>236.24140682903015</v>
      </c>
      <c r="J31" s="1">
        <f>VLOOKUP(B31,[2]Accumulated_SCC!$A$223:$B$439,2,FALSE)/10^3</f>
        <v>3.499221489097561</v>
      </c>
      <c r="K31" s="1">
        <f>VLOOKUP(B31,[3]Accumulated_SCC!$A$3:$B$219,2,FALSE)/10^3</f>
        <v>677.17973155164975</v>
      </c>
      <c r="L31" s="1">
        <f>VLOOKUP(B31,[3]Accumulated_SCC!$A$223:$B$439,2,FALSE)/10^3</f>
        <v>5.8492771748074786</v>
      </c>
      <c r="M31" s="1">
        <f>VLOOKUP(B31,[1]Rank_Country_CumC!$B$4:$M$220,11,FALSE)</f>
        <v>903.15704894603675</v>
      </c>
      <c r="N31" s="1">
        <f>VLOOKUP(B31,[1]Rank_Country_CumC!$B$4:$M$220,12,FALSE)</f>
        <v>74.059693671201572</v>
      </c>
      <c r="O31" s="1">
        <f>VLOOKUP(B31,[4]Accumulated_SCC_Drupp!$A$3:$B$219,2,FALSE)/10^3</f>
        <v>514.69167850666543</v>
      </c>
      <c r="P31" s="1">
        <f>VLOOKUP(B31,[4]Accumulated_SCC!$A$223:$B$439,2,FALSE)/10^3</f>
        <v>1.7533716839083651</v>
      </c>
      <c r="Q31" s="1">
        <f>VLOOKUP(B31,[2]Accumulated_SCC_Drupp!$A$3:$B$219,2,FALSE)/10^3</f>
        <v>649.54631196113633</v>
      </c>
      <c r="R31" s="1">
        <f>VLOOKUP(B31,[2]Accumulated_SCC_Drupp!$A$223:$B$439,2,FALSE)/10^3</f>
        <v>27.680799212745374</v>
      </c>
      <c r="S31" s="1">
        <f>VLOOKUP(B31,[3]Accumulated_SCC_Drupp!$A$3:$B$219,2,FALSE)/10^3</f>
        <v>1545.2331563703101</v>
      </c>
      <c r="T31" s="1">
        <f>VLOOKUP(B31,[3]Accumulated_SCC_Drupp!$A$223:$B$439,2,FALSE)/10^3</f>
        <v>45.669304446484219</v>
      </c>
    </row>
    <row r="32" spans="2:20" x14ac:dyDescent="0.25">
      <c r="B32" t="s">
        <v>27</v>
      </c>
      <c r="C32" t="str">
        <f>IF(VLOOKUP(B32,[1]Rank_Country_CumC!$B$4:$C$220,2,FALSE)=0, "NA",VLOOKUP(B32,[1]Rank_Country_CumC!$B$4:$C$220,2,FALSE))</f>
        <v>NA</v>
      </c>
      <c r="D32" s="1">
        <f>VLOOKUP(B32,[1]Rank_Country_CumC!$B$4:$D$220,3,FALSE)</f>
        <v>1.4233676670000008</v>
      </c>
      <c r="E32" s="1">
        <f>VLOOKUP(B32,[1]Rank_Country_CumC!$B$4:$M$220,7,FALSE)</f>
        <v>0.12107901439427403</v>
      </c>
      <c r="F32" s="1">
        <f>VLOOKUP(B32,[1]Rank_Country_CumC!$B$4:$M$220,8,FALSE)</f>
        <v>1.0758895016644489E-2</v>
      </c>
      <c r="G32" s="1">
        <f>VLOOKUP(B32,[4]Accumulated_SCC!$A$3:$B$219,2,FALSE)/10^3</f>
        <v>6.8525906042898849E-2</v>
      </c>
      <c r="H32" s="1">
        <f>VLOOKUP(B32,[4]Accumulated_SCC!$A$223:$B$439,2,FALSE)/10^3</f>
        <v>7.3127933708076352E-4</v>
      </c>
      <c r="I32" s="1">
        <f>VLOOKUP(B32,[2]Accumulated_SCC!$A$3:$B$219,2,FALSE)/10^3</f>
        <v>7.6931733820435375E-2</v>
      </c>
      <c r="J32" s="1">
        <f>VLOOKUP(B32,[2]Accumulated_SCC!$A$223:$B$439,2,FALSE)/10^3</f>
        <v>1.4559541452617371E-3</v>
      </c>
      <c r="K32" s="1">
        <f>VLOOKUP(B32,[3]Accumulated_SCC!$A$3:$B$219,2,FALSE)/10^3</f>
        <v>0.21777940331948847</v>
      </c>
      <c r="L32" s="1">
        <f>VLOOKUP(B32,[3]Accumulated_SCC!$A$223:$B$439,2,FALSE)/10^3</f>
        <v>2.4403937211520278E-3</v>
      </c>
      <c r="M32" s="1">
        <f>VLOOKUP(B32,[1]Rank_Country_CumC!$B$4:$M$220,11,FALSE)</f>
        <v>0.32350409357744775</v>
      </c>
      <c r="N32" s="1">
        <f>VLOOKUP(B32,[1]Rank_Country_CumC!$B$4:$M$220,12,FALSE)</f>
        <v>3.0420151563844637E-2</v>
      </c>
      <c r="O32" s="1">
        <f>VLOOKUP(B32,[4]Accumulated_SCC_Drupp!$A$3:$B$219,2,FALSE)/10^3</f>
        <v>0.18417280312083611</v>
      </c>
      <c r="P32" s="1">
        <f>VLOOKUP(B32,[4]Accumulated_SCC!$A$223:$B$439,2,FALSE)/10^3</f>
        <v>7.3127933708076352E-4</v>
      </c>
      <c r="Q32" s="1">
        <f>VLOOKUP(B32,[2]Accumulated_SCC_Drupp!$A$3:$B$219,2,FALSE)/10^3</f>
        <v>0.23345530087963798</v>
      </c>
      <c r="R32" s="1">
        <f>VLOOKUP(B32,[2]Accumulated_SCC_Drupp!$A$223:$B$439,2,FALSE)/10^3</f>
        <v>1.1498265966119806E-2</v>
      </c>
      <c r="S32" s="1">
        <f>VLOOKUP(B32,[3]Accumulated_SCC_Drupp!$A$3:$B$219,2,FALSE)/10^3</f>
        <v>0.55288417673186996</v>
      </c>
      <c r="T32" s="1">
        <f>VLOOKUP(B32,[3]Accumulated_SCC_Drupp!$A$223:$B$439,2,FALSE)/10^3</f>
        <v>1.8997932018522769E-2</v>
      </c>
    </row>
    <row r="33" spans="2:20" x14ac:dyDescent="0.25">
      <c r="B33" t="s">
        <v>28</v>
      </c>
      <c r="C33" t="str">
        <f>IF(VLOOKUP(B33,[1]Rank_Country_CumC!$B$4:$C$220,2,FALSE)=0, "NA",VLOOKUP(B33,[1]Rank_Country_CumC!$B$4:$C$220,2,FALSE))</f>
        <v>BRN</v>
      </c>
      <c r="D33" s="1">
        <f>VLOOKUP(B33,[1]Rank_Country_CumC!$B$4:$D$220,3,FALSE)</f>
        <v>83.659340250999989</v>
      </c>
      <c r="E33" s="1">
        <f>VLOOKUP(B33,[1]Rank_Country_CumC!$B$4:$M$220,7,FALSE)</f>
        <v>8.5958535531557256</v>
      </c>
      <c r="F33" s="1">
        <f>VLOOKUP(B33,[1]Rank_Country_CumC!$B$4:$M$220,8,FALSE)</f>
        <v>0.78935525367774406</v>
      </c>
      <c r="G33" s="1">
        <f>VLOOKUP(B33,[4]Accumulated_SCC!$A$3:$B$219,2,FALSE)/10^3</f>
        <v>4.8906045752322171</v>
      </c>
      <c r="H33" s="1">
        <f>VLOOKUP(B33,[4]Accumulated_SCC!$A$223:$B$439,2,FALSE)/10^3</f>
        <v>3.6948695352840601E-2</v>
      </c>
      <c r="I33" s="1">
        <f>VLOOKUP(B33,[2]Accumulated_SCC!$A$3:$B$219,2,FALSE)/10^3</f>
        <v>5.3747838724252111</v>
      </c>
      <c r="J33" s="1">
        <f>VLOOKUP(B33,[2]Accumulated_SCC!$A$223:$B$439,2,FALSE)/10^3</f>
        <v>7.418982070538957E-2</v>
      </c>
      <c r="K33" s="1">
        <f>VLOOKUP(B33,[3]Accumulated_SCC!$A$3:$B$219,2,FALSE)/10^3</f>
        <v>15.522172211809799</v>
      </c>
      <c r="L33" s="1">
        <f>VLOOKUP(B33,[3]Accumulated_SCC!$A$223:$B$439,2,FALSE)/10^3</f>
        <v>0.12309027886707367</v>
      </c>
      <c r="M33" s="1">
        <f>VLOOKUP(B33,[1]Rank_Country_CumC!$B$4:$M$220,11,FALSE)</f>
        <v>19.345492714067877</v>
      </c>
      <c r="N33" s="1">
        <f>VLOOKUP(B33,[1]Rank_Country_CumC!$B$4:$M$220,12,FALSE)</f>
        <v>1.6337757464987352</v>
      </c>
      <c r="O33" s="1">
        <f>VLOOKUP(B33,[4]Accumulated_SCC_Drupp!$A$3:$B$219,2,FALSE)/10^3</f>
        <v>11.032292108710401</v>
      </c>
      <c r="P33" s="1">
        <f>VLOOKUP(B33,[4]Accumulated_SCC!$A$223:$B$439,2,FALSE)/10^3</f>
        <v>3.6948695352840601E-2</v>
      </c>
      <c r="Q33" s="1">
        <f>VLOOKUP(B33,[2]Accumulated_SCC_Drupp!$A$3:$B$219,2,FALSE)/10^3</f>
        <v>13.87638169282787</v>
      </c>
      <c r="R33" s="1">
        <f>VLOOKUP(B33,[2]Accumulated_SCC_Drupp!$A$223:$B$439,2,FALSE)/10^3</f>
        <v>0.58951485307194962</v>
      </c>
      <c r="S33" s="1">
        <f>VLOOKUP(B33,[3]Accumulated_SCC_Drupp!$A$3:$B$219,2,FALSE)/10^3</f>
        <v>33.127804340665399</v>
      </c>
      <c r="T33" s="1">
        <f>VLOOKUP(B33,[3]Accumulated_SCC_Drupp!$A$223:$B$439,2,FALSE)/10^3</f>
        <v>0.96854644024120806</v>
      </c>
    </row>
    <row r="34" spans="2:20" x14ac:dyDescent="0.25">
      <c r="B34" t="s">
        <v>29</v>
      </c>
      <c r="C34" t="str">
        <f>IF(VLOOKUP(B34,[1]Rank_Country_CumC!$B$4:$C$220,2,FALSE)=0, "NA",VLOOKUP(B34,[1]Rank_Country_CumC!$B$4:$C$220,2,FALSE))</f>
        <v>BGR</v>
      </c>
      <c r="D34" s="1">
        <f>VLOOKUP(B34,[1]Rank_Country_CumC!$B$4:$D$220,3,FALSE)</f>
        <v>992.60769058699998</v>
      </c>
      <c r="E34" s="1">
        <f>VLOOKUP(B34,[1]Rank_Country_CumC!$B$4:$M$220,7,FALSE)</f>
        <v>116.86057206100386</v>
      </c>
      <c r="F34" s="1">
        <f>VLOOKUP(B34,[1]Rank_Country_CumC!$B$4:$M$220,8,FALSE)</f>
        <v>9.474986057894446</v>
      </c>
      <c r="G34" s="1">
        <f>VLOOKUP(B34,[4]Accumulated_SCC!$A$3:$B$219,2,FALSE)/10^3</f>
        <v>66.702166344845125</v>
      </c>
      <c r="H34" s="1">
        <f>VLOOKUP(B34,[4]Accumulated_SCC!$A$223:$B$439,2,FALSE)/10^3</f>
        <v>0.37083313246007715</v>
      </c>
      <c r="I34" s="1">
        <f>VLOOKUP(B34,[2]Accumulated_SCC!$A$3:$B$219,2,FALSE)/10^3</f>
        <v>72.338877951911741</v>
      </c>
      <c r="J34" s="1">
        <f>VLOOKUP(B34,[2]Accumulated_SCC!$A$223:$B$439,2,FALSE)/10^3</f>
        <v>0.75143694337421041</v>
      </c>
      <c r="K34" s="1">
        <f>VLOOKUP(B34,[3]Accumulated_SCC!$A$3:$B$219,2,FALSE)/10^3</f>
        <v>211.54067188625538</v>
      </c>
      <c r="L34" s="1">
        <f>VLOOKUP(B34,[3]Accumulated_SCC!$A$223:$B$439,2,FALSE)/10^3</f>
        <v>1.233732958826649</v>
      </c>
      <c r="M34" s="1">
        <f>VLOOKUP(B34,[1]Rank_Country_CumC!$B$4:$M$220,11,FALSE)</f>
        <v>233.04919798070131</v>
      </c>
      <c r="N34" s="1">
        <f>VLOOKUP(B34,[1]Rank_Country_CumC!$B$4:$M$220,12,FALSE)</f>
        <v>17.393251128355484</v>
      </c>
      <c r="O34" s="1">
        <f>VLOOKUP(B34,[4]Accumulated_SCC_Drupp!$A$3:$B$219,2,FALSE)/10^3</f>
        <v>133.08910418151382</v>
      </c>
      <c r="P34" s="1">
        <f>VLOOKUP(B34,[4]Accumulated_SCC!$A$223:$B$439,2,FALSE)/10^3</f>
        <v>0.37083313246007715</v>
      </c>
      <c r="Q34" s="1">
        <f>VLOOKUP(B34,[2]Accumulated_SCC_Drupp!$A$3:$B$219,2,FALSE)/10^3</f>
        <v>166.25749720268973</v>
      </c>
      <c r="R34" s="1">
        <f>VLOOKUP(B34,[2]Accumulated_SCC_Drupp!$A$223:$B$439,2,FALSE)/10^3</f>
        <v>6.0177751502101584</v>
      </c>
      <c r="S34" s="1">
        <f>VLOOKUP(B34,[3]Accumulated_SCC_Drupp!$A$3:$B$219,2,FALSE)/10^3</f>
        <v>399.80099255790077</v>
      </c>
      <c r="T34" s="1">
        <f>VLOOKUP(B34,[3]Accumulated_SCC_Drupp!$A$223:$B$439,2,FALSE)/10^3</f>
        <v>9.8357430402128401</v>
      </c>
    </row>
    <row r="35" spans="2:20" x14ac:dyDescent="0.25">
      <c r="B35" t="s">
        <v>30</v>
      </c>
      <c r="C35" t="str">
        <f>IF(VLOOKUP(B35,[1]Rank_Country_CumC!$B$4:$C$220,2,FALSE)=0, "NA",VLOOKUP(B35,[1]Rank_Country_CumC!$B$4:$C$220,2,FALSE))</f>
        <v>BFA</v>
      </c>
      <c r="D35" s="1">
        <f>VLOOKUP(B35,[1]Rank_Country_CumC!$B$4:$D$220,3,FALSE)</f>
        <v>15.244752134000001</v>
      </c>
      <c r="E35" s="1">
        <f>VLOOKUP(B35,[1]Rank_Country_CumC!$B$4:$M$220,7,FALSE)</f>
        <v>1.2309938647045529</v>
      </c>
      <c r="F35" s="1">
        <f>VLOOKUP(B35,[1]Rank_Country_CumC!$B$4:$M$220,8,FALSE)</f>
        <v>0.11552666718414543</v>
      </c>
      <c r="G35" s="1">
        <f>VLOOKUP(B35,[4]Accumulated_SCC!$A$3:$B$219,2,FALSE)/10^3</f>
        <v>0.69555152756476113</v>
      </c>
      <c r="H35" s="1">
        <f>VLOOKUP(B35,[4]Accumulated_SCC!$A$223:$B$439,2,FALSE)/10^3</f>
        <v>9.1250671579765647E-3</v>
      </c>
      <c r="I35" s="1">
        <f>VLOOKUP(B35,[2]Accumulated_SCC!$A$3:$B$219,2,FALSE)/10^3</f>
        <v>0.78632317295168608</v>
      </c>
      <c r="J35" s="1">
        <f>VLOOKUP(B35,[2]Accumulated_SCC!$A$223:$B$439,2,FALSE)/10^3</f>
        <v>1.8102935184571716E-2</v>
      </c>
      <c r="K35" s="1">
        <f>VLOOKUP(B35,[3]Accumulated_SCC!$A$3:$B$219,2,FALSE)/10^3</f>
        <v>2.2111068935972193</v>
      </c>
      <c r="L35" s="1">
        <f>VLOOKUP(B35,[3]Accumulated_SCC!$A$223:$B$439,2,FALSE)/10^3</f>
        <v>3.0468919695620433E-2</v>
      </c>
      <c r="M35" s="1">
        <f>VLOOKUP(B35,[1]Rank_Country_CumC!$B$4:$M$220,11,FALSE)</f>
        <v>3.4351200304019818</v>
      </c>
      <c r="N35" s="1">
        <f>VLOOKUP(B35,[1]Rank_Country_CumC!$B$4:$M$220,12,FALSE)</f>
        <v>0.36497715580785545</v>
      </c>
      <c r="O35" s="1">
        <f>VLOOKUP(B35,[4]Accumulated_SCC_Drupp!$A$3:$B$219,2,FALSE)/10^3</f>
        <v>1.9547766728889442</v>
      </c>
      <c r="P35" s="1">
        <f>VLOOKUP(B35,[4]Accumulated_SCC!$A$223:$B$439,2,FALSE)/10^3</f>
        <v>9.1250671579765647E-3</v>
      </c>
      <c r="Q35" s="1">
        <f>VLOOKUP(B35,[2]Accumulated_SCC_Drupp!$A$3:$B$219,2,FALSE)/10^3</f>
        <v>2.4863032234048248</v>
      </c>
      <c r="R35" s="1">
        <f>VLOOKUP(B35,[2]Accumulated_SCC_Drupp!$A$223:$B$439,2,FALSE)/10^3</f>
        <v>0.14223650547539071</v>
      </c>
      <c r="S35" s="1">
        <f>VLOOKUP(B35,[3]Accumulated_SCC_Drupp!$A$3:$B$219,2,FALSE)/10^3</f>
        <v>5.8642801949121797</v>
      </c>
      <c r="T35" s="1">
        <f>VLOOKUP(B35,[3]Accumulated_SCC_Drupp!$A$223:$B$439,2,FALSE)/10^3</f>
        <v>0.23551971280333447</v>
      </c>
    </row>
    <row r="36" spans="2:20" x14ac:dyDescent="0.25">
      <c r="B36" t="s">
        <v>31</v>
      </c>
      <c r="C36" t="str">
        <f>IF(VLOOKUP(B36,[1]Rank_Country_CumC!$B$4:$C$220,2,FALSE)=0, "NA",VLOOKUP(B36,[1]Rank_Country_CumC!$B$4:$C$220,2,FALSE))</f>
        <v>BDI</v>
      </c>
      <c r="D36" s="1">
        <f>VLOOKUP(B36,[1]Rank_Country_CumC!$B$4:$D$220,3,FALSE)</f>
        <v>3.1515137150000005</v>
      </c>
      <c r="E36" s="1">
        <f>VLOOKUP(B36,[1]Rank_Country_CumC!$B$4:$M$220,7,FALSE)</f>
        <v>0.2966184015091895</v>
      </c>
      <c r="F36" s="1">
        <f>VLOOKUP(B36,[1]Rank_Country_CumC!$B$4:$M$220,8,FALSE)</f>
        <v>2.4355131457528583E-2</v>
      </c>
      <c r="G36" s="1">
        <f>VLOOKUP(B36,[4]Accumulated_SCC!$A$3:$B$219,2,FALSE)/10^3</f>
        <v>0.1683700799533441</v>
      </c>
      <c r="H36" s="1">
        <f>VLOOKUP(B36,[4]Accumulated_SCC!$A$223:$B$439,2,FALSE)/10^3</f>
        <v>1.4709882904792139E-3</v>
      </c>
      <c r="I36" s="1">
        <f>VLOOKUP(B36,[2]Accumulated_SCC!$A$3:$B$219,2,FALSE)/10^3</f>
        <v>0.18678752546660896</v>
      </c>
      <c r="J36" s="1">
        <f>VLOOKUP(B36,[2]Accumulated_SCC!$A$223:$B$439,2,FALSE)/10^3</f>
        <v>2.9381176195625467E-3</v>
      </c>
      <c r="K36" s="1">
        <f>VLOOKUP(B36,[3]Accumulated_SCC!$A$3:$B$219,2,FALSE)/10^3</f>
        <v>0.53469759910761705</v>
      </c>
      <c r="L36" s="1">
        <f>VLOOKUP(B36,[3]Accumulated_SCC!$A$223:$B$439,2,FALSE)/10^3</f>
        <v>4.9079845529630527E-3</v>
      </c>
      <c r="M36" s="1">
        <f>VLOOKUP(B36,[1]Rank_Country_CumC!$B$4:$M$220,11,FALSE)</f>
        <v>0.72249527728293128</v>
      </c>
      <c r="N36" s="1">
        <f>VLOOKUP(B36,[1]Rank_Country_CumC!$B$4:$M$220,12,FALSE)</f>
        <v>6.2032461966232022E-2</v>
      </c>
      <c r="O36" s="1">
        <f>VLOOKUP(B36,[4]Accumulated_SCC_Drupp!$A$3:$B$219,2,FALSE)/10^3</f>
        <v>0.41168448444943534</v>
      </c>
      <c r="P36" s="1">
        <f>VLOOKUP(B36,[4]Accumulated_SCC!$A$223:$B$439,2,FALSE)/10^3</f>
        <v>1.4709882904792139E-3</v>
      </c>
      <c r="Q36" s="1">
        <f>VLOOKUP(B36,[2]Accumulated_SCC_Drupp!$A$3:$B$219,2,FALSE)/10^3</f>
        <v>0.51979703876616612</v>
      </c>
      <c r="R36" s="1">
        <f>VLOOKUP(B36,[2]Accumulated_SCC_Drupp!$A$223:$B$439,2,FALSE)/10^3</f>
        <v>2.3242837009573941E-2</v>
      </c>
      <c r="S36" s="1">
        <f>VLOOKUP(B36,[3]Accumulated_SCC_Drupp!$A$3:$B$219,2,FALSE)/10^3</f>
        <v>1.2360043086331947</v>
      </c>
      <c r="T36" s="1">
        <f>VLOOKUP(B36,[3]Accumulated_SCC_Drupp!$A$223:$B$439,2,FALSE)/10^3</f>
        <v>3.8338554961117453E-2</v>
      </c>
    </row>
    <row r="37" spans="2:20" x14ac:dyDescent="0.25">
      <c r="B37" t="s">
        <v>32</v>
      </c>
      <c r="C37" t="str">
        <f>IF(VLOOKUP(B37,[1]Rank_Country_CumC!$B$4:$C$220,2,FALSE)=0, "NA",VLOOKUP(B37,[1]Rank_Country_CumC!$B$4:$C$220,2,FALSE))</f>
        <v>KHM</v>
      </c>
      <c r="D37" s="1">
        <f>VLOOKUP(B37,[1]Rank_Country_CumC!$B$4:$D$220,3,FALSE)</f>
        <v>34.883733200999998</v>
      </c>
      <c r="E37" s="1">
        <f>VLOOKUP(B37,[1]Rank_Country_CumC!$B$4:$M$220,7,FALSE)</f>
        <v>2.6713877911720365</v>
      </c>
      <c r="F37" s="1">
        <f>VLOOKUP(B37,[1]Rank_Country_CumC!$B$4:$M$220,8,FALSE)</f>
        <v>0.28582847174617337</v>
      </c>
      <c r="G37" s="1">
        <f>VLOOKUP(B37,[4]Accumulated_SCC!$A$3:$B$219,2,FALSE)/10^3</f>
        <v>1.5067675720943539</v>
      </c>
      <c r="H37" s="1">
        <f>VLOOKUP(B37,[4]Accumulated_SCC!$A$223:$B$439,2,FALSE)/10^3</f>
        <v>2.4458068435571644E-2</v>
      </c>
      <c r="I37" s="1">
        <f>VLOOKUP(B37,[2]Accumulated_SCC!$A$3:$B$219,2,FALSE)/10^3</f>
        <v>1.7159373418860686</v>
      </c>
      <c r="J37" s="1">
        <f>VLOOKUP(B37,[2]Accumulated_SCC!$A$223:$B$439,2,FALSE)/10^3</f>
        <v>4.8503545773762188E-2</v>
      </c>
      <c r="K37" s="1">
        <f>VLOOKUP(B37,[3]Accumulated_SCC!$A$3:$B$219,2,FALSE)/10^3</f>
        <v>4.7914584595357059</v>
      </c>
      <c r="L37" s="1">
        <f>VLOOKUP(B37,[3]Accumulated_SCC!$A$223:$B$439,2,FALSE)/10^3</f>
        <v>8.1700610593855819E-2</v>
      </c>
      <c r="M37" s="1">
        <f>VLOOKUP(B37,[1]Rank_Country_CumC!$B$4:$M$220,11,FALSE)</f>
        <v>7.7996812343638355</v>
      </c>
      <c r="N37" s="1">
        <f>VLOOKUP(B37,[1]Rank_Country_CumC!$B$4:$M$220,12,FALSE)</f>
        <v>0.96262625185181827</v>
      </c>
      <c r="O37" s="1">
        <f>VLOOKUP(B37,[4]Accumulated_SCC_Drupp!$A$3:$B$219,2,FALSE)/10^3</f>
        <v>4.4365445896374478</v>
      </c>
      <c r="P37" s="1">
        <f>VLOOKUP(B37,[4]Accumulated_SCC!$A$223:$B$439,2,FALSE)/10^3</f>
        <v>2.4458068435571644E-2</v>
      </c>
      <c r="Q37" s="1">
        <f>VLOOKUP(B37,[2]Accumulated_SCC_Drupp!$A$3:$B$219,2,FALSE)/10^3</f>
        <v>5.6599241012925692</v>
      </c>
      <c r="R37" s="1">
        <f>VLOOKUP(B37,[2]Accumulated_SCC_Drupp!$A$223:$B$439,2,FALSE)/10^3</f>
        <v>0.3805406015584622</v>
      </c>
      <c r="S37" s="1">
        <f>VLOOKUP(B37,[3]Accumulated_SCC_Drupp!$A$3:$B$219,2,FALSE)/10^3</f>
        <v>13.302575012161503</v>
      </c>
      <c r="T37" s="1">
        <f>VLOOKUP(B37,[3]Accumulated_SCC_Drupp!$A$223:$B$439,2,FALSE)/10^3</f>
        <v>0.63050660140404047</v>
      </c>
    </row>
    <row r="38" spans="2:20" x14ac:dyDescent="0.25">
      <c r="B38" t="s">
        <v>33</v>
      </c>
      <c r="C38" t="str">
        <f>IF(VLOOKUP(B38,[1]Rank_Country_CumC!$B$4:$C$220,2,FALSE)=0, "NA",VLOOKUP(B38,[1]Rank_Country_CumC!$B$4:$C$220,2,FALSE))</f>
        <v>CAN</v>
      </c>
      <c r="D38" s="1">
        <f>VLOOKUP(B38,[1]Rank_Country_CumC!$B$4:$D$220,3,FALSE)</f>
        <v>7692.3976379799979</v>
      </c>
      <c r="E38" s="1">
        <f>VLOOKUP(B38,[1]Rank_Country_CumC!$B$4:$M$220,7,FALSE)</f>
        <v>840.73597429592564</v>
      </c>
      <c r="F38" s="1">
        <f>VLOOKUP(B38,[1]Rank_Country_CumC!$B$4:$M$220,8,FALSE)</f>
        <v>61.165211965580909</v>
      </c>
      <c r="G38" s="1">
        <f>VLOOKUP(B38,[4]Accumulated_SCC!$A$3:$B$219,2,FALSE)/10^3</f>
        <v>479.06717107340597</v>
      </c>
      <c r="H38" s="1">
        <f>VLOOKUP(B38,[4]Accumulated_SCC!$A$223:$B$439,2,FALSE)/10^3</f>
        <v>2.8950120562660135</v>
      </c>
      <c r="I38" s="1">
        <f>VLOOKUP(B38,[2]Accumulated_SCC!$A$3:$B$219,2,FALSE)/10^3</f>
        <v>523.24764313730998</v>
      </c>
      <c r="J38" s="1">
        <f>VLOOKUP(B38,[2]Accumulated_SCC!$A$223:$B$439,2,FALSE)/10^3</f>
        <v>5.8182233027130668</v>
      </c>
      <c r="K38" s="1">
        <f>VLOOKUP(B38,[3]Accumulated_SCC!$A$3:$B$219,2,FALSE)/10^3</f>
        <v>1519.8931086770651</v>
      </c>
      <c r="L38" s="1">
        <f>VLOOKUP(B38,[3]Accumulated_SCC!$A$223:$B$439,2,FALSE)/10^3</f>
        <v>9.6454989463044516</v>
      </c>
      <c r="M38" s="1">
        <f>VLOOKUP(B38,[1]Rank_Country_CumC!$B$4:$M$220,11,FALSE)</f>
        <v>1787.7448222676353</v>
      </c>
      <c r="N38" s="1">
        <f>VLOOKUP(B38,[1]Rank_Country_CumC!$B$4:$M$220,12,FALSE)</f>
        <v>128.68715338464176</v>
      </c>
      <c r="O38" s="1">
        <f>VLOOKUP(B38,[4]Accumulated_SCC_Drupp!$A$3:$B$219,2,FALSE)/10^3</f>
        <v>1020.1547784280451</v>
      </c>
      <c r="P38" s="1">
        <f>VLOOKUP(B38,[4]Accumulated_SCC!$A$223:$B$439,2,FALSE)/10^3</f>
        <v>2.8950120562660135</v>
      </c>
      <c r="Q38" s="1">
        <f>VLOOKUP(B38,[2]Accumulated_SCC_Drupp!$A$3:$B$219,2,FALSE)/10^3</f>
        <v>1279.6873414211748</v>
      </c>
      <c r="R38" s="1">
        <f>VLOOKUP(B38,[2]Accumulated_SCC_Drupp!$A$223:$B$439,2,FALSE)/10^3</f>
        <v>46.297868810959528</v>
      </c>
      <c r="S38" s="1">
        <f>VLOOKUP(B38,[3]Accumulated_SCC_Drupp!$A$3:$B$219,2,FALSE)/10^3</f>
        <v>3063.3923469536871</v>
      </c>
      <c r="T38" s="1">
        <f>VLOOKUP(B38,[3]Accumulated_SCC_Drupp!$A$223:$B$439,2,FALSE)/10^3</f>
        <v>76.049612624584682</v>
      </c>
    </row>
    <row r="39" spans="2:20" x14ac:dyDescent="0.25">
      <c r="B39" t="s">
        <v>34</v>
      </c>
      <c r="C39" t="str">
        <f>IF(VLOOKUP(B39,[1]Rank_Country_CumC!$B$4:$C$220,2,FALSE)=0, "NA",VLOOKUP(B39,[1]Rank_Country_CumC!$B$4:$C$220,2,FALSE))</f>
        <v>PRK</v>
      </c>
      <c r="D39" s="1">
        <f>VLOOKUP(B39,[1]Rank_Country_CumC!$B$4:$D$220,3,FALSE)</f>
        <v>3.315121254000001</v>
      </c>
      <c r="E39" s="1">
        <f>VLOOKUP(B39,[1]Rank_Country_CumC!$B$4:$M$220,7,FALSE)</f>
        <v>0.28490893646845361</v>
      </c>
      <c r="F39" s="1">
        <f>VLOOKUP(B39,[1]Rank_Country_CumC!$B$4:$M$220,8,FALSE)</f>
        <v>2.5373989052263221E-2</v>
      </c>
      <c r="G39" s="1">
        <f>VLOOKUP(B39,[4]Accumulated_SCC!$A$3:$B$219,2,FALSE)/10^3</f>
        <v>0.16129873324572119</v>
      </c>
      <c r="H39" s="1">
        <f>VLOOKUP(B39,[4]Accumulated_SCC!$A$223:$B$439,2,FALSE)/10^3</f>
        <v>1.8142007520819928E-3</v>
      </c>
      <c r="I39" s="1">
        <f>VLOOKUP(B39,[2]Accumulated_SCC!$A$3:$B$219,2,FALSE)/10^3</f>
        <v>0.18091319141416184</v>
      </c>
      <c r="J39" s="1">
        <f>VLOOKUP(B39,[2]Accumulated_SCC!$A$223:$B$439,2,FALSE)/10^3</f>
        <v>3.6045712467718252E-3</v>
      </c>
      <c r="K39" s="1">
        <f>VLOOKUP(B39,[3]Accumulated_SCC!$A$3:$B$219,2,FALSE)/10^3</f>
        <v>0.51251488474547935</v>
      </c>
      <c r="L39" s="1">
        <f>VLOOKUP(B39,[3]Accumulated_SCC!$A$223:$B$439,2,FALSE)/10^3</f>
        <v>6.0551397022850888E-3</v>
      </c>
      <c r="M39" s="1">
        <f>VLOOKUP(B39,[1]Rank_Country_CumC!$B$4:$M$220,11,FALSE)</f>
        <v>0.7511807391050318</v>
      </c>
      <c r="N39" s="1">
        <f>VLOOKUP(B39,[1]Rank_Country_CumC!$B$4:$M$220,12,FALSE)</f>
        <v>7.41785477596551E-2</v>
      </c>
      <c r="O39" s="1">
        <f>VLOOKUP(B39,[4]Accumulated_SCC_Drupp!$A$3:$B$219,2,FALSE)/10^3</f>
        <v>0.42768696317010146</v>
      </c>
      <c r="P39" s="1">
        <f>VLOOKUP(B39,[4]Accumulated_SCC!$A$223:$B$439,2,FALSE)/10^3</f>
        <v>1.8142007520819928E-3</v>
      </c>
      <c r="Q39" s="1">
        <f>VLOOKUP(B39,[2]Accumulated_SCC_Drupp!$A$3:$B$219,2,FALSE)/10^3</f>
        <v>0.54255834293990535</v>
      </c>
      <c r="R39" s="1">
        <f>VLOOKUP(B39,[2]Accumulated_SCC_Drupp!$A$223:$B$439,2,FALSE)/10^3</f>
        <v>2.8394418001347094E-2</v>
      </c>
      <c r="S39" s="1">
        <f>VLOOKUP(B39,[3]Accumulated_SCC_Drupp!$A$3:$B$219,2,FALSE)/10^3</f>
        <v>1.2832969112050894</v>
      </c>
      <c r="T39" s="1">
        <f>VLOOKUP(B39,[3]Accumulated_SCC_Drupp!$A$223:$B$439,2,FALSE)/10^3</f>
        <v>4.6964236314681947E-2</v>
      </c>
    </row>
    <row r="40" spans="2:20" x14ac:dyDescent="0.25">
      <c r="B40" t="s">
        <v>35</v>
      </c>
      <c r="C40" t="str">
        <f>IF(VLOOKUP(B40,[1]Rank_Country_CumC!$B$4:$C$220,2,FALSE)=0, "NA",VLOOKUP(B40,[1]Rank_Country_CumC!$B$4:$C$220,2,FALSE))</f>
        <v>CAF</v>
      </c>
      <c r="D40" s="1">
        <f>VLOOKUP(B40,[1]Rank_Country_CumC!$B$4:$D$220,3,FALSE)</f>
        <v>3.1900081270000009</v>
      </c>
      <c r="E40" s="1">
        <f>VLOOKUP(B40,[1]Rank_Country_CumC!$B$4:$M$220,7,FALSE)</f>
        <v>0.32660477120969789</v>
      </c>
      <c r="F40" s="1">
        <f>VLOOKUP(B40,[1]Rank_Country_CumC!$B$4:$M$220,8,FALSE)</f>
        <v>2.5581859321915999E-2</v>
      </c>
      <c r="G40" s="1">
        <f>VLOOKUP(B40,[4]Accumulated_SCC!$A$3:$B$219,2,FALSE)/10^3</f>
        <v>0.18580601374572686</v>
      </c>
      <c r="H40" s="1">
        <f>VLOOKUP(B40,[4]Accumulated_SCC!$A$223:$B$439,2,FALSE)/10^3</f>
        <v>1.3022728637876941E-3</v>
      </c>
      <c r="I40" s="1">
        <f>VLOOKUP(B40,[2]Accumulated_SCC!$A$3:$B$219,2,FALSE)/10^3</f>
        <v>0.2042603698525064</v>
      </c>
      <c r="J40" s="1">
        <f>VLOOKUP(B40,[2]Accumulated_SCC!$A$223:$B$439,2,FALSE)/10^3</f>
        <v>2.6122080247449535E-3</v>
      </c>
      <c r="K40" s="1">
        <f>VLOOKUP(B40,[3]Accumulated_SCC!$A$3:$B$219,2,FALSE)/10^3</f>
        <v>0.58974793003086201</v>
      </c>
      <c r="L40" s="1">
        <f>VLOOKUP(B40,[3]Accumulated_SCC!$A$223:$B$439,2,FALSE)/10^3</f>
        <v>4.3409498477276235E-3</v>
      </c>
      <c r="M40" s="1">
        <f>VLOOKUP(B40,[1]Rank_Country_CumC!$B$4:$M$220,11,FALSE)</f>
        <v>0.7376485597336252</v>
      </c>
      <c r="N40" s="1">
        <f>VLOOKUP(B40,[1]Rank_Country_CumC!$B$4:$M$220,12,FALSE)</f>
        <v>5.7046004850075265E-2</v>
      </c>
      <c r="O40" s="1">
        <f>VLOOKUP(B40,[4]Accumulated_SCC_Drupp!$A$3:$B$219,2,FALSE)/10^3</f>
        <v>0.42065062333620451</v>
      </c>
      <c r="P40" s="1">
        <f>VLOOKUP(B40,[4]Accumulated_SCC!$A$223:$B$439,2,FALSE)/10^3</f>
        <v>1.3022728637876941E-3</v>
      </c>
      <c r="Q40" s="1">
        <f>VLOOKUP(B40,[2]Accumulated_SCC_Drupp!$A$3:$B$219,2,FALSE)/10^3</f>
        <v>0.52905430995517144</v>
      </c>
      <c r="R40" s="1">
        <f>VLOOKUP(B40,[2]Accumulated_SCC_Drupp!$A$223:$B$439,2,FALSE)/10^3</f>
        <v>2.0755190885875657E-2</v>
      </c>
      <c r="S40" s="1">
        <f>VLOOKUP(B40,[3]Accumulated_SCC_Drupp!$A$3:$B$219,2,FALSE)/10^3</f>
        <v>1.2632407459095019</v>
      </c>
      <c r="T40" s="1">
        <f>VLOOKUP(B40,[3]Accumulated_SCC_Drupp!$A$223:$B$439,2,FALSE)/10^3</f>
        <v>3.4138331003136083E-2</v>
      </c>
    </row>
    <row r="41" spans="2:20" x14ac:dyDescent="0.25">
      <c r="B41" t="s">
        <v>36</v>
      </c>
      <c r="C41" t="str">
        <f>IF(VLOOKUP(B41,[1]Rank_Country_CumC!$B$4:$C$220,2,FALSE)=0, "NA",VLOOKUP(B41,[1]Rank_Country_CumC!$B$4:$C$220,2,FALSE))</f>
        <v>TCD</v>
      </c>
      <c r="D41" s="1">
        <f>VLOOKUP(B41,[1]Rank_Country_CumC!$B$4:$D$220,3,FALSE)</f>
        <v>6.5614219459999994</v>
      </c>
      <c r="E41" s="1">
        <f>VLOOKUP(B41,[1]Rank_Country_CumC!$B$4:$M$220,7,FALSE)</f>
        <v>0.57855203471036198</v>
      </c>
      <c r="F41" s="1">
        <f>VLOOKUP(B41,[1]Rank_Country_CumC!$B$4:$M$220,8,FALSE)</f>
        <v>4.8966893155841476E-2</v>
      </c>
      <c r="G41" s="1">
        <f>VLOOKUP(B41,[4]Accumulated_SCC!$A$3:$B$219,2,FALSE)/10^3</f>
        <v>0.32779264738417541</v>
      </c>
      <c r="H41" s="1">
        <f>VLOOKUP(B41,[4]Accumulated_SCC!$A$223:$B$439,2,FALSE)/10^3</f>
        <v>3.3116822132845032E-3</v>
      </c>
      <c r="I41" s="1">
        <f>VLOOKUP(B41,[2]Accumulated_SCC!$A$3:$B$219,2,FALSE)/10^3</f>
        <v>0.3664363646899691</v>
      </c>
      <c r="J41" s="1">
        <f>VLOOKUP(B41,[2]Accumulated_SCC!$A$223:$B$439,2,FALSE)/10^3</f>
        <v>6.5930611355854872E-3</v>
      </c>
      <c r="K41" s="1">
        <f>VLOOKUP(B41,[3]Accumulated_SCC!$A$3:$B$219,2,FALSE)/10^3</f>
        <v>1.0414270920569451</v>
      </c>
      <c r="L41" s="1">
        <f>VLOOKUP(B41,[3]Accumulated_SCC!$A$223:$B$439,2,FALSE)/10^3</f>
        <v>1.1051903331670304E-2</v>
      </c>
      <c r="M41" s="1">
        <f>VLOOKUP(B41,[1]Rank_Country_CumC!$B$4:$M$220,11,FALSE)</f>
        <v>1.4940461299631524</v>
      </c>
      <c r="N41" s="1">
        <f>VLOOKUP(B41,[1]Rank_Country_CumC!$B$4:$M$220,12,FALSE)</f>
        <v>0.13739184554416697</v>
      </c>
      <c r="O41" s="1">
        <f>VLOOKUP(B41,[4]Accumulated_SCC_Drupp!$A$3:$B$219,2,FALSE)/10^3</f>
        <v>0.85082459892178508</v>
      </c>
      <c r="P41" s="1">
        <f>VLOOKUP(B41,[4]Accumulated_SCC!$A$223:$B$439,2,FALSE)/10^3</f>
        <v>3.3116822132845032E-3</v>
      </c>
      <c r="Q41" s="1">
        <f>VLOOKUP(B41,[2]Accumulated_SCC_Drupp!$A$3:$B$219,2,FALSE)/10^3</f>
        <v>1.077384802671107</v>
      </c>
      <c r="R41" s="1">
        <f>VLOOKUP(B41,[2]Accumulated_SCC_Drupp!$A$223:$B$439,2,FALSE)/10^3</f>
        <v>5.2047260453117666E-2</v>
      </c>
      <c r="S41" s="1">
        <f>VLOOKUP(B41,[3]Accumulated_SCC_Drupp!$A$3:$B$219,2,FALSE)/10^3</f>
        <v>2.5539289882965677</v>
      </c>
      <c r="T41" s="1">
        <f>VLOOKUP(B41,[3]Accumulated_SCC_Drupp!$A$223:$B$439,2,FALSE)/10^3</f>
        <v>8.5998999611647087E-2</v>
      </c>
    </row>
    <row r="42" spans="2:20" x14ac:dyDescent="0.25">
      <c r="B42" t="s">
        <v>37</v>
      </c>
      <c r="C42" t="str">
        <f>IF(VLOOKUP(B42,[1]Rank_Country_CumC!$B$4:$C$220,2,FALSE)=0, "NA",VLOOKUP(B42,[1]Rank_Country_CumC!$B$4:$C$220,2,FALSE))</f>
        <v>CHL</v>
      </c>
      <c r="D42" s="1">
        <f>VLOOKUP(B42,[1]Rank_Country_CumC!$B$4:$D$220,3,FALSE)</f>
        <v>694.0384839259998</v>
      </c>
      <c r="E42" s="1">
        <f>VLOOKUP(B42,[1]Rank_Country_CumC!$B$4:$M$220,7,FALSE)</f>
        <v>68.426336185255366</v>
      </c>
      <c r="F42" s="1">
        <f>VLOOKUP(B42,[1]Rank_Country_CumC!$B$4:$M$220,8,FALSE)</f>
        <v>5.0604297568041554</v>
      </c>
      <c r="G42" s="1">
        <f>VLOOKUP(B42,[4]Accumulated_SCC!$A$3:$B$219,2,FALSE)/10^3</f>
        <v>38.890161425322752</v>
      </c>
      <c r="H42" s="1">
        <f>VLOOKUP(B42,[4]Accumulated_SCC!$A$223:$B$439,2,FALSE)/10^3</f>
        <v>0.30202430691823662</v>
      </c>
      <c r="I42" s="1">
        <f>VLOOKUP(B42,[2]Accumulated_SCC!$A$3:$B$219,2,FALSE)/10^3</f>
        <v>42.931461940467692</v>
      </c>
      <c r="J42" s="1">
        <f>VLOOKUP(B42,[2]Accumulated_SCC!$A$223:$B$439,2,FALSE)/10^3</f>
        <v>0.60263812631681568</v>
      </c>
      <c r="K42" s="1">
        <f>VLOOKUP(B42,[3]Accumulated_SCC!$A$3:$B$219,2,FALSE)/10^3</f>
        <v>123.45738518997599</v>
      </c>
      <c r="L42" s="1">
        <f>VLOOKUP(B42,[3]Accumulated_SCC!$A$223:$B$439,2,FALSE)/10^3</f>
        <v>1.0074644076115682</v>
      </c>
      <c r="M42" s="1">
        <f>VLOOKUP(B42,[1]Rank_Country_CumC!$B$4:$M$220,11,FALSE)</f>
        <v>159.42085687216252</v>
      </c>
      <c r="N42" s="1">
        <f>VLOOKUP(B42,[1]Rank_Country_CumC!$B$4:$M$220,12,FALSE)</f>
        <v>12.745714025419804</v>
      </c>
      <c r="O42" s="1">
        <f>VLOOKUP(B42,[4]Accumulated_SCC_Drupp!$A$3:$B$219,2,FALSE)/10^3</f>
        <v>90.879079894273289</v>
      </c>
      <c r="P42" s="1">
        <f>VLOOKUP(B42,[4]Accumulated_SCC!$A$223:$B$439,2,FALSE)/10^3</f>
        <v>0.30202430691823662</v>
      </c>
      <c r="Q42" s="1">
        <f>VLOOKUP(B42,[2]Accumulated_SCC_Drupp!$A$3:$B$219,2,FALSE)/10^3</f>
        <v>114.58452542046696</v>
      </c>
      <c r="R42" s="1">
        <f>VLOOKUP(B42,[2]Accumulated_SCC_Drupp!$A$223:$B$439,2,FALSE)/10^3</f>
        <v>4.7656256834954576</v>
      </c>
      <c r="S42" s="1">
        <f>VLOOKUP(B42,[3]Accumulated_SCC_Drupp!$A$3:$B$219,2,FALSE)/10^3</f>
        <v>272.79896530174739</v>
      </c>
      <c r="T42" s="1">
        <f>VLOOKUP(B42,[3]Accumulated_SCC_Drupp!$A$223:$B$439,2,FALSE)/10^3</f>
        <v>7.8624667783082138</v>
      </c>
    </row>
    <row r="43" spans="2:20" x14ac:dyDescent="0.25">
      <c r="B43" t="s">
        <v>38</v>
      </c>
      <c r="C43" t="str">
        <f>IF(VLOOKUP(B43,[1]Rank_Country_CumC!$B$4:$C$220,2,FALSE)=0, "NA",VLOOKUP(B43,[1]Rank_Country_CumC!$B$4:$C$220,2,FALSE))</f>
        <v>CHN</v>
      </c>
      <c r="D43" s="1">
        <f>VLOOKUP(B43,[1]Rank_Country_CumC!$B$4:$D$220,3,FALSE)</f>
        <v>56774.740483499998</v>
      </c>
      <c r="E43" s="1">
        <f>VLOOKUP(B43,[1]Rank_Country_CumC!$B$4:$M$220,7,FALSE)</f>
        <v>4835.1630198727871</v>
      </c>
      <c r="F43" s="1">
        <f>VLOOKUP(B43,[1]Rank_Country_CumC!$B$4:$M$220,8,FALSE)</f>
        <v>416.53242536750548</v>
      </c>
      <c r="G43" s="1">
        <f>VLOOKUP(B43,[4]Accumulated_SCC!$A$3:$B$219,2,FALSE)/10^3</f>
        <v>2736.6186999299944</v>
      </c>
      <c r="H43" s="1">
        <f>VLOOKUP(B43,[4]Accumulated_SCC!$A$223:$B$439,2,FALSE)/10^3</f>
        <v>30.461489119710397</v>
      </c>
      <c r="I43" s="1">
        <f>VLOOKUP(B43,[2]Accumulated_SCC!$A$3:$B$219,2,FALSE)/10^3</f>
        <v>3072.5880656951531</v>
      </c>
      <c r="J43" s="1">
        <f>VLOOKUP(B43,[2]Accumulated_SCC!$A$223:$B$439,2,FALSE)/10^3</f>
        <v>60.498672680871913</v>
      </c>
      <c r="K43" s="1">
        <f>VLOOKUP(B43,[3]Accumulated_SCC!$A$3:$B$219,2,FALSE)/10^3</f>
        <v>8696.2822939932394</v>
      </c>
      <c r="L43" s="1">
        <f>VLOOKUP(B43,[3]Accumulated_SCC!$A$223:$B$439,2,FALSE)/10^3</f>
        <v>101.67549247773633</v>
      </c>
      <c r="M43" s="1">
        <f>VLOOKUP(B43,[1]Rank_Country_CumC!$B$4:$M$220,11,FALSE)</f>
        <v>12868.939776512156</v>
      </c>
      <c r="N43" s="1">
        <f>VLOOKUP(B43,[1]Rank_Country_CumC!$B$4:$M$220,12,FALSE)</f>
        <v>1240.8963902269186</v>
      </c>
      <c r="O43" s="1">
        <f>VLOOKUP(B43,[4]Accumulated_SCC_Drupp!$A$3:$B$219,2,FALSE)/10^3</f>
        <v>7326.4216548394888</v>
      </c>
      <c r="P43" s="1">
        <f>VLOOKUP(B43,[4]Accumulated_SCC!$A$223:$B$439,2,FALSE)/10^3</f>
        <v>30.461489119710397</v>
      </c>
      <c r="Q43" s="1">
        <f>VLOOKUP(B43,[2]Accumulated_SCC_Drupp!$A$3:$B$219,2,FALSE)/10^3</f>
        <v>9294.7749162360997</v>
      </c>
      <c r="R43" s="1">
        <f>VLOOKUP(B43,[2]Accumulated_SCC_Drupp!$A$223:$B$439,2,FALSE)/10^3</f>
        <v>476.3412718460736</v>
      </c>
      <c r="S43" s="1">
        <f>VLOOKUP(B43,[3]Accumulated_SCC_Drupp!$A$3:$B$219,2,FALSE)/10^3</f>
        <v>21985.622758460911</v>
      </c>
      <c r="T43" s="1">
        <f>VLOOKUP(B43,[3]Accumulated_SCC_Drupp!$A$223:$B$439,2,FALSE)/10^3</f>
        <v>788.05089378471087</v>
      </c>
    </row>
    <row r="44" spans="2:20" x14ac:dyDescent="0.25">
      <c r="B44" t="s">
        <v>39</v>
      </c>
      <c r="C44" t="str">
        <f>IF(VLOOKUP(B44,[1]Rank_Country_CumC!$B$4:$C$220,2,FALSE)=0, "NA",VLOOKUP(B44,[1]Rank_Country_CumC!$B$4:$C$220,2,FALSE))</f>
        <v>COL</v>
      </c>
      <c r="D44" s="1">
        <f>VLOOKUP(B44,[1]Rank_Country_CumC!$B$4:$D$220,3,FALSE)</f>
        <v>865.42043027199986</v>
      </c>
      <c r="E44" s="1">
        <f>VLOOKUP(B44,[1]Rank_Country_CumC!$B$4:$M$220,7,FALSE)</f>
        <v>88.78619274321801</v>
      </c>
      <c r="F44" s="1">
        <f>VLOOKUP(B44,[1]Rank_Country_CumC!$B$4:$M$220,8,FALSE)</f>
        <v>6.5763104981343732</v>
      </c>
      <c r="G44" s="1">
        <f>VLOOKUP(B44,[4]Accumulated_SCC!$A$3:$B$219,2,FALSE)/10^3</f>
        <v>50.513405921982148</v>
      </c>
      <c r="H44" s="1">
        <f>VLOOKUP(B44,[4]Accumulated_SCC!$A$223:$B$439,2,FALSE)/10^3</f>
        <v>0.35205166096146384</v>
      </c>
      <c r="I44" s="1">
        <f>VLOOKUP(B44,[2]Accumulated_SCC!$A$3:$B$219,2,FALSE)/10^3</f>
        <v>55.523053184657797</v>
      </c>
      <c r="J44" s="1">
        <f>VLOOKUP(B44,[2]Accumulated_SCC!$A$223:$B$439,2,FALSE)/10^3</f>
        <v>0.70496105106542517</v>
      </c>
      <c r="K44" s="1">
        <f>VLOOKUP(B44,[3]Accumulated_SCC!$A$3:$B$219,2,FALSE)/10^3</f>
        <v>160.32211912301452</v>
      </c>
      <c r="L44" s="1">
        <f>VLOOKUP(B44,[3]Accumulated_SCC!$A$223:$B$439,2,FALSE)/10^3</f>
        <v>1.1738318096948916</v>
      </c>
      <c r="M44" s="1">
        <f>VLOOKUP(B44,[1]Rank_Country_CumC!$B$4:$M$220,11,FALSE)</f>
        <v>199.90009120129289</v>
      </c>
      <c r="N44" s="1">
        <f>VLOOKUP(B44,[1]Rank_Country_CumC!$B$4:$M$220,12,FALSE)</f>
        <v>15.221044050298431</v>
      </c>
      <c r="O44" s="1">
        <f>VLOOKUP(B44,[4]Accumulated_SCC_Drupp!$A$3:$B$219,2,FALSE)/10^3</f>
        <v>113.99810295040321</v>
      </c>
      <c r="P44" s="1">
        <f>VLOOKUP(B44,[4]Accumulated_SCC!$A$223:$B$439,2,FALSE)/10^3</f>
        <v>0.35205166096146384</v>
      </c>
      <c r="Q44" s="1">
        <f>VLOOKUP(B44,[2]Accumulated_SCC_Drupp!$A$3:$B$219,2,FALSE)/10^3</f>
        <v>143.41473284743319</v>
      </c>
      <c r="R44" s="1">
        <f>VLOOKUP(B44,[2]Accumulated_SCC_Drupp!$A$223:$B$439,2,FALSE)/10^3</f>
        <v>5.5917829614472749</v>
      </c>
      <c r="S44" s="1">
        <f>VLOOKUP(B44,[3]Accumulated_SCC_Drupp!$A$3:$B$219,2,FALSE)/10^3</f>
        <v>342.28743780604265</v>
      </c>
      <c r="T44" s="1">
        <f>VLOOKUP(B44,[3]Accumulated_SCC_Drupp!$A$223:$B$439,2,FALSE)/10^3</f>
        <v>9.2067372427651808</v>
      </c>
    </row>
    <row r="45" spans="2:20" x14ac:dyDescent="0.25">
      <c r="B45" t="s">
        <v>40</v>
      </c>
      <c r="C45" t="str">
        <f>IF(VLOOKUP(B45,[1]Rank_Country_CumC!$B$4:$C$220,2,FALSE)=0, "NA",VLOOKUP(B45,[1]Rank_Country_CumC!$B$4:$C$220,2,FALSE))</f>
        <v>COM</v>
      </c>
      <c r="D45" s="1">
        <f>VLOOKUP(B45,[1]Rank_Country_CumC!$B$4:$D$220,3,FALSE)</f>
        <v>1.2381199260000006</v>
      </c>
      <c r="E45" s="1">
        <f>VLOOKUP(B45,[1]Rank_Country_CumC!$B$4:$M$220,7,FALSE)</f>
        <v>0.10902327426178048</v>
      </c>
      <c r="F45" s="1">
        <f>VLOOKUP(B45,[1]Rank_Country_CumC!$B$4:$M$220,8,FALSE)</f>
        <v>9.1063068569679599E-3</v>
      </c>
      <c r="G45" s="1">
        <f>VLOOKUP(B45,[4]Accumulated_SCC!$A$3:$B$219,2,FALSE)/10^3</f>
        <v>6.1767261646451348E-2</v>
      </c>
      <c r="H45" s="1">
        <f>VLOOKUP(B45,[4]Accumulated_SCC!$A$223:$B$439,2,FALSE)/10^3</f>
        <v>6.248165177006941E-4</v>
      </c>
      <c r="I45" s="1">
        <f>VLOOKUP(B45,[2]Accumulated_SCC!$A$3:$B$219,2,FALSE)/10^3</f>
        <v>6.9061747125360257E-2</v>
      </c>
      <c r="J45" s="1">
        <f>VLOOKUP(B45,[2]Accumulated_SCC!$A$223:$B$439,2,FALSE)/10^3</f>
        <v>1.2438867826131052E-3</v>
      </c>
      <c r="K45" s="1">
        <f>VLOOKUP(B45,[3]Accumulated_SCC!$A$3:$B$219,2,FALSE)/10^3</f>
        <v>0.19624081401353044</v>
      </c>
      <c r="L45" s="1">
        <f>VLOOKUP(B45,[3]Accumulated_SCC!$A$223:$B$439,2,FALSE)/10^3</f>
        <v>2.0855320811449473E-3</v>
      </c>
      <c r="M45" s="1">
        <f>VLOOKUP(B45,[1]Rank_Country_CumC!$B$4:$M$220,11,FALSE)</f>
        <v>0.28177092884851918</v>
      </c>
      <c r="N45" s="1">
        <f>VLOOKUP(B45,[1]Rank_Country_CumC!$B$4:$M$220,12,FALSE)</f>
        <v>2.57514355132577E-2</v>
      </c>
      <c r="O45" s="1">
        <f>VLOOKUP(B45,[4]Accumulated_SCC_Drupp!$A$3:$B$219,2,FALSE)/10^3</f>
        <v>0.16045965475776075</v>
      </c>
      <c r="P45" s="1">
        <f>VLOOKUP(B45,[4]Accumulated_SCC!$A$223:$B$439,2,FALSE)/10^3</f>
        <v>6.248165177006941E-4</v>
      </c>
      <c r="Q45" s="1">
        <f>VLOOKUP(B45,[2]Accumulated_SCC_Drupp!$A$3:$B$219,2,FALSE)/10^3</f>
        <v>0.20322935032300138</v>
      </c>
      <c r="R45" s="1">
        <f>VLOOKUP(B45,[2]Accumulated_SCC_Drupp!$A$223:$B$439,2,FALSE)/10^3</f>
        <v>9.81255790522979E-3</v>
      </c>
      <c r="S45" s="1">
        <f>VLOOKUP(B45,[3]Accumulated_SCC_Drupp!$A$3:$B$219,2,FALSE)/10^3</f>
        <v>0.48162378146479601</v>
      </c>
      <c r="T45" s="1">
        <f>VLOOKUP(B45,[3]Accumulated_SCC_Drupp!$A$223:$B$439,2,FALSE)/10^3</f>
        <v>1.6216527393518664E-2</v>
      </c>
    </row>
    <row r="46" spans="2:20" x14ac:dyDescent="0.25">
      <c r="B46" t="s">
        <v>41</v>
      </c>
      <c r="C46" t="str">
        <f>IF(VLOOKUP(B46,[1]Rank_Country_CumC!$B$4:$C$220,2,FALSE)=0, "NA",VLOOKUP(B46,[1]Rank_Country_CumC!$B$4:$C$220,2,FALSE))</f>
        <v>COG</v>
      </c>
      <c r="D46" s="1">
        <f>VLOOKUP(B46,[1]Rank_Country_CumC!$B$4:$D$220,3,FALSE)</f>
        <v>19.633439418999995</v>
      </c>
      <c r="E46" s="1">
        <f>VLOOKUP(B46,[1]Rank_Country_CumC!$B$4:$M$220,7,FALSE)</f>
        <v>1.8386963332018158</v>
      </c>
      <c r="F46" s="1">
        <f>VLOOKUP(B46,[1]Rank_Country_CumC!$B$4:$M$220,8,FALSE)</f>
        <v>0.15732536471212791</v>
      </c>
      <c r="G46" s="1">
        <f>VLOOKUP(B46,[4]Accumulated_SCC!$A$3:$B$219,2,FALSE)/10^3</f>
        <v>1.0435590768434249</v>
      </c>
      <c r="H46" s="1">
        <f>VLOOKUP(B46,[4]Accumulated_SCC!$A$223:$B$439,2,FALSE)/10^3</f>
        <v>9.8607542067881936E-3</v>
      </c>
      <c r="I46" s="1">
        <f>VLOOKUP(B46,[2]Accumulated_SCC!$A$3:$B$219,2,FALSE)/10^3</f>
        <v>1.1585689434093096</v>
      </c>
      <c r="J46" s="1">
        <f>VLOOKUP(B46,[2]Accumulated_SCC!$A$223:$B$439,2,FALSE)/10^3</f>
        <v>1.9642979249050205E-2</v>
      </c>
      <c r="K46" s="1">
        <f>VLOOKUP(B46,[3]Accumulated_SCC!$A$3:$B$219,2,FALSE)/10^3</f>
        <v>3.3139609793527254</v>
      </c>
      <c r="L46" s="1">
        <f>VLOOKUP(B46,[3]Accumulated_SCC!$A$223:$B$439,2,FALSE)/10^3</f>
        <v>3.2900887380902917E-2</v>
      </c>
      <c r="M46" s="1">
        <f>VLOOKUP(B46,[1]Rank_Country_CumC!$B$4:$M$220,11,FALSE)</f>
        <v>4.490239303297769</v>
      </c>
      <c r="N46" s="1">
        <f>VLOOKUP(B46,[1]Rank_Country_CumC!$B$4:$M$220,12,FALSE)</f>
        <v>0.4091225603786664</v>
      </c>
      <c r="O46" s="1">
        <f>VLOOKUP(B46,[4]Accumulated_SCC_Drupp!$A$3:$B$219,2,FALSE)/10^3</f>
        <v>2.5584552352400074</v>
      </c>
      <c r="P46" s="1">
        <f>VLOOKUP(B46,[4]Accumulated_SCC!$A$223:$B$439,2,FALSE)/10^3</f>
        <v>9.8607542067881936E-3</v>
      </c>
      <c r="Q46" s="1">
        <f>VLOOKUP(B46,[2]Accumulated_SCC_Drupp!$A$3:$B$219,2,FALSE)/10^3</f>
        <v>3.2331542078330053</v>
      </c>
      <c r="R46" s="1">
        <f>VLOOKUP(B46,[2]Accumulated_SCC_Drupp!$A$223:$B$439,2,FALSE)/10^3</f>
        <v>0.15496030111514536</v>
      </c>
      <c r="S46" s="1">
        <f>VLOOKUP(B46,[3]Accumulated_SCC_Drupp!$A$3:$B$219,2,FALSE)/10^3</f>
        <v>7.6791084668203</v>
      </c>
      <c r="T46" s="1">
        <f>VLOOKUP(B46,[3]Accumulated_SCC_Drupp!$A$223:$B$439,2,FALSE)/10^3</f>
        <v>0.25590125783070883</v>
      </c>
    </row>
    <row r="47" spans="2:20" x14ac:dyDescent="0.25">
      <c r="B47" t="s">
        <v>42</v>
      </c>
      <c r="C47" t="str">
        <f>IF(VLOOKUP(B47,[1]Rank_Country_CumC!$B$4:$C$220,2,FALSE)=0, "NA",VLOOKUP(B47,[1]Rank_Country_CumC!$B$4:$C$220,2,FALSE))</f>
        <v>COK</v>
      </c>
      <c r="D47" s="1">
        <f>VLOOKUP(B47,[1]Rank_Country_CumC!$B$4:$D$220,3,FALSE)</f>
        <v>0.52384333400000038</v>
      </c>
      <c r="E47" s="1">
        <f>VLOOKUP(B47,[1]Rank_Country_CumC!$B$4:$M$220,7,FALSE)</f>
        <v>4.8373059706396396E-2</v>
      </c>
      <c r="F47" s="1">
        <f>VLOOKUP(B47,[1]Rank_Country_CumC!$B$4:$M$220,8,FALSE)</f>
        <v>4.3032979689225231E-3</v>
      </c>
      <c r="G47" s="1">
        <f>VLOOKUP(B47,[4]Accumulated_SCC!$A$3:$B$219,2,FALSE)/10^3</f>
        <v>2.7443346200138656E-2</v>
      </c>
      <c r="H47" s="1">
        <f>VLOOKUP(B47,[4]Accumulated_SCC!$A$223:$B$439,2,FALSE)/10^3</f>
        <v>2.4635637090351399E-4</v>
      </c>
      <c r="I47" s="1">
        <f>VLOOKUP(B47,[2]Accumulated_SCC!$A$3:$B$219,2,FALSE)/10^3</f>
        <v>3.0508090155858602E-2</v>
      </c>
      <c r="J47" s="1">
        <f>VLOOKUP(B47,[2]Accumulated_SCC!$A$223:$B$439,2,FALSE)/10^3</f>
        <v>4.9274697977501466E-4</v>
      </c>
      <c r="K47" s="1">
        <f>VLOOKUP(B47,[3]Accumulated_SCC!$A$3:$B$219,2,FALSE)/10^3</f>
        <v>8.7167742763192113E-2</v>
      </c>
      <c r="L47" s="1">
        <f>VLOOKUP(B47,[3]Accumulated_SCC!$A$223:$B$439,2,FALSE)/10^3</f>
        <v>8.2171557443721469E-4</v>
      </c>
      <c r="M47" s="1">
        <f>VLOOKUP(B47,[1]Rank_Country_CumC!$B$4:$M$220,11,FALSE)</f>
        <v>0.12007485224221302</v>
      </c>
      <c r="N47" s="1">
        <f>VLOOKUP(B47,[1]Rank_Country_CumC!$B$4:$M$220,12,FALSE)</f>
        <v>1.054928192054254E-2</v>
      </c>
      <c r="O47" s="1">
        <f>VLOOKUP(B47,[4]Accumulated_SCC_Drupp!$A$3:$B$219,2,FALSE)/10^3</f>
        <v>6.8407975375789645E-2</v>
      </c>
      <c r="P47" s="1">
        <f>VLOOKUP(B47,[4]Accumulated_SCC!$A$223:$B$439,2,FALSE)/10^3</f>
        <v>2.4635637090351399E-4</v>
      </c>
      <c r="Q47" s="1">
        <f>VLOOKUP(B47,[2]Accumulated_SCC_Drupp!$A$3:$B$219,2,FALSE)/10^3</f>
        <v>8.6401065575002878E-2</v>
      </c>
      <c r="R47" s="1">
        <f>VLOOKUP(B47,[2]Accumulated_SCC_Drupp!$A$223:$B$439,2,FALSE)/10^3</f>
        <v>3.9053300315442041E-3</v>
      </c>
      <c r="S47" s="1">
        <f>VLOOKUP(B47,[3]Accumulated_SCC_Drupp!$A$3:$B$219,2,FALSE)/10^3</f>
        <v>0.20541551577584677</v>
      </c>
      <c r="T47" s="1">
        <f>VLOOKUP(B47,[3]Accumulated_SCC_Drupp!$A$223:$B$439,2,FALSE)/10^3</f>
        <v>6.4358101119309881E-3</v>
      </c>
    </row>
    <row r="48" spans="2:20" x14ac:dyDescent="0.25">
      <c r="B48" t="s">
        <v>43</v>
      </c>
      <c r="C48" t="str">
        <f>IF(VLOOKUP(B48,[1]Rank_Country_CumC!$B$4:$C$220,2,FALSE)=0, "NA",VLOOKUP(B48,[1]Rank_Country_CumC!$B$4:$C$220,2,FALSE))</f>
        <v>CRI</v>
      </c>
      <c r="D48" s="1">
        <f>VLOOKUP(B48,[1]Rank_Country_CumC!$B$4:$D$220,3,FALSE)</f>
        <v>65.036450579999993</v>
      </c>
      <c r="E48" s="1">
        <f>VLOOKUP(B48,[1]Rank_Country_CumC!$B$4:$M$220,7,FALSE)</f>
        <v>5.9948754838210174</v>
      </c>
      <c r="F48" s="1">
        <f>VLOOKUP(B48,[1]Rank_Country_CumC!$B$4:$M$220,8,FALSE)</f>
        <v>0.47875968373100408</v>
      </c>
      <c r="G48" s="1">
        <f>VLOOKUP(B48,[4]Accumulated_SCC!$A$3:$B$219,2,FALSE)/10^3</f>
        <v>3.4009093575742479</v>
      </c>
      <c r="H48" s="1">
        <f>VLOOKUP(B48,[4]Accumulated_SCC!$A$223:$B$439,2,FALSE)/10^3</f>
        <v>3.022835141552498E-2</v>
      </c>
      <c r="I48" s="1">
        <f>VLOOKUP(B48,[2]Accumulated_SCC!$A$3:$B$219,2,FALSE)/10^3</f>
        <v>3.7819095076976188</v>
      </c>
      <c r="J48" s="1">
        <f>VLOOKUP(B48,[2]Accumulated_SCC!$A$223:$B$439,2,FALSE)/10^3</f>
        <v>6.0297639024381074E-2</v>
      </c>
      <c r="K48" s="1">
        <f>VLOOKUP(B48,[3]Accumulated_SCC!$A$3:$B$219,2,FALSE)/10^3</f>
        <v>10.80180758619121</v>
      </c>
      <c r="L48" s="1">
        <f>VLOOKUP(B48,[3]Accumulated_SCC!$A$223:$B$439,2,FALSE)/10^3</f>
        <v>0.10085861018247289</v>
      </c>
      <c r="M48" s="1">
        <f>VLOOKUP(B48,[1]Rank_Country_CumC!$B$4:$M$220,11,FALSE)</f>
        <v>14.878116264368172</v>
      </c>
      <c r="N48" s="1">
        <f>VLOOKUP(B48,[1]Rank_Country_CumC!$B$4:$M$220,12,FALSE)</f>
        <v>1.2723673968587279</v>
      </c>
      <c r="O48" s="1">
        <f>VLOOKUP(B48,[4]Accumulated_SCC_Drupp!$A$3:$B$219,2,FALSE)/10^3</f>
        <v>8.4760915602198974</v>
      </c>
      <c r="P48" s="1">
        <f>VLOOKUP(B48,[4]Accumulated_SCC!$A$223:$B$439,2,FALSE)/10^3</f>
        <v>3.022835141552498E-2</v>
      </c>
      <c r="Q48" s="1">
        <f>VLOOKUP(B48,[2]Accumulated_SCC_Drupp!$A$3:$B$219,2,FALSE)/10^3</f>
        <v>10.711154933019564</v>
      </c>
      <c r="R48" s="1">
        <f>VLOOKUP(B48,[2]Accumulated_SCC_Drupp!$A$223:$B$439,2,FALSE)/10^3</f>
        <v>0.4769225681921655</v>
      </c>
      <c r="S48" s="1">
        <f>VLOOKUP(B48,[3]Accumulated_SCC_Drupp!$A$3:$B$219,2,FALSE)/10^3</f>
        <v>25.44710229986508</v>
      </c>
      <c r="T48" s="1">
        <f>VLOOKUP(B48,[3]Accumulated_SCC_Drupp!$A$223:$B$439,2,FALSE)/10^3</f>
        <v>0.78717689256789414</v>
      </c>
    </row>
    <row r="49" spans="2:20" x14ac:dyDescent="0.25">
      <c r="B49" t="s">
        <v>44</v>
      </c>
      <c r="C49" t="str">
        <f>IF(VLOOKUP(B49,[1]Rank_Country_CumC!$B$4:$C$220,2,FALSE)=0, "NA",VLOOKUP(B49,[1]Rank_Country_CumC!$B$4:$C$220,2,FALSE))</f>
        <v>CIV</v>
      </c>
      <c r="D49" s="1">
        <f>VLOOKUP(B49,[1]Rank_Country_CumC!$B$4:$D$220,3,FALSE)</f>
        <v>86.14740820199998</v>
      </c>
      <c r="E49" s="1">
        <f>VLOOKUP(B49,[1]Rank_Country_CumC!$B$4:$M$220,7,FALSE)</f>
        <v>8.3156323309506259</v>
      </c>
      <c r="F49" s="1">
        <f>VLOOKUP(B49,[1]Rank_Country_CumC!$B$4:$M$220,8,FALSE)</f>
        <v>0.68371613657431396</v>
      </c>
      <c r="G49" s="1">
        <f>VLOOKUP(B49,[4]Accumulated_SCC!$A$3:$B$219,2,FALSE)/10^3</f>
        <v>4.7234662374939402</v>
      </c>
      <c r="H49" s="1">
        <f>VLOOKUP(B49,[4]Accumulated_SCC!$A$223:$B$439,2,FALSE)/10^3</f>
        <v>3.8275039393300209E-2</v>
      </c>
      <c r="I49" s="1">
        <f>VLOOKUP(B49,[2]Accumulated_SCC!$A$3:$B$219,2,FALSE)/10^3</f>
        <v>5.2251678406314408</v>
      </c>
      <c r="J49" s="1">
        <f>VLOOKUP(B49,[2]Accumulated_SCC!$A$223:$B$439,2,FALSE)/10^3</f>
        <v>7.6614113094649036E-2</v>
      </c>
      <c r="K49" s="1">
        <f>VLOOKUP(B49,[3]Accumulated_SCC!$A$3:$B$219,2,FALSE)/10^3</f>
        <v>14.998262914726528</v>
      </c>
      <c r="L49" s="1">
        <f>VLOOKUP(B49,[3]Accumulated_SCC!$A$223:$B$439,2,FALSE)/10^3</f>
        <v>0.1276613066610911</v>
      </c>
      <c r="M49" s="1">
        <f>VLOOKUP(B49,[1]Rank_Country_CumC!$B$4:$M$220,11,FALSE)</f>
        <v>19.816255620014495</v>
      </c>
      <c r="N49" s="1">
        <f>VLOOKUP(B49,[1]Rank_Country_CumC!$B$4:$M$220,12,FALSE)</f>
        <v>1.6436546102737477</v>
      </c>
      <c r="O49" s="1">
        <f>VLOOKUP(B49,[4]Accumulated_SCC_Drupp!$A$3:$B$219,2,FALSE)/10^3</f>
        <v>11.294050938623545</v>
      </c>
      <c r="P49" s="1">
        <f>VLOOKUP(B49,[4]Accumulated_SCC!$A$223:$B$439,2,FALSE)/10^3</f>
        <v>3.8275039393300209E-2</v>
      </c>
      <c r="Q49" s="1">
        <f>VLOOKUP(B49,[2]Accumulated_SCC_Drupp!$A$3:$B$219,2,FALSE)/10^3</f>
        <v>14.240488337206987</v>
      </c>
      <c r="R49" s="1">
        <f>VLOOKUP(B49,[2]Accumulated_SCC_Drupp!$A$223:$B$439,2,FALSE)/10^3</f>
        <v>0.60744182619592757</v>
      </c>
      <c r="S49" s="1">
        <f>VLOOKUP(B49,[3]Accumulated_SCC_Drupp!$A$3:$B$219,2,FALSE)/10^3</f>
        <v>33.914227584213002</v>
      </c>
      <c r="T49" s="1">
        <f>VLOOKUP(B49,[3]Accumulated_SCC_Drupp!$A$223:$B$439,2,FALSE)/10^3</f>
        <v>1.0006615919433686</v>
      </c>
    </row>
    <row r="50" spans="2:20" x14ac:dyDescent="0.25">
      <c r="B50" t="s">
        <v>45</v>
      </c>
      <c r="C50" t="str">
        <f>IF(VLOOKUP(B50,[1]Rank_Country_CumC!$B$4:$C$220,2,FALSE)=0, "NA",VLOOKUP(B50,[1]Rank_Country_CumC!$B$4:$C$220,2,FALSE))</f>
        <v>HRV</v>
      </c>
      <c r="D50" s="1">
        <f>VLOOKUP(B50,[1]Rank_Country_CumC!$B$4:$D$220,3,FALSE)</f>
        <v>280.05532250899989</v>
      </c>
      <c r="E50" s="1">
        <f>VLOOKUP(B50,[1]Rank_Country_CumC!$B$4:$M$220,7,FALSE)</f>
        <v>30.071873374577212</v>
      </c>
      <c r="F50" s="1">
        <f>VLOOKUP(B50,[1]Rank_Country_CumC!$B$4:$M$220,8,FALSE)</f>
        <v>2.2804793207138467</v>
      </c>
      <c r="G50" s="1">
        <f>VLOOKUP(B50,[4]Accumulated_SCC!$A$3:$B$219,2,FALSE)/10^3</f>
        <v>17.128153701710048</v>
      </c>
      <c r="H50" s="1">
        <f>VLOOKUP(B50,[4]Accumulated_SCC!$A$223:$B$439,2,FALSE)/10^3</f>
        <v>0.10829323074594036</v>
      </c>
      <c r="I50" s="1">
        <f>VLOOKUP(B50,[2]Accumulated_SCC!$A$3:$B$219,2,FALSE)/10^3</f>
        <v>18.738043147462839</v>
      </c>
      <c r="J50" s="1">
        <f>VLOOKUP(B50,[2]Accumulated_SCC!$A$223:$B$439,2,FALSE)/10^3</f>
        <v>0.21788300245555131</v>
      </c>
      <c r="K50" s="1">
        <f>VLOOKUP(B50,[3]Accumulated_SCC!$A$3:$B$219,2,FALSE)/10^3</f>
        <v>54.349423274558887</v>
      </c>
      <c r="L50" s="1">
        <f>VLOOKUP(B50,[3]Accumulated_SCC!$A$223:$B$439,2,FALSE)/10^3</f>
        <v>0.36083728269776888</v>
      </c>
      <c r="M50" s="1">
        <f>VLOOKUP(B50,[1]Rank_Country_CumC!$B$4:$M$220,11,FALSE)</f>
        <v>65.102106453396075</v>
      </c>
      <c r="N50" s="1">
        <f>VLOOKUP(B50,[1]Rank_Country_CumC!$B$4:$M$220,12,FALSE)</f>
        <v>4.8473189027590067</v>
      </c>
      <c r="O50" s="1">
        <f>VLOOKUP(B50,[4]Accumulated_SCC_Drupp!$A$3:$B$219,2,FALSE)/10^3</f>
        <v>37.142748268320993</v>
      </c>
      <c r="P50" s="1">
        <f>VLOOKUP(B50,[4]Accumulated_SCC!$A$223:$B$439,2,FALSE)/10^3</f>
        <v>0.10829323074594036</v>
      </c>
      <c r="Q50" s="1">
        <f>VLOOKUP(B50,[2]Accumulated_SCC_Drupp!$A$3:$B$219,2,FALSE)/10^3</f>
        <v>46.604714912728753</v>
      </c>
      <c r="R50" s="1">
        <f>VLOOKUP(B50,[2]Accumulated_SCC_Drupp!$A$223:$B$439,2,FALSE)/10^3</f>
        <v>1.7362050224373089</v>
      </c>
      <c r="S50" s="1">
        <f>VLOOKUP(B50,[3]Accumulated_SCC_Drupp!$A$3:$B$219,2,FALSE)/10^3</f>
        <v>111.55885617913859</v>
      </c>
      <c r="T50" s="1">
        <f>VLOOKUP(B50,[3]Accumulated_SCC_Drupp!$A$223:$B$439,2,FALSE)/10^3</f>
        <v>2.8508790175569731</v>
      </c>
    </row>
    <row r="51" spans="2:20" x14ac:dyDescent="0.25">
      <c r="B51" t="s">
        <v>46</v>
      </c>
      <c r="C51" t="str">
        <f>IF(VLOOKUP(B51,[1]Rank_Country_CumC!$B$4:$C$220,2,FALSE)=0, "NA",VLOOKUP(B51,[1]Rank_Country_CumC!$B$4:$C$220,2,FALSE))</f>
        <v>CUB</v>
      </c>
      <c r="D51" s="1">
        <f>VLOOKUP(B51,[1]Rank_Country_CumC!$B$4:$D$220,3,FALSE)</f>
        <v>432.91070928199997</v>
      </c>
      <c r="E51" s="1">
        <f>VLOOKUP(B51,[1]Rank_Country_CumC!$B$4:$M$220,7,FALSE)</f>
        <v>48.974160730231795</v>
      </c>
      <c r="F51" s="1">
        <f>VLOOKUP(B51,[1]Rank_Country_CumC!$B$4:$M$220,8,FALSE)</f>
        <v>3.7259927020960868</v>
      </c>
      <c r="G51" s="1">
        <f>VLOOKUP(B51,[4]Accumulated_SCC!$A$3:$B$219,2,FALSE)/10^3</f>
        <v>27.928769338406749</v>
      </c>
      <c r="H51" s="1">
        <f>VLOOKUP(B51,[4]Accumulated_SCC!$A$223:$B$439,2,FALSE)/10^3</f>
        <v>0.1606535539163253</v>
      </c>
      <c r="I51" s="1">
        <f>VLOOKUP(B51,[2]Accumulated_SCC!$A$3:$B$219,2,FALSE)/10^3</f>
        <v>30.402683423109909</v>
      </c>
      <c r="J51" s="1">
        <f>VLOOKUP(B51,[2]Accumulated_SCC!$A$223:$B$439,2,FALSE)/10^3</f>
        <v>0.32404965538700198</v>
      </c>
      <c r="K51" s="1">
        <f>VLOOKUP(B51,[3]Accumulated_SCC!$A$3:$B$219,2,FALSE)/10^3</f>
        <v>88.591029429179017</v>
      </c>
      <c r="L51" s="1">
        <f>VLOOKUP(B51,[3]Accumulated_SCC!$A$223:$B$439,2,FALSE)/10^3</f>
        <v>0.53490722272859559</v>
      </c>
      <c r="M51" s="1">
        <f>VLOOKUP(B51,[1]Rank_Country_CumC!$B$4:$M$220,11,FALSE)</f>
        <v>101.06554818249896</v>
      </c>
      <c r="N51" s="1">
        <f>VLOOKUP(B51,[1]Rank_Country_CumC!$B$4:$M$220,12,FALSE)</f>
        <v>7.3190262191174025</v>
      </c>
      <c r="O51" s="1">
        <f>VLOOKUP(B51,[4]Accumulated_SCC_Drupp!$A$3:$B$219,2,FALSE)/10^3</f>
        <v>57.692344182571354</v>
      </c>
      <c r="P51" s="1">
        <f>VLOOKUP(B51,[4]Accumulated_SCC!$A$223:$B$439,2,FALSE)/10^3</f>
        <v>0.1606535539163253</v>
      </c>
      <c r="Q51" s="1">
        <f>VLOOKUP(B51,[2]Accumulated_SCC_Drupp!$A$3:$B$219,2,FALSE)/10^3</f>
        <v>72.235513970185025</v>
      </c>
      <c r="R51" s="1">
        <f>VLOOKUP(B51,[2]Accumulated_SCC_Drupp!$A$223:$B$439,2,FALSE)/10^3</f>
        <v>2.5859269601601764</v>
      </c>
      <c r="S51" s="1">
        <f>VLOOKUP(B51,[3]Accumulated_SCC_Drupp!$A$3:$B$219,2,FALSE)/10^3</f>
        <v>173.26878639474072</v>
      </c>
      <c r="T51" s="1">
        <f>VLOOKUP(B51,[3]Accumulated_SCC_Drupp!$A$223:$B$439,2,FALSE)/10^3</f>
        <v>4.2381355938086998</v>
      </c>
    </row>
    <row r="52" spans="2:20" x14ac:dyDescent="0.25">
      <c r="B52" t="s">
        <v>47</v>
      </c>
      <c r="C52" t="str">
        <f>IF(VLOOKUP(B52,[1]Rank_Country_CumC!$B$4:$C$220,2,FALSE)=0, "NA",VLOOKUP(B52,[1]Rank_Country_CumC!$B$4:$C$220,2,FALSE))</f>
        <v>CUW</v>
      </c>
      <c r="D52" s="1">
        <f>VLOOKUP(B52,[1]Rank_Country_CumC!$B$4:$D$220,3,FALSE)</f>
        <v>114.20993647199997</v>
      </c>
      <c r="E52" s="1">
        <f>VLOOKUP(B52,[1]Rank_Country_CumC!$B$4:$M$220,7,FALSE)</f>
        <v>14.460838598290088</v>
      </c>
      <c r="F52" s="1">
        <f>VLOOKUP(B52,[1]Rank_Country_CumC!$B$4:$M$220,8,FALSE)</f>
        <v>1.368532068696124</v>
      </c>
      <c r="G52" s="1">
        <f>VLOOKUP(B52,[4]Accumulated_SCC!$A$3:$B$219,2,FALSE)/10^3</f>
        <v>8.2668199876602078</v>
      </c>
      <c r="H52" s="1">
        <f>VLOOKUP(B52,[4]Accumulated_SCC!$A$223:$B$439,2,FALSE)/10^3</f>
        <v>4.5906660025379575E-2</v>
      </c>
      <c r="I52" s="1">
        <f>VLOOKUP(B52,[2]Accumulated_SCC!$A$3:$B$219,2,FALSE)/10^3</f>
        <v>8.9104241173408987</v>
      </c>
      <c r="J52" s="1">
        <f>VLOOKUP(B52,[2]Accumulated_SCC!$A$223:$B$439,2,FALSE)/10^3</f>
        <v>9.3273681114576651E-2</v>
      </c>
      <c r="K52" s="1">
        <f>VLOOKUP(B52,[3]Accumulated_SCC!$A$3:$B$219,2,FALSE)/10^3</f>
        <v>26.205271689869228</v>
      </c>
      <c r="L52" s="1">
        <f>VLOOKUP(B52,[3]Accumulated_SCC!$A$223:$B$439,2,FALSE)/10^3</f>
        <v>0.15240921900046606</v>
      </c>
      <c r="M52" s="1">
        <f>VLOOKUP(B52,[1]Rank_Country_CumC!$B$4:$M$220,11,FALSE)</f>
        <v>26.942919493903595</v>
      </c>
      <c r="N52" s="1">
        <f>VLOOKUP(B52,[1]Rank_Country_CumC!$B$4:$M$220,12,FALSE)</f>
        <v>2.2054701135568116</v>
      </c>
      <c r="O52" s="1">
        <f>VLOOKUP(B52,[4]Accumulated_SCC_Drupp!$A$3:$B$219,2,FALSE)/10^3</f>
        <v>15.398980090195858</v>
      </c>
      <c r="P52" s="1">
        <f>VLOOKUP(B52,[4]Accumulated_SCC!$A$223:$B$439,2,FALSE)/10^3</f>
        <v>4.5906660025379575E-2</v>
      </c>
      <c r="Q52" s="1">
        <f>VLOOKUP(B52,[2]Accumulated_SCC_Drupp!$A$3:$B$219,2,FALSE)/10^3</f>
        <v>19.184761422286503</v>
      </c>
      <c r="R52" s="1">
        <f>VLOOKUP(B52,[2]Accumulated_SCC_Drupp!$A$223:$B$439,2,FALSE)/10^3</f>
        <v>0.74697703342211108</v>
      </c>
      <c r="S52" s="1">
        <f>VLOOKUP(B52,[3]Accumulated_SCC_Drupp!$A$3:$B$219,2,FALSE)/10^3</f>
        <v>46.245016969228487</v>
      </c>
      <c r="T52" s="1">
        <f>VLOOKUP(B52,[3]Accumulated_SCC_Drupp!$A$223:$B$439,2,FALSE)/10^3</f>
        <v>1.2167904483035805</v>
      </c>
    </row>
    <row r="53" spans="2:20" x14ac:dyDescent="0.25">
      <c r="B53" t="s">
        <v>48</v>
      </c>
      <c r="C53" t="str">
        <f>IF(VLOOKUP(B53,[1]Rank_Country_CumC!$B$4:$C$220,2,FALSE)=0, "NA",VLOOKUP(B53,[1]Rank_Country_CumC!$B$4:$C$220,2,FALSE))</f>
        <v>CYP</v>
      </c>
      <c r="D53" s="1">
        <f>VLOOKUP(B53,[1]Rank_Country_CumC!$B$4:$D$220,3,FALSE)</f>
        <v>76.258598716999998</v>
      </c>
      <c r="E53" s="1">
        <f>VLOOKUP(B53,[1]Rank_Country_CumC!$B$4:$M$220,7,FALSE)</f>
        <v>7.3063379211741513</v>
      </c>
      <c r="F53" s="1">
        <f>VLOOKUP(B53,[1]Rank_Country_CumC!$B$4:$M$220,8,FALSE)</f>
        <v>0.5737407358158233</v>
      </c>
      <c r="G53" s="1">
        <f>VLOOKUP(B53,[4]Accumulated_SCC!$A$3:$B$219,2,FALSE)/10^3</f>
        <v>4.1493476855312812</v>
      </c>
      <c r="H53" s="1">
        <f>VLOOKUP(B53,[4]Accumulated_SCC!$A$223:$B$439,2,FALSE)/10^3</f>
        <v>3.3464787499254696E-2</v>
      </c>
      <c r="I53" s="1">
        <f>VLOOKUP(B53,[2]Accumulated_SCC!$A$3:$B$219,2,FALSE)/10^3</f>
        <v>4.5937178220142973</v>
      </c>
      <c r="J53" s="1">
        <f>VLOOKUP(B53,[2]Accumulated_SCC!$A$223:$B$439,2,FALSE)/10^3</f>
        <v>6.6937871688733316E-2</v>
      </c>
      <c r="K53" s="1">
        <f>VLOOKUP(B53,[3]Accumulated_SCC!$A$3:$B$219,2,FALSE)/10^3</f>
        <v>13.175948255976907</v>
      </c>
      <c r="L53" s="1">
        <f>VLOOKUP(B53,[3]Accumulated_SCC!$A$223:$B$439,2,FALSE)/10^3</f>
        <v>0.111625815185146</v>
      </c>
      <c r="M53" s="1">
        <f>VLOOKUP(B53,[1]Rank_Country_CumC!$B$4:$M$220,11,FALSE)</f>
        <v>17.529957641897305</v>
      </c>
      <c r="N53" s="1">
        <f>VLOOKUP(B53,[1]Rank_Country_CumC!$B$4:$M$220,12,FALSE)</f>
        <v>1.437480319790116</v>
      </c>
      <c r="O53" s="1">
        <f>VLOOKUP(B53,[4]Accumulated_SCC_Drupp!$A$3:$B$219,2,FALSE)/10^3</f>
        <v>9.9903834315114146</v>
      </c>
      <c r="P53" s="1">
        <f>VLOOKUP(B53,[4]Accumulated_SCC!$A$223:$B$439,2,FALSE)/10^3</f>
        <v>3.3464787499254696E-2</v>
      </c>
      <c r="Q53" s="1">
        <f>VLOOKUP(B53,[2]Accumulated_SCC_Drupp!$A$3:$B$219,2,FALSE)/10^3</f>
        <v>12.599049328934127</v>
      </c>
      <c r="R53" s="1">
        <f>VLOOKUP(B53,[2]Accumulated_SCC_Drupp!$A$223:$B$439,2,FALSE)/10^3</f>
        <v>0.53094236386470428</v>
      </c>
      <c r="S53" s="1">
        <f>VLOOKUP(B53,[3]Accumulated_SCC_Drupp!$A$3:$B$219,2,FALSE)/10^3</f>
        <v>30.000440165246417</v>
      </c>
      <c r="T53" s="1">
        <f>VLOOKUP(B53,[3]Accumulated_SCC_Drupp!$A$223:$B$439,2,FALSE)/10^3</f>
        <v>0.87502984459796074</v>
      </c>
    </row>
    <row r="54" spans="2:20" x14ac:dyDescent="0.25">
      <c r="B54" t="s">
        <v>49</v>
      </c>
      <c r="C54" t="str">
        <f>IF(VLOOKUP(B54,[1]Rank_Country_CumC!$B$4:$C$220,2,FALSE)=0, "NA",VLOOKUP(B54,[1]Rank_Country_CumC!$B$4:$C$220,2,FALSE))</f>
        <v>CZE</v>
      </c>
      <c r="D54" s="1">
        <f>VLOOKUP(B54,[1]Rank_Country_CumC!$B$4:$D$220,3,FALSE)</f>
        <v>2478.6895142540648</v>
      </c>
      <c r="E54" s="1">
        <f>VLOOKUP(B54,[1]Rank_Country_CumC!$B$4:$M$220,7,FALSE)</f>
        <v>302.32021436412987</v>
      </c>
      <c r="F54" s="1">
        <f>VLOOKUP(B54,[1]Rank_Country_CumC!$B$4:$M$220,8,FALSE)</f>
        <v>23.252759253607717</v>
      </c>
      <c r="G54" s="1">
        <f>VLOOKUP(B54,[4]Accumulated_SCC!$A$3:$B$219,2,FALSE)/10^3</f>
        <v>172.69307828095529</v>
      </c>
      <c r="H54" s="1">
        <f>VLOOKUP(B54,[4]Accumulated_SCC!$A$223:$B$439,2,FALSE)/10^3</f>
        <v>0.87752046006290829</v>
      </c>
      <c r="I54" s="1">
        <f>VLOOKUP(B54,[2]Accumulated_SCC!$A$3:$B$219,2,FALSE)/10^3</f>
        <v>186.71958238660574</v>
      </c>
      <c r="J54" s="1">
        <f>VLOOKUP(B54,[2]Accumulated_SCC!$A$223:$B$439,2,FALSE)/10^3</f>
        <v>1.7781255685081905</v>
      </c>
      <c r="K54" s="1">
        <f>VLOOKUP(B54,[3]Accumulated_SCC!$A$3:$B$219,2,FALSE)/10^3</f>
        <v>547.54798242482968</v>
      </c>
      <c r="L54" s="1">
        <f>VLOOKUP(B54,[3]Accumulated_SCC!$A$223:$B$439,2,FALSE)/10^3</f>
        <v>2.9179958235970451</v>
      </c>
      <c r="M54" s="1">
        <f>VLOOKUP(B54,[1]Rank_Country_CumC!$B$4:$M$220,11,FALSE)</f>
        <v>582.79845684799295</v>
      </c>
      <c r="N54" s="1">
        <f>VLOOKUP(B54,[1]Rank_Country_CumC!$B$4:$M$220,12,FALSE)</f>
        <v>41.244236328134527</v>
      </c>
      <c r="O54" s="1">
        <f>VLOOKUP(B54,[4]Accumulated_SCC_Drupp!$A$3:$B$219,2,FALSE)/10^3</f>
        <v>332.95853794835142</v>
      </c>
      <c r="P54" s="1">
        <f>VLOOKUP(B54,[4]Accumulated_SCC!$A$223:$B$439,2,FALSE)/10^3</f>
        <v>0.87752046006290829</v>
      </c>
      <c r="Q54" s="1">
        <f>VLOOKUP(B54,[2]Accumulated_SCC_Drupp!$A$3:$B$219,2,FALSE)/10^3</f>
        <v>415.44833229700163</v>
      </c>
      <c r="R54" s="1">
        <f>VLOOKUP(B54,[2]Accumulated_SCC_Drupp!$A$223:$B$439,2,FALSE)/10^3</f>
        <v>14.23168112286524</v>
      </c>
      <c r="S54" s="1">
        <f>VLOOKUP(B54,[3]Accumulated_SCC_Drupp!$A$3:$B$219,2,FALSE)/10^3</f>
        <v>999.98850029862751</v>
      </c>
      <c r="T54" s="1">
        <f>VLOOKUP(B54,[3]Accumulated_SCC_Drupp!$A$223:$B$439,2,FALSE)/10^3</f>
        <v>23.248683289074567</v>
      </c>
    </row>
    <row r="55" spans="2:20" x14ac:dyDescent="0.25">
      <c r="B55" t="s">
        <v>50</v>
      </c>
      <c r="C55" t="str">
        <f>IF(VLOOKUP(B55,[1]Rank_Country_CumC!$B$4:$C$220,2,FALSE)=0, "NA",VLOOKUP(B55,[1]Rank_Country_CumC!$B$4:$C$220,2,FALSE))</f>
        <v>PRK</v>
      </c>
      <c r="D55" s="1">
        <f>VLOOKUP(B55,[1]Rank_Country_CumC!$B$4:$D$220,3,FALSE)</f>
        <v>1324.3518757699999</v>
      </c>
      <c r="E55" s="1">
        <f>VLOOKUP(B55,[1]Rank_Country_CumC!$B$4:$M$220,7,FALSE)</f>
        <v>156.53787556358793</v>
      </c>
      <c r="F55" s="1">
        <f>VLOOKUP(B55,[1]Rank_Country_CumC!$B$4:$M$220,8,FALSE)</f>
        <v>13.919543216674294</v>
      </c>
      <c r="G55" s="1">
        <f>VLOOKUP(B55,[4]Accumulated_SCC!$A$3:$B$219,2,FALSE)/10^3</f>
        <v>89.356512974443817</v>
      </c>
      <c r="H55" s="1">
        <f>VLOOKUP(B55,[4]Accumulated_SCC!$A$223:$B$439,2,FALSE)/10^3</f>
        <v>0.54334010917583864</v>
      </c>
      <c r="I55" s="1">
        <f>VLOOKUP(B55,[2]Accumulated_SCC!$A$3:$B$219,2,FALSE)/10^3</f>
        <v>96.85494353209485</v>
      </c>
      <c r="J55" s="1">
        <f>VLOOKUP(B55,[2]Accumulated_SCC!$A$223:$B$439,2,FALSE)/10^3</f>
        <v>1.1037764930336305</v>
      </c>
      <c r="K55" s="1">
        <f>VLOOKUP(B55,[3]Accumulated_SCC!$A$3:$B$219,2,FALSE)/10^3</f>
        <v>283.40217018422601</v>
      </c>
      <c r="L55" s="1">
        <f>VLOOKUP(B55,[3]Accumulated_SCC!$A$223:$B$439,2,FALSE)/10^3</f>
        <v>1.8078563742517566</v>
      </c>
      <c r="M55" s="1">
        <f>VLOOKUP(B55,[1]Rank_Country_CumC!$B$4:$M$220,11,FALSE)</f>
        <v>312.06495193783934</v>
      </c>
      <c r="N55" s="1">
        <f>VLOOKUP(B55,[1]Rank_Country_CumC!$B$4:$M$220,12,FALSE)</f>
        <v>25.810012598612431</v>
      </c>
      <c r="O55" s="1">
        <f>VLOOKUP(B55,[4]Accumulated_SCC_Drupp!$A$3:$B$219,2,FALSE)/10^3</f>
        <v>178.21938946801382</v>
      </c>
      <c r="P55" s="1">
        <f>VLOOKUP(B55,[4]Accumulated_SCC!$A$223:$B$439,2,FALSE)/10^3</f>
        <v>0.54334010917583864</v>
      </c>
      <c r="Q55" s="1">
        <f>VLOOKUP(B55,[2]Accumulated_SCC_Drupp!$A$3:$B$219,2,FALSE)/10^3</f>
        <v>222.39409691739348</v>
      </c>
      <c r="R55" s="1">
        <f>VLOOKUP(B55,[2]Accumulated_SCC_Drupp!$A$223:$B$439,2,FALSE)/10^3</f>
        <v>8.8632697947332062</v>
      </c>
      <c r="S55" s="1">
        <f>VLOOKUP(B55,[3]Accumulated_SCC_Drupp!$A$3:$B$219,2,FALSE)/10^3</f>
        <v>535.5813694281112</v>
      </c>
      <c r="T55" s="1">
        <f>VLOOKUP(B55,[3]Accumulated_SCC_Drupp!$A$223:$B$439,2,FALSE)/10^3</f>
        <v>14.474021561191659</v>
      </c>
    </row>
    <row r="56" spans="2:20" x14ac:dyDescent="0.25">
      <c r="B56" t="s">
        <v>51</v>
      </c>
      <c r="C56" t="str">
        <f>IF(VLOOKUP(B56,[1]Rank_Country_CumC!$B$4:$C$220,2,FALSE)=0, "NA",VLOOKUP(B56,[1]Rank_Country_CumC!$B$4:$C$220,2,FALSE))</f>
        <v>COD</v>
      </c>
      <c r="D56" s="1">
        <f>VLOOKUP(B56,[1]Rank_Country_CumC!$B$4:$D$220,3,FALSE)</f>
        <v>49.683045008000015</v>
      </c>
      <c r="E56" s="1">
        <f>VLOOKUP(B56,[1]Rank_Country_CumC!$B$4:$M$220,7,FALSE)</f>
        <v>6.3255671137452403</v>
      </c>
      <c r="F56" s="1">
        <f>VLOOKUP(B56,[1]Rank_Country_CumC!$B$4:$M$220,8,FALSE)</f>
        <v>0.50311968388995343</v>
      </c>
      <c r="G56" s="1">
        <f>VLOOKUP(B56,[4]Accumulated_SCC!$A$3:$B$219,2,FALSE)/10^3</f>
        <v>3.6165769231677736</v>
      </c>
      <c r="H56" s="1">
        <f>VLOOKUP(B56,[4]Accumulated_SCC!$A$223:$B$439,2,FALSE)/10^3</f>
        <v>1.7922480788019925E-2</v>
      </c>
      <c r="I56" s="1">
        <f>VLOOKUP(B56,[2]Accumulated_SCC!$A$3:$B$219,2,FALSE)/10^3</f>
        <v>3.8965159713763704</v>
      </c>
      <c r="J56" s="1">
        <f>VLOOKUP(B56,[2]Accumulated_SCC!$A$223:$B$439,2,FALSE)/10^3</f>
        <v>3.6321204057630709E-2</v>
      </c>
      <c r="K56" s="1">
        <f>VLOOKUP(B56,[3]Accumulated_SCC!$A$3:$B$219,2,FALSE)/10^3</f>
        <v>11.463608446691604</v>
      </c>
      <c r="L56" s="1">
        <f>VLOOKUP(B56,[3]Accumulated_SCC!$A$223:$B$439,2,FALSE)/10^3</f>
        <v>5.9546933225920438E-2</v>
      </c>
      <c r="M56" s="1">
        <f>VLOOKUP(B56,[1]Rank_Country_CumC!$B$4:$M$220,11,FALSE)</f>
        <v>11.705643219667586</v>
      </c>
      <c r="N56" s="1">
        <f>VLOOKUP(B56,[1]Rank_Country_CumC!$B$4:$M$220,12,FALSE)</f>
        <v>0.84566664008097026</v>
      </c>
      <c r="O56" s="1">
        <f>VLOOKUP(B56,[4]Accumulated_SCC_Drupp!$A$3:$B$219,2,FALSE)/10^3</f>
        <v>6.690965148989946</v>
      </c>
      <c r="P56" s="1">
        <f>VLOOKUP(B56,[4]Accumulated_SCC!$A$223:$B$439,2,FALSE)/10^3</f>
        <v>1.7922480788019925E-2</v>
      </c>
      <c r="Q56" s="1">
        <f>VLOOKUP(B56,[2]Accumulated_SCC_Drupp!$A$3:$B$219,2,FALSE)/10^3</f>
        <v>8.3364810357227626</v>
      </c>
      <c r="R56" s="1">
        <f>VLOOKUP(B56,[2]Accumulated_SCC_Drupp!$A$223:$B$439,2,FALSE)/10^3</f>
        <v>0.29041097462255477</v>
      </c>
      <c r="S56" s="1">
        <f>VLOOKUP(B56,[3]Accumulated_SCC_Drupp!$A$3:$B$219,2,FALSE)/10^3</f>
        <v>20.089483474290073</v>
      </c>
      <c r="T56" s="1">
        <f>VLOOKUP(B56,[3]Accumulated_SCC_Drupp!$A$223:$B$439,2,FALSE)/10^3</f>
        <v>0.47393982034031573</v>
      </c>
    </row>
    <row r="57" spans="2:20" x14ac:dyDescent="0.25">
      <c r="B57" t="s">
        <v>52</v>
      </c>
      <c r="C57" t="str">
        <f>IF(VLOOKUP(B57,[1]Rank_Country_CumC!$B$4:$C$220,2,FALSE)=0, "NA",VLOOKUP(B57,[1]Rank_Country_CumC!$B$4:$C$220,2,FALSE))</f>
        <v>DNK</v>
      </c>
      <c r="D57" s="1">
        <f>VLOOKUP(B57,[1]Rank_Country_CumC!$B$4:$D$220,3,FALSE)</f>
        <v>914.72628865599995</v>
      </c>
      <c r="E57" s="1">
        <f>VLOOKUP(B57,[1]Rank_Country_CumC!$B$4:$M$220,7,FALSE)</f>
        <v>109.07453670953765</v>
      </c>
      <c r="F57" s="1">
        <f>VLOOKUP(B57,[1]Rank_Country_CumC!$B$4:$M$220,8,FALSE)</f>
        <v>8.2605826418951249</v>
      </c>
      <c r="G57" s="1">
        <f>VLOOKUP(B57,[4]Accumulated_SCC!$A$3:$B$219,2,FALSE)/10^3</f>
        <v>62.275949459059703</v>
      </c>
      <c r="H57" s="1">
        <f>VLOOKUP(B57,[4]Accumulated_SCC!$A$223:$B$439,2,FALSE)/10^3</f>
        <v>0.32637283717567028</v>
      </c>
      <c r="I57" s="1">
        <f>VLOOKUP(B57,[2]Accumulated_SCC!$A$3:$B$219,2,FALSE)/10^3</f>
        <v>67.466709325276213</v>
      </c>
      <c r="J57" s="1">
        <f>VLOOKUP(B57,[2]Accumulated_SCC!$A$223:$B$439,2,FALSE)/10^3</f>
        <v>0.66026088841962549</v>
      </c>
      <c r="K57" s="1">
        <f>VLOOKUP(B57,[3]Accumulated_SCC!$A$3:$B$219,2,FALSE)/10^3</f>
        <v>197.48095134427771</v>
      </c>
      <c r="L57" s="1">
        <f>VLOOKUP(B57,[3]Accumulated_SCC!$A$223:$B$439,2,FALSE)/10^3</f>
        <v>1.0857938338600555</v>
      </c>
      <c r="M57" s="1">
        <f>VLOOKUP(B57,[1]Rank_Country_CumC!$B$4:$M$220,11,FALSE)</f>
        <v>214.63181992002629</v>
      </c>
      <c r="N57" s="1">
        <f>VLOOKUP(B57,[1]Rank_Country_CumC!$B$4:$M$220,12,FALSE)</f>
        <v>15.178393660528586</v>
      </c>
      <c r="O57" s="1">
        <f>VLOOKUP(B57,[4]Accumulated_SCC_Drupp!$A$3:$B$219,2,FALSE)/10^3</f>
        <v>122.59041861796938</v>
      </c>
      <c r="P57" s="1">
        <f>VLOOKUP(B57,[4]Accumulated_SCC!$A$223:$B$439,2,FALSE)/10^3</f>
        <v>0.32637283717567028</v>
      </c>
      <c r="Q57" s="1">
        <f>VLOOKUP(B57,[2]Accumulated_SCC_Drupp!$A$3:$B$219,2,FALSE)/10^3</f>
        <v>153.11226712457662</v>
      </c>
      <c r="R57" s="1">
        <f>VLOOKUP(B57,[2]Accumulated_SCC_Drupp!$A$223:$B$439,2,FALSE)/10^3</f>
        <v>5.2800566304566399</v>
      </c>
      <c r="S57" s="1">
        <f>VLOOKUP(B57,[3]Accumulated_SCC_Drupp!$A$3:$B$219,2,FALSE)/10^3</f>
        <v>368.19277401753334</v>
      </c>
      <c r="T57" s="1">
        <f>VLOOKUP(B57,[3]Accumulated_SCC_Drupp!$A$223:$B$439,2,FALSE)/10^3</f>
        <v>8.6356838478633744</v>
      </c>
    </row>
    <row r="58" spans="2:20" x14ac:dyDescent="0.25">
      <c r="B58" t="s">
        <v>53</v>
      </c>
      <c r="C58" t="str">
        <f>IF(VLOOKUP(B58,[1]Rank_Country_CumC!$B$4:$C$220,2,FALSE)=0, "NA",VLOOKUP(B58,[1]Rank_Country_CumC!$B$4:$C$220,2,FALSE))</f>
        <v>DJI</v>
      </c>
      <c r="D58" s="1">
        <f>VLOOKUP(B58,[1]Rank_Country_CumC!$B$4:$D$220,3,FALSE)</f>
        <v>4.9959264420000027</v>
      </c>
      <c r="E58" s="1">
        <f>VLOOKUP(B58,[1]Rank_Country_CumC!$B$4:$M$220,7,FALSE)</f>
        <v>0.50290405338774324</v>
      </c>
      <c r="F58" s="1">
        <f>VLOOKUP(B58,[1]Rank_Country_CumC!$B$4:$M$220,8,FALSE)</f>
        <v>3.9568821510556601E-2</v>
      </c>
      <c r="G58" s="1">
        <f>VLOOKUP(B58,[4]Accumulated_SCC!$A$3:$B$219,2,FALSE)/10^3</f>
        <v>0.28597792208428024</v>
      </c>
      <c r="H58" s="1">
        <f>VLOOKUP(B58,[4]Accumulated_SCC!$A$223:$B$439,2,FALSE)/10^3</f>
        <v>2.0748934402200938E-3</v>
      </c>
      <c r="I58" s="1">
        <f>VLOOKUP(B58,[2]Accumulated_SCC!$A$3:$B$219,2,FALSE)/10^3</f>
        <v>0.31491801714003476</v>
      </c>
      <c r="J58" s="1">
        <f>VLOOKUP(B58,[2]Accumulated_SCC!$A$223:$B$439,2,FALSE)/10^3</f>
        <v>4.160927929914059E-3</v>
      </c>
      <c r="K58" s="1">
        <f>VLOOKUP(B58,[3]Accumulated_SCC!$A$3:$B$219,2,FALSE)/10^3</f>
        <v>0.90781622093891723</v>
      </c>
      <c r="L58" s="1">
        <f>VLOOKUP(B58,[3]Accumulated_SCC!$A$223:$B$439,2,FALSE)/10^3</f>
        <v>6.9174513593494059E-3</v>
      </c>
      <c r="M58" s="1">
        <f>VLOOKUP(B58,[1]Rank_Country_CumC!$B$4:$M$220,11,FALSE)</f>
        <v>1.154561535401458</v>
      </c>
      <c r="N58" s="1">
        <f>VLOOKUP(B58,[1]Rank_Country_CumC!$B$4:$M$220,12,FALSE)</f>
        <v>9.0844219777741306E-2</v>
      </c>
      <c r="O58" s="1">
        <f>VLOOKUP(B58,[4]Accumulated_SCC_Drupp!$A$3:$B$219,2,FALSE)/10^3</f>
        <v>0.65829331405363167</v>
      </c>
      <c r="P58" s="1">
        <f>VLOOKUP(B58,[4]Accumulated_SCC!$A$223:$B$439,2,FALSE)/10^3</f>
        <v>2.0748934402200938E-3</v>
      </c>
      <c r="Q58" s="1">
        <f>VLOOKUP(B58,[2]Accumulated_SCC_Drupp!$A$3:$B$219,2,FALSE)/10^3</f>
        <v>0.82831073126566035</v>
      </c>
      <c r="R58" s="1">
        <f>VLOOKUP(B58,[2]Accumulated_SCC_Drupp!$A$223:$B$439,2,FALSE)/10^3</f>
        <v>3.306863246162222E-2</v>
      </c>
      <c r="S58" s="1">
        <f>VLOOKUP(B58,[3]Accumulated_SCC_Drupp!$A$3:$B$219,2,FALSE)/10^3</f>
        <v>1.9770805608850843</v>
      </c>
      <c r="T58" s="1">
        <f>VLOOKUP(B58,[3]Accumulated_SCC_Drupp!$A$223:$B$439,2,FALSE)/10^3</f>
        <v>5.4407270576409636E-2</v>
      </c>
    </row>
    <row r="59" spans="2:20" x14ac:dyDescent="0.25">
      <c r="B59" t="s">
        <v>54</v>
      </c>
      <c r="C59" t="str">
        <f>IF(VLOOKUP(B59,[1]Rank_Country_CumC!$B$4:$C$220,2,FALSE)=0, "NA",VLOOKUP(B59,[1]Rank_Country_CumC!$B$4:$C$220,2,FALSE))</f>
        <v>DMA</v>
      </c>
      <c r="D59" s="1">
        <f>VLOOKUP(B59,[1]Rank_Country_CumC!$B$4:$D$220,3,FALSE)</f>
        <v>1.2323082030000008</v>
      </c>
      <c r="E59" s="1">
        <f>VLOOKUP(B59,[1]Rank_Country_CumC!$B$4:$M$220,7,FALSE)</f>
        <v>0.10905982200266989</v>
      </c>
      <c r="F59" s="1">
        <f>VLOOKUP(B59,[1]Rank_Country_CumC!$B$4:$M$220,8,FALSE)</f>
        <v>9.0263874761326735E-3</v>
      </c>
      <c r="G59" s="1">
        <f>VLOOKUP(B59,[4]Accumulated_SCC!$A$3:$B$219,2,FALSE)/10^3</f>
        <v>6.179729074950293E-2</v>
      </c>
      <c r="H59" s="1">
        <f>VLOOKUP(B59,[4]Accumulated_SCC!$A$223:$B$439,2,FALSE)/10^3</f>
        <v>6.1236834923364522E-4</v>
      </c>
      <c r="I59" s="1">
        <f>VLOOKUP(B59,[2]Accumulated_SCC!$A$3:$B$219,2,FALSE)/10^3</f>
        <v>6.9052491279529116E-2</v>
      </c>
      <c r="J59" s="1">
        <f>VLOOKUP(B59,[2]Accumulated_SCC!$A$223:$B$439,2,FALSE)/10^3</f>
        <v>1.218821280747103E-3</v>
      </c>
      <c r="K59" s="1">
        <f>VLOOKUP(B59,[3]Accumulated_SCC!$A$3:$B$219,2,FALSE)/10^3</f>
        <v>0.19632968397897824</v>
      </c>
      <c r="L59" s="1">
        <f>VLOOKUP(B59,[3]Accumulated_SCC!$A$223:$B$439,2,FALSE)/10^3</f>
        <v>2.0435703952868768E-3</v>
      </c>
      <c r="M59" s="1">
        <f>VLOOKUP(B59,[1]Rank_Country_CumC!$B$4:$M$220,11,FALSE)</f>
        <v>0.280673322429984</v>
      </c>
      <c r="N59" s="1">
        <f>VLOOKUP(B59,[1]Rank_Country_CumC!$B$4:$M$220,12,FALSE)</f>
        <v>2.5397518447733424E-2</v>
      </c>
      <c r="O59" s="1">
        <f>VLOOKUP(B59,[4]Accumulated_SCC_Drupp!$A$3:$B$219,2,FALSE)/10^3</f>
        <v>0.15984247175823099</v>
      </c>
      <c r="P59" s="1">
        <f>VLOOKUP(B59,[4]Accumulated_SCC!$A$223:$B$439,2,FALSE)/10^3</f>
        <v>6.1236834923364522E-4</v>
      </c>
      <c r="Q59" s="1">
        <f>VLOOKUP(B59,[2]Accumulated_SCC_Drupp!$A$3:$B$219,2,FALSE)/10^3</f>
        <v>0.20237740187226094</v>
      </c>
      <c r="R59" s="1">
        <f>VLOOKUP(B59,[2]Accumulated_SCC_Drupp!$A$223:$B$439,2,FALSE)/10^3</f>
        <v>9.6204382133415669E-3</v>
      </c>
      <c r="S59" s="1">
        <f>VLOOKUP(B59,[3]Accumulated_SCC_Drupp!$A$3:$B$219,2,FALSE)/10^3</f>
        <v>0.47980009365946052</v>
      </c>
      <c r="T59" s="1">
        <f>VLOOKUP(B59,[3]Accumulated_SCC_Drupp!$A$223:$B$439,2,FALSE)/10^3</f>
        <v>1.5897438341317422E-2</v>
      </c>
    </row>
    <row r="60" spans="2:20" x14ac:dyDescent="0.25">
      <c r="B60" t="s">
        <v>55</v>
      </c>
      <c r="C60" t="str">
        <f>IF(VLOOKUP(B60,[1]Rank_Country_CumC!$B$4:$C$220,2,FALSE)=0, "NA",VLOOKUP(B60,[1]Rank_Country_CumC!$B$4:$C$220,2,FALSE))</f>
        <v>DOM</v>
      </c>
      <c r="D60" s="1">
        <f>VLOOKUP(B60,[1]Rank_Country_CumC!$B$4:$D$220,3,FALSE)</f>
        <v>190.89020991000007</v>
      </c>
      <c r="E60" s="1">
        <f>VLOOKUP(B60,[1]Rank_Country_CumC!$B$4:$M$220,7,FALSE)</f>
        <v>17.371161357800517</v>
      </c>
      <c r="F60" s="1">
        <f>VLOOKUP(B60,[1]Rank_Country_CumC!$B$4:$M$220,8,FALSE)</f>
        <v>1.426341360829448</v>
      </c>
      <c r="G60" s="1">
        <f>VLOOKUP(B60,[4]Accumulated_SCC!$A$3:$B$219,2,FALSE)/10^3</f>
        <v>9.8510924148130457</v>
      </c>
      <c r="H60" s="1">
        <f>VLOOKUP(B60,[4]Accumulated_SCC!$A$223:$B$439,2,FALSE)/10^3</f>
        <v>8.9554790401721707E-2</v>
      </c>
      <c r="I60" s="1">
        <f>VLOOKUP(B60,[2]Accumulated_SCC!$A$3:$B$219,2,FALSE)/10^3</f>
        <v>10.970246639322115</v>
      </c>
      <c r="J60" s="1">
        <f>VLOOKUP(B60,[2]Accumulated_SCC!$A$223:$B$439,2,FALSE)/10^3</f>
        <v>0.17876234616923636</v>
      </c>
      <c r="K60" s="1">
        <f>VLOOKUP(B60,[3]Accumulated_SCC!$A$3:$B$219,2,FALSE)/10^3</f>
        <v>31.292145019266481</v>
      </c>
      <c r="L60" s="1">
        <f>VLOOKUP(B60,[3]Accumulated_SCC!$A$223:$B$439,2,FALSE)/10^3</f>
        <v>0.29881362375761744</v>
      </c>
      <c r="M60" s="1">
        <f>VLOOKUP(B60,[1]Rank_Country_CumC!$B$4:$M$220,11,FALSE)</f>
        <v>43.649493255505902</v>
      </c>
      <c r="N60" s="1">
        <f>VLOOKUP(B60,[1]Rank_Country_CumC!$B$4:$M$220,12,FALSE)</f>
        <v>3.7819027172236828</v>
      </c>
      <c r="O60" s="1">
        <f>VLOOKUP(B60,[4]Accumulated_SCC_Drupp!$A$3:$B$219,2,FALSE)/10^3</f>
        <v>24.864368696033711</v>
      </c>
      <c r="P60" s="1">
        <f>VLOOKUP(B60,[4]Accumulated_SCC!$A$223:$B$439,2,FALSE)/10^3</f>
        <v>8.9554790401721707E-2</v>
      </c>
      <c r="Q60" s="1">
        <f>VLOOKUP(B60,[2]Accumulated_SCC_Drupp!$A$3:$B$219,2,FALSE)/10^3</f>
        <v>31.430744763243531</v>
      </c>
      <c r="R60" s="1">
        <f>VLOOKUP(B60,[2]Accumulated_SCC_Drupp!$A$223:$B$439,2,FALSE)/10^3</f>
        <v>1.4148319350030785</v>
      </c>
      <c r="S60" s="1">
        <f>VLOOKUP(B60,[3]Accumulated_SCC_Drupp!$A$3:$B$219,2,FALSE)/10^3</f>
        <v>74.653366307240546</v>
      </c>
      <c r="T60" s="1">
        <f>VLOOKUP(B60,[3]Accumulated_SCC_Drupp!$A$223:$B$439,2,FALSE)/10^3</f>
        <v>2.3346000461395739</v>
      </c>
    </row>
    <row r="61" spans="2:20" x14ac:dyDescent="0.25">
      <c r="B61" t="s">
        <v>56</v>
      </c>
      <c r="C61" t="str">
        <f>IF(VLOOKUP(B61,[1]Rank_Country_CumC!$B$4:$C$220,2,FALSE)=0, "NA",VLOOKUP(B61,[1]Rank_Country_CumC!$B$4:$C$220,2,FALSE))</f>
        <v>ECU</v>
      </c>
      <c r="D61" s="1">
        <f>VLOOKUP(B61,[1]Rank_Country_CumC!$B$4:$D$220,3,FALSE)</f>
        <v>303.60294783699999</v>
      </c>
      <c r="E61" s="1">
        <f>VLOOKUP(B61,[1]Rank_Country_CumC!$B$4:$M$220,7,FALSE)</f>
        <v>27.596040078895456</v>
      </c>
      <c r="F61" s="1">
        <f>VLOOKUP(B61,[1]Rank_Country_CumC!$B$4:$M$220,8,FALSE)</f>
        <v>2.2875162562145284</v>
      </c>
      <c r="G61" s="1">
        <f>VLOOKUP(B61,[4]Accumulated_SCC!$A$3:$B$219,2,FALSE)/10^3</f>
        <v>15.649016117323695</v>
      </c>
      <c r="H61" s="1">
        <f>VLOOKUP(B61,[4]Accumulated_SCC!$A$223:$B$439,2,FALSE)/10^3</f>
        <v>0.14360272997925097</v>
      </c>
      <c r="I61" s="1">
        <f>VLOOKUP(B61,[2]Accumulated_SCC!$A$3:$B$219,2,FALSE)/10^3</f>
        <v>17.429769258801205</v>
      </c>
      <c r="J61" s="1">
        <f>VLOOKUP(B61,[2]Accumulated_SCC!$A$223:$B$439,2,FALSE)/10^3</f>
        <v>0.28643819745486548</v>
      </c>
      <c r="K61" s="1">
        <f>VLOOKUP(B61,[3]Accumulated_SCC!$A$3:$B$219,2,FALSE)/10^3</f>
        <v>49.709334860561633</v>
      </c>
      <c r="L61" s="1">
        <f>VLOOKUP(B61,[3]Accumulated_SCC!$A$223:$B$439,2,FALSE)/10^3</f>
        <v>0.47913288140564059</v>
      </c>
      <c r="M61" s="1">
        <f>VLOOKUP(B61,[1]Rank_Country_CumC!$B$4:$M$220,11,FALSE)</f>
        <v>69.403667671917475</v>
      </c>
      <c r="N61" s="1">
        <f>VLOOKUP(B61,[1]Rank_Country_CumC!$B$4:$M$220,12,FALSE)</f>
        <v>6.0376962811425914</v>
      </c>
      <c r="O61" s="1">
        <f>VLOOKUP(B61,[4]Accumulated_SCC_Drupp!$A$3:$B$219,2,FALSE)/10^3</f>
        <v>39.534502382508407</v>
      </c>
      <c r="P61" s="1">
        <f>VLOOKUP(B61,[4]Accumulated_SCC!$A$223:$B$439,2,FALSE)/10^3</f>
        <v>0.14360272997925097</v>
      </c>
      <c r="Q61" s="1">
        <f>VLOOKUP(B61,[2]Accumulated_SCC_Drupp!$A$3:$B$219,2,FALSE)/10^3</f>
        <v>49.982665747896249</v>
      </c>
      <c r="R61" s="1">
        <f>VLOOKUP(B61,[2]Accumulated_SCC_Drupp!$A$223:$B$439,2,FALSE)/10^3</f>
        <v>2.2649109489680241</v>
      </c>
      <c r="S61" s="1">
        <f>VLOOKUP(B61,[3]Accumulated_SCC_Drupp!$A$3:$B$219,2,FALSE)/10^3</f>
        <v>118.69383488534793</v>
      </c>
      <c r="T61" s="1">
        <f>VLOOKUP(B61,[3]Accumulated_SCC_Drupp!$A$223:$B$439,2,FALSE)/10^3</f>
        <v>3.73825654369131</v>
      </c>
    </row>
    <row r="62" spans="2:20" x14ac:dyDescent="0.25">
      <c r="B62" t="s">
        <v>57</v>
      </c>
      <c r="C62" t="str">
        <f>IF(VLOOKUP(B62,[1]Rank_Country_CumC!$B$4:$C$220,2,FALSE)=0, "NA",VLOOKUP(B62,[1]Rank_Country_CumC!$B$4:$C$220,2,FALSE))</f>
        <v>EGY</v>
      </c>
      <c r="D62" s="1">
        <f>VLOOKUP(B62,[1]Rank_Country_CumC!$B$4:$D$220,3,FALSE)</f>
        <v>1591.5688285200001</v>
      </c>
      <c r="E62" s="1">
        <f>VLOOKUP(B62,[1]Rank_Country_CumC!$B$4:$M$220,7,FALSE)</f>
        <v>142.23901750912913</v>
      </c>
      <c r="F62" s="1">
        <f>VLOOKUP(B62,[1]Rank_Country_CumC!$B$4:$M$220,8,FALSE)</f>
        <v>11.508355110996932</v>
      </c>
      <c r="G62" s="1">
        <f>VLOOKUP(B62,[4]Accumulated_SCC!$A$3:$B$219,2,FALSE)/10^3</f>
        <v>80.621130617149234</v>
      </c>
      <c r="H62" s="1">
        <f>VLOOKUP(B62,[4]Accumulated_SCC!$A$223:$B$439,2,FALSE)/10^3</f>
        <v>0.78169502355437392</v>
      </c>
      <c r="I62" s="1">
        <f>VLOOKUP(B62,[2]Accumulated_SCC!$A$3:$B$219,2,FALSE)/10^3</f>
        <v>89.984796357181438</v>
      </c>
      <c r="J62" s="1">
        <f>VLOOKUP(B62,[2]Accumulated_SCC!$A$223:$B$439,2,FALSE)/10^3</f>
        <v>1.556003803510241</v>
      </c>
      <c r="K62" s="1">
        <f>VLOOKUP(B62,[3]Accumulated_SCC!$A$3:$B$219,2,FALSE)/10^3</f>
        <v>256.1111255530576</v>
      </c>
      <c r="L62" s="1">
        <f>VLOOKUP(B62,[3]Accumulated_SCC!$A$223:$B$439,2,FALSE)/10^3</f>
        <v>2.6088008927412876</v>
      </c>
      <c r="M62" s="1">
        <f>VLOOKUP(B62,[1]Rank_Country_CumC!$B$4:$M$220,11,FALSE)</f>
        <v>362.591049989471</v>
      </c>
      <c r="N62" s="1">
        <f>VLOOKUP(B62,[1]Rank_Country_CumC!$B$4:$M$220,12,FALSE)</f>
        <v>32.346092678516463</v>
      </c>
      <c r="O62" s="1">
        <f>VLOOKUP(B62,[4]Accumulated_SCC_Drupp!$A$3:$B$219,2,FALSE)/10^3</f>
        <v>206.51243145235102</v>
      </c>
      <c r="P62" s="1">
        <f>VLOOKUP(B62,[4]Accumulated_SCC!$A$223:$B$439,2,FALSE)/10^3</f>
        <v>0.78169502355437392</v>
      </c>
      <c r="Q62" s="1">
        <f>VLOOKUP(B62,[2]Accumulated_SCC_Drupp!$A$3:$B$219,2,FALSE)/10^3</f>
        <v>261.40774412603577</v>
      </c>
      <c r="R62" s="1">
        <f>VLOOKUP(B62,[2]Accumulated_SCC_Drupp!$A$223:$B$439,2,FALSE)/10^3</f>
        <v>12.278945492954126</v>
      </c>
      <c r="S62" s="1">
        <f>VLOOKUP(B62,[3]Accumulated_SCC_Drupp!$A$3:$B$219,2,FALSE)/10^3</f>
        <v>619.85297439002716</v>
      </c>
      <c r="T62" s="1">
        <f>VLOOKUP(B62,[3]Accumulated_SCC_Drupp!$A$223:$B$439,2,FALSE)/10^3</f>
        <v>20.290726942064889</v>
      </c>
    </row>
    <row r="63" spans="2:20" x14ac:dyDescent="0.25">
      <c r="B63" t="s">
        <v>58</v>
      </c>
      <c r="C63" t="str">
        <f>IF(VLOOKUP(B63,[1]Rank_Country_CumC!$B$4:$C$220,2,FALSE)=0, "NA",VLOOKUP(B63,[1]Rank_Country_CumC!$B$4:$C$220,2,FALSE))</f>
        <v>SLV</v>
      </c>
      <c r="D63" s="1">
        <f>VLOOKUP(B63,[1]Rank_Country_CumC!$B$4:$D$220,3,FALSE)</f>
        <v>59.653635661000003</v>
      </c>
      <c r="E63" s="1">
        <f>VLOOKUP(B63,[1]Rank_Country_CumC!$B$4:$M$220,7,FALSE)</f>
        <v>5.6500974015058745</v>
      </c>
      <c r="F63" s="1">
        <f>VLOOKUP(B63,[1]Rank_Country_CumC!$B$4:$M$220,8,FALSE)</f>
        <v>0.44337564625351766</v>
      </c>
      <c r="G63" s="1">
        <f>VLOOKUP(B63,[4]Accumulated_SCC!$A$3:$B$219,2,FALSE)/10^3</f>
        <v>3.2077508261024943</v>
      </c>
      <c r="H63" s="1">
        <f>VLOOKUP(B63,[4]Accumulated_SCC!$A$223:$B$439,2,FALSE)/10^3</f>
        <v>2.6827774836319717E-2</v>
      </c>
      <c r="I63" s="1">
        <f>VLOOKUP(B63,[2]Accumulated_SCC!$A$3:$B$219,2,FALSE)/10^3</f>
        <v>3.5560711019752311</v>
      </c>
      <c r="J63" s="1">
        <f>VLOOKUP(B63,[2]Accumulated_SCC!$A$223:$B$439,2,FALSE)/10^3</f>
        <v>5.3585916997321424E-2</v>
      </c>
      <c r="K63" s="1">
        <f>VLOOKUP(B63,[3]Accumulated_SCC!$A$3:$B$219,2,FALSE)/10^3</f>
        <v>10.186470276439929</v>
      </c>
      <c r="L63" s="1">
        <f>VLOOKUP(B63,[3]Accumulated_SCC!$A$223:$B$439,2,FALSE)/10^3</f>
        <v>8.9497757570720565E-2</v>
      </c>
      <c r="M63" s="1">
        <f>VLOOKUP(B63,[1]Rank_Country_CumC!$B$4:$M$220,11,FALSE)</f>
        <v>13.684303676190517</v>
      </c>
      <c r="N63" s="1">
        <f>VLOOKUP(B63,[1]Rank_Country_CumC!$B$4:$M$220,12,FALSE)</f>
        <v>1.141377980432605</v>
      </c>
      <c r="O63" s="1">
        <f>VLOOKUP(B63,[4]Accumulated_SCC_Drupp!$A$3:$B$219,2,FALSE)/10^3</f>
        <v>7.7979023549694748</v>
      </c>
      <c r="P63" s="1">
        <f>VLOOKUP(B63,[4]Accumulated_SCC!$A$223:$B$439,2,FALSE)/10^3</f>
        <v>2.6827774836319717E-2</v>
      </c>
      <c r="Q63" s="1">
        <f>VLOOKUP(B63,[2]Accumulated_SCC_Drupp!$A$3:$B$219,2,FALSE)/10^3</f>
        <v>9.8417832137117678</v>
      </c>
      <c r="R63" s="1">
        <f>VLOOKUP(B63,[2]Accumulated_SCC_Drupp!$A$223:$B$439,2,FALSE)/10^3</f>
        <v>0.42445770147797801</v>
      </c>
      <c r="S63" s="1">
        <f>VLOOKUP(B63,[3]Accumulated_SCC_Drupp!$A$3:$B$219,2,FALSE)/10^3</f>
        <v>23.413225459890342</v>
      </c>
      <c r="T63" s="1">
        <f>VLOOKUP(B63,[3]Accumulated_SCC_Drupp!$A$223:$B$439,2,FALSE)/10^3</f>
        <v>0.70005625984484421</v>
      </c>
    </row>
    <row r="64" spans="2:20" x14ac:dyDescent="0.25">
      <c r="B64" t="s">
        <v>59</v>
      </c>
      <c r="C64" t="str">
        <f>IF(VLOOKUP(B64,[1]Rank_Country_CumC!$B$4:$C$220,2,FALSE)=0, "NA",VLOOKUP(B64,[1]Rank_Country_CumC!$B$4:$C$220,2,FALSE))</f>
        <v>GNQ</v>
      </c>
      <c r="D64" s="1">
        <f>VLOOKUP(B64,[1]Rank_Country_CumC!$B$4:$D$220,3,FALSE)</f>
        <v>34.245839419999996</v>
      </c>
      <c r="E64" s="1">
        <f>VLOOKUP(B64,[1]Rank_Country_CumC!$B$4:$M$220,7,FALSE)</f>
        <v>2.4399497770807566</v>
      </c>
      <c r="F64" s="1">
        <f>VLOOKUP(B64,[1]Rank_Country_CumC!$B$4:$M$220,8,FALSE)</f>
        <v>0.32386423319507918</v>
      </c>
      <c r="G64" s="1">
        <f>VLOOKUP(B64,[4]Accumulated_SCC!$A$3:$B$219,2,FALSE)/10^3</f>
        <v>1.3726987475238643</v>
      </c>
      <c r="H64" s="1">
        <f>VLOOKUP(B64,[4]Accumulated_SCC!$A$223:$B$439,2,FALSE)/10^3</f>
        <v>2.4533026916079712E-2</v>
      </c>
      <c r="I64" s="1">
        <f>VLOOKUP(B64,[2]Accumulated_SCC!$A$3:$B$219,2,FALSE)/10^3</f>
        <v>1.5789118976712218</v>
      </c>
      <c r="J64" s="1">
        <f>VLOOKUP(B64,[2]Accumulated_SCC!$A$223:$B$439,2,FALSE)/10^3</f>
        <v>4.8707314291373496E-2</v>
      </c>
      <c r="K64" s="1">
        <f>VLOOKUP(B64,[3]Accumulated_SCC!$A$3:$B$219,2,FALSE)/10^3</f>
        <v>4.3682386860471976</v>
      </c>
      <c r="L64" s="1">
        <f>VLOOKUP(B64,[3]Accumulated_SCC!$A$223:$B$439,2,FALSE)/10^3</f>
        <v>8.1888853112762824E-2</v>
      </c>
      <c r="M64" s="1">
        <f>VLOOKUP(B64,[1]Rank_Country_CumC!$B$4:$M$220,11,FALSE)</f>
        <v>7.6421329626010808</v>
      </c>
      <c r="N64" s="1">
        <f>VLOOKUP(B64,[1]Rank_Country_CumC!$B$4:$M$220,12,FALSE)</f>
        <v>1.0021958128293524</v>
      </c>
      <c r="O64" s="1">
        <f>VLOOKUP(B64,[4]Accumulated_SCC_Drupp!$A$3:$B$219,2,FALSE)/10^3</f>
        <v>4.3445986851052858</v>
      </c>
      <c r="P64" s="1">
        <f>VLOOKUP(B64,[4]Accumulated_SCC!$A$223:$B$439,2,FALSE)/10^3</f>
        <v>2.4533026916079712E-2</v>
      </c>
      <c r="Q64" s="1">
        <f>VLOOKUP(B64,[2]Accumulated_SCC_Drupp!$A$3:$B$219,2,FALSE)/10^3</f>
        <v>5.5500875234154758</v>
      </c>
      <c r="R64" s="1">
        <f>VLOOKUP(B64,[2]Accumulated_SCC_Drupp!$A$223:$B$439,2,FALSE)/10^3</f>
        <v>0.38371741464626707</v>
      </c>
      <c r="S64" s="1">
        <f>VLOOKUP(B64,[3]Accumulated_SCC_Drupp!$A$3:$B$219,2,FALSE)/10^3</f>
        <v>13.031712679282496</v>
      </c>
      <c r="T64" s="1">
        <f>VLOOKUP(B64,[3]Accumulated_SCC_Drupp!$A$223:$B$439,2,FALSE)/10^3</f>
        <v>0.63495660982975477</v>
      </c>
    </row>
    <row r="65" spans="2:20" x14ac:dyDescent="0.25">
      <c r="B65" t="s">
        <v>60</v>
      </c>
      <c r="C65" t="str">
        <f>IF(VLOOKUP(B65,[1]Rank_Country_CumC!$B$4:$C$220,2,FALSE)=0, "NA",VLOOKUP(B65,[1]Rank_Country_CumC!$B$4:$C$220,2,FALSE))</f>
        <v>ERI</v>
      </c>
      <c r="D65" s="1">
        <f>VLOOKUP(B65,[1]Rank_Country_CumC!$B$4:$D$220,3,FALSE)</f>
        <v>4.3936641209999996</v>
      </c>
      <c r="E65" s="1">
        <f>VLOOKUP(B65,[1]Rank_Country_CumC!$B$4:$M$220,7,FALSE)</f>
        <v>0.34056754724179045</v>
      </c>
      <c r="F65" s="1">
        <f>VLOOKUP(B65,[1]Rank_Country_CumC!$B$4:$M$220,8,FALSE)</f>
        <v>4.1582982013124527E-2</v>
      </c>
      <c r="G65" s="1">
        <f>VLOOKUP(B65,[4]Accumulated_SCC!$A$3:$B$219,2,FALSE)/10^3</f>
        <v>0.19217212681797541</v>
      </c>
      <c r="H65" s="1">
        <f>VLOOKUP(B65,[4]Accumulated_SCC!$A$223:$B$439,2,FALSE)/10^3</f>
        <v>2.6992417267637367E-3</v>
      </c>
      <c r="I65" s="1">
        <f>VLOOKUP(B65,[2]Accumulated_SCC!$A$3:$B$219,2,FALSE)/10^3</f>
        <v>0.2183315932595141</v>
      </c>
      <c r="J65" s="1">
        <f>VLOOKUP(B65,[2]Accumulated_SCC!$A$223:$B$439,2,FALSE)/10^3</f>
        <v>5.3906769594033212E-3</v>
      </c>
      <c r="K65" s="1">
        <f>VLOOKUP(B65,[3]Accumulated_SCC!$A$3:$B$219,2,FALSE)/10^3</f>
        <v>0.61119892164788403</v>
      </c>
      <c r="L65" s="1">
        <f>VLOOKUP(B65,[3]Accumulated_SCC!$A$223:$B$439,2,FALSE)/10^3</f>
        <v>9.0079267279603876E-3</v>
      </c>
      <c r="M65" s="1">
        <f>VLOOKUP(B65,[1]Rank_Country_CumC!$B$4:$M$220,11,FALSE)</f>
        <v>0.99108029658368813</v>
      </c>
      <c r="N65" s="1">
        <f>VLOOKUP(B65,[1]Rank_Country_CumC!$B$4:$M$220,12,FALSE)</f>
        <v>0.11425358395313359</v>
      </c>
      <c r="O65" s="1">
        <f>VLOOKUP(B65,[4]Accumulated_SCC_Drupp!$A$3:$B$219,2,FALSE)/10^3</f>
        <v>0.5638070429542873</v>
      </c>
      <c r="P65" s="1">
        <f>VLOOKUP(B65,[4]Accumulated_SCC!$A$223:$B$439,2,FALSE)/10^3</f>
        <v>2.6992417267637367E-3</v>
      </c>
      <c r="Q65" s="1">
        <f>VLOOKUP(B65,[2]Accumulated_SCC_Drupp!$A$3:$B$219,2,FALSE)/10^3</f>
        <v>0.71705837848806731</v>
      </c>
      <c r="R65" s="1">
        <f>VLOOKUP(B65,[2]Accumulated_SCC_Drupp!$A$223:$B$439,2,FALSE)/10^3</f>
        <v>4.2704718289007057E-2</v>
      </c>
      <c r="S65" s="1">
        <f>VLOOKUP(B65,[3]Accumulated_SCC_Drupp!$A$3:$B$219,2,FALSE)/10^3</f>
        <v>1.6923754683087116</v>
      </c>
      <c r="T65" s="1">
        <f>VLOOKUP(B65,[3]Accumulated_SCC_Drupp!$A$223:$B$439,2,FALSE)/10^3</f>
        <v>7.0466007446219073E-2</v>
      </c>
    </row>
    <row r="66" spans="2:20" x14ac:dyDescent="0.25">
      <c r="B66" t="s">
        <v>61</v>
      </c>
      <c r="C66" t="str">
        <f>IF(VLOOKUP(B66,[1]Rank_Country_CumC!$B$4:$C$220,2,FALSE)=0, "NA",VLOOKUP(B66,[1]Rank_Country_CumC!$B$4:$C$220,2,FALSE))</f>
        <v>EST</v>
      </c>
      <c r="D66" s="1">
        <f>VLOOKUP(B66,[1]Rank_Country_CumC!$B$4:$D$220,3,FALSE)</f>
        <v>381.61495229745486</v>
      </c>
      <c r="E66" s="1">
        <f>VLOOKUP(B66,[1]Rank_Country_CumC!$B$4:$M$220,7,FALSE)</f>
        <v>45.885930986591084</v>
      </c>
      <c r="F66" s="1">
        <f>VLOOKUP(B66,[1]Rank_Country_CumC!$B$4:$M$220,8,FALSE)</f>
        <v>3.6425887778658348</v>
      </c>
      <c r="G66" s="1">
        <f>VLOOKUP(B66,[4]Accumulated_SCC!$A$3:$B$219,2,FALSE)/10^3</f>
        <v>26.203108522359248</v>
      </c>
      <c r="H66" s="1">
        <f>VLOOKUP(B66,[4]Accumulated_SCC!$A$223:$B$439,2,FALSE)/10^3</f>
        <v>0.14044213698382801</v>
      </c>
      <c r="I66" s="1">
        <f>VLOOKUP(B66,[2]Accumulated_SCC!$A$3:$B$219,2,FALSE)/10^3</f>
        <v>28.365213038280761</v>
      </c>
      <c r="J66" s="1">
        <f>VLOOKUP(B66,[2]Accumulated_SCC!$A$223:$B$439,2,FALSE)/10^3</f>
        <v>0.28471705696999366</v>
      </c>
      <c r="K66" s="1">
        <f>VLOOKUP(B66,[3]Accumulated_SCC!$A$3:$B$219,2,FALSE)/10^3</f>
        <v>83.089471399133458</v>
      </c>
      <c r="L66" s="1">
        <f>VLOOKUP(B66,[3]Accumulated_SCC!$A$223:$B$439,2,FALSE)/10^3</f>
        <v>0.4671605547537242</v>
      </c>
      <c r="M66" s="1">
        <f>VLOOKUP(B66,[1]Rank_Country_CumC!$B$4:$M$220,11,FALSE)</f>
        <v>89.705319928820714</v>
      </c>
      <c r="N66" s="1">
        <f>VLOOKUP(B66,[1]Rank_Country_CumC!$B$4:$M$220,12,FALSE)</f>
        <v>6.6058961289060472</v>
      </c>
      <c r="O66" s="1">
        <f>VLOOKUP(B66,[4]Accumulated_SCC_Drupp!$A$3:$B$219,2,FALSE)/10^3</f>
        <v>51.241079530111662</v>
      </c>
      <c r="P66" s="1">
        <f>VLOOKUP(B66,[4]Accumulated_SCC!$A$223:$B$439,2,FALSE)/10^3</f>
        <v>0.14044213698382801</v>
      </c>
      <c r="Q66" s="1">
        <f>VLOOKUP(B66,[2]Accumulated_SCC_Drupp!$A$3:$B$219,2,FALSE)/10^3</f>
        <v>63.961595453099996</v>
      </c>
      <c r="R66" s="1">
        <f>VLOOKUP(B66,[2]Accumulated_SCC_Drupp!$A$223:$B$439,2,FALSE)/10^3</f>
        <v>2.2805839189714305</v>
      </c>
      <c r="S66" s="1">
        <f>VLOOKUP(B66,[3]Accumulated_SCC_Drupp!$A$3:$B$219,2,FALSE)/10^3</f>
        <v>153.91328480325049</v>
      </c>
      <c r="T66" s="1">
        <f>VLOOKUP(B66,[3]Accumulated_SCC_Drupp!$A$223:$B$439,2,FALSE)/10^3</f>
        <v>3.7260974675544376</v>
      </c>
    </row>
    <row r="67" spans="2:20" x14ac:dyDescent="0.25">
      <c r="B67" t="s">
        <v>62</v>
      </c>
      <c r="C67" t="str">
        <f>IF(VLOOKUP(B67,[1]Rank_Country_CumC!$B$4:$C$220,2,FALSE)=0, "NA",VLOOKUP(B67,[1]Rank_Country_CumC!$B$4:$C$220,2,FALSE))</f>
        <v>ETH</v>
      </c>
      <c r="D67" s="1">
        <f>VLOOKUP(B67,[1]Rank_Country_CumC!$B$4:$D$220,3,FALSE)</f>
        <v>62.218978238999995</v>
      </c>
      <c r="E67" s="1">
        <f>VLOOKUP(B67,[1]Rank_Country_CumC!$B$4:$M$220,7,FALSE)</f>
        <v>5.3070928608081482</v>
      </c>
      <c r="F67" s="1">
        <f>VLOOKUP(B67,[1]Rank_Country_CumC!$B$4:$M$220,8,FALSE)</f>
        <v>0.46116022720856376</v>
      </c>
      <c r="G67" s="1">
        <f>VLOOKUP(B67,[4]Accumulated_SCC!$A$3:$B$219,2,FALSE)/10^3</f>
        <v>3.0038680254058048</v>
      </c>
      <c r="H67" s="1">
        <f>VLOOKUP(B67,[4]Accumulated_SCC!$A$223:$B$439,2,FALSE)/10^3</f>
        <v>3.5316896981713634E-2</v>
      </c>
      <c r="I67" s="1">
        <f>VLOOKUP(B67,[2]Accumulated_SCC!$A$3:$B$219,2,FALSE)/10^3</f>
        <v>3.3724469834324959</v>
      </c>
      <c r="J67" s="1">
        <f>VLOOKUP(B67,[2]Accumulated_SCC!$A$223:$B$439,2,FALSE)/10^3</f>
        <v>7.0100999906940284E-2</v>
      </c>
      <c r="K67" s="1">
        <f>VLOOKUP(B67,[3]Accumulated_SCC!$A$3:$B$219,2,FALSE)/10^3</f>
        <v>9.544963573586184</v>
      </c>
      <c r="L67" s="1">
        <f>VLOOKUP(B67,[3]Accumulated_SCC!$A$223:$B$439,2,FALSE)/10^3</f>
        <v>0.1179200076048454</v>
      </c>
      <c r="M67" s="1">
        <f>VLOOKUP(B67,[1]Rank_Country_CumC!$B$4:$M$220,11,FALSE)</f>
        <v>14.079074563466119</v>
      </c>
      <c r="N67" s="1">
        <f>VLOOKUP(B67,[1]Rank_Country_CumC!$B$4:$M$220,12,FALSE)</f>
        <v>1.4162702528157549</v>
      </c>
      <c r="O67" s="1">
        <f>VLOOKUP(B67,[4]Accumulated_SCC_Drupp!$A$3:$B$219,2,FALSE)/10^3</f>
        <v>8.0153868530598107</v>
      </c>
      <c r="P67" s="1">
        <f>VLOOKUP(B67,[4]Accumulated_SCC!$A$223:$B$439,2,FALSE)/10^3</f>
        <v>3.5316896981713634E-2</v>
      </c>
      <c r="Q67" s="1">
        <f>VLOOKUP(B67,[2]Accumulated_SCC_Drupp!$A$3:$B$219,2,FALSE)/10^3</f>
        <v>10.174416704251128</v>
      </c>
      <c r="R67" s="1">
        <f>VLOOKUP(B67,[2]Accumulated_SCC_Drupp!$A$223:$B$439,2,FALSE)/10^3</f>
        <v>0.55096029532331536</v>
      </c>
      <c r="S67" s="1">
        <f>VLOOKUP(B67,[3]Accumulated_SCC_Drupp!$A$3:$B$219,2,FALSE)/10^3</f>
        <v>24.047420133087439</v>
      </c>
      <c r="T67" s="1">
        <f>VLOOKUP(B67,[3]Accumulated_SCC_Drupp!$A$223:$B$439,2,FALSE)/10^3</f>
        <v>0.91203961330877881</v>
      </c>
    </row>
    <row r="68" spans="2:20" x14ac:dyDescent="0.25">
      <c r="B68" t="s">
        <v>63</v>
      </c>
      <c r="C68" t="str">
        <f>IF(VLOOKUP(B68,[1]Rank_Country_CumC!$B$4:$C$220,2,FALSE)=0, "NA",VLOOKUP(B68,[1]Rank_Country_CumC!$B$4:$C$220,2,FALSE))</f>
        <v>FRO</v>
      </c>
      <c r="D68" s="1">
        <f>VLOOKUP(B68,[1]Rank_Country_CumC!$B$4:$D$220,3,FALSE)</f>
        <v>7.9765363039999979</v>
      </c>
      <c r="E68" s="1">
        <f>VLOOKUP(B68,[1]Rank_Country_CumC!$B$4:$M$220,7,FALSE)</f>
        <v>0.81256905534685575</v>
      </c>
      <c r="F68" s="1">
        <f>VLOOKUP(B68,[1]Rank_Country_CumC!$B$4:$M$220,8,FALSE)</f>
        <v>6.2743453597743359E-2</v>
      </c>
      <c r="G68" s="1">
        <f>VLOOKUP(B68,[4]Accumulated_SCC!$A$3:$B$219,2,FALSE)/10^3</f>
        <v>0.46221238879419774</v>
      </c>
      <c r="H68" s="1">
        <f>VLOOKUP(B68,[4]Accumulated_SCC!$A$223:$B$439,2,FALSE)/10^3</f>
        <v>3.2519262834968181E-3</v>
      </c>
      <c r="I68" s="1">
        <f>VLOOKUP(B68,[2]Accumulated_SCC!$A$3:$B$219,2,FALSE)/10^3</f>
        <v>0.50834393751908757</v>
      </c>
      <c r="J68" s="1">
        <f>VLOOKUP(B68,[2]Accumulated_SCC!$A$223:$B$439,2,FALSE)/10^3</f>
        <v>6.5293554762708749E-3</v>
      </c>
      <c r="K68" s="1">
        <f>VLOOKUP(B68,[3]Accumulated_SCC!$A$3:$B$219,2,FALSE)/10^3</f>
        <v>1.4671508397272859</v>
      </c>
      <c r="L68" s="1">
        <f>VLOOKUP(B68,[3]Accumulated_SCC!$A$223:$B$439,2,FALSE)/10^3</f>
        <v>1.0841809190878876E-2</v>
      </c>
      <c r="M68" s="1">
        <f>VLOOKUP(B68,[1]Rank_Country_CumC!$B$4:$M$220,11,FALSE)</f>
        <v>1.8453166294724506</v>
      </c>
      <c r="N68" s="1">
        <f>VLOOKUP(B68,[1]Rank_Country_CumC!$B$4:$M$220,12,FALSE)</f>
        <v>0.14318206354398841</v>
      </c>
      <c r="O68" s="1">
        <f>VLOOKUP(B68,[4]Accumulated_SCC_Drupp!$A$3:$B$219,2,FALSE)/10^3</f>
        <v>1.0522621300435109</v>
      </c>
      <c r="P68" s="1">
        <f>VLOOKUP(B68,[4]Accumulated_SCC!$A$223:$B$439,2,FALSE)/10^3</f>
        <v>3.2519262834968181E-3</v>
      </c>
      <c r="Q68" s="1">
        <f>VLOOKUP(B68,[2]Accumulated_SCC_Drupp!$A$3:$B$219,2,FALSE)/10^3</f>
        <v>1.3233067894426125</v>
      </c>
      <c r="R68" s="1">
        <f>VLOOKUP(B68,[2]Accumulated_SCC_Drupp!$A$223:$B$439,2,FALSE)/10^3</f>
        <v>5.1949583313282269E-2</v>
      </c>
      <c r="S68" s="1">
        <f>VLOOKUP(B68,[3]Accumulated_SCC_Drupp!$A$3:$B$219,2,FALSE)/10^3</f>
        <v>3.1603809689312294</v>
      </c>
      <c r="T68" s="1">
        <f>VLOOKUP(B68,[3]Accumulated_SCC_Drupp!$A$223:$B$439,2,FALSE)/10^3</f>
        <v>8.5430352748107855E-2</v>
      </c>
    </row>
    <row r="69" spans="2:20" x14ac:dyDescent="0.25">
      <c r="B69" t="s">
        <v>64</v>
      </c>
      <c r="C69" t="str">
        <f>IF(VLOOKUP(B69,[1]Rank_Country_CumC!$B$4:$C$220,2,FALSE)=0, "NA",VLOOKUP(B69,[1]Rank_Country_CumC!$B$4:$C$220,2,FALSE))</f>
        <v>FSM</v>
      </c>
      <c r="D69" s="1">
        <f>VLOOKUP(B69,[1]Rank_Country_CumC!$B$4:$D$220,3,FALSE)</f>
        <v>0.93473105400000034</v>
      </c>
      <c r="E69" s="1">
        <f>VLOOKUP(B69,[1]Rank_Country_CumC!$B$4:$M$220,7,FALSE)</f>
        <v>7.2727172481539926E-2</v>
      </c>
      <c r="F69" s="1">
        <f>VLOOKUP(B69,[1]Rank_Country_CumC!$B$4:$M$220,8,FALSE)</f>
        <v>8.3017845021285137E-3</v>
      </c>
      <c r="G69" s="1">
        <f>VLOOKUP(B69,[4]Accumulated_SCC!$A$3:$B$219,2,FALSE)/10^3</f>
        <v>4.1042943837599405E-2</v>
      </c>
      <c r="H69" s="1">
        <f>VLOOKUP(B69,[4]Accumulated_SCC!$A$223:$B$439,2,FALSE)/10^3</f>
        <v>5.5178965067918817E-4</v>
      </c>
      <c r="I69" s="1">
        <f>VLOOKUP(B69,[2]Accumulated_SCC!$A$3:$B$219,2,FALSE)/10^3</f>
        <v>4.6606733682186839E-2</v>
      </c>
      <c r="J69" s="1">
        <f>VLOOKUP(B69,[2]Accumulated_SCC!$A$223:$B$439,2,FALSE)/10^3</f>
        <v>1.1008356383769061E-3</v>
      </c>
      <c r="K69" s="1">
        <f>VLOOKUP(B69,[3]Accumulated_SCC!$A$3:$B$219,2,FALSE)/10^3</f>
        <v>0.130531839924834</v>
      </c>
      <c r="L69" s="1">
        <f>VLOOKUP(B69,[3]Accumulated_SCC!$A$223:$B$439,2,FALSE)/10^3</f>
        <v>1.8415235118658892E-3</v>
      </c>
      <c r="M69" s="1">
        <f>VLOOKUP(B69,[1]Rank_Country_CumC!$B$4:$M$220,11,FALSE)</f>
        <v>0.2109121915715208</v>
      </c>
      <c r="N69" s="1">
        <f>VLOOKUP(B69,[1]Rank_Country_CumC!$B$4:$M$220,12,FALSE)</f>
        <v>2.320193899198577E-2</v>
      </c>
      <c r="O69" s="1">
        <f>VLOOKUP(B69,[4]Accumulated_SCC_Drupp!$A$3:$B$219,2,FALSE)/10^3</f>
        <v>0.11998748194896608</v>
      </c>
      <c r="P69" s="1">
        <f>VLOOKUP(B69,[4]Accumulated_SCC!$A$223:$B$439,2,FALSE)/10^3</f>
        <v>5.5178965067918817E-4</v>
      </c>
      <c r="Q69" s="1">
        <f>VLOOKUP(B69,[2]Accumulated_SCC_Drupp!$A$3:$B$219,2,FALSE)/10^3</f>
        <v>0.15258316208615552</v>
      </c>
      <c r="R69" s="1">
        <f>VLOOKUP(B69,[2]Accumulated_SCC_Drupp!$A$223:$B$439,2,FALSE)/10^3</f>
        <v>8.7116331375845964E-3</v>
      </c>
      <c r="S69" s="1">
        <f>VLOOKUP(B69,[3]Accumulated_SCC_Drupp!$A$3:$B$219,2,FALSE)/10^3</f>
        <v>0.36016593067944108</v>
      </c>
      <c r="T69" s="1">
        <f>VLOOKUP(B69,[3]Accumulated_SCC_Drupp!$A$223:$B$439,2,FALSE)/10^3</f>
        <v>1.4382101082668654E-2</v>
      </c>
    </row>
    <row r="70" spans="2:20" x14ac:dyDescent="0.25">
      <c r="B70" t="s">
        <v>65</v>
      </c>
      <c r="C70" t="str">
        <f>IF(VLOOKUP(B70,[1]Rank_Country_CumC!$B$4:$C$220,2,FALSE)=0, "NA",VLOOKUP(B70,[1]Rank_Country_CumC!$B$4:$C$220,2,FALSE))</f>
        <v>SYR</v>
      </c>
      <c r="D70" s="1">
        <f>VLOOKUP(B70,[1]Rank_Country_CumC!$B$4:$D$220,3,FALSE)</f>
        <v>13.721273324999997</v>
      </c>
      <c r="E70" s="1">
        <f>VLOOKUP(B70,[1]Rank_Country_CumC!$B$4:$M$220,7,FALSE)</f>
        <v>1.3742578146248514</v>
      </c>
      <c r="F70" s="1">
        <f>VLOOKUP(B70,[1]Rank_Country_CumC!$B$4:$M$220,8,FALSE)</f>
        <v>0.10413105390754601</v>
      </c>
      <c r="G70" s="1">
        <f>VLOOKUP(B70,[4]Accumulated_SCC!$A$3:$B$219,2,FALSE)/10^3</f>
        <v>0.7813785740464676</v>
      </c>
      <c r="H70" s="1">
        <f>VLOOKUP(B70,[4]Accumulated_SCC!$A$223:$B$439,2,FALSE)/10^3</f>
        <v>5.9893822790460221E-3</v>
      </c>
      <c r="I70" s="1">
        <f>VLOOKUP(B70,[2]Accumulated_SCC!$A$3:$B$219,2,FALSE)/10^3</f>
        <v>0.86112449893215925</v>
      </c>
      <c r="J70" s="1">
        <f>VLOOKUP(B70,[2]Accumulated_SCC!$A$223:$B$439,2,FALSE)/10^3</f>
        <v>1.1961518186144526E-2</v>
      </c>
      <c r="K70" s="1">
        <f>VLOOKUP(B70,[3]Accumulated_SCC!$A$3:$B$219,2,FALSE)/10^3</f>
        <v>2.4802703708959344</v>
      </c>
      <c r="L70" s="1">
        <f>VLOOKUP(B70,[3]Accumulated_SCC!$A$223:$B$439,2,FALSE)/10^3</f>
        <v>1.9977979687623815E-2</v>
      </c>
      <c r="M70" s="1">
        <f>VLOOKUP(B70,[1]Rank_Country_CumC!$B$4:$M$220,11,FALSE)</f>
        <v>3.1575134633169624</v>
      </c>
      <c r="N70" s="1">
        <f>VLOOKUP(B70,[1]Rank_Country_CumC!$B$4:$M$220,12,FALSE)</f>
        <v>0.25315418513738075</v>
      </c>
      <c r="O70" s="1">
        <f>VLOOKUP(B70,[4]Accumulated_SCC_Drupp!$A$3:$B$219,2,FALSE)/10^3</f>
        <v>1.8002210792301911</v>
      </c>
      <c r="P70" s="1">
        <f>VLOOKUP(B70,[4]Accumulated_SCC!$A$223:$B$439,2,FALSE)/10^3</f>
        <v>5.9893822790460221E-3</v>
      </c>
      <c r="Q70" s="1">
        <f>VLOOKUP(B70,[2]Accumulated_SCC_Drupp!$A$3:$B$219,2,FALSE)/10^3</f>
        <v>2.2682352208977665</v>
      </c>
      <c r="R70" s="1">
        <f>VLOOKUP(B70,[2]Accumulated_SCC_Drupp!$A$223:$B$439,2,FALSE)/10^3</f>
        <v>9.459237799144378E-2</v>
      </c>
      <c r="S70" s="1">
        <f>VLOOKUP(B70,[3]Accumulated_SCC_Drupp!$A$3:$B$219,2,FALSE)/10^3</f>
        <v>5.4040840898229341</v>
      </c>
      <c r="T70" s="1">
        <f>VLOOKUP(B70,[3]Accumulated_SCC_Drupp!$A$223:$B$439,2,FALSE)/10^3</f>
        <v>0.15598732970262336</v>
      </c>
    </row>
    <row r="71" spans="2:20" x14ac:dyDescent="0.25">
      <c r="B71" t="s">
        <v>66</v>
      </c>
      <c r="C71" t="str">
        <f>IF(VLOOKUP(B71,[1]Rank_Country_CumC!$B$4:$C$220,2,FALSE)=0, "NA",VLOOKUP(B71,[1]Rank_Country_CumC!$B$4:$C$220,2,FALSE))</f>
        <v>FIN</v>
      </c>
      <c r="D71" s="1">
        <f>VLOOKUP(B71,[1]Rank_Country_CumC!$B$4:$D$220,3,FALSE)</f>
        <v>816.6496880159998</v>
      </c>
      <c r="E71" s="1">
        <f>VLOOKUP(B71,[1]Rank_Country_CumC!$B$4:$M$220,7,FALSE)</f>
        <v>89.005293085328518</v>
      </c>
      <c r="F71" s="1">
        <f>VLOOKUP(B71,[1]Rank_Country_CumC!$B$4:$M$220,8,FALSE)</f>
        <v>6.7898254580221922</v>
      </c>
      <c r="G71" s="1">
        <f>VLOOKUP(B71,[4]Accumulated_SCC!$A$3:$B$219,2,FALSE)/10^3</f>
        <v>50.713196037228947</v>
      </c>
      <c r="H71" s="1">
        <f>VLOOKUP(B71,[4]Accumulated_SCC!$A$223:$B$439,2,FALSE)/10^3</f>
        <v>0.31227048364446924</v>
      </c>
      <c r="I71" s="1">
        <f>VLOOKUP(B71,[2]Accumulated_SCC!$A$3:$B$219,2,FALSE)/10^3</f>
        <v>55.398125426642373</v>
      </c>
      <c r="J71" s="1">
        <f>VLOOKUP(B71,[2]Accumulated_SCC!$A$223:$B$439,2,FALSE)/10^3</f>
        <v>0.62895826146332745</v>
      </c>
      <c r="K71" s="1">
        <f>VLOOKUP(B71,[3]Accumulated_SCC!$A$3:$B$219,2,FALSE)/10^3</f>
        <v>160.90455779211464</v>
      </c>
      <c r="L71" s="1">
        <f>VLOOKUP(B71,[3]Accumulated_SCC!$A$223:$B$439,2,FALSE)/10^3</f>
        <v>1.040266844970346</v>
      </c>
      <c r="M71" s="1">
        <f>VLOOKUP(B71,[1]Rank_Country_CumC!$B$4:$M$220,11,FALSE)</f>
        <v>190.16475682309738</v>
      </c>
      <c r="N71" s="1">
        <f>VLOOKUP(B71,[1]Rank_Country_CumC!$B$4:$M$220,12,FALSE)</f>
        <v>14.08321666908768</v>
      </c>
      <c r="O71" s="1">
        <f>VLOOKUP(B71,[4]Accumulated_SCC_Drupp!$A$3:$B$219,2,FALSE)/10^3</f>
        <v>108.51108839763035</v>
      </c>
      <c r="P71" s="1">
        <f>VLOOKUP(B71,[4]Accumulated_SCC!$A$223:$B$439,2,FALSE)/10^3</f>
        <v>0.31227048364446924</v>
      </c>
      <c r="Q71" s="1">
        <f>VLOOKUP(B71,[2]Accumulated_SCC_Drupp!$A$3:$B$219,2,FALSE)/10^3</f>
        <v>136.05164113434603</v>
      </c>
      <c r="R71" s="1">
        <f>VLOOKUP(B71,[2]Accumulated_SCC_Drupp!$A$223:$B$439,2,FALSE)/10^3</f>
        <v>5.0162781501010105</v>
      </c>
      <c r="S71" s="1">
        <f>VLOOKUP(B71,[3]Accumulated_SCC_Drupp!$A$3:$B$219,2,FALSE)/10^3</f>
        <v>325.93154093731607</v>
      </c>
      <c r="T71" s="1">
        <f>VLOOKUP(B71,[3]Accumulated_SCC_Drupp!$A$223:$B$439,2,FALSE)/10^3</f>
        <v>8.2311475361355253</v>
      </c>
    </row>
    <row r="72" spans="2:20" x14ac:dyDescent="0.25">
      <c r="B72" t="s">
        <v>67</v>
      </c>
      <c r="C72" t="str">
        <f>IF(VLOOKUP(B72,[1]Rank_Country_CumC!$B$4:$C$220,2,FALSE)=0, "NA",VLOOKUP(B72,[1]Rank_Country_CumC!$B$4:$C$220,2,FALSE))</f>
        <v>FRA</v>
      </c>
      <c r="D72" s="1">
        <f>VLOOKUP(B72,[1]Rank_Country_CumC!$B$4:$D$220,3,FALSE)</f>
        <v>7161.5446263399999</v>
      </c>
      <c r="E72" s="1">
        <f>VLOOKUP(B72,[1]Rank_Country_CumC!$B$4:$M$220,7,FALSE)</f>
        <v>863.64137062978511</v>
      </c>
      <c r="F72" s="1">
        <f>VLOOKUP(B72,[1]Rank_Country_CumC!$B$4:$M$220,8,FALSE)</f>
        <v>65.153641206787327</v>
      </c>
      <c r="G72" s="1">
        <f>VLOOKUP(B72,[4]Accumulated_SCC!$A$3:$B$219,2,FALSE)/10^3</f>
        <v>493.21612115639084</v>
      </c>
      <c r="H72" s="1">
        <f>VLOOKUP(B72,[4]Accumulated_SCC!$A$223:$B$439,2,FALSE)/10^3</f>
        <v>2.5162082961091197</v>
      </c>
      <c r="I72" s="1">
        <f>VLOOKUP(B72,[2]Accumulated_SCC!$A$3:$B$219,2,FALSE)/10^3</f>
        <v>533.83259387901899</v>
      </c>
      <c r="J72" s="1">
        <f>VLOOKUP(B72,[2]Accumulated_SCC!$A$223:$B$439,2,FALSE)/10^3</f>
        <v>5.0888478823233596</v>
      </c>
      <c r="K72" s="1">
        <f>VLOOKUP(B72,[3]Accumulated_SCC!$A$3:$B$219,2,FALSE)/10^3</f>
        <v>1563.8753968539486</v>
      </c>
      <c r="L72" s="1">
        <f>VLOOKUP(B72,[3]Accumulated_SCC!$A$223:$B$439,2,FALSE)/10^3</f>
        <v>8.3685506761228385</v>
      </c>
      <c r="M72" s="1">
        <f>VLOOKUP(B72,[1]Rank_Country_CumC!$B$4:$M$220,11,FALSE)</f>
        <v>1680.2077762142994</v>
      </c>
      <c r="N72" s="1">
        <f>VLOOKUP(B72,[1]Rank_Country_CumC!$B$4:$M$220,12,FALSE)</f>
        <v>116.97113817074988</v>
      </c>
      <c r="O72" s="1">
        <f>VLOOKUP(B72,[4]Accumulated_SCC_Drupp!$A$3:$B$219,2,FALSE)/10^3</f>
        <v>959.80224726079814</v>
      </c>
      <c r="P72" s="1">
        <f>VLOOKUP(B72,[4]Accumulated_SCC!$A$223:$B$439,2,FALSE)/10^3</f>
        <v>2.5162082961091197</v>
      </c>
      <c r="Q72" s="1">
        <f>VLOOKUP(B72,[2]Accumulated_SCC_Drupp!$A$3:$B$219,2,FALSE)/10^3</f>
        <v>1198.5491310551206</v>
      </c>
      <c r="R72" s="1">
        <f>VLOOKUP(B72,[2]Accumulated_SCC_Drupp!$A$223:$B$439,2,FALSE)/10^3</f>
        <v>40.6638044610918</v>
      </c>
      <c r="S72" s="1">
        <f>VLOOKUP(B72,[3]Accumulated_SCC_Drupp!$A$3:$B$219,2,FALSE)/10^3</f>
        <v>2882.2719503269841</v>
      </c>
      <c r="T72" s="1">
        <f>VLOOKUP(B72,[3]Accumulated_SCC_Drupp!$A$223:$B$439,2,FALSE)/10^3</f>
        <v>66.49208209910752</v>
      </c>
    </row>
    <row r="73" spans="2:20" x14ac:dyDescent="0.25">
      <c r="B73" t="s">
        <v>68</v>
      </c>
      <c r="C73" t="str">
        <f>IF(VLOOKUP(B73,[1]Rank_Country_CumC!$B$4:$C$220,2,FALSE)=0, "NA",VLOOKUP(B73,[1]Rank_Country_CumC!$B$4:$C$220,2,FALSE))</f>
        <v>GUF</v>
      </c>
      <c r="D73" s="1">
        <f>VLOOKUP(B73,[1]Rank_Country_CumC!$B$4:$D$220,3,FALSE)</f>
        <v>0.23135066700000007</v>
      </c>
      <c r="E73" s="1">
        <f>VLOOKUP(B73,[1]Rank_Country_CumC!$B$4:$M$220,7,FALSE)</f>
        <v>2.1004652201193224E-2</v>
      </c>
      <c r="F73" s="1">
        <f>VLOOKUP(B73,[1]Rank_Country_CumC!$B$4:$M$220,8,FALSE)</f>
        <v>2.1880005664979838E-3</v>
      </c>
      <c r="G73" s="1">
        <f>VLOOKUP(B73,[4]Accumulated_SCC!$A$3:$B$219,2,FALSE)/10^3</f>
        <v>1.1911189322764209E-2</v>
      </c>
      <c r="H73" s="1">
        <f>VLOOKUP(B73,[4]Accumulated_SCC!$A$223:$B$439,2,FALSE)/10^3</f>
        <v>1.2823087333295203E-4</v>
      </c>
      <c r="I73" s="1">
        <f>VLOOKUP(B73,[2]Accumulated_SCC!$A$3:$B$219,2,FALSE)/10^3</f>
        <v>1.3272750593391941E-2</v>
      </c>
      <c r="J73" s="1">
        <f>VLOOKUP(B73,[2]Accumulated_SCC!$A$223:$B$439,2,FALSE)/10^3</f>
        <v>2.5587135888328357E-4</v>
      </c>
      <c r="K73" s="1">
        <f>VLOOKUP(B73,[3]Accumulated_SCC!$A$3:$B$219,2,FALSE)/10^3</f>
        <v>3.7830016687423633E-2</v>
      </c>
      <c r="L73" s="1">
        <f>VLOOKUP(B73,[3]Accumulated_SCC!$A$223:$B$439,2,FALSE)/10^3</f>
        <v>4.2766618451520384E-4</v>
      </c>
      <c r="M73" s="1">
        <f>VLOOKUP(B73,[1]Rank_Country_CumC!$B$4:$M$220,11,FALSE)</f>
        <v>5.2560612027926827E-2</v>
      </c>
      <c r="N73" s="1">
        <f>VLOOKUP(B73,[1]Rank_Country_CumC!$B$4:$M$220,12,FALSE)</f>
        <v>5.4272215806889963E-3</v>
      </c>
      <c r="O73" s="1">
        <f>VLOOKUP(B73,[4]Accumulated_SCC_Drupp!$A$3:$B$219,2,FALSE)/10^3</f>
        <v>2.9940761617113145E-2</v>
      </c>
      <c r="P73" s="1">
        <f>VLOOKUP(B73,[4]Accumulated_SCC!$A$223:$B$439,2,FALSE)/10^3</f>
        <v>1.2823087333295203E-4</v>
      </c>
      <c r="Q73" s="1">
        <f>VLOOKUP(B73,[2]Accumulated_SCC_Drupp!$A$3:$B$219,2,FALSE)/10^3</f>
        <v>3.7910143911104956E-2</v>
      </c>
      <c r="R73" s="1">
        <f>VLOOKUP(B73,[2]Accumulated_SCC_Drupp!$A$223:$B$439,2,FALSE)/10^3</f>
        <v>2.0240772719415561E-3</v>
      </c>
      <c r="S73" s="1">
        <f>VLOOKUP(B73,[3]Accumulated_SCC_Drupp!$A$3:$B$219,2,FALSE)/10^3</f>
        <v>8.9830930555562474E-2</v>
      </c>
      <c r="T73" s="1">
        <f>VLOOKUP(B73,[3]Accumulated_SCC_Drupp!$A$223:$B$439,2,FALSE)/10^3</f>
        <v>3.3387934704747842E-3</v>
      </c>
    </row>
    <row r="74" spans="2:20" x14ac:dyDescent="0.25">
      <c r="B74" t="s">
        <v>69</v>
      </c>
      <c r="C74" t="str">
        <f>IF(VLOOKUP(B74,[1]Rank_Country_CumC!$B$4:$C$220,2,FALSE)=0, "NA",VLOOKUP(B74,[1]Rank_Country_CumC!$B$4:$C$220,2,FALSE))</f>
        <v>PYF</v>
      </c>
      <c r="D74" s="1">
        <f>VLOOKUP(B74,[1]Rank_Country_CumC!$B$4:$D$220,3,FALSE)</f>
        <v>7.3640547429999996</v>
      </c>
      <c r="E74" s="1">
        <f>VLOOKUP(B74,[1]Rank_Country_CumC!$B$4:$M$220,7,FALSE)</f>
        <v>0.70131917662216015</v>
      </c>
      <c r="F74" s="1">
        <f>VLOOKUP(B74,[1]Rank_Country_CumC!$B$4:$M$220,8,FALSE)</f>
        <v>5.6654142354805842E-2</v>
      </c>
      <c r="G74" s="1">
        <f>VLOOKUP(B74,[4]Accumulated_SCC!$A$3:$B$219,2,FALSE)/10^3</f>
        <v>0.39821983078505119</v>
      </c>
      <c r="H74" s="1">
        <f>VLOOKUP(B74,[4]Accumulated_SCC!$A$223:$B$439,2,FALSE)/10^3</f>
        <v>3.2646636122852062E-3</v>
      </c>
      <c r="I74" s="1">
        <f>VLOOKUP(B74,[2]Accumulated_SCC!$A$3:$B$219,2,FALSE)/10^3</f>
        <v>0.44116159636555091</v>
      </c>
      <c r="J74" s="1">
        <f>VLOOKUP(B74,[2]Accumulated_SCC!$A$223:$B$439,2,FALSE)/10^3</f>
        <v>6.5290732221181908E-3</v>
      </c>
      <c r="K74" s="1">
        <f>VLOOKUP(B74,[3]Accumulated_SCC!$A$3:$B$219,2,FALSE)/10^3</f>
        <v>1.2645761027158815</v>
      </c>
      <c r="L74" s="1">
        <f>VLOOKUP(B74,[3]Accumulated_SCC!$A$223:$B$439,2,FALSE)/10^3</f>
        <v>1.0889055029986367E-2</v>
      </c>
      <c r="M74" s="1">
        <f>VLOOKUP(B74,[1]Rank_Country_CumC!$B$4:$M$220,11,FALSE)</f>
        <v>1.6923225920568448</v>
      </c>
      <c r="N74" s="1">
        <f>VLOOKUP(B74,[1]Rank_Country_CumC!$B$4:$M$220,12,FALSE)</f>
        <v>0.14009942482784266</v>
      </c>
      <c r="O74" s="1">
        <f>VLOOKUP(B74,[4]Accumulated_SCC_Drupp!$A$3:$B$219,2,FALSE)/10^3</f>
        <v>0.96440083144091193</v>
      </c>
      <c r="P74" s="1">
        <f>VLOOKUP(B74,[4]Accumulated_SCC!$A$223:$B$439,2,FALSE)/10^3</f>
        <v>3.2646636122852062E-3</v>
      </c>
      <c r="Q74" s="1">
        <f>VLOOKUP(B74,[2]Accumulated_SCC_Drupp!$A$3:$B$219,2,FALSE)/10^3</f>
        <v>1.2165203907063367</v>
      </c>
      <c r="R74" s="1">
        <f>VLOOKUP(B74,[2]Accumulated_SCC_Drupp!$A$223:$B$439,2,FALSE)/10^3</f>
        <v>5.1766438556556174E-2</v>
      </c>
      <c r="S74" s="1">
        <f>VLOOKUP(B74,[3]Accumulated_SCC_Drupp!$A$3:$B$219,2,FALSE)/10^3</f>
        <v>2.8960465540232869</v>
      </c>
      <c r="T74" s="1">
        <f>VLOOKUP(B74,[3]Accumulated_SCC_Drupp!$A$223:$B$439,2,FALSE)/10^3</f>
        <v>8.5313954598965722E-2</v>
      </c>
    </row>
    <row r="75" spans="2:20" x14ac:dyDescent="0.25">
      <c r="B75" t="s">
        <v>70</v>
      </c>
      <c r="C75" t="str">
        <f>IF(VLOOKUP(B75,[1]Rank_Country_CumC!$B$4:$C$220,2,FALSE)=0, "NA",VLOOKUP(B75,[1]Rank_Country_CumC!$B$4:$C$220,2,FALSE))</f>
        <v>GAB</v>
      </c>
      <c r="D75" s="1">
        <f>VLOOKUP(B75,[1]Rank_Country_CumC!$B$4:$D$220,3,FALSE)</f>
        <v>68.146596908999996</v>
      </c>
      <c r="E75" s="1">
        <f>VLOOKUP(B75,[1]Rank_Country_CumC!$B$4:$M$220,7,FALSE)</f>
        <v>7.1636511521744426</v>
      </c>
      <c r="F75" s="1">
        <f>VLOOKUP(B75,[1]Rank_Country_CumC!$B$4:$M$220,8,FALSE)</f>
        <v>0.63585972241368716</v>
      </c>
      <c r="G75" s="1">
        <f>VLOOKUP(B75,[4]Accumulated_SCC!$A$3:$B$219,2,FALSE)/10^3</f>
        <v>4.0780625922909071</v>
      </c>
      <c r="H75" s="1">
        <f>VLOOKUP(B75,[4]Accumulated_SCC!$A$223:$B$439,2,FALSE)/10^3</f>
        <v>2.8229522398829261E-2</v>
      </c>
      <c r="I75" s="1">
        <f>VLOOKUP(B75,[2]Accumulated_SCC!$A$3:$B$219,2,FALSE)/10^3</f>
        <v>4.4703257226703483</v>
      </c>
      <c r="J75" s="1">
        <f>VLOOKUP(B75,[2]Accumulated_SCC!$A$223:$B$439,2,FALSE)/10^3</f>
        <v>5.6945489909724208E-2</v>
      </c>
      <c r="K75" s="1">
        <f>VLOOKUP(B75,[3]Accumulated_SCC!$A$3:$B$219,2,FALSE)/10^3</f>
        <v>12.942565141562104</v>
      </c>
      <c r="L75" s="1">
        <f>VLOOKUP(B75,[3]Accumulated_SCC!$A$223:$B$439,2,FALSE)/10^3</f>
        <v>9.4022002812193278E-2</v>
      </c>
      <c r="M75" s="1">
        <f>VLOOKUP(B75,[1]Rank_Country_CumC!$B$4:$M$220,11,FALSE)</f>
        <v>15.845996499000673</v>
      </c>
      <c r="N75" s="1">
        <f>VLOOKUP(B75,[1]Rank_Country_CumC!$B$4:$M$220,12,FALSE)</f>
        <v>1.2843350574975823</v>
      </c>
      <c r="O75" s="1">
        <f>VLOOKUP(B75,[4]Accumulated_SCC_Drupp!$A$3:$B$219,2,FALSE)/10^3</f>
        <v>9.038603374281708</v>
      </c>
      <c r="P75" s="1">
        <f>VLOOKUP(B75,[4]Accumulated_SCC!$A$223:$B$439,2,FALSE)/10^3</f>
        <v>2.8229522398829261E-2</v>
      </c>
      <c r="Q75" s="1">
        <f>VLOOKUP(B75,[2]Accumulated_SCC_Drupp!$A$3:$B$219,2,FALSE)/10^3</f>
        <v>11.345917145992571</v>
      </c>
      <c r="R75" s="1">
        <f>VLOOKUP(B75,[2]Accumulated_SCC_Drupp!$A$223:$B$439,2,FALSE)/10^3</f>
        <v>0.454600289936817</v>
      </c>
      <c r="S75" s="1">
        <f>VLOOKUP(B75,[3]Accumulated_SCC_Drupp!$A$3:$B$219,2,FALSE)/10^3</f>
        <v>27.153468976727769</v>
      </c>
      <c r="T75" s="1">
        <f>VLOOKUP(B75,[3]Accumulated_SCC_Drupp!$A$223:$B$439,2,FALSE)/10^3</f>
        <v>0.74528340208216592</v>
      </c>
    </row>
    <row r="76" spans="2:20" x14ac:dyDescent="0.25">
      <c r="B76" t="s">
        <v>71</v>
      </c>
      <c r="C76" t="str">
        <f>IF(VLOOKUP(B76,[1]Rank_Country_CumC!$B$4:$C$220,2,FALSE)=0, "NA",VLOOKUP(B76,[1]Rank_Country_CumC!$B$4:$C$220,2,FALSE))</f>
        <v>GMB</v>
      </c>
      <c r="D76" s="1">
        <f>VLOOKUP(B76,[1]Rank_Country_CumC!$B$4:$D$220,3,FALSE)</f>
        <v>3.5317226840000004</v>
      </c>
      <c r="E76" s="1">
        <f>VLOOKUP(B76,[1]Rank_Country_CumC!$B$4:$M$220,7,FALSE)</f>
        <v>0.31735107451867922</v>
      </c>
      <c r="F76" s="1">
        <f>VLOOKUP(B76,[1]Rank_Country_CumC!$B$4:$M$220,8,FALSE)</f>
        <v>2.5889205404045029E-2</v>
      </c>
      <c r="G76" s="1">
        <f>VLOOKUP(B76,[4]Accumulated_SCC!$A$3:$B$219,2,FALSE)/10^3</f>
        <v>0.17990250239578917</v>
      </c>
      <c r="H76" s="1">
        <f>VLOOKUP(B76,[4]Accumulated_SCC!$A$223:$B$439,2,FALSE)/10^3</f>
        <v>1.7091992600258711E-3</v>
      </c>
      <c r="I76" s="1">
        <f>VLOOKUP(B76,[2]Accumulated_SCC!$A$3:$B$219,2,FALSE)/10^3</f>
        <v>0.20065856463415604</v>
      </c>
      <c r="J76" s="1">
        <f>VLOOKUP(B76,[2]Accumulated_SCC!$A$223:$B$439,2,FALSE)/10^3</f>
        <v>3.4044976703829764E-3</v>
      </c>
      <c r="K76" s="1">
        <f>VLOOKUP(B76,[3]Accumulated_SCC!$A$3:$B$219,2,FALSE)/10^3</f>
        <v>0.57149215652609464</v>
      </c>
      <c r="L76" s="1">
        <f>VLOOKUP(B76,[3]Accumulated_SCC!$A$223:$B$439,2,FALSE)/10^3</f>
        <v>5.7038393912828157E-3</v>
      </c>
      <c r="M76" s="1">
        <f>VLOOKUP(B76,[1]Rank_Country_CumC!$B$4:$M$220,11,FALSE)</f>
        <v>0.80564842022747885</v>
      </c>
      <c r="N76" s="1">
        <f>VLOOKUP(B76,[1]Rank_Country_CumC!$B$4:$M$220,12,FALSE)</f>
        <v>7.1009690082685303E-2</v>
      </c>
      <c r="O76" s="1">
        <f>VLOOKUP(B76,[4]Accumulated_SCC_Drupp!$A$3:$B$219,2,FALSE)/10^3</f>
        <v>0.45887548155375457</v>
      </c>
      <c r="P76" s="1">
        <f>VLOOKUP(B76,[4]Accumulated_SCC!$A$223:$B$439,2,FALSE)/10^3</f>
        <v>1.7091992600258711E-3</v>
      </c>
      <c r="Q76" s="1">
        <f>VLOOKUP(B76,[2]Accumulated_SCC_Drupp!$A$3:$B$219,2,FALSE)/10^3</f>
        <v>0.58060757913151606</v>
      </c>
      <c r="R76" s="1">
        <f>VLOOKUP(B76,[2]Accumulated_SCC_Drupp!$A$223:$B$439,2,FALSE)/10^3</f>
        <v>2.6878486262567582E-2</v>
      </c>
      <c r="S76" s="1">
        <f>VLOOKUP(B76,[3]Accumulated_SCC_Drupp!$A$3:$B$219,2,FALSE)/10^3</f>
        <v>1.3774621999971663</v>
      </c>
      <c r="T76" s="1">
        <f>VLOOKUP(B76,[3]Accumulated_SCC_Drupp!$A$223:$B$439,2,FALSE)/10^3</f>
        <v>4.4399486060501155E-2</v>
      </c>
    </row>
    <row r="77" spans="2:20" x14ac:dyDescent="0.25">
      <c r="B77" t="s">
        <v>72</v>
      </c>
      <c r="C77" t="str">
        <f>IF(VLOOKUP(B77,[1]Rank_Country_CumC!$B$4:$C$220,2,FALSE)=0, "NA",VLOOKUP(B77,[1]Rank_Country_CumC!$B$4:$C$220,2,FALSE))</f>
        <v>GEO</v>
      </c>
      <c r="D77" s="1">
        <f>VLOOKUP(B77,[1]Rank_Country_CumC!$B$4:$D$220,3,FALSE)</f>
        <v>258.40135205236385</v>
      </c>
      <c r="E77" s="1">
        <f>VLOOKUP(B77,[1]Rank_Country_CumC!$B$4:$M$220,7,FALSE)</f>
        <v>33.537244847083223</v>
      </c>
      <c r="F77" s="1">
        <f>VLOOKUP(B77,[1]Rank_Country_CumC!$B$4:$M$220,8,FALSE)</f>
        <v>2.9238885559217991</v>
      </c>
      <c r="G77" s="1">
        <f>VLOOKUP(B77,[4]Accumulated_SCC!$A$3:$B$219,2,FALSE)/10^3</f>
        <v>19.181748039983713</v>
      </c>
      <c r="H77" s="1">
        <f>VLOOKUP(B77,[4]Accumulated_SCC!$A$223:$B$439,2,FALSE)/10^3</f>
        <v>0.10296941171203462</v>
      </c>
      <c r="I77" s="1">
        <f>VLOOKUP(B77,[2]Accumulated_SCC!$A$3:$B$219,2,FALSE)/10^3</f>
        <v>20.630096634612851</v>
      </c>
      <c r="J77" s="1">
        <f>VLOOKUP(B77,[2]Accumulated_SCC!$A$223:$B$439,2,FALSE)/10^3</f>
        <v>0.20962970714264817</v>
      </c>
      <c r="K77" s="1">
        <f>VLOOKUP(B77,[3]Accumulated_SCC!$A$3:$B$219,2,FALSE)/10^3</f>
        <v>60.799889866653238</v>
      </c>
      <c r="L77" s="1">
        <f>VLOOKUP(B77,[3]Accumulated_SCC!$A$223:$B$439,2,FALSE)/10^3</f>
        <v>0.3421704831387446</v>
      </c>
      <c r="M77" s="1">
        <f>VLOOKUP(B77,[1]Rank_Country_CumC!$B$4:$M$220,11,FALSE)</f>
        <v>61.241894256134081</v>
      </c>
      <c r="N77" s="1">
        <f>VLOOKUP(B77,[1]Rank_Country_CumC!$B$4:$M$220,12,FALSE)</f>
        <v>4.9725234526996989</v>
      </c>
      <c r="O77" s="1">
        <f>VLOOKUP(B77,[4]Accumulated_SCC_Drupp!$A$3:$B$219,2,FALSE)/10^3</f>
        <v>35.01269848781854</v>
      </c>
      <c r="P77" s="1">
        <f>VLOOKUP(B77,[4]Accumulated_SCC!$A$223:$B$439,2,FALSE)/10^3</f>
        <v>0.10296941171203462</v>
      </c>
      <c r="Q77" s="1">
        <f>VLOOKUP(B77,[2]Accumulated_SCC_Drupp!$A$3:$B$219,2,FALSE)/10^3</f>
        <v>43.540833930462888</v>
      </c>
      <c r="R77" s="1">
        <f>VLOOKUP(B77,[2]Accumulated_SCC_Drupp!$A$223:$B$439,2,FALSE)/10^3</f>
        <v>1.6838255060743883</v>
      </c>
      <c r="S77" s="1">
        <f>VLOOKUP(B77,[3]Accumulated_SCC_Drupp!$A$3:$B$219,2,FALSE)/10^3</f>
        <v>105.17215035012094</v>
      </c>
      <c r="T77" s="1">
        <f>VLOOKUP(B77,[3]Accumulated_SCC_Drupp!$A$223:$B$439,2,FALSE)/10^3</f>
        <v>2.7435105281353738</v>
      </c>
    </row>
    <row r="78" spans="2:20" x14ac:dyDescent="0.25">
      <c r="B78" t="s">
        <v>73</v>
      </c>
      <c r="C78" t="str">
        <f>IF(VLOOKUP(B78,[1]Rank_Country_CumC!$B$4:$C$220,2,FALSE)=0, "NA",VLOOKUP(B78,[1]Rank_Country_CumC!$B$4:$C$220,2,FALSE))</f>
        <v>DEU</v>
      </c>
      <c r="D78" s="1">
        <f>VLOOKUP(B78,[1]Rank_Country_CumC!$B$4:$D$220,3,FALSE)</f>
        <v>17085.074372899999</v>
      </c>
      <c r="E78" s="1">
        <f>VLOOKUP(B78,[1]Rank_Country_CumC!$B$4:$M$220,7,FALSE)</f>
        <v>2104.3926929758818</v>
      </c>
      <c r="F78" s="1">
        <f>VLOOKUP(B78,[1]Rank_Country_CumC!$B$4:$M$220,8,FALSE)</f>
        <v>159.1836726238744</v>
      </c>
      <c r="G78" s="1">
        <f>VLOOKUP(B78,[4]Accumulated_SCC!$A$3:$B$219,2,FALSE)/10^3</f>
        <v>1202.339470300557</v>
      </c>
      <c r="H78" s="1">
        <f>VLOOKUP(B78,[4]Accumulated_SCC!$A$223:$B$439,2,FALSE)/10^3</f>
        <v>5.9169307778840965</v>
      </c>
      <c r="I78" s="1">
        <f>VLOOKUP(B78,[2]Accumulated_SCC!$A$3:$B$219,2,FALSE)/10^3</f>
        <v>1298.9871760735073</v>
      </c>
      <c r="J78" s="1">
        <f>VLOOKUP(B78,[2]Accumulated_SCC!$A$223:$B$439,2,FALSE)/10^3</f>
        <v>11.978008106889019</v>
      </c>
      <c r="K78" s="1">
        <f>VLOOKUP(B78,[3]Accumulated_SCC!$A$3:$B$219,2,FALSE)/10^3</f>
        <v>3811.8514325535921</v>
      </c>
      <c r="L78" s="1">
        <f>VLOOKUP(B78,[3]Accumulated_SCC!$A$223:$B$439,2,FALSE)/10^3</f>
        <v>19.669830939084186</v>
      </c>
      <c r="M78" s="1">
        <f>VLOOKUP(B78,[1]Rank_Country_CumC!$B$4:$M$220,11,FALSE)</f>
        <v>4014.6447342802817</v>
      </c>
      <c r="N78" s="1">
        <f>VLOOKUP(B78,[1]Rank_Country_CumC!$B$4:$M$220,12,FALSE)</f>
        <v>276.97002697728504</v>
      </c>
      <c r="O78" s="1">
        <f>VLOOKUP(B78,[4]Accumulated_SCC_Drupp!$A$3:$B$219,2,FALSE)/10^3</f>
        <v>2293.884487066272</v>
      </c>
      <c r="P78" s="1">
        <f>VLOOKUP(B78,[4]Accumulated_SCC!$A$223:$B$439,2,FALSE)/10^3</f>
        <v>5.9169307778840965</v>
      </c>
      <c r="Q78" s="1">
        <f>VLOOKUP(B78,[2]Accumulated_SCC_Drupp!$A$3:$B$219,2,FALSE)/10^3</f>
        <v>2861.9577580780769</v>
      </c>
      <c r="R78" s="1">
        <f>VLOOKUP(B78,[2]Accumulated_SCC_Drupp!$A$223:$B$439,2,FALSE)/10^3</f>
        <v>95.74702744224048</v>
      </c>
      <c r="S78" s="1">
        <f>VLOOKUP(B78,[3]Accumulated_SCC_Drupp!$A$3:$B$219,2,FALSE)/10^3</f>
        <v>6888.0919576965025</v>
      </c>
      <c r="T78" s="1">
        <f>VLOOKUP(B78,[3]Accumulated_SCC_Drupp!$A$223:$B$439,2,FALSE)/10^3</f>
        <v>156.42334946465641</v>
      </c>
    </row>
    <row r="79" spans="2:20" x14ac:dyDescent="0.25">
      <c r="B79" t="s">
        <v>74</v>
      </c>
      <c r="C79" t="str">
        <f>IF(VLOOKUP(B79,[1]Rank_Country_CumC!$B$4:$C$220,2,FALSE)=0, "NA",VLOOKUP(B79,[1]Rank_Country_CumC!$B$4:$C$220,2,FALSE))</f>
        <v>GHA</v>
      </c>
      <c r="D79" s="1">
        <f>VLOOKUP(B79,[1]Rank_Country_CumC!$B$4:$D$220,3,FALSE)</f>
        <v>91.777824637999984</v>
      </c>
      <c r="E79" s="1">
        <f>VLOOKUP(B79,[1]Rank_Country_CumC!$B$4:$M$220,7,FALSE)</f>
        <v>8.4390488453452068</v>
      </c>
      <c r="F79" s="1">
        <f>VLOOKUP(B79,[1]Rank_Country_CumC!$B$4:$M$220,8,FALSE)</f>
        <v>0.65785937860551391</v>
      </c>
      <c r="G79" s="1">
        <f>VLOOKUP(B79,[4]Accumulated_SCC!$A$3:$B$219,2,FALSE)/10^3</f>
        <v>4.7871931749767453</v>
      </c>
      <c r="H79" s="1">
        <f>VLOOKUP(B79,[4]Accumulated_SCC!$A$223:$B$439,2,FALSE)/10^3</f>
        <v>4.5076498167252017E-2</v>
      </c>
      <c r="I79" s="1">
        <f>VLOOKUP(B79,[2]Accumulated_SCC!$A$3:$B$219,2,FALSE)/10^3</f>
        <v>5.3261833564159415</v>
      </c>
      <c r="J79" s="1">
        <f>VLOOKUP(B79,[2]Accumulated_SCC!$A$223:$B$439,2,FALSE)/10^3</f>
        <v>8.962295326011982E-2</v>
      </c>
      <c r="K79" s="1">
        <f>VLOOKUP(B79,[3]Accumulated_SCC!$A$3:$B$219,2,FALSE)/10^3</f>
        <v>15.203770004642973</v>
      </c>
      <c r="L79" s="1">
        <f>VLOOKUP(B79,[3]Accumulated_SCC!$A$223:$B$439,2,FALSE)/10^3</f>
        <v>0.15043397909419096</v>
      </c>
      <c r="M79" s="1">
        <f>VLOOKUP(B79,[1]Rank_Country_CumC!$B$4:$M$220,11,FALSE)</f>
        <v>20.928360014494164</v>
      </c>
      <c r="N79" s="1">
        <f>VLOOKUP(B79,[1]Rank_Country_CumC!$B$4:$M$220,12,FALSE)</f>
        <v>1.8494113822263873</v>
      </c>
      <c r="O79" s="1">
        <f>VLOOKUP(B79,[4]Accumulated_SCC_Drupp!$A$3:$B$219,2,FALSE)/10^3</f>
        <v>11.922687851864998</v>
      </c>
      <c r="P79" s="1">
        <f>VLOOKUP(B79,[4]Accumulated_SCC!$A$223:$B$439,2,FALSE)/10^3</f>
        <v>4.5076498167252017E-2</v>
      </c>
      <c r="Q79" s="1">
        <f>VLOOKUP(B79,[2]Accumulated_SCC_Drupp!$A$3:$B$219,2,FALSE)/10^3</f>
        <v>15.08196580223883</v>
      </c>
      <c r="R79" s="1">
        <f>VLOOKUP(B79,[2]Accumulated_SCC_Drupp!$A$223:$B$439,2,FALSE)/10^3</f>
        <v>0.70618515503006174</v>
      </c>
      <c r="S79" s="1">
        <f>VLOOKUP(B79,[3]Accumulated_SCC_Drupp!$A$3:$B$219,2,FALSE)/10^3</f>
        <v>35.780426389378704</v>
      </c>
      <c r="T79" s="1">
        <f>VLOOKUP(B79,[3]Accumulated_SCC_Drupp!$A$223:$B$439,2,FALSE)/10^3</f>
        <v>1.1675125770170067</v>
      </c>
    </row>
    <row r="80" spans="2:20" x14ac:dyDescent="0.25">
      <c r="B80" t="s">
        <v>75</v>
      </c>
      <c r="C80" t="str">
        <f>IF(VLOOKUP(B80,[1]Rank_Country_CumC!$B$4:$C$220,2,FALSE)=0, "NA",VLOOKUP(B80,[1]Rank_Country_CumC!$B$4:$C$220,2,FALSE))</f>
        <v>GRC</v>
      </c>
      <c r="D80" s="1">
        <f>VLOOKUP(B80,[1]Rank_Country_CumC!$B$4:$D$220,3,FALSE)</f>
        <v>1063.7512203080003</v>
      </c>
      <c r="E80" s="1">
        <f>VLOOKUP(B80,[1]Rank_Country_CumC!$B$4:$M$220,7,FALSE)</f>
        <v>104.87822422838826</v>
      </c>
      <c r="F80" s="1">
        <f>VLOOKUP(B80,[1]Rank_Country_CumC!$B$4:$M$220,8,FALSE)</f>
        <v>8.3476711252242399</v>
      </c>
      <c r="G80" s="1">
        <f>VLOOKUP(B80,[4]Accumulated_SCC!$A$3:$B$219,2,FALSE)/10^3</f>
        <v>59.60700128654851</v>
      </c>
      <c r="H80" s="1">
        <f>VLOOKUP(B80,[4]Accumulated_SCC!$A$223:$B$439,2,FALSE)/10^3</f>
        <v>0.45328065273266649</v>
      </c>
      <c r="I80" s="1">
        <f>VLOOKUP(B80,[2]Accumulated_SCC!$A$3:$B$219,2,FALSE)/10^3</f>
        <v>65.778567219309878</v>
      </c>
      <c r="J80" s="1">
        <f>VLOOKUP(B80,[2]Accumulated_SCC!$A$223:$B$439,2,FALSE)/10^3</f>
        <v>0.90912352999271151</v>
      </c>
      <c r="K80" s="1">
        <f>VLOOKUP(B80,[3]Accumulated_SCC!$A$3:$B$219,2,FALSE)/10^3</f>
        <v>189.24910417930687</v>
      </c>
      <c r="L80" s="1">
        <f>VLOOKUP(B80,[3]Accumulated_SCC!$A$223:$B$439,2,FALSE)/10^3</f>
        <v>1.5115228198716946</v>
      </c>
      <c r="M80" s="1">
        <f>VLOOKUP(B80,[1]Rank_Country_CumC!$B$4:$M$220,11,FALSE)</f>
        <v>245.5588210368025</v>
      </c>
      <c r="N80" s="1">
        <f>VLOOKUP(B80,[1]Rank_Country_CumC!$B$4:$M$220,12,FALSE)</f>
        <v>19.848525163759916</v>
      </c>
      <c r="O80" s="1">
        <f>VLOOKUP(B80,[4]Accumulated_SCC_Drupp!$A$3:$B$219,2,FALSE)/10^3</f>
        <v>139.98210746252525</v>
      </c>
      <c r="P80" s="1">
        <f>VLOOKUP(B80,[4]Accumulated_SCC!$A$223:$B$439,2,FALSE)/10^3</f>
        <v>0.45328065273266649</v>
      </c>
      <c r="Q80" s="1">
        <f>VLOOKUP(B80,[2]Accumulated_SCC_Drupp!$A$3:$B$219,2,FALSE)/10^3</f>
        <v>176.23810506665413</v>
      </c>
      <c r="R80" s="1">
        <f>VLOOKUP(B80,[2]Accumulated_SCC_Drupp!$A$223:$B$439,2,FALSE)/10^3</f>
        <v>7.230238321173629</v>
      </c>
      <c r="S80" s="1">
        <f>VLOOKUP(B80,[3]Accumulated_SCC_Drupp!$A$3:$B$219,2,FALSE)/10^3</f>
        <v>420.45625058122857</v>
      </c>
      <c r="T80" s="1">
        <f>VLOOKUP(B80,[3]Accumulated_SCC_Drupp!$A$223:$B$439,2,FALSE)/10^3</f>
        <v>11.898424231861032</v>
      </c>
    </row>
    <row r="81" spans="2:20" x14ac:dyDescent="0.25">
      <c r="B81" t="s">
        <v>76</v>
      </c>
      <c r="C81" t="str">
        <f>IF(VLOOKUP(B81,[1]Rank_Country_CumC!$B$4:$C$220,2,FALSE)=0, "NA",VLOOKUP(B81,[1]Rank_Country_CumC!$B$4:$C$220,2,FALSE))</f>
        <v>GRL</v>
      </c>
      <c r="D81" s="1">
        <f>VLOOKUP(B81,[1]Rank_Country_CumC!$B$4:$D$220,3,FALSE)</f>
        <v>7.7446636400000015</v>
      </c>
      <c r="E81" s="1">
        <f>VLOOKUP(B81,[1]Rank_Country_CumC!$B$4:$M$220,7,FALSE)</f>
        <v>0.87921454836156621</v>
      </c>
      <c r="F81" s="1">
        <f>VLOOKUP(B81,[1]Rank_Country_CumC!$B$4:$M$220,8,FALSE)</f>
        <v>6.7693252752393546E-2</v>
      </c>
      <c r="G81" s="1">
        <f>VLOOKUP(B81,[4]Accumulated_SCC!$A$3:$B$219,2,FALSE)/10^3</f>
        <v>0.5014359273884863</v>
      </c>
      <c r="H81" s="1">
        <f>VLOOKUP(B81,[4]Accumulated_SCC!$A$223:$B$439,2,FALSE)/10^3</f>
        <v>2.9147107780201405E-3</v>
      </c>
      <c r="I81" s="1">
        <f>VLOOKUP(B81,[2]Accumulated_SCC!$A$3:$B$219,2,FALSE)/10^3</f>
        <v>0.54573051026017494</v>
      </c>
      <c r="J81" s="1">
        <f>VLOOKUP(B81,[2]Accumulated_SCC!$A$223:$B$439,2,FALSE)/10^3</f>
        <v>5.868055676013768E-3</v>
      </c>
      <c r="K81" s="1">
        <f>VLOOKUP(B81,[3]Accumulated_SCC!$A$3:$B$219,2,FALSE)/10^3</f>
        <v>1.59047720743604</v>
      </c>
      <c r="L81" s="1">
        <f>VLOOKUP(B81,[3]Accumulated_SCC!$A$223:$B$439,2,FALSE)/10^3</f>
        <v>9.7034770040789683E-3</v>
      </c>
      <c r="M81" s="1">
        <f>VLOOKUP(B81,[1]Rank_Country_CumC!$B$4:$M$220,11,FALSE)</f>
        <v>1.805936108115578</v>
      </c>
      <c r="N81" s="1">
        <f>VLOOKUP(B81,[1]Rank_Country_CumC!$B$4:$M$220,12,FALSE)</f>
        <v>0.1315858859155547</v>
      </c>
      <c r="O81" s="1">
        <f>VLOOKUP(B81,[4]Accumulated_SCC_Drupp!$A$3:$B$219,2,FALSE)/10^3</f>
        <v>1.0309362155950708</v>
      </c>
      <c r="P81" s="1">
        <f>VLOOKUP(B81,[4]Accumulated_SCC!$A$223:$B$439,2,FALSE)/10^3</f>
        <v>2.9147107780201405E-3</v>
      </c>
      <c r="Q81" s="1">
        <f>VLOOKUP(B81,[2]Accumulated_SCC_Drupp!$A$3:$B$219,2,FALSE)/10^3</f>
        <v>1.2911828540325929</v>
      </c>
      <c r="R81" s="1">
        <f>VLOOKUP(B81,[2]Accumulated_SCC_Drupp!$A$223:$B$439,2,FALSE)/10^3</f>
        <v>4.6733846117920079E-2</v>
      </c>
      <c r="S81" s="1">
        <f>VLOOKUP(B81,[3]Accumulated_SCC_Drupp!$A$3:$B$219,2,FALSE)/10^3</f>
        <v>3.0956892547190731</v>
      </c>
      <c r="T81" s="1">
        <f>VLOOKUP(B81,[3]Accumulated_SCC_Drupp!$A$223:$B$439,2,FALSE)/10^3</f>
        <v>7.664197020405196E-2</v>
      </c>
    </row>
    <row r="82" spans="2:20" x14ac:dyDescent="0.25">
      <c r="B82" t="s">
        <v>77</v>
      </c>
      <c r="C82" t="str">
        <f>IF(VLOOKUP(B82,[1]Rank_Country_CumC!$B$4:$C$220,2,FALSE)=0, "NA",VLOOKUP(B82,[1]Rank_Country_CumC!$B$4:$C$220,2,FALSE))</f>
        <v>GRD</v>
      </c>
      <c r="D82" s="1">
        <f>VLOOKUP(B82,[1]Rank_Country_CumC!$B$4:$D$220,3,FALSE)</f>
        <v>2.0760364310000003</v>
      </c>
      <c r="E82" s="1">
        <f>VLOOKUP(B82,[1]Rank_Country_CumC!$B$4:$M$220,7,FALSE)</f>
        <v>0.18667385288793695</v>
      </c>
      <c r="F82" s="1">
        <f>VLOOKUP(B82,[1]Rank_Country_CumC!$B$4:$M$220,8,FALSE)</f>
        <v>1.5216042668979022E-2</v>
      </c>
      <c r="G82" s="1">
        <f>VLOOKUP(B82,[4]Accumulated_SCC!$A$3:$B$219,2,FALSE)/10^3</f>
        <v>0.1058255380931625</v>
      </c>
      <c r="H82" s="1">
        <f>VLOOKUP(B82,[4]Accumulated_SCC!$A$223:$B$439,2,FALSE)/10^3</f>
        <v>1.0005399793130332E-3</v>
      </c>
      <c r="I82" s="1">
        <f>VLOOKUP(B82,[2]Accumulated_SCC!$A$3:$B$219,2,FALSE)/10^3</f>
        <v>0.11802272591151862</v>
      </c>
      <c r="J82" s="1">
        <f>VLOOKUP(B82,[2]Accumulated_SCC!$A$223:$B$439,2,FALSE)/10^3</f>
        <v>1.99382315918305E-3</v>
      </c>
      <c r="K82" s="1">
        <f>VLOOKUP(B82,[3]Accumulated_SCC!$A$3:$B$219,2,FALSE)/10^3</f>
        <v>0.33617329465913076</v>
      </c>
      <c r="L82" s="1">
        <f>VLOOKUP(B82,[3]Accumulated_SCC!$A$223:$B$439,2,FALSE)/10^3</f>
        <v>3.3387779991583474E-3</v>
      </c>
      <c r="M82" s="1">
        <f>VLOOKUP(B82,[1]Rank_Country_CumC!$B$4:$M$220,11,FALSE)</f>
        <v>0.47367443007953774</v>
      </c>
      <c r="N82" s="1">
        <f>VLOOKUP(B82,[1]Rank_Country_CumC!$B$4:$M$220,12,FALSE)</f>
        <v>4.1809022670072235E-2</v>
      </c>
      <c r="O82" s="1">
        <f>VLOOKUP(B82,[4]Accumulated_SCC_Drupp!$A$3:$B$219,2,FALSE)/10^3</f>
        <v>0.26979416476984869</v>
      </c>
      <c r="P82" s="1">
        <f>VLOOKUP(B82,[4]Accumulated_SCC!$A$223:$B$439,2,FALSE)/10^3</f>
        <v>1.0005399793130332E-3</v>
      </c>
      <c r="Q82" s="1">
        <f>VLOOKUP(B82,[2]Accumulated_SCC_Drupp!$A$3:$B$219,2,FALSE)/10^3</f>
        <v>0.34132066699682373</v>
      </c>
      <c r="R82" s="1">
        <f>VLOOKUP(B82,[2]Accumulated_SCC_Drupp!$A$223:$B$439,2,FALSE)/10^3</f>
        <v>1.5755858429780892E-2</v>
      </c>
      <c r="S82" s="1">
        <f>VLOOKUP(B82,[3]Accumulated_SCC_Drupp!$A$3:$B$219,2,FALSE)/10^3</f>
        <v>0.80990845847194215</v>
      </c>
      <c r="T82" s="1">
        <f>VLOOKUP(B82,[3]Accumulated_SCC_Drupp!$A$223:$B$439,2,FALSE)/10^3</f>
        <v>2.6020603844352105E-2</v>
      </c>
    </row>
    <row r="83" spans="2:20" x14ac:dyDescent="0.25">
      <c r="B83" t="s">
        <v>78</v>
      </c>
      <c r="C83" t="str">
        <f>IF(VLOOKUP(B83,[1]Rank_Country_CumC!$B$4:$C$220,2,FALSE)=0, "NA",VLOOKUP(B83,[1]Rank_Country_CumC!$B$4:$C$220,2,FALSE))</f>
        <v>GTM</v>
      </c>
      <c r="D83" s="1">
        <f>VLOOKUP(B83,[1]Rank_Country_CumC!$B$4:$D$220,3,FALSE)</f>
        <v>110.06405365400001</v>
      </c>
      <c r="E83" s="1">
        <f>VLOOKUP(B83,[1]Rank_Country_CumC!$B$4:$M$220,7,FALSE)</f>
        <v>10.121003534999026</v>
      </c>
      <c r="F83" s="1">
        <f>VLOOKUP(B83,[1]Rank_Country_CumC!$B$4:$M$220,8,FALSE)</f>
        <v>0.79657825019447792</v>
      </c>
      <c r="G83" s="1">
        <f>VLOOKUP(B83,[4]Accumulated_SCC!$A$3:$B$219,2,FALSE)/10^3</f>
        <v>5.7412975130731017</v>
      </c>
      <c r="H83" s="1">
        <f>VLOOKUP(B83,[4]Accumulated_SCC!$A$223:$B$439,2,FALSE)/10^3</f>
        <v>5.2338110722167056E-2</v>
      </c>
      <c r="I83" s="1">
        <f>VLOOKUP(B83,[2]Accumulated_SCC!$A$3:$B$219,2,FALSE)/10^3</f>
        <v>6.3868939439610894</v>
      </c>
      <c r="J83" s="1">
        <f>VLOOKUP(B83,[2]Accumulated_SCC!$A$223:$B$439,2,FALSE)/10^3</f>
        <v>0.10429112310055236</v>
      </c>
      <c r="K83" s="1">
        <f>VLOOKUP(B83,[3]Accumulated_SCC!$A$3:$B$219,2,FALSE)/10^3</f>
        <v>18.234819147962941</v>
      </c>
      <c r="L83" s="1">
        <f>VLOOKUP(B83,[3]Accumulated_SCC!$A$223:$B$439,2,FALSE)/10^3</f>
        <v>0.17466747781544509</v>
      </c>
      <c r="M83" s="1">
        <f>VLOOKUP(B83,[1]Rank_Country_CumC!$B$4:$M$220,11,FALSE)</f>
        <v>25.13547781727571</v>
      </c>
      <c r="N83" s="1">
        <f>VLOOKUP(B83,[1]Rank_Country_CumC!$B$4:$M$220,12,FALSE)</f>
        <v>2.1756864943992724</v>
      </c>
      <c r="O83" s="1">
        <f>VLOOKUP(B83,[4]Accumulated_SCC_Drupp!$A$3:$B$219,2,FALSE)/10^3</f>
        <v>14.319380159462321</v>
      </c>
      <c r="P83" s="1">
        <f>VLOOKUP(B83,[4]Accumulated_SCC!$A$223:$B$439,2,FALSE)/10^3</f>
        <v>5.2338110722167056E-2</v>
      </c>
      <c r="Q83" s="1">
        <f>VLOOKUP(B83,[2]Accumulated_SCC_Drupp!$A$3:$B$219,2,FALSE)/10^3</f>
        <v>18.105311095031976</v>
      </c>
      <c r="R83" s="1">
        <f>VLOOKUP(B83,[2]Accumulated_SCC_Drupp!$A$223:$B$439,2,FALSE)/10^3</f>
        <v>0.823574795524187</v>
      </c>
      <c r="S83" s="1">
        <f>VLOOKUP(B83,[3]Accumulated_SCC_Drupp!$A$3:$B$219,2,FALSE)/10^3</f>
        <v>42.981742197332906</v>
      </c>
      <c r="T83" s="1">
        <f>VLOOKUP(B83,[3]Accumulated_SCC_Drupp!$A$223:$B$439,2,FALSE)/10^3</f>
        <v>1.3602740760599146</v>
      </c>
    </row>
    <row r="84" spans="2:20" x14ac:dyDescent="0.25">
      <c r="B84" t="s">
        <v>79</v>
      </c>
      <c r="C84" t="str">
        <f>IF(VLOOKUP(B84,[1]Rank_Country_CumC!$B$4:$C$220,2,FALSE)=0, "NA",VLOOKUP(B84,[1]Rank_Country_CumC!$B$4:$C$220,2,FALSE))</f>
        <v>GIN</v>
      </c>
      <c r="D84" s="1">
        <f>VLOOKUP(B84,[1]Rank_Country_CumC!$B$4:$D$220,3,FALSE)</f>
        <v>21.318542029000003</v>
      </c>
      <c r="E84" s="1">
        <f>VLOOKUP(B84,[1]Rank_Country_CumC!$B$4:$M$220,7,FALSE)</f>
        <v>2.0806313354001742</v>
      </c>
      <c r="F84" s="1">
        <f>VLOOKUP(B84,[1]Rank_Country_CumC!$B$4:$M$220,8,FALSE)</f>
        <v>0.1600335677704009</v>
      </c>
      <c r="G84" s="1">
        <f>VLOOKUP(B84,[4]Accumulated_SCC!$A$3:$B$219,2,FALSE)/10^3</f>
        <v>1.182202181523895</v>
      </c>
      <c r="H84" s="1">
        <f>VLOOKUP(B84,[4]Accumulated_SCC!$A$223:$B$439,2,FALSE)/10^3</f>
        <v>9.359350770100831E-3</v>
      </c>
      <c r="I84" s="1">
        <f>VLOOKUP(B84,[2]Accumulated_SCC!$A$3:$B$219,2,FALSE)/10^3</f>
        <v>1.3064098425307908</v>
      </c>
      <c r="J84" s="1">
        <f>VLOOKUP(B84,[2]Accumulated_SCC!$A$223:$B$439,2,FALSE)/10^3</f>
        <v>1.8682880113971706E-2</v>
      </c>
      <c r="K84" s="1">
        <f>VLOOKUP(B84,[3]Accumulated_SCC!$A$3:$B$219,2,FALSE)/10^3</f>
        <v>3.7532819821458476</v>
      </c>
      <c r="L84" s="1">
        <f>VLOOKUP(B84,[3]Accumulated_SCC!$A$223:$B$439,2,FALSE)/10^3</f>
        <v>3.1218697005164223E-2</v>
      </c>
      <c r="M84" s="1">
        <f>VLOOKUP(B84,[1]Rank_Country_CumC!$B$4:$M$220,11,FALSE)</f>
        <v>4.8979882356232523</v>
      </c>
      <c r="N84" s="1">
        <f>VLOOKUP(B84,[1]Rank_Country_CumC!$B$4:$M$220,12,FALSE)</f>
        <v>0.39557533895674962</v>
      </c>
      <c r="O84" s="1">
        <f>VLOOKUP(B84,[4]Accumulated_SCC_Drupp!$A$3:$B$219,2,FALSE)/10^3</f>
        <v>2.7918359817401317</v>
      </c>
      <c r="P84" s="1">
        <f>VLOOKUP(B84,[4]Accumulated_SCC!$A$223:$B$439,2,FALSE)/10^3</f>
        <v>9.359350770100831E-3</v>
      </c>
      <c r="Q84" s="1">
        <f>VLOOKUP(B84,[2]Accumulated_SCC_Drupp!$A$3:$B$219,2,FALSE)/10^3</f>
        <v>3.5207280855063816</v>
      </c>
      <c r="R84" s="1">
        <f>VLOOKUP(B84,[2]Accumulated_SCC_Drupp!$A$223:$B$439,2,FALSE)/10^3</f>
        <v>0.14775368465400518</v>
      </c>
      <c r="S84" s="1">
        <f>VLOOKUP(B84,[3]Accumulated_SCC_Drupp!$A$3:$B$219,2,FALSE)/10^3</f>
        <v>8.3814006396232461</v>
      </c>
      <c r="T84" s="1">
        <f>VLOOKUP(B84,[3]Accumulated_SCC_Drupp!$A$223:$B$439,2,FALSE)/10^3</f>
        <v>0.24370824588325299</v>
      </c>
    </row>
    <row r="85" spans="2:20" x14ac:dyDescent="0.25">
      <c r="B85" t="s">
        <v>80</v>
      </c>
      <c r="C85" t="str">
        <f>IF(VLOOKUP(B85,[1]Rank_Country_CumC!$B$4:$C$220,2,FALSE)=0, "NA",VLOOKUP(B85,[1]Rank_Country_CumC!$B$4:$C$220,2,FALSE))</f>
        <v>GNB</v>
      </c>
      <c r="D85" s="1">
        <f>VLOOKUP(B85,[1]Rank_Country_CumC!$B$4:$D$220,3,FALSE)</f>
        <v>2.5932281960000005</v>
      </c>
      <c r="E85" s="1">
        <f>VLOOKUP(B85,[1]Rank_Country_CumC!$B$4:$M$220,7,FALSE)</f>
        <v>0.25507327477382508</v>
      </c>
      <c r="F85" s="1">
        <f>VLOOKUP(B85,[1]Rank_Country_CumC!$B$4:$M$220,8,FALSE)</f>
        <v>2.0032624098552235E-2</v>
      </c>
      <c r="G85" s="1">
        <f>VLOOKUP(B85,[4]Accumulated_SCC!$A$3:$B$219,2,FALSE)/10^3</f>
        <v>0.14496058757713426</v>
      </c>
      <c r="H85" s="1">
        <f>VLOOKUP(B85,[4]Accumulated_SCC!$A$223:$B$439,2,FALSE)/10^3</f>
        <v>1.1073086475844936E-3</v>
      </c>
      <c r="I85" s="1">
        <f>VLOOKUP(B85,[2]Accumulated_SCC!$A$3:$B$219,2,FALSE)/10^3</f>
        <v>0.1600328072424447</v>
      </c>
      <c r="J85" s="1">
        <f>VLOOKUP(B85,[2]Accumulated_SCC!$A$223:$B$439,2,FALSE)/10^3</f>
        <v>2.2167807315799717E-3</v>
      </c>
      <c r="K85" s="1">
        <f>VLOOKUP(B85,[3]Accumulated_SCC!$A$3:$B$219,2,FALSE)/10^3</f>
        <v>0.46022642950189774</v>
      </c>
      <c r="L85" s="1">
        <f>VLOOKUP(B85,[3]Accumulated_SCC!$A$223:$B$439,2,FALSE)/10^3</f>
        <v>3.6927926742174985E-3</v>
      </c>
      <c r="M85" s="1">
        <f>VLOOKUP(B85,[1]Rank_Country_CumC!$B$4:$M$220,11,FALSE)</f>
        <v>0.59742830784885559</v>
      </c>
      <c r="N85" s="1">
        <f>VLOOKUP(B85,[1]Rank_Country_CumC!$B$4:$M$220,12,FALSE)</f>
        <v>4.7745558920169087E-2</v>
      </c>
      <c r="O85" s="1">
        <f>VLOOKUP(B85,[4]Accumulated_SCC_Drupp!$A$3:$B$219,2,FALSE)/10^3</f>
        <v>0.34055898978522053</v>
      </c>
      <c r="P85" s="1">
        <f>VLOOKUP(B85,[4]Accumulated_SCC!$A$223:$B$439,2,FALSE)/10^3</f>
        <v>1.1073086475844936E-3</v>
      </c>
      <c r="Q85" s="1">
        <f>VLOOKUP(B85,[2]Accumulated_SCC_Drupp!$A$3:$B$219,2,FALSE)/10^3</f>
        <v>0.42907295233423637</v>
      </c>
      <c r="R85" s="1">
        <f>VLOOKUP(B85,[2]Accumulated_SCC_Drupp!$A$223:$B$439,2,FALSE)/10^3</f>
        <v>1.7583469393326293E-2</v>
      </c>
      <c r="S85" s="1">
        <f>VLOOKUP(B85,[3]Accumulated_SCC_Drupp!$A$3:$B$219,2,FALSE)/10^3</f>
        <v>1.0226529814271113</v>
      </c>
      <c r="T85" s="1">
        <f>VLOOKUP(B85,[3]Accumulated_SCC_Drupp!$A$223:$B$439,2,FALSE)/10^3</f>
        <v>2.8960268838422825E-2</v>
      </c>
    </row>
    <row r="86" spans="2:20" x14ac:dyDescent="0.25">
      <c r="B86" t="s">
        <v>81</v>
      </c>
      <c r="C86" t="str">
        <f>IF(VLOOKUP(B86,[1]Rank_Country_CumC!$B$4:$C$220,2,FALSE)=0, "NA",VLOOKUP(B86,[1]Rank_Country_CumC!$B$4:$C$220,2,FALSE))</f>
        <v>GUY</v>
      </c>
      <c r="D86" s="1">
        <f>VLOOKUP(B86,[1]Rank_Country_CumC!$B$4:$D$220,3,FALSE)</f>
        <v>26.134899481999998</v>
      </c>
      <c r="E86" s="1">
        <f>VLOOKUP(B86,[1]Rank_Country_CumC!$B$4:$M$220,7,FALSE)</f>
        <v>2.8864031566010859</v>
      </c>
      <c r="F86" s="1">
        <f>VLOOKUP(B86,[1]Rank_Country_CumC!$B$4:$M$220,8,FALSE)</f>
        <v>0.21869255475742147</v>
      </c>
      <c r="G86" s="1">
        <f>VLOOKUP(B86,[4]Accumulated_SCC!$A$3:$B$219,2,FALSE)/10^3</f>
        <v>1.6451293448515525</v>
      </c>
      <c r="H86" s="1">
        <f>VLOOKUP(B86,[4]Accumulated_SCC!$A$223:$B$439,2,FALSE)/10^3</f>
        <v>9.9374939203226657E-3</v>
      </c>
      <c r="I86" s="1">
        <f>VLOOKUP(B86,[2]Accumulated_SCC!$A$3:$B$219,2,FALSE)/10^3</f>
        <v>1.7951063228211244</v>
      </c>
      <c r="J86" s="1">
        <f>VLOOKUP(B86,[2]Accumulated_SCC!$A$223:$B$439,2,FALSE)/10^3</f>
        <v>1.998254389821259E-2</v>
      </c>
      <c r="K86" s="1">
        <f>VLOOKUP(B86,[3]Accumulated_SCC!$A$3:$B$219,2,FALSE)/10^3</f>
        <v>5.2189738021305887</v>
      </c>
      <c r="L86" s="1">
        <f>VLOOKUP(B86,[3]Accumulated_SCC!$A$223:$B$439,2,FALSE)/10^3</f>
        <v>3.309985675412791E-2</v>
      </c>
      <c r="M86" s="1">
        <f>VLOOKUP(B86,[1]Rank_Country_CumC!$B$4:$M$220,11,FALSE)</f>
        <v>6.0783068636426245</v>
      </c>
      <c r="N86" s="1">
        <f>VLOOKUP(B86,[1]Rank_Country_CumC!$B$4:$M$220,12,FALSE)</f>
        <v>0.44339027744387199</v>
      </c>
      <c r="O86" s="1">
        <f>VLOOKUP(B86,[4]Accumulated_SCC_Drupp!$A$3:$B$219,2,FALSE)/10^3</f>
        <v>3.4688574774385375</v>
      </c>
      <c r="P86" s="1">
        <f>VLOOKUP(B86,[4]Accumulated_SCC!$A$223:$B$439,2,FALSE)/10^3</f>
        <v>9.9374939203226657E-3</v>
      </c>
      <c r="Q86" s="1">
        <f>VLOOKUP(B86,[2]Accumulated_SCC_Drupp!$A$3:$B$219,2,FALSE)/10^3</f>
        <v>4.3499567583554102</v>
      </c>
      <c r="R86" s="1">
        <f>VLOOKUP(B86,[2]Accumulated_SCC_Drupp!$A$223:$B$439,2,FALSE)/10^3</f>
        <v>0.15898989428402646</v>
      </c>
      <c r="S86" s="1">
        <f>VLOOKUP(B86,[3]Accumulated_SCC_Drupp!$A$3:$B$219,2,FALSE)/10^3</f>
        <v>10.416106355133939</v>
      </c>
      <c r="T86" s="1">
        <f>VLOOKUP(B86,[3]Accumulated_SCC_Drupp!$A$223:$B$439,2,FALSE)/10^3</f>
        <v>0.26101093070746662</v>
      </c>
    </row>
    <row r="87" spans="2:20" x14ac:dyDescent="0.25">
      <c r="B87" t="s">
        <v>82</v>
      </c>
      <c r="C87" t="str">
        <f>IF(VLOOKUP(B87,[1]Rank_Country_CumC!$B$4:$C$220,2,FALSE)=0, "NA",VLOOKUP(B87,[1]Rank_Country_CumC!$B$4:$C$220,2,FALSE))</f>
        <v>HTI</v>
      </c>
      <c r="D87" s="1">
        <f>VLOOKUP(B87,[1]Rank_Country_CumC!$B$4:$D$220,3,FALSE)</f>
        <v>19.835794325999998</v>
      </c>
      <c r="E87" s="1">
        <f>VLOOKUP(B87,[1]Rank_Country_CumC!$B$4:$M$220,7,FALSE)</f>
        <v>1.8233123265617419</v>
      </c>
      <c r="F87" s="1">
        <f>VLOOKUP(B87,[1]Rank_Country_CumC!$B$4:$M$220,8,FALSE)</f>
        <v>0.14370194277721463</v>
      </c>
      <c r="G87" s="1">
        <f>VLOOKUP(B87,[4]Accumulated_SCC!$A$3:$B$219,2,FALSE)/10^3</f>
        <v>1.0342920772209236</v>
      </c>
      <c r="H87" s="1">
        <f>VLOOKUP(B87,[4]Accumulated_SCC!$A$223:$B$439,2,FALSE)/10^3</f>
        <v>9.6064592682126443E-3</v>
      </c>
      <c r="I87" s="1">
        <f>VLOOKUP(B87,[2]Accumulated_SCC!$A$3:$B$219,2,FALSE)/10^3</f>
        <v>1.1507186423443865</v>
      </c>
      <c r="J87" s="1">
        <f>VLOOKUP(B87,[2]Accumulated_SCC!$A$223:$B$439,2,FALSE)/10^3</f>
        <v>1.9123462474058831E-2</v>
      </c>
      <c r="K87" s="1">
        <f>VLOOKUP(B87,[3]Accumulated_SCC!$A$3:$B$219,2,FALSE)/10^3</f>
        <v>3.2849262601199256</v>
      </c>
      <c r="L87" s="1">
        <f>VLOOKUP(B87,[3]Accumulated_SCC!$A$223:$B$439,2,FALSE)/10^3</f>
        <v>3.2059798825521693E-2</v>
      </c>
      <c r="M87" s="1">
        <f>VLOOKUP(B87,[1]Rank_Country_CumC!$B$4:$M$220,11,FALSE)</f>
        <v>4.5265413765626148</v>
      </c>
      <c r="N87" s="1">
        <f>VLOOKUP(B87,[1]Rank_Country_CumC!$B$4:$M$220,12,FALSE)</f>
        <v>0.39692761100232832</v>
      </c>
      <c r="O87" s="1">
        <f>VLOOKUP(B87,[4]Accumulated_SCC_Drupp!$A$3:$B$219,2,FALSE)/10^3</f>
        <v>2.5787101420124201</v>
      </c>
      <c r="P87" s="1">
        <f>VLOOKUP(B87,[4]Accumulated_SCC!$A$223:$B$439,2,FALSE)/10^3</f>
        <v>9.6064592682126443E-3</v>
      </c>
      <c r="Q87" s="1">
        <f>VLOOKUP(B87,[2]Accumulated_SCC_Drupp!$A$3:$B$219,2,FALSE)/10^3</f>
        <v>3.2613145717945038</v>
      </c>
      <c r="R87" s="1">
        <f>VLOOKUP(B87,[2]Accumulated_SCC_Drupp!$A$223:$B$439,2,FALSE)/10^3</f>
        <v>0.15086091913133395</v>
      </c>
      <c r="S87" s="1">
        <f>VLOOKUP(B87,[3]Accumulated_SCC_Drupp!$A$3:$B$219,2,FALSE)/10^3</f>
        <v>7.739599415880928</v>
      </c>
      <c r="T87" s="1">
        <f>VLOOKUP(B87,[3]Accumulated_SCC_Drupp!$A$223:$B$439,2,FALSE)/10^3</f>
        <v>0.24928046547618446</v>
      </c>
    </row>
    <row r="88" spans="2:20" x14ac:dyDescent="0.25">
      <c r="B88" t="s">
        <v>83</v>
      </c>
      <c r="C88" t="str">
        <f>IF(VLOOKUP(B88,[1]Rank_Country_CumC!$B$4:$C$220,2,FALSE)=0, "NA",VLOOKUP(B88,[1]Rank_Country_CumC!$B$4:$C$220,2,FALSE))</f>
        <v>HND</v>
      </c>
      <c r="D88" s="1">
        <f>VLOOKUP(B88,[1]Rank_Country_CumC!$B$4:$D$220,3,FALSE)</f>
        <v>65.176500927000006</v>
      </c>
      <c r="E88" s="1">
        <f>VLOOKUP(B88,[1]Rank_Country_CumC!$B$4:$M$220,7,FALSE)</f>
        <v>5.7816769023905437</v>
      </c>
      <c r="F88" s="1">
        <f>VLOOKUP(B88,[1]Rank_Country_CumC!$B$4:$M$220,8,FALSE)</f>
        <v>0.47232267006407541</v>
      </c>
      <c r="G88" s="1">
        <f>VLOOKUP(B88,[4]Accumulated_SCC!$A$3:$B$219,2,FALSE)/10^3</f>
        <v>3.2763428809806947</v>
      </c>
      <c r="H88" s="1">
        <f>VLOOKUP(B88,[4]Accumulated_SCC!$A$223:$B$439,2,FALSE)/10^3</f>
        <v>3.2658252697720221E-2</v>
      </c>
      <c r="I88" s="1">
        <f>VLOOKUP(B88,[2]Accumulated_SCC!$A$3:$B$219,2,FALSE)/10^3</f>
        <v>3.6602415340877581</v>
      </c>
      <c r="J88" s="1">
        <f>VLOOKUP(B88,[2]Accumulated_SCC!$A$223:$B$439,2,FALSE)/10^3</f>
        <v>6.4968870635968706E-2</v>
      </c>
      <c r="K88" s="1">
        <f>VLOOKUP(B88,[3]Accumulated_SCC!$A$3:$B$219,2,FALSE)/10^3</f>
        <v>10.408446292103207</v>
      </c>
      <c r="L88" s="1">
        <f>VLOOKUP(B88,[3]Accumulated_SCC!$A$223:$B$439,2,FALSE)/10^3</f>
        <v>0.10899584711433923</v>
      </c>
      <c r="M88" s="1">
        <f>VLOOKUP(B88,[1]Rank_Country_CumC!$B$4:$M$220,11,FALSE)</f>
        <v>14.832591884676578</v>
      </c>
      <c r="N88" s="1">
        <f>VLOOKUP(B88,[1]Rank_Country_CumC!$B$4:$M$220,12,FALSE)</f>
        <v>1.3465098961167761</v>
      </c>
      <c r="O88" s="1">
        <f>VLOOKUP(B88,[4]Accumulated_SCC_Drupp!$A$3:$B$219,2,FALSE)/10^3</f>
        <v>8.4472720131018413</v>
      </c>
      <c r="P88" s="1">
        <f>VLOOKUP(B88,[4]Accumulated_SCC!$A$223:$B$439,2,FALSE)/10^3</f>
        <v>3.2658252697720221E-2</v>
      </c>
      <c r="Q88" s="1">
        <f>VLOOKUP(B88,[2]Accumulated_SCC_Drupp!$A$3:$B$219,2,FALSE)/10^3</f>
        <v>10.697405476823246</v>
      </c>
      <c r="R88" s="1">
        <f>VLOOKUP(B88,[2]Accumulated_SCC_Drupp!$A$223:$B$439,2,FALSE)/10^3</f>
        <v>0.51242356512941567</v>
      </c>
      <c r="S88" s="1">
        <f>VLOOKUP(B88,[3]Accumulated_SCC_Drupp!$A$3:$B$219,2,FALSE)/10^3</f>
        <v>25.353098164104669</v>
      </c>
      <c r="T88" s="1">
        <f>VLOOKUP(B88,[3]Accumulated_SCC_Drupp!$A$223:$B$439,2,FALSE)/10^3</f>
        <v>0.84702806831129884</v>
      </c>
    </row>
    <row r="89" spans="2:20" x14ac:dyDescent="0.25">
      <c r="B89" t="s">
        <v>84</v>
      </c>
      <c r="C89" t="str">
        <f>IF(VLOOKUP(B89,[1]Rank_Country_CumC!$B$4:$C$220,2,FALSE)=0, "NA",VLOOKUP(B89,[1]Rank_Country_CumC!$B$4:$C$220,2,FALSE))</f>
        <v>HKG</v>
      </c>
      <c r="D89" s="1">
        <f>VLOOKUP(B89,[1]Rank_Country_CumC!$B$4:$D$220,3,FALSE)</f>
        <v>422.15884637300007</v>
      </c>
      <c r="E89" s="1">
        <f>VLOOKUP(B89,[1]Rank_Country_CumC!$B$4:$M$220,7,FALSE)</f>
        <v>39.869801931189727</v>
      </c>
      <c r="F89" s="1">
        <f>VLOOKUP(B89,[1]Rank_Country_CumC!$B$4:$M$220,8,FALSE)</f>
        <v>3.2089783363623012</v>
      </c>
      <c r="G89" s="1">
        <f>VLOOKUP(B89,[4]Accumulated_SCC!$A$3:$B$219,2,FALSE)/10^3</f>
        <v>22.63353520397758</v>
      </c>
      <c r="H89" s="1">
        <f>VLOOKUP(B89,[4]Accumulated_SCC!$A$223:$B$439,2,FALSE)/10^3</f>
        <v>0.1876614898672275</v>
      </c>
      <c r="I89" s="1">
        <f>VLOOKUP(B89,[2]Accumulated_SCC!$A$3:$B$219,2,FALSE)/10^3</f>
        <v>25.096760438845614</v>
      </c>
      <c r="J89" s="1">
        <f>VLOOKUP(B89,[2]Accumulated_SCC!$A$223:$B$439,2,FALSE)/10^3</f>
        <v>0.37538034552916094</v>
      </c>
      <c r="K89" s="1">
        <f>VLOOKUP(B89,[3]Accumulated_SCC!$A$3:$B$219,2,FALSE)/10^3</f>
        <v>71.8791101507462</v>
      </c>
      <c r="L89" s="1">
        <f>VLOOKUP(B89,[3]Accumulated_SCC!$A$223:$B$439,2,FALSE)/10^3</f>
        <v>0.62598539717707824</v>
      </c>
      <c r="M89" s="1">
        <f>VLOOKUP(B89,[1]Rank_Country_CumC!$B$4:$M$220,11,FALSE)</f>
        <v>96.95735215332536</v>
      </c>
      <c r="N89" s="1">
        <f>VLOOKUP(B89,[1]Rank_Country_CumC!$B$4:$M$220,12,FALSE)</f>
        <v>8.0567163298877986</v>
      </c>
      <c r="O89" s="1">
        <f>VLOOKUP(B89,[4]Accumulated_SCC_Drupp!$A$3:$B$219,2,FALSE)/10^3</f>
        <v>55.24901726669512</v>
      </c>
      <c r="P89" s="1">
        <f>VLOOKUP(B89,[4]Accumulated_SCC!$A$223:$B$439,2,FALSE)/10^3</f>
        <v>0.1876614898672275</v>
      </c>
      <c r="Q89" s="1">
        <f>VLOOKUP(B89,[2]Accumulated_SCC_Drupp!$A$3:$B$219,2,FALSE)/10^3</f>
        <v>69.71040846030327</v>
      </c>
      <c r="R89" s="1">
        <f>VLOOKUP(B89,[2]Accumulated_SCC_Drupp!$A$223:$B$439,2,FALSE)/10^3</f>
        <v>2.977293640311971</v>
      </c>
      <c r="S89" s="1">
        <f>VLOOKUP(B89,[3]Accumulated_SCC_Drupp!$A$3:$B$219,2,FALSE)/10^3</f>
        <v>165.9126307329779</v>
      </c>
      <c r="T89" s="1">
        <f>VLOOKUP(B89,[3]Accumulated_SCC_Drupp!$A$223:$B$439,2,FALSE)/10^3</f>
        <v>4.9068416730616855</v>
      </c>
    </row>
    <row r="90" spans="2:20" x14ac:dyDescent="0.25">
      <c r="B90" t="s">
        <v>85</v>
      </c>
      <c r="C90" t="str">
        <f>IF(VLOOKUP(B90,[1]Rank_Country_CumC!$B$4:$C$220,2,FALSE)=0, "NA",VLOOKUP(B90,[1]Rank_Country_CumC!$B$4:$C$220,2,FALSE))</f>
        <v>HUN</v>
      </c>
      <c r="D90" s="1">
        <f>VLOOKUP(B90,[1]Rank_Country_CumC!$B$4:$D$220,3,FALSE)</f>
        <v>1136.94391733</v>
      </c>
      <c r="E90" s="1">
        <f>VLOOKUP(B90,[1]Rank_Country_CumC!$B$4:$M$220,7,FALSE)</f>
        <v>138.39088195451529</v>
      </c>
      <c r="F90" s="1">
        <f>VLOOKUP(B90,[1]Rank_Country_CumC!$B$4:$M$220,8,FALSE)</f>
        <v>10.671622846624262</v>
      </c>
      <c r="G90" s="1">
        <f>VLOOKUP(B90,[4]Accumulated_SCC!$A$3:$B$219,2,FALSE)/10^3</f>
        <v>79.049001796990183</v>
      </c>
      <c r="H90" s="1">
        <f>VLOOKUP(B90,[4]Accumulated_SCC!$A$223:$B$439,2,FALSE)/10^3</f>
        <v>0.40372521764461694</v>
      </c>
      <c r="I90" s="1">
        <f>VLOOKUP(B90,[2]Accumulated_SCC!$A$3:$B$219,2,FALSE)/10^3</f>
        <v>85.483421459064374</v>
      </c>
      <c r="J90" s="1">
        <f>VLOOKUP(B90,[2]Accumulated_SCC!$A$223:$B$439,2,FALSE)/10^3</f>
        <v>0.81813768780821461</v>
      </c>
      <c r="K90" s="1">
        <f>VLOOKUP(B90,[3]Accumulated_SCC!$A$3:$B$219,2,FALSE)/10^3</f>
        <v>250.64022260749192</v>
      </c>
      <c r="L90" s="1">
        <f>VLOOKUP(B90,[3]Accumulated_SCC!$A$223:$B$439,2,FALSE)/10^3</f>
        <v>1.34255379607704</v>
      </c>
      <c r="M90" s="1">
        <f>VLOOKUP(B90,[1]Rank_Country_CumC!$B$4:$M$220,11,FALSE)</f>
        <v>267.32577713604474</v>
      </c>
      <c r="N90" s="1">
        <f>VLOOKUP(B90,[1]Rank_Country_CumC!$B$4:$M$220,12,FALSE)</f>
        <v>18.979067458107885</v>
      </c>
      <c r="O90" s="1">
        <f>VLOOKUP(B90,[4]Accumulated_SCC_Drupp!$A$3:$B$219,2,FALSE)/10^3</f>
        <v>152.72209665630933</v>
      </c>
      <c r="P90" s="1">
        <f>VLOOKUP(B90,[4]Accumulated_SCC!$A$223:$B$439,2,FALSE)/10^3</f>
        <v>0.40372521764461694</v>
      </c>
      <c r="Q90" s="1">
        <f>VLOOKUP(B90,[2]Accumulated_SCC_Drupp!$A$3:$B$219,2,FALSE)/10^3</f>
        <v>190.56551348719168</v>
      </c>
      <c r="R90" s="1">
        <f>VLOOKUP(B90,[2]Accumulated_SCC_Drupp!$A$223:$B$439,2,FALSE)/10^3</f>
        <v>6.549010780080275</v>
      </c>
      <c r="S90" s="1">
        <f>VLOOKUP(B90,[3]Accumulated_SCC_Drupp!$A$3:$B$219,2,FALSE)/10^3</f>
        <v>458.6897212646337</v>
      </c>
      <c r="T90" s="1">
        <f>VLOOKUP(B90,[3]Accumulated_SCC_Drupp!$A$223:$B$439,2,FALSE)/10^3</f>
        <v>10.69855121528529</v>
      </c>
    </row>
    <row r="91" spans="2:20" x14ac:dyDescent="0.25">
      <c r="B91" t="s">
        <v>86</v>
      </c>
      <c r="C91" t="str">
        <f>IF(VLOOKUP(B91,[1]Rank_Country_CumC!$B$4:$C$220,2,FALSE)=0, "NA",VLOOKUP(B91,[1]Rank_Country_CumC!$B$4:$C$220,2,FALSE))</f>
        <v>ISL</v>
      </c>
      <c r="D91" s="1">
        <f>VLOOKUP(B91,[1]Rank_Country_CumC!$B$4:$D$220,3,FALSE)</f>
        <v>39.715398155000003</v>
      </c>
      <c r="E91" s="1">
        <f>VLOOKUP(B91,[1]Rank_Country_CumC!$B$4:$M$220,7,FALSE)</f>
        <v>4.2097832382410916</v>
      </c>
      <c r="F91" s="1">
        <f>VLOOKUP(B91,[1]Rank_Country_CumC!$B$4:$M$220,8,FALSE)</f>
        <v>0.30279026706696877</v>
      </c>
      <c r="G91" s="1">
        <f>VLOOKUP(B91,[4]Accumulated_SCC!$A$3:$B$219,2,FALSE)/10^3</f>
        <v>2.3970489672785678</v>
      </c>
      <c r="H91" s="1">
        <f>VLOOKUP(B91,[4]Accumulated_SCC!$A$223:$B$439,2,FALSE)/10^3</f>
        <v>1.5579739679712441E-2</v>
      </c>
      <c r="I91" s="1">
        <f>VLOOKUP(B91,[2]Accumulated_SCC!$A$3:$B$219,2,FALSE)/10^3</f>
        <v>2.6262240464676978</v>
      </c>
      <c r="J91" s="1">
        <f>VLOOKUP(B91,[2]Accumulated_SCC!$A$223:$B$439,2,FALSE)/10^3</f>
        <v>3.1205684998385819E-2</v>
      </c>
      <c r="K91" s="1">
        <f>VLOOKUP(B91,[3]Accumulated_SCC!$A$3:$B$219,2,FALSE)/10^3</f>
        <v>7.6060767009770265</v>
      </c>
      <c r="L91" s="1">
        <f>VLOOKUP(B91,[3]Accumulated_SCC!$A$223:$B$439,2,FALSE)/10^3</f>
        <v>5.1931534045977459E-2</v>
      </c>
      <c r="M91" s="1">
        <f>VLOOKUP(B91,[1]Rank_Country_CumC!$B$4:$M$220,11,FALSE)</f>
        <v>9.1909251296986643</v>
      </c>
      <c r="N91" s="1">
        <f>VLOOKUP(B91,[1]Rank_Country_CumC!$B$4:$M$220,12,FALSE)</f>
        <v>0.6769612568214608</v>
      </c>
      <c r="O91" s="1">
        <f>VLOOKUP(B91,[4]Accumulated_SCC_Drupp!$A$3:$B$219,2,FALSE)/10^3</f>
        <v>5.2430761421697039</v>
      </c>
      <c r="P91" s="1">
        <f>VLOOKUP(B91,[4]Accumulated_SCC!$A$223:$B$439,2,FALSE)/10^3</f>
        <v>1.5579739679712441E-2</v>
      </c>
      <c r="Q91" s="1">
        <f>VLOOKUP(B91,[2]Accumulated_SCC_Drupp!$A$3:$B$219,2,FALSE)/10^3</f>
        <v>6.5883855676948615</v>
      </c>
      <c r="R91" s="1">
        <f>VLOOKUP(B91,[2]Accumulated_SCC_Drupp!$A$223:$B$439,2,FALSE)/10^3</f>
        <v>0.24758654001934452</v>
      </c>
      <c r="S91" s="1">
        <f>VLOOKUP(B91,[3]Accumulated_SCC_Drupp!$A$3:$B$219,2,FALSE)/10^3</f>
        <v>15.741313679231432</v>
      </c>
      <c r="T91" s="1">
        <f>VLOOKUP(B91,[3]Accumulated_SCC_Drupp!$A$223:$B$439,2,FALSE)/10^3</f>
        <v>0.40747407586247003</v>
      </c>
    </row>
    <row r="92" spans="2:20" x14ac:dyDescent="0.25">
      <c r="B92" t="s">
        <v>87</v>
      </c>
      <c r="C92" t="str">
        <f>IF(VLOOKUP(B92,[1]Rank_Country_CumC!$B$4:$C$220,2,FALSE)=0, "NA",VLOOKUP(B92,[1]Rank_Country_CumC!$B$4:$C$220,2,FALSE))</f>
        <v>IND</v>
      </c>
      <c r="D92" s="1">
        <f>VLOOKUP(B92,[1]Rank_Country_CumC!$B$4:$D$220,3,FALSE)</f>
        <v>12946.765958110002</v>
      </c>
      <c r="E92" s="1">
        <f>VLOOKUP(B92,[1]Rank_Country_CumC!$B$4:$M$220,7,FALSE)</f>
        <v>1113.6486674358209</v>
      </c>
      <c r="F92" s="1">
        <f>VLOOKUP(B92,[1]Rank_Country_CumC!$B$4:$M$220,8,FALSE)</f>
        <v>93.744026413257842</v>
      </c>
      <c r="G92" s="1">
        <f>VLOOKUP(B92,[4]Accumulated_SCC!$A$3:$B$219,2,FALSE)/10^3</f>
        <v>630.49914685627232</v>
      </c>
      <c r="H92" s="1">
        <f>VLOOKUP(B92,[4]Accumulated_SCC!$A$223:$B$439,2,FALSE)/10^3</f>
        <v>6.8612207777080219</v>
      </c>
      <c r="I92" s="1">
        <f>VLOOKUP(B92,[2]Accumulated_SCC!$A$3:$B$219,2,FALSE)/10^3</f>
        <v>707.04602398184375</v>
      </c>
      <c r="J92" s="1">
        <f>VLOOKUP(B92,[2]Accumulated_SCC!$A$223:$B$439,2,FALSE)/10^3</f>
        <v>13.632386781187988</v>
      </c>
      <c r="K92" s="1">
        <f>VLOOKUP(B92,[3]Accumulated_SCC!$A$3:$B$219,2,FALSE)/10^3</f>
        <v>2003.4008314693531</v>
      </c>
      <c r="L92" s="1">
        <f>VLOOKUP(B92,[3]Accumulated_SCC!$A$223:$B$439,2,FALSE)/10^3</f>
        <v>22.903832639346732</v>
      </c>
      <c r="M92" s="1">
        <f>VLOOKUP(B92,[1]Rank_Country_CumC!$B$4:$M$220,11,FALSE)</f>
        <v>2935.7242301339002</v>
      </c>
      <c r="N92" s="1">
        <f>VLOOKUP(B92,[1]Rank_Country_CumC!$B$4:$M$220,12,FALSE)</f>
        <v>279.14394259745779</v>
      </c>
      <c r="O92" s="1">
        <f>VLOOKUP(B92,[4]Accumulated_SCC_Drupp!$A$3:$B$219,2,FALSE)/10^3</f>
        <v>1671.4786169524964</v>
      </c>
      <c r="P92" s="1">
        <f>VLOOKUP(B92,[4]Accumulated_SCC!$A$223:$B$439,2,FALSE)/10^3</f>
        <v>6.8612207777080219</v>
      </c>
      <c r="Q92" s="1">
        <f>VLOOKUP(B92,[2]Accumulated_SCC_Drupp!$A$3:$B$219,2,FALSE)/10^3</f>
        <v>2119.9626491375047</v>
      </c>
      <c r="R92" s="1">
        <f>VLOOKUP(B92,[2]Accumulated_SCC_Drupp!$A$223:$B$439,2,FALSE)/10^3</f>
        <v>107.33912699009102</v>
      </c>
      <c r="S92" s="1">
        <f>VLOOKUP(B92,[3]Accumulated_SCC_Drupp!$A$3:$B$219,2,FALSE)/10^3</f>
        <v>5015.7314243117062</v>
      </c>
      <c r="T92" s="1">
        <f>VLOOKUP(B92,[3]Accumulated_SCC_Drupp!$A$223:$B$439,2,FALSE)/10^3</f>
        <v>177.56573942853382</v>
      </c>
    </row>
    <row r="93" spans="2:20" x14ac:dyDescent="0.25">
      <c r="B93" t="s">
        <v>88</v>
      </c>
      <c r="C93" t="str">
        <f>IF(VLOOKUP(B93,[1]Rank_Country_CumC!$B$4:$C$220,2,FALSE)=0, "NA",VLOOKUP(B93,[1]Rank_Country_CumC!$B$4:$C$220,2,FALSE))</f>
        <v>IDN</v>
      </c>
      <c r="D93" s="1">
        <f>VLOOKUP(B93,[1]Rank_Country_CumC!$B$4:$D$220,3,FALSE)</f>
        <v>3358.9709141479998</v>
      </c>
      <c r="E93" s="1">
        <f>VLOOKUP(B93,[1]Rank_Country_CumC!$B$4:$M$220,7,FALSE)</f>
        <v>290.56667977574972</v>
      </c>
      <c r="F93" s="1">
        <f>VLOOKUP(B93,[1]Rank_Country_CumC!$B$4:$M$220,8,FALSE)</f>
        <v>24.66901288346563</v>
      </c>
      <c r="G93" s="1">
        <f>VLOOKUP(B93,[4]Accumulated_SCC!$A$3:$B$219,2,FALSE)/10^3</f>
        <v>164.53376967721249</v>
      </c>
      <c r="H93" s="1">
        <f>VLOOKUP(B93,[4]Accumulated_SCC!$A$223:$B$439,2,FALSE)/10^3</f>
        <v>1.716999413367821</v>
      </c>
      <c r="I93" s="1">
        <f>VLOOKUP(B93,[2]Accumulated_SCC!$A$3:$B$219,2,FALSE)/10^3</f>
        <v>184.35764801666488</v>
      </c>
      <c r="J93" s="1">
        <f>VLOOKUP(B93,[2]Accumulated_SCC!$A$223:$B$439,2,FALSE)/10^3</f>
        <v>3.4165396993670911</v>
      </c>
      <c r="K93" s="1">
        <f>VLOOKUP(B93,[3]Accumulated_SCC!$A$3:$B$219,2,FALSE)/10^3</f>
        <v>522.8086216333736</v>
      </c>
      <c r="L93" s="1">
        <f>VLOOKUP(B93,[3]Accumulated_SCC!$A$223:$B$439,2,FALSE)/10^3</f>
        <v>5.7307333602688448</v>
      </c>
      <c r="M93" s="1">
        <f>VLOOKUP(B93,[1]Rank_Country_CumC!$B$4:$M$220,11,FALSE)</f>
        <v>763.31441717349321</v>
      </c>
      <c r="N93" s="1">
        <f>VLOOKUP(B93,[1]Rank_Country_CumC!$B$4:$M$220,12,FALSE)</f>
        <v>70.806711308783363</v>
      </c>
      <c r="O93" s="1">
        <f>VLOOKUP(B93,[4]Accumulated_SCC_Drupp!$A$3:$B$219,2,FALSE)/10^3</f>
        <v>434.62107449932631</v>
      </c>
      <c r="P93" s="1">
        <f>VLOOKUP(B93,[4]Accumulated_SCC!$A$223:$B$439,2,FALSE)/10^3</f>
        <v>1.716999413367821</v>
      </c>
      <c r="Q93" s="1">
        <f>VLOOKUP(B93,[2]Accumulated_SCC_Drupp!$A$3:$B$219,2,FALSE)/10^3</f>
        <v>550.82240408283417</v>
      </c>
      <c r="R93" s="1">
        <f>VLOOKUP(B93,[2]Accumulated_SCC_Drupp!$A$223:$B$439,2,FALSE)/10^3</f>
        <v>26.951693564566295</v>
      </c>
      <c r="S93" s="1">
        <f>VLOOKUP(B93,[3]Accumulated_SCC_Drupp!$A$3:$B$219,2,FALSE)/10^3</f>
        <v>1304.4997729383203</v>
      </c>
      <c r="T93" s="1">
        <f>VLOOKUP(B93,[3]Accumulated_SCC_Drupp!$A$223:$B$439,2,FALSE)/10^3</f>
        <v>44.548414711422367</v>
      </c>
    </row>
    <row r="94" spans="2:20" x14ac:dyDescent="0.25">
      <c r="B94" t="s">
        <v>89</v>
      </c>
      <c r="C94" t="str">
        <f>IF(VLOOKUP(B94,[1]Rank_Country_CumC!$B$4:$C$220,2,FALSE)=0, "NA",VLOOKUP(B94,[1]Rank_Country_CumC!$B$4:$C$220,2,FALSE))</f>
        <v>IRQ</v>
      </c>
      <c r="D94" s="1">
        <f>VLOOKUP(B94,[1]Rank_Country_CumC!$B$4:$D$220,3,FALSE)</f>
        <v>1117.0974682880001</v>
      </c>
      <c r="E94" s="1">
        <f>VLOOKUP(B94,[1]Rank_Country_CumC!$B$4:$M$220,7,FALSE)</f>
        <v>101.0642260045868</v>
      </c>
      <c r="F94" s="1">
        <f>VLOOKUP(B94,[1]Rank_Country_CumC!$B$4:$M$220,8,FALSE)</f>
        <v>8.1902141419793626</v>
      </c>
      <c r="G94" s="1">
        <f>VLOOKUP(B94,[4]Accumulated_SCC!$A$3:$B$219,2,FALSE)/10^3</f>
        <v>57.303428970383102</v>
      </c>
      <c r="H94" s="1">
        <f>VLOOKUP(B94,[4]Accumulated_SCC!$A$223:$B$439,2,FALSE)/10^3</f>
        <v>0.55290575407078291</v>
      </c>
      <c r="I94" s="1">
        <f>VLOOKUP(B94,[2]Accumulated_SCC!$A$3:$B$219,2,FALSE)/10^3</f>
        <v>63.869428712956967</v>
      </c>
      <c r="J94" s="1">
        <f>VLOOKUP(B94,[2]Accumulated_SCC!$A$223:$B$439,2,FALSE)/10^3</f>
        <v>1.1004770326164879</v>
      </c>
      <c r="K94" s="1">
        <f>VLOOKUP(B94,[3]Accumulated_SCC!$A$3:$B$219,2,FALSE)/10^3</f>
        <v>182.01982033042091</v>
      </c>
      <c r="L94" s="1">
        <f>VLOOKUP(B94,[3]Accumulated_SCC!$A$223:$B$439,2,FALSE)/10^3</f>
        <v>1.8453518938525137</v>
      </c>
      <c r="M94" s="1">
        <f>VLOOKUP(B94,[1]Rank_Country_CumC!$B$4:$M$220,11,FALSE)</f>
        <v>254.69687705114021</v>
      </c>
      <c r="N94" s="1">
        <f>VLOOKUP(B94,[1]Rank_Country_CumC!$B$4:$M$220,12,FALSE)</f>
        <v>22.761464069247111</v>
      </c>
      <c r="O94" s="1">
        <f>VLOOKUP(B94,[4]Accumulated_SCC_Drupp!$A$3:$B$219,2,FALSE)/10^3</f>
        <v>145.07648898451461</v>
      </c>
      <c r="P94" s="1">
        <f>VLOOKUP(B94,[4]Accumulated_SCC!$A$223:$B$439,2,FALSE)/10^3</f>
        <v>0.55290575407078291</v>
      </c>
      <c r="Q94" s="1">
        <f>VLOOKUP(B94,[2]Accumulated_SCC_Drupp!$A$3:$B$219,2,FALSE)/10^3</f>
        <v>183.57938373919279</v>
      </c>
      <c r="R94" s="1">
        <f>VLOOKUP(B94,[2]Accumulated_SCC_Drupp!$A$223:$B$439,2,FALSE)/10^3</f>
        <v>8.6774317486368968</v>
      </c>
      <c r="S94" s="1">
        <f>VLOOKUP(B94,[3]Accumulated_SCC_Drupp!$A$3:$B$219,2,FALSE)/10^3</f>
        <v>435.43475842971361</v>
      </c>
      <c r="T94" s="1">
        <f>VLOOKUP(B94,[3]Accumulated_SCC_Drupp!$A$223:$B$439,2,FALSE)/10^3</f>
        <v>14.340451194252353</v>
      </c>
    </row>
    <row r="95" spans="2:20" x14ac:dyDescent="0.25">
      <c r="B95" t="s">
        <v>90</v>
      </c>
      <c r="C95" t="str">
        <f>IF(VLOOKUP(B95,[1]Rank_Country_CumC!$B$4:$C$220,2,FALSE)=0, "NA",VLOOKUP(B95,[1]Rank_Country_CumC!$B$4:$C$220,2,FALSE))</f>
        <v>IRL</v>
      </c>
      <c r="D95" s="1">
        <f>VLOOKUP(B95,[1]Rank_Country_CumC!$B$4:$D$220,3,FALSE)</f>
        <v>526.06882399499978</v>
      </c>
      <c r="E95" s="1">
        <f>VLOOKUP(B95,[1]Rank_Country_CumC!$B$4:$M$220,7,FALSE)</f>
        <v>55.794739203629156</v>
      </c>
      <c r="F95" s="1">
        <f>VLOOKUP(B95,[1]Rank_Country_CumC!$B$4:$M$220,8,FALSE)</f>
        <v>4.0784153218542913</v>
      </c>
      <c r="G95" s="1">
        <f>VLOOKUP(B95,[4]Accumulated_SCC!$A$3:$B$219,2,FALSE)/10^3</f>
        <v>31.769840732919189</v>
      </c>
      <c r="H95" s="1">
        <f>VLOOKUP(B95,[4]Accumulated_SCC!$A$223:$B$439,2,FALSE)/10^3</f>
        <v>0.20507856800525642</v>
      </c>
      <c r="I95" s="1">
        <f>VLOOKUP(B95,[2]Accumulated_SCC!$A$3:$B$219,2,FALSE)/10^3</f>
        <v>34.801115582309016</v>
      </c>
      <c r="J95" s="1">
        <f>VLOOKUP(B95,[2]Accumulated_SCC!$A$223:$B$439,2,FALSE)/10^3</f>
        <v>0.41166752979994364</v>
      </c>
      <c r="K95" s="1">
        <f>VLOOKUP(B95,[3]Accumulated_SCC!$A$3:$B$219,2,FALSE)/10^3</f>
        <v>100.81326129565956</v>
      </c>
      <c r="L95" s="1">
        <f>VLOOKUP(B95,[3]Accumulated_SCC!$A$223:$B$439,2,FALSE)/10^3</f>
        <v>0.68354734446551879</v>
      </c>
      <c r="M95" s="1">
        <f>VLOOKUP(B95,[1]Rank_Country_CumC!$B$4:$M$220,11,FALSE)</f>
        <v>121.96522390755608</v>
      </c>
      <c r="N95" s="1">
        <f>VLOOKUP(B95,[1]Rank_Country_CumC!$B$4:$M$220,12,FALSE)</f>
        <v>9.0387492322791019</v>
      </c>
      <c r="O95" s="1">
        <f>VLOOKUP(B95,[4]Accumulated_SCC_Drupp!$A$3:$B$219,2,FALSE)/10^3</f>
        <v>69.576703918580151</v>
      </c>
      <c r="P95" s="1">
        <f>VLOOKUP(B95,[4]Accumulated_SCC!$A$223:$B$439,2,FALSE)/10^3</f>
        <v>0.20507856800525642</v>
      </c>
      <c r="Q95" s="1">
        <f>VLOOKUP(B95,[2]Accumulated_SCC_Drupp!$A$3:$B$219,2,FALSE)/10^3</f>
        <v>87.381008572040685</v>
      </c>
      <c r="R95" s="1">
        <f>VLOOKUP(B95,[2]Accumulated_SCC_Drupp!$A$223:$B$439,2,FALSE)/10^3</f>
        <v>3.2741001453940921</v>
      </c>
      <c r="S95" s="1">
        <f>VLOOKUP(B95,[3]Accumulated_SCC_Drupp!$A$3:$B$219,2,FALSE)/10^3</f>
        <v>208.93795923204772</v>
      </c>
      <c r="T95" s="1">
        <f>VLOOKUP(B95,[3]Accumulated_SCC_Drupp!$A$223:$B$439,2,FALSE)/10^3</f>
        <v>5.3832525533747173</v>
      </c>
    </row>
    <row r="96" spans="2:20" x14ac:dyDescent="0.25">
      <c r="B96" t="s">
        <v>91</v>
      </c>
      <c r="C96" t="str">
        <f>IF(VLOOKUP(B96,[1]Rank_Country_CumC!$B$4:$C$220,2,FALSE)=0, "NA",VLOOKUP(B96,[1]Rank_Country_CumC!$B$4:$C$220,2,FALSE))</f>
        <v>IRN</v>
      </c>
      <c r="D96" s="1">
        <f>VLOOKUP(B96,[1]Rank_Country_CumC!$B$4:$D$220,3,FALSE)</f>
        <v>4515.5675081116678</v>
      </c>
      <c r="E96" s="1">
        <f>VLOOKUP(B96,[1]Rank_Country_CumC!$B$4:$M$220,7,FALSE)</f>
        <v>401.58398092659485</v>
      </c>
      <c r="F96" s="1">
        <f>VLOOKUP(B96,[1]Rank_Country_CumC!$B$4:$M$220,8,FALSE)</f>
        <v>32.902746580697759</v>
      </c>
      <c r="G96" s="1">
        <f>VLOOKUP(B96,[4]Accumulated_SCC!$A$3:$B$219,2,FALSE)/10^3</f>
        <v>227.58465606890189</v>
      </c>
      <c r="H96" s="1">
        <f>VLOOKUP(B96,[4]Accumulated_SCC!$A$223:$B$439,2,FALSE)/10^3</f>
        <v>2.2307436076927365</v>
      </c>
      <c r="I96" s="1">
        <f>VLOOKUP(B96,[2]Accumulated_SCC!$A$3:$B$219,2,FALSE)/10^3</f>
        <v>254.16307288346758</v>
      </c>
      <c r="J96" s="1">
        <f>VLOOKUP(B96,[2]Accumulated_SCC!$A$223:$B$439,2,FALSE)/10^3</f>
        <v>4.4402903139729961</v>
      </c>
      <c r="K96" s="1">
        <f>VLOOKUP(B96,[3]Accumulated_SCC!$A$3:$B$219,2,FALSE)/10^3</f>
        <v>723.00421382741774</v>
      </c>
      <c r="L96" s="1">
        <f>VLOOKUP(B96,[3]Accumulated_SCC!$A$223:$B$439,2,FALSE)/10^3</f>
        <v>7.4448461360607237</v>
      </c>
      <c r="M96" s="1">
        <f>VLOOKUP(B96,[1]Rank_Country_CumC!$B$4:$M$220,11,FALSE)</f>
        <v>1028.5717157245315</v>
      </c>
      <c r="N96" s="1">
        <f>VLOOKUP(B96,[1]Rank_Country_CumC!$B$4:$M$220,12,FALSE)</f>
        <v>92.23711710574166</v>
      </c>
      <c r="O96" s="1">
        <f>VLOOKUP(B96,[4]Accumulated_SCC_Drupp!$A$3:$B$219,2,FALSE)/10^3</f>
        <v>585.79121966162995</v>
      </c>
      <c r="P96" s="1">
        <f>VLOOKUP(B96,[4]Accumulated_SCC!$A$223:$B$439,2,FALSE)/10^3</f>
        <v>2.2307436076927365</v>
      </c>
      <c r="Q96" s="1">
        <f>VLOOKUP(B96,[2]Accumulated_SCC_Drupp!$A$3:$B$219,2,FALSE)/10^3</f>
        <v>741.62249462912257</v>
      </c>
      <c r="R96" s="1">
        <f>VLOOKUP(B96,[2]Accumulated_SCC_Drupp!$A$223:$B$439,2,FALSE)/10^3</f>
        <v>35.035482961703565</v>
      </c>
      <c r="S96" s="1">
        <f>VLOOKUP(B96,[3]Accumulated_SCC_Drupp!$A$3:$B$219,2,FALSE)/10^3</f>
        <v>1758.3014328828435</v>
      </c>
      <c r="T96" s="1">
        <f>VLOOKUP(B96,[3]Accumulated_SCC_Drupp!$A$223:$B$439,2,FALSE)/10^3</f>
        <v>57.896379995042714</v>
      </c>
    </row>
    <row r="97" spans="2:20" x14ac:dyDescent="0.25">
      <c r="B97" t="s">
        <v>92</v>
      </c>
      <c r="C97" t="str">
        <f>IF(VLOOKUP(B97,[1]Rank_Country_CumC!$B$4:$C$220,2,FALSE)=0, "NA",VLOOKUP(B97,[1]Rank_Country_CumC!$B$4:$C$220,2,FALSE))</f>
        <v>ISR</v>
      </c>
      <c r="D97" s="1">
        <f>VLOOKUP(B97,[1]Rank_Country_CumC!$B$4:$D$220,3,FALSE)</f>
        <v>620.37669193500017</v>
      </c>
      <c r="E97" s="1">
        <f>VLOOKUP(B97,[1]Rank_Country_CumC!$B$4:$M$220,7,FALSE)</f>
        <v>59.000244556434431</v>
      </c>
      <c r="F97" s="1">
        <f>VLOOKUP(B97,[1]Rank_Country_CumC!$B$4:$M$220,8,FALSE)</f>
        <v>4.6093960830962928</v>
      </c>
      <c r="G97" s="1">
        <f>VLOOKUP(B97,[4]Accumulated_SCC!$A$3:$B$219,2,FALSE)/10^3</f>
        <v>33.50016089024291</v>
      </c>
      <c r="H97" s="1">
        <f>VLOOKUP(B97,[4]Accumulated_SCC!$A$223:$B$439,2,FALSE)/10^3</f>
        <v>0.27550823470558039</v>
      </c>
      <c r="I97" s="1">
        <f>VLOOKUP(B97,[2]Accumulated_SCC!$A$3:$B$219,2,FALSE)/10^3</f>
        <v>37.119961038572704</v>
      </c>
      <c r="J97" s="1">
        <f>VLOOKUP(B97,[2]Accumulated_SCC!$A$223:$B$439,2,FALSE)/10^3</f>
        <v>0.55051580545707601</v>
      </c>
      <c r="K97" s="1">
        <f>VLOOKUP(B97,[3]Accumulated_SCC!$A$3:$B$219,2,FALSE)/10^3</f>
        <v>106.38061174048806</v>
      </c>
      <c r="L97" s="1">
        <f>VLOOKUP(B97,[3]Accumulated_SCC!$A$223:$B$439,2,FALSE)/10^3</f>
        <v>0.91905682671219158</v>
      </c>
      <c r="M97" s="1">
        <f>VLOOKUP(B97,[1]Rank_Country_CumC!$B$4:$M$220,11,FALSE)</f>
        <v>142.42013888489595</v>
      </c>
      <c r="N97" s="1">
        <f>VLOOKUP(B97,[1]Rank_Country_CumC!$B$4:$M$220,12,FALSE)</f>
        <v>11.752164985074209</v>
      </c>
      <c r="O97" s="1">
        <f>VLOOKUP(B97,[4]Accumulated_SCC_Drupp!$A$3:$B$219,2,FALSE)/10^3</f>
        <v>81.160232972490874</v>
      </c>
      <c r="P97" s="1">
        <f>VLOOKUP(B97,[4]Accumulated_SCC!$A$223:$B$439,2,FALSE)/10^3</f>
        <v>0.27550823470558039</v>
      </c>
      <c r="Q97" s="1">
        <f>VLOOKUP(B97,[2]Accumulated_SCC_Drupp!$A$3:$B$219,2,FALSE)/10^3</f>
        <v>102.404490889217</v>
      </c>
      <c r="R97" s="1">
        <f>VLOOKUP(B97,[2]Accumulated_SCC_Drupp!$A$223:$B$439,2,FALSE)/10^3</f>
        <v>4.3621214167186357</v>
      </c>
      <c r="S97" s="1">
        <f>VLOOKUP(B97,[3]Accumulated_SCC_Drupp!$A$3:$B$219,2,FALSE)/10^3</f>
        <v>243.6956927929802</v>
      </c>
      <c r="T97" s="1">
        <f>VLOOKUP(B97,[3]Accumulated_SCC_Drupp!$A$223:$B$439,2,FALSE)/10^3</f>
        <v>7.1928158399982953</v>
      </c>
    </row>
    <row r="98" spans="2:20" x14ac:dyDescent="0.25">
      <c r="B98" t="s">
        <v>93</v>
      </c>
      <c r="C98" t="str">
        <f>IF(VLOOKUP(B98,[1]Rank_Country_CumC!$B$4:$C$220,2,FALSE)=0, "NA",VLOOKUP(B98,[1]Rank_Country_CumC!$B$4:$C$220,2,FALSE))</f>
        <v>ITA</v>
      </c>
      <c r="D98" s="1">
        <f>VLOOKUP(B98,[1]Rank_Country_CumC!$B$4:$D$220,3,FALSE)</f>
        <v>6111.6244403500004</v>
      </c>
      <c r="E98" s="1">
        <f>VLOOKUP(B98,[1]Rank_Country_CumC!$B$4:$M$220,7,FALSE)</f>
        <v>664.63594302183969</v>
      </c>
      <c r="F98" s="1">
        <f>VLOOKUP(B98,[1]Rank_Country_CumC!$B$4:$M$220,8,FALSE)</f>
        <v>50.59279044186659</v>
      </c>
      <c r="G98" s="1">
        <f>VLOOKUP(B98,[4]Accumulated_SCC!$A$3:$B$219,2,FALSE)/10^3</f>
        <v>378.67464906685666</v>
      </c>
      <c r="H98" s="1">
        <f>VLOOKUP(B98,[4]Accumulated_SCC!$A$223:$B$439,2,FALSE)/10^3</f>
        <v>2.3353731788665657</v>
      </c>
      <c r="I98" s="1">
        <f>VLOOKUP(B98,[2]Accumulated_SCC!$A$3:$B$219,2,FALSE)/10^3</f>
        <v>413.74472410671939</v>
      </c>
      <c r="J98" s="1">
        <f>VLOOKUP(B98,[2]Accumulated_SCC!$A$223:$B$439,2,FALSE)/10^3</f>
        <v>4.7032821079832132</v>
      </c>
      <c r="K98" s="1">
        <f>VLOOKUP(B98,[3]Accumulated_SCC!$A$3:$B$219,2,FALSE)/10^3</f>
        <v>1201.4884558919462</v>
      </c>
      <c r="L98" s="1">
        <f>VLOOKUP(B98,[3]Accumulated_SCC!$A$223:$B$439,2,FALSE)/10^3</f>
        <v>7.7800573076678194</v>
      </c>
      <c r="M98" s="1">
        <f>VLOOKUP(B98,[1]Rank_Country_CumC!$B$4:$M$220,11,FALSE)</f>
        <v>1422.8613358020332</v>
      </c>
      <c r="N98" s="1">
        <f>VLOOKUP(B98,[1]Rank_Country_CumC!$B$4:$M$220,12,FALSE)</f>
        <v>105.23384608155611</v>
      </c>
      <c r="O98" s="1">
        <f>VLOOKUP(B98,[4]Accumulated_SCC_Drupp!$A$3:$B$219,2,FALSE)/10^3</f>
        <v>811.88905887663452</v>
      </c>
      <c r="P98" s="1">
        <f>VLOOKUP(B98,[4]Accumulated_SCC!$A$223:$B$439,2,FALSE)/10^3</f>
        <v>2.3353731788665657</v>
      </c>
      <c r="Q98" s="1">
        <f>VLOOKUP(B98,[2]Accumulated_SCC_Drupp!$A$3:$B$219,2,FALSE)/10^3</f>
        <v>1018.0486705678403</v>
      </c>
      <c r="R98" s="1">
        <f>VLOOKUP(B98,[2]Accumulated_SCC_Drupp!$A$223:$B$439,2,FALSE)/10^3</f>
        <v>37.507920503595457</v>
      </c>
      <c r="S98" s="1">
        <f>VLOOKUP(B98,[3]Accumulated_SCC_Drupp!$A$3:$B$219,2,FALSE)/10^3</f>
        <v>2438.6462779616277</v>
      </c>
      <c r="T98" s="1">
        <f>VLOOKUP(B98,[3]Accumulated_SCC_Drupp!$A$223:$B$439,2,FALSE)/10^3</f>
        <v>61.55097253302025</v>
      </c>
    </row>
    <row r="99" spans="2:20" x14ac:dyDescent="0.25">
      <c r="B99" t="s">
        <v>94</v>
      </c>
      <c r="C99" t="str">
        <f>IF(VLOOKUP(B99,[1]Rank_Country_CumC!$B$4:$C$220,2,FALSE)=0, "NA",VLOOKUP(B99,[1]Rank_Country_CumC!$B$4:$C$220,2,FALSE))</f>
        <v>JAM</v>
      </c>
      <c r="D99" s="1">
        <f>VLOOKUP(B99,[1]Rank_Country_CumC!$B$4:$D$220,3,FALSE)</f>
        <v>119.34024442899998</v>
      </c>
      <c r="E99" s="1">
        <f>VLOOKUP(B99,[1]Rank_Country_CumC!$B$4:$M$220,7,FALSE)</f>
        <v>12.64789967980912</v>
      </c>
      <c r="F99" s="1">
        <f>VLOOKUP(B99,[1]Rank_Country_CumC!$B$4:$M$220,8,FALSE)</f>
        <v>0.98687029166299856</v>
      </c>
      <c r="G99" s="1">
        <f>VLOOKUP(B99,[4]Accumulated_SCC!$A$3:$B$219,2,FALSE)/10^3</f>
        <v>7.2016082173847211</v>
      </c>
      <c r="H99" s="1">
        <f>VLOOKUP(B99,[4]Accumulated_SCC!$A$223:$B$439,2,FALSE)/10^3</f>
        <v>4.7291343924410971E-2</v>
      </c>
      <c r="I99" s="1">
        <f>VLOOKUP(B99,[2]Accumulated_SCC!$A$3:$B$219,2,FALSE)/10^3</f>
        <v>7.8886670102227132</v>
      </c>
      <c r="J99" s="1">
        <f>VLOOKUP(B99,[2]Accumulated_SCC!$A$223:$B$439,2,FALSE)/10^3</f>
        <v>9.5110424137931235E-2</v>
      </c>
      <c r="K99" s="1">
        <f>VLOOKUP(B99,[3]Accumulated_SCC!$A$3:$B$219,2,FALSE)/10^3</f>
        <v>22.85342381181999</v>
      </c>
      <c r="L99" s="1">
        <f>VLOOKUP(B99,[3]Accumulated_SCC!$A$223:$B$439,2,FALSE)/10^3</f>
        <v>0.15758477933835294</v>
      </c>
      <c r="M99" s="1">
        <f>VLOOKUP(B99,[1]Rank_Country_CumC!$B$4:$M$220,11,FALSE)</f>
        <v>27.712752295573488</v>
      </c>
      <c r="N99" s="1">
        <f>VLOOKUP(B99,[1]Rank_Country_CumC!$B$4:$M$220,12,FALSE)</f>
        <v>2.1113177435035042</v>
      </c>
      <c r="O99" s="1">
        <f>VLOOKUP(B99,[4]Accumulated_SCC_Drupp!$A$3:$B$219,2,FALSE)/10^3</f>
        <v>15.808826060181541</v>
      </c>
      <c r="P99" s="1">
        <f>VLOOKUP(B99,[4]Accumulated_SCC!$A$223:$B$439,2,FALSE)/10^3</f>
        <v>4.7291343924410971E-2</v>
      </c>
      <c r="Q99" s="1">
        <f>VLOOKUP(B99,[2]Accumulated_SCC_Drupp!$A$3:$B$219,2,FALSE)/10^3</f>
        <v>19.846722497032431</v>
      </c>
      <c r="R99" s="1">
        <f>VLOOKUP(B99,[2]Accumulated_SCC_Drupp!$A$223:$B$439,2,FALSE)/10^3</f>
        <v>0.75765976231031729</v>
      </c>
      <c r="S99" s="1">
        <f>VLOOKUP(B99,[3]Accumulated_SCC_Drupp!$A$3:$B$219,2,FALSE)/10^3</f>
        <v>47.482708329506515</v>
      </c>
      <c r="T99" s="1">
        <f>VLOOKUP(B99,[3]Accumulated_SCC_Drupp!$A$223:$B$439,2,FALSE)/10^3</f>
        <v>1.2443793549187963</v>
      </c>
    </row>
    <row r="100" spans="2:20" x14ac:dyDescent="0.25">
      <c r="B100" t="s">
        <v>95</v>
      </c>
      <c r="C100" t="str">
        <f>IF(VLOOKUP(B100,[1]Rank_Country_CumC!$B$4:$C$220,2,FALSE)=0, "NA",VLOOKUP(B100,[1]Rank_Country_CumC!$B$4:$C$220,2,FALSE))</f>
        <v>JPN</v>
      </c>
      <c r="D100" s="1">
        <f>VLOOKUP(B100,[1]Rank_Country_CumC!$B$4:$D$220,3,FALSE)</f>
        <v>16229.304946160006</v>
      </c>
      <c r="E100" s="1">
        <f>VLOOKUP(B100,[1]Rank_Country_CumC!$B$4:$M$220,7,FALSE)</f>
        <v>1709.6621414910164</v>
      </c>
      <c r="F100" s="1">
        <f>VLOOKUP(B100,[1]Rank_Country_CumC!$B$4:$M$220,8,FALSE)</f>
        <v>130.39275855707038</v>
      </c>
      <c r="G100" s="1">
        <f>VLOOKUP(B100,[4]Accumulated_SCC!$A$3:$B$219,2,FALSE)/10^3</f>
        <v>973.32337401836071</v>
      </c>
      <c r="H100" s="1">
        <f>VLOOKUP(B100,[4]Accumulated_SCC!$A$223:$B$439,2,FALSE)/10^3</f>
        <v>6.3717977725884456</v>
      </c>
      <c r="I100" s="1">
        <f>VLOOKUP(B100,[2]Accumulated_SCC!$A$3:$B$219,2,FALSE)/10^3</f>
        <v>1066.8442723445742</v>
      </c>
      <c r="J100" s="1">
        <f>VLOOKUP(B100,[2]Accumulated_SCC!$A$223:$B$439,2,FALSE)/10^3</f>
        <v>12.805866081681025</v>
      </c>
      <c r="K100" s="1">
        <f>VLOOKUP(B100,[3]Accumulated_SCC!$A$3:$B$219,2,FALSE)/10^3</f>
        <v>3088.8187781101242</v>
      </c>
      <c r="L100" s="1">
        <f>VLOOKUP(B100,[3]Accumulated_SCC!$A$223:$B$439,2,FALSE)/10^3</f>
        <v>21.234755377254448</v>
      </c>
      <c r="M100" s="1">
        <f>VLOOKUP(B100,[1]Rank_Country_CumC!$B$4:$M$220,11,FALSE)</f>
        <v>3765.5018870360609</v>
      </c>
      <c r="N100" s="1">
        <f>VLOOKUP(B100,[1]Rank_Country_CumC!$B$4:$M$220,12,FALSE)</f>
        <v>283.01228899313747</v>
      </c>
      <c r="O100" s="1">
        <f>VLOOKUP(B100,[4]Accumulated_SCC_Drupp!$A$3:$B$219,2,FALSE)/10^3</f>
        <v>2147.9199359184349</v>
      </c>
      <c r="P100" s="1">
        <f>VLOOKUP(B100,[4]Accumulated_SCC!$A$223:$B$439,2,FALSE)/10^3</f>
        <v>6.3717977725884456</v>
      </c>
      <c r="Q100" s="1">
        <f>VLOOKUP(B100,[2]Accumulated_SCC_Drupp!$A$3:$B$219,2,FALSE)/10^3</f>
        <v>2697.4941847721288</v>
      </c>
      <c r="R100" s="1">
        <f>VLOOKUP(B100,[2]Accumulated_SCC_Drupp!$A$223:$B$439,2,FALSE)/10^3</f>
        <v>101.94562426830143</v>
      </c>
      <c r="S100" s="1">
        <f>VLOOKUP(B100,[3]Accumulated_SCC_Drupp!$A$3:$B$219,2,FALSE)/10^3</f>
        <v>6451.0915404176276</v>
      </c>
      <c r="T100" s="1">
        <f>VLOOKUP(B100,[3]Accumulated_SCC_Drupp!$A$223:$B$439,2,FALSE)/10^3</f>
        <v>167.50421130463982</v>
      </c>
    </row>
    <row r="101" spans="2:20" x14ac:dyDescent="0.25">
      <c r="B101" t="s">
        <v>96</v>
      </c>
      <c r="C101" t="str">
        <f>IF(VLOOKUP(B101,[1]Rank_Country_CumC!$B$4:$C$220,2,FALSE)=0, "NA",VLOOKUP(B101,[1]Rank_Country_CumC!$B$4:$C$220,2,FALSE))</f>
        <v>JOR</v>
      </c>
      <c r="D101" s="1">
        <f>VLOOKUP(B101,[1]Rank_Country_CumC!$B$4:$D$220,3,FALSE)</f>
        <v>177.12821632799998</v>
      </c>
      <c r="E101" s="1">
        <f>VLOOKUP(B101,[1]Rank_Country_CumC!$B$4:$M$220,7,FALSE)</f>
        <v>15.414762484325619</v>
      </c>
      <c r="F101" s="1">
        <f>VLOOKUP(B101,[1]Rank_Country_CumC!$B$4:$M$220,8,FALSE)</f>
        <v>1.3239445268095738</v>
      </c>
      <c r="G101" s="1">
        <f>VLOOKUP(B101,[4]Accumulated_SCC!$A$3:$B$219,2,FALSE)/10^3</f>
        <v>8.7301865726930465</v>
      </c>
      <c r="H101" s="1">
        <f>VLOOKUP(B101,[4]Accumulated_SCC!$A$223:$B$439,2,FALSE)/10^3</f>
        <v>8.8024848577545611E-2</v>
      </c>
      <c r="I101" s="1">
        <f>VLOOKUP(B101,[2]Accumulated_SCC!$A$3:$B$219,2,FALSE)/10^3</f>
        <v>9.773821086377545</v>
      </c>
      <c r="J101" s="1">
        <f>VLOOKUP(B101,[2]Accumulated_SCC!$A$223:$B$439,2,FALSE)/10^3</f>
        <v>0.17538833697560011</v>
      </c>
      <c r="K101" s="1">
        <f>VLOOKUP(B101,[3]Accumulated_SCC!$A$3:$B$219,2,FALSE)/10^3</f>
        <v>27.740279793906364</v>
      </c>
      <c r="L101" s="1">
        <f>VLOOKUP(B101,[3]Accumulated_SCC!$A$223:$B$439,2,FALSE)/10^3</f>
        <v>0.29375248404918686</v>
      </c>
      <c r="M101" s="1">
        <f>VLOOKUP(B101,[1]Rank_Country_CumC!$B$4:$M$220,11,FALSE)</f>
        <v>40.330463880572871</v>
      </c>
      <c r="N101" s="1">
        <f>VLOOKUP(B101,[1]Rank_Country_CumC!$B$4:$M$220,12,FALSE)</f>
        <v>3.6717194620937956</v>
      </c>
      <c r="O101" s="1">
        <f>VLOOKUP(B101,[4]Accumulated_SCC_Drupp!$A$3:$B$219,2,FALSE)/10^3</f>
        <v>22.964822243905203</v>
      </c>
      <c r="P101" s="1">
        <f>VLOOKUP(B101,[4]Accumulated_SCC!$A$223:$B$439,2,FALSE)/10^3</f>
        <v>8.8024848577545611E-2</v>
      </c>
      <c r="Q101" s="1">
        <f>VLOOKUP(B101,[2]Accumulated_SCC_Drupp!$A$3:$B$219,2,FALSE)/10^3</f>
        <v>29.085118493680966</v>
      </c>
      <c r="R101" s="1">
        <f>VLOOKUP(B101,[2]Accumulated_SCC_Drupp!$A$223:$B$439,2,FALSE)/10^3</f>
        <v>1.3857074964142342</v>
      </c>
      <c r="S101" s="1">
        <f>VLOOKUP(B101,[3]Accumulated_SCC_Drupp!$A$3:$B$219,2,FALSE)/10^3</f>
        <v>68.941450904132495</v>
      </c>
      <c r="T101" s="1">
        <f>VLOOKUP(B101,[3]Accumulated_SCC_Drupp!$A$223:$B$439,2,FALSE)/10^3</f>
        <v>2.2887319236394621</v>
      </c>
    </row>
    <row r="102" spans="2:20" x14ac:dyDescent="0.25">
      <c r="B102" t="s">
        <v>97</v>
      </c>
      <c r="C102" t="str">
        <f>IF(VLOOKUP(B102,[1]Rank_Country_CumC!$B$4:$C$220,2,FALSE)=0, "NA",VLOOKUP(B102,[1]Rank_Country_CumC!$B$4:$C$220,2,FALSE))</f>
        <v>KAZ</v>
      </c>
      <c r="D102" s="1">
        <f>VLOOKUP(B102,[1]Rank_Country_CumC!$B$4:$D$220,3,FALSE)</f>
        <v>3357.4935784236354</v>
      </c>
      <c r="E102" s="1">
        <f>VLOOKUP(B102,[1]Rank_Country_CumC!$B$4:$M$220,7,FALSE)</f>
        <v>370.73313133637987</v>
      </c>
      <c r="F102" s="1">
        <f>VLOOKUP(B102,[1]Rank_Country_CumC!$B$4:$M$220,8,FALSE)</f>
        <v>27.874495539000932</v>
      </c>
      <c r="G102" s="1">
        <f>VLOOKUP(B102,[4]Accumulated_SCC!$A$3:$B$219,2,FALSE)/10^3</f>
        <v>211.3011882471061</v>
      </c>
      <c r="H102" s="1">
        <f>VLOOKUP(B102,[4]Accumulated_SCC!$A$223:$B$439,2,FALSE)/10^3</f>
        <v>1.2785049875807952</v>
      </c>
      <c r="I102" s="1">
        <f>VLOOKUP(B102,[2]Accumulated_SCC!$A$3:$B$219,2,FALSE)/10^3</f>
        <v>230.56321176499532</v>
      </c>
      <c r="J102" s="1">
        <f>VLOOKUP(B102,[2]Accumulated_SCC!$A$223:$B$439,2,FALSE)/10^3</f>
        <v>2.5717853396389532</v>
      </c>
      <c r="K102" s="1">
        <f>VLOOKUP(B102,[3]Accumulated_SCC!$A$3:$B$219,2,FALSE)/10^3</f>
        <v>670.33499399703987</v>
      </c>
      <c r="L102" s="1">
        <f>VLOOKUP(B102,[3]Accumulated_SCC!$A$223:$B$439,2,FALSE)/10^3</f>
        <v>4.2589247353527222</v>
      </c>
      <c r="M102" s="1">
        <f>VLOOKUP(B102,[1]Rank_Country_CumC!$B$4:$M$220,11,FALSE)</f>
        <v>781.15056965586029</v>
      </c>
      <c r="N102" s="1">
        <f>VLOOKUP(B102,[1]Rank_Country_CumC!$B$4:$M$220,12,FALSE)</f>
        <v>57.089426186098414</v>
      </c>
      <c r="O102" s="1">
        <f>VLOOKUP(B102,[4]Accumulated_SCC_Drupp!$A$3:$B$219,2,FALSE)/10^3</f>
        <v>445.79957177101591</v>
      </c>
      <c r="P102" s="1">
        <f>VLOOKUP(B102,[4]Accumulated_SCC!$A$223:$B$439,2,FALSE)/10^3</f>
        <v>1.2785049875807952</v>
      </c>
      <c r="Q102" s="1">
        <f>VLOOKUP(B102,[2]Accumulated_SCC_Drupp!$A$3:$B$219,2,FALSE)/10^3</f>
        <v>558.98409265517557</v>
      </c>
      <c r="R102" s="1">
        <f>VLOOKUP(B102,[2]Accumulated_SCC_Drupp!$A$223:$B$439,2,FALSE)/10^3</f>
        <v>20.469899935367305</v>
      </c>
      <c r="S102" s="1">
        <f>VLOOKUP(B102,[3]Accumulated_SCC_Drupp!$A$3:$B$219,2,FALSE)/10^3</f>
        <v>1338.6680445413899</v>
      </c>
      <c r="T102" s="1">
        <f>VLOOKUP(B102,[3]Accumulated_SCC_Drupp!$A$223:$B$439,2,FALSE)/10^3</f>
        <v>33.603707477081777</v>
      </c>
    </row>
    <row r="103" spans="2:20" x14ac:dyDescent="0.25">
      <c r="B103" t="s">
        <v>98</v>
      </c>
      <c r="C103" t="str">
        <f>IF(VLOOKUP(B103,[1]Rank_Country_CumC!$B$4:$C$220,2,FALSE)=0, "NA",VLOOKUP(B103,[1]Rank_Country_CumC!$B$4:$C$220,2,FALSE))</f>
        <v>KEN</v>
      </c>
      <c r="D103" s="1">
        <f>VLOOKUP(B103,[1]Rank_Country_CumC!$B$4:$D$220,3,FALSE)</f>
        <v>117.84227322599999</v>
      </c>
      <c r="E103" s="1">
        <f>VLOOKUP(B103,[1]Rank_Country_CumC!$B$4:$M$220,7,FALSE)</f>
        <v>11.598827030299335</v>
      </c>
      <c r="F103" s="1">
        <f>VLOOKUP(B103,[1]Rank_Country_CumC!$B$4:$M$220,8,FALSE)</f>
        <v>0.86263640470121461</v>
      </c>
      <c r="G103" s="1">
        <f>VLOOKUP(B103,[4]Accumulated_SCC!$A$3:$B$219,2,FALSE)/10^3</f>
        <v>6.5919018896860813</v>
      </c>
      <c r="H103" s="1">
        <f>VLOOKUP(B103,[4]Accumulated_SCC!$A$223:$B$439,2,FALSE)/10^3</f>
        <v>5.1896579277954699E-2</v>
      </c>
      <c r="I103" s="1">
        <f>VLOOKUP(B103,[2]Accumulated_SCC!$A$3:$B$219,2,FALSE)/10^3</f>
        <v>7.2782978793896742</v>
      </c>
      <c r="J103" s="1">
        <f>VLOOKUP(B103,[2]Accumulated_SCC!$A$223:$B$439,2,FALSE)/10^3</f>
        <v>0.10353170284278879</v>
      </c>
      <c r="K103" s="1">
        <f>VLOOKUP(B103,[3]Accumulated_SCC!$A$3:$B$219,2,FALSE)/10^3</f>
        <v>20.926281321822305</v>
      </c>
      <c r="L103" s="1">
        <f>VLOOKUP(B103,[3]Accumulated_SCC!$A$223:$B$439,2,FALSE)/10^3</f>
        <v>0.17312686233358818</v>
      </c>
      <c r="M103" s="1">
        <f>VLOOKUP(B103,[1]Rank_Country_CumC!$B$4:$M$220,11,FALSE)</f>
        <v>27.061453747151187</v>
      </c>
      <c r="N103" s="1">
        <f>VLOOKUP(B103,[1]Rank_Country_CumC!$B$4:$M$220,12,FALSE)</f>
        <v>2.1803169040082646</v>
      </c>
      <c r="O103" s="1">
        <f>VLOOKUP(B103,[4]Accumulated_SCC_Drupp!$A$3:$B$219,2,FALSE)/10^3</f>
        <v>15.426350257013194</v>
      </c>
      <c r="P103" s="1">
        <f>VLOOKUP(B103,[4]Accumulated_SCC!$A$223:$B$439,2,FALSE)/10^3</f>
        <v>5.1896579277954699E-2</v>
      </c>
      <c r="Q103" s="1">
        <f>VLOOKUP(B103,[2]Accumulated_SCC_Drupp!$A$3:$B$219,2,FALSE)/10^3</f>
        <v>19.453011847511892</v>
      </c>
      <c r="R103" s="1">
        <f>VLOOKUP(B103,[2]Accumulated_SCC_Drupp!$A$223:$B$439,2,FALSE)/10^3</f>
        <v>0.81823454246592009</v>
      </c>
      <c r="S103" s="1">
        <f>VLOOKUP(B103,[3]Accumulated_SCC_Drupp!$A$3:$B$219,2,FALSE)/10^3</f>
        <v>46.304999136928522</v>
      </c>
      <c r="T103" s="1">
        <f>VLOOKUP(B103,[3]Accumulated_SCC_Drupp!$A$223:$B$439,2,FALSE)/10^3</f>
        <v>1.3501571923225675</v>
      </c>
    </row>
    <row r="104" spans="2:20" x14ac:dyDescent="0.25">
      <c r="B104" t="s">
        <v>99</v>
      </c>
      <c r="C104" t="str">
        <f>IF(VLOOKUP(B104,[1]Rank_Country_CumC!$B$4:$C$220,2,FALSE)=0, "NA",VLOOKUP(B104,[1]Rank_Country_CumC!$B$4:$C$220,2,FALSE))</f>
        <v>KIR</v>
      </c>
      <c r="D104" s="1">
        <f>VLOOKUP(B104,[1]Rank_Country_CumC!$B$4:$D$220,3,FALSE)</f>
        <v>0.53779894800000039</v>
      </c>
      <c r="E104" s="1">
        <f>VLOOKUP(B104,[1]Rank_Country_CumC!$B$4:$M$220,7,FALSE)</f>
        <v>5.2696570487268266E-2</v>
      </c>
      <c r="F104" s="1">
        <f>VLOOKUP(B104,[1]Rank_Country_CumC!$B$4:$M$220,8,FALSE)</f>
        <v>4.2373346569608266E-3</v>
      </c>
      <c r="G104" s="1">
        <f>VLOOKUP(B104,[4]Accumulated_SCC!$A$3:$B$219,2,FALSE)/10^3</f>
        <v>2.9944947392544611E-2</v>
      </c>
      <c r="H104" s="1">
        <f>VLOOKUP(B104,[4]Accumulated_SCC!$A$223:$B$439,2,FALSE)/10^3</f>
        <v>2.3799050044358476E-4</v>
      </c>
      <c r="I104" s="1">
        <f>VLOOKUP(B104,[2]Accumulated_SCC!$A$3:$B$219,2,FALSE)/10^3</f>
        <v>3.3076415365613898E-2</v>
      </c>
      <c r="J104" s="1">
        <f>VLOOKUP(B104,[2]Accumulated_SCC!$A$223:$B$439,2,FALSE)/10^3</f>
        <v>4.7543280382859003E-4</v>
      </c>
      <c r="K104" s="1">
        <f>VLOOKUP(B104,[3]Accumulated_SCC!$A$3:$B$219,2,FALSE)/10^3</f>
        <v>9.5068348703646569E-2</v>
      </c>
      <c r="L104" s="1">
        <f>VLOOKUP(B104,[3]Accumulated_SCC!$A$223:$B$439,2,FALSE)/10^3</f>
        <v>7.9366294067245127E-4</v>
      </c>
      <c r="M104" s="1">
        <f>VLOOKUP(B104,[1]Rank_Country_CumC!$B$4:$M$220,11,FALSE)</f>
        <v>0.12366463123281481</v>
      </c>
      <c r="N104" s="1">
        <f>VLOOKUP(B104,[1]Rank_Country_CumC!$B$4:$M$220,12,FALSE)</f>
        <v>1.0137292439160216E-2</v>
      </c>
      <c r="O104" s="1">
        <f>VLOOKUP(B104,[4]Accumulated_SCC_Drupp!$A$3:$B$219,2,FALSE)/10^3</f>
        <v>7.0490634129408855E-2</v>
      </c>
      <c r="P104" s="1">
        <f>VLOOKUP(B104,[4]Accumulated_SCC!$A$223:$B$439,2,FALSE)/10^3</f>
        <v>2.3799050044358476E-4</v>
      </c>
      <c r="Q104" s="1">
        <f>VLOOKUP(B104,[2]Accumulated_SCC_Drupp!$A$3:$B$219,2,FALSE)/10^3</f>
        <v>8.8869725462708604E-2</v>
      </c>
      <c r="R104" s="1">
        <f>VLOOKUP(B104,[2]Accumulated_SCC_Drupp!$A$223:$B$439,2,FALSE)/10^3</f>
        <v>3.7629151845420669E-3</v>
      </c>
      <c r="S104" s="1">
        <f>VLOOKUP(B104,[3]Accumulated_SCC_Drupp!$A$3:$B$219,2,FALSE)/10^3</f>
        <v>0.21163353410632724</v>
      </c>
      <c r="T104" s="1">
        <f>VLOOKUP(B104,[3]Accumulated_SCC_Drupp!$A$223:$B$439,2,FALSE)/10^3</f>
        <v>6.2031473694132769E-3</v>
      </c>
    </row>
    <row r="105" spans="2:20" x14ac:dyDescent="0.25">
      <c r="B105" t="s">
        <v>100</v>
      </c>
      <c r="C105" t="str">
        <f>IF(VLOOKUP(B105,[1]Rank_Country_CumC!$B$4:$C$220,2,FALSE)=0, "NA",VLOOKUP(B105,[1]Rank_Country_CumC!$B$4:$C$220,2,FALSE))</f>
        <v>NA</v>
      </c>
      <c r="D105" s="1">
        <f>VLOOKUP(B105,[1]Rank_Country_CumC!$B$4:$D$220,3,FALSE)</f>
        <v>24.205794021000003</v>
      </c>
      <c r="E105" s="1">
        <f>VLOOKUP(B105,[1]Rank_Country_CumC!$B$4:$M$220,7,FALSE)</f>
        <v>1.5338341045570298</v>
      </c>
      <c r="F105" s="1">
        <f>VLOOKUP(B105,[1]Rank_Country_CumC!$B$4:$M$220,8,FALSE)</f>
        <v>0.27021649027963046</v>
      </c>
      <c r="G105" s="1">
        <f>VLOOKUP(B105,[4]Accumulated_SCC!$A$3:$B$219,2,FALSE)/10^3</f>
        <v>0.85896920546011879</v>
      </c>
      <c r="H105" s="1">
        <f>VLOOKUP(B105,[4]Accumulated_SCC!$A$223:$B$439,2,FALSE)/10^3</f>
        <v>2.3117473119918502E-2</v>
      </c>
      <c r="I105" s="1">
        <f>VLOOKUP(B105,[2]Accumulated_SCC!$A$3:$B$219,2,FALSE)/10^3</f>
        <v>1.0068674440432088</v>
      </c>
      <c r="J105" s="1">
        <f>VLOOKUP(B105,[2]Accumulated_SCC!$A$223:$B$439,2,FALSE)/10^3</f>
        <v>4.5745991209879419E-2</v>
      </c>
      <c r="K105" s="1">
        <f>VLOOKUP(B105,[3]Accumulated_SCC!$A$3:$B$219,2,FALSE)/10^3</f>
        <v>2.7356656641677732</v>
      </c>
      <c r="L105" s="1">
        <f>VLOOKUP(B105,[3]Accumulated_SCC!$A$223:$B$439,2,FALSE)/10^3</f>
        <v>7.7183714132594283E-2</v>
      </c>
      <c r="M105" s="1">
        <f>VLOOKUP(B105,[1]Rank_Country_CumC!$B$4:$M$220,11,FALSE)</f>
        <v>5.3204059061681352</v>
      </c>
      <c r="N105" s="1">
        <f>VLOOKUP(B105,[1]Rank_Country_CumC!$B$4:$M$220,12,FALSE)</f>
        <v>0.91568272157651143</v>
      </c>
      <c r="O105" s="1">
        <f>VLOOKUP(B105,[4]Accumulated_SCC_Drupp!$A$3:$B$219,2,FALSE)/10^3</f>
        <v>3.0222157880885212</v>
      </c>
      <c r="P105" s="1">
        <f>VLOOKUP(B105,[4]Accumulated_SCC!$A$223:$B$439,2,FALSE)/10^3</f>
        <v>2.3117473119918502E-2</v>
      </c>
      <c r="Q105" s="1">
        <f>VLOOKUP(B105,[2]Accumulated_SCC_Drupp!$A$3:$B$219,2,FALSE)/10^3</f>
        <v>3.8849722051567332</v>
      </c>
      <c r="R105" s="1">
        <f>VLOOKUP(B105,[2]Accumulated_SCC_Drupp!$A$223:$B$439,2,FALSE)/10^3</f>
        <v>0.35880992383619154</v>
      </c>
      <c r="S105" s="1">
        <f>VLOOKUP(B105,[3]Accumulated_SCC_Drupp!$A$3:$B$219,2,FALSE)/10^3</f>
        <v>9.0540297252591593</v>
      </c>
      <c r="T105" s="1">
        <f>VLOOKUP(B105,[3]Accumulated_SCC_Drupp!$A$223:$B$439,2,FALSE)/10^3</f>
        <v>0.59476254396989936</v>
      </c>
    </row>
    <row r="106" spans="2:20" x14ac:dyDescent="0.25">
      <c r="B106" t="s">
        <v>101</v>
      </c>
      <c r="C106" t="str">
        <f>IF(VLOOKUP(B106,[1]Rank_Country_CumC!$B$4:$C$220,2,FALSE)=0, "NA",VLOOKUP(B106,[1]Rank_Country_CumC!$B$4:$C$220,2,FALSE))</f>
        <v>CUW</v>
      </c>
      <c r="D106" s="1">
        <f>VLOOKUP(B106,[1]Rank_Country_CumC!$B$4:$D$220,3,FALSE)</f>
        <v>743.64493655999979</v>
      </c>
      <c r="E106" s="1">
        <f>VLOOKUP(B106,[1]Rank_Country_CumC!$B$4:$M$220,7,FALSE)</f>
        <v>69.582435382376261</v>
      </c>
      <c r="F106" s="1">
        <f>VLOOKUP(B106,[1]Rank_Country_CumC!$B$4:$M$220,8,FALSE)</f>
        <v>5.5478430464148474</v>
      </c>
      <c r="G106" s="1">
        <f>VLOOKUP(B106,[4]Accumulated_SCC!$A$3:$B$219,2,FALSE)/10^3</f>
        <v>39.490985367144646</v>
      </c>
      <c r="H106" s="1">
        <f>VLOOKUP(B106,[4]Accumulated_SCC!$A$223:$B$439,2,FALSE)/10^3</f>
        <v>0.34624625283047727</v>
      </c>
      <c r="I106" s="1">
        <f>VLOOKUP(B106,[2]Accumulated_SCC!$A$3:$B$219,2,FALSE)/10^3</f>
        <v>43.84458494886993</v>
      </c>
      <c r="J106" s="1">
        <f>VLOOKUP(B106,[2]Accumulated_SCC!$A$223:$B$439,2,FALSE)/10^3</f>
        <v>0.69013327273284275</v>
      </c>
      <c r="K106" s="1">
        <f>VLOOKUP(B106,[3]Accumulated_SCC!$A$3:$B$219,2,FALSE)/10^3</f>
        <v>125.41173583111464</v>
      </c>
      <c r="L106" s="1">
        <f>VLOOKUP(B106,[3]Accumulated_SCC!$A$223:$B$439,2,FALSE)/10^3</f>
        <v>1.1551851371324564</v>
      </c>
      <c r="M106" s="1">
        <f>VLOOKUP(B106,[1]Rank_Country_CumC!$B$4:$M$220,11,FALSE)</f>
        <v>170.15000506615957</v>
      </c>
      <c r="N106" s="1">
        <f>VLOOKUP(B106,[1]Rank_Country_CumC!$B$4:$M$220,12,FALSE)</f>
        <v>14.487924491291251</v>
      </c>
      <c r="O106" s="1">
        <f>VLOOKUP(B106,[4]Accumulated_SCC_Drupp!$A$3:$B$219,2,FALSE)/10^3</f>
        <v>96.947364891823952</v>
      </c>
      <c r="P106" s="1">
        <f>VLOOKUP(B106,[4]Accumulated_SCC!$A$223:$B$439,2,FALSE)/10^3</f>
        <v>0.34624625283047727</v>
      </c>
      <c r="Q106" s="1">
        <f>VLOOKUP(B106,[2]Accumulated_SCC_Drupp!$A$3:$B$219,2,FALSE)/10^3</f>
        <v>122.48284949126902</v>
      </c>
      <c r="R106" s="1">
        <f>VLOOKUP(B106,[2]Accumulated_SCC_Drupp!$A$223:$B$439,2,FALSE)/10^3</f>
        <v>5.4519069640791429</v>
      </c>
      <c r="S106" s="1">
        <f>VLOOKUP(B106,[3]Accumulated_SCC_Drupp!$A$3:$B$219,2,FALSE)/10^3</f>
        <v>291.01980081538608</v>
      </c>
      <c r="T106" s="1">
        <f>VLOOKUP(B106,[3]Accumulated_SCC_Drupp!$A$223:$B$439,2,FALSE)/10^3</f>
        <v>9.000712513097108</v>
      </c>
    </row>
    <row r="107" spans="2:20" x14ac:dyDescent="0.25">
      <c r="B107" t="s">
        <v>102</v>
      </c>
      <c r="C107" t="str">
        <f>IF(VLOOKUP(B107,[1]Rank_Country_CumC!$B$4:$C$220,2,FALSE)=0, "NA",VLOOKUP(B107,[1]Rank_Country_CumC!$B$4:$C$220,2,FALSE))</f>
        <v>KGZ</v>
      </c>
      <c r="D107" s="1">
        <f>VLOOKUP(B107,[1]Rank_Country_CumC!$B$4:$D$220,3,FALSE)</f>
        <v>199.80551348600002</v>
      </c>
      <c r="E107" s="1">
        <f>VLOOKUP(B107,[1]Rank_Country_CumC!$B$4:$M$220,7,FALSE)</f>
        <v>24.414209355096951</v>
      </c>
      <c r="F107" s="1">
        <f>VLOOKUP(B107,[1]Rank_Country_CumC!$B$4:$M$220,8,FALSE)</f>
        <v>2.2006511624278589</v>
      </c>
      <c r="G107" s="1">
        <f>VLOOKUP(B107,[4]Accumulated_SCC!$A$3:$B$219,2,FALSE)/10^3</f>
        <v>13.946387860902913</v>
      </c>
      <c r="H107" s="1">
        <f>VLOOKUP(B107,[4]Accumulated_SCC!$A$223:$B$439,2,FALSE)/10^3</f>
        <v>8.0832366176290402E-2</v>
      </c>
      <c r="I107" s="1">
        <f>VLOOKUP(B107,[2]Accumulated_SCC!$A$3:$B$219,2,FALSE)/10^3</f>
        <v>15.075107155831034</v>
      </c>
      <c r="J107" s="1">
        <f>VLOOKUP(B107,[2]Accumulated_SCC!$A$223:$B$439,2,FALSE)/10^3</f>
        <v>0.16427348415498358</v>
      </c>
      <c r="K107" s="1">
        <f>VLOOKUP(B107,[3]Accumulated_SCC!$A$3:$B$219,2,FALSE)/10^3</f>
        <v>44.221133048556958</v>
      </c>
      <c r="L107" s="1">
        <f>VLOOKUP(B107,[3]Accumulated_SCC!$A$223:$B$439,2,FALSE)/10^3</f>
        <v>0.26874889525905377</v>
      </c>
      <c r="M107" s="1">
        <f>VLOOKUP(B107,[1]Rank_Country_CumC!$B$4:$M$220,11,FALSE)</f>
        <v>47.122335235919479</v>
      </c>
      <c r="N107" s="1">
        <f>VLOOKUP(B107,[1]Rank_Country_CumC!$B$4:$M$220,12,FALSE)</f>
        <v>3.8594854180778499</v>
      </c>
      <c r="O107" s="1">
        <f>VLOOKUP(B107,[4]Accumulated_SCC_Drupp!$A$3:$B$219,2,FALSE)/10^3</f>
        <v>26.921324746439375</v>
      </c>
      <c r="P107" s="1">
        <f>VLOOKUP(B107,[4]Accumulated_SCC!$A$223:$B$439,2,FALSE)/10^3</f>
        <v>8.0832366176290402E-2</v>
      </c>
      <c r="Q107" s="1">
        <f>VLOOKUP(B107,[2]Accumulated_SCC_Drupp!$A$3:$B$219,2,FALSE)/10^3</f>
        <v>33.56792683257958</v>
      </c>
      <c r="R107" s="1">
        <f>VLOOKUP(B107,[2]Accumulated_SCC_Drupp!$A$223:$B$439,2,FALSE)/10^3</f>
        <v>1.3180431067907674</v>
      </c>
      <c r="S107" s="1">
        <f>VLOOKUP(B107,[3]Accumulated_SCC_Drupp!$A$3:$B$219,2,FALSE)/10^3</f>
        <v>80.877754128739539</v>
      </c>
      <c r="T107" s="1">
        <f>VLOOKUP(B107,[3]Accumulated_SCC_Drupp!$A$223:$B$439,2,FALSE)/10^3</f>
        <v>2.1502155780657466</v>
      </c>
    </row>
    <row r="108" spans="2:20" x14ac:dyDescent="0.25">
      <c r="B108" t="s">
        <v>103</v>
      </c>
      <c r="C108" t="str">
        <f>IF(VLOOKUP(B108,[1]Rank_Country_CumC!$B$4:$C$220,2,FALSE)=0, "NA",VLOOKUP(B108,[1]Rank_Country_CumC!$B$4:$C$220,2,FALSE))</f>
        <v>LAO</v>
      </c>
      <c r="D108" s="1">
        <f>VLOOKUP(B108,[1]Rank_Country_CumC!$B$4:$D$220,3,FALSE)</f>
        <v>32.980850478000001</v>
      </c>
      <c r="E108" s="1">
        <f>VLOOKUP(B108,[1]Rank_Country_CumC!$B$4:$M$220,7,FALSE)</f>
        <v>2.2563255211329274</v>
      </c>
      <c r="F108" s="1">
        <f>VLOOKUP(B108,[1]Rank_Country_CumC!$B$4:$M$220,8,FALSE)</f>
        <v>0.37592510309829436</v>
      </c>
      <c r="G108" s="1">
        <f>VLOOKUP(B108,[4]Accumulated_SCC!$A$3:$B$219,2,FALSE)/10^3</f>
        <v>1.2674536675675041</v>
      </c>
      <c r="H108" s="1">
        <f>VLOOKUP(B108,[4]Accumulated_SCC!$A$223:$B$439,2,FALSE)/10^3</f>
        <v>3.6385892980914492E-2</v>
      </c>
      <c r="I108" s="1">
        <f>VLOOKUP(B108,[2]Accumulated_SCC!$A$3:$B$219,2,FALSE)/10^3</f>
        <v>1.4679450265561906</v>
      </c>
      <c r="J108" s="1">
        <f>VLOOKUP(B108,[2]Accumulated_SCC!$A$223:$B$439,2,FALSE)/10^3</f>
        <v>7.2186489814233382E-2</v>
      </c>
      <c r="K108" s="1">
        <f>VLOOKUP(B108,[3]Accumulated_SCC!$A$3:$B$219,2,FALSE)/10^3</f>
        <v>4.0335778692751072</v>
      </c>
      <c r="L108" s="1">
        <f>VLOOKUP(B108,[3]Accumulated_SCC!$A$223:$B$439,2,FALSE)/10^3</f>
        <v>0.12163144323672752</v>
      </c>
      <c r="M108" s="1">
        <f>VLOOKUP(B108,[1]Rank_Country_CumC!$B$4:$M$220,11,FALSE)</f>
        <v>7.2620609180297322</v>
      </c>
      <c r="N108" s="1">
        <f>VLOOKUP(B108,[1]Rank_Country_CumC!$B$4:$M$220,12,FALSE)</f>
        <v>1.3996508427368777</v>
      </c>
      <c r="O108" s="1">
        <f>VLOOKUP(B108,[4]Accumulated_SCC_Drupp!$A$3:$B$219,2,FALSE)/10^3</f>
        <v>4.1271202122451252</v>
      </c>
      <c r="P108" s="1">
        <f>VLOOKUP(B108,[4]Accumulated_SCC!$A$223:$B$439,2,FALSE)/10^3</f>
        <v>3.6385892980914492E-2</v>
      </c>
      <c r="Q108" s="1">
        <f>VLOOKUP(B108,[2]Accumulated_SCC_Drupp!$A$3:$B$219,2,FALSE)/10^3</f>
        <v>5.2979291178120285</v>
      </c>
      <c r="R108" s="1">
        <f>VLOOKUP(B108,[2]Accumulated_SCC_Drupp!$A$223:$B$439,2,FALSE)/10^3</f>
        <v>0.56540335366151506</v>
      </c>
      <c r="S108" s="1">
        <f>VLOOKUP(B108,[3]Accumulated_SCC_Drupp!$A$3:$B$219,2,FALSE)/10^3</f>
        <v>12.361133424032056</v>
      </c>
      <c r="T108" s="1">
        <f>VLOOKUP(B108,[3]Accumulated_SCC_Drupp!$A$223:$B$439,2,FALSE)/10^3</f>
        <v>0.93736096478048747</v>
      </c>
    </row>
    <row r="109" spans="2:20" x14ac:dyDescent="0.25">
      <c r="B109" t="s">
        <v>104</v>
      </c>
      <c r="C109" t="str">
        <f>IF(VLOOKUP(B109,[1]Rank_Country_CumC!$B$4:$C$220,2,FALSE)=0, "NA",VLOOKUP(B109,[1]Rank_Country_CumC!$B$4:$C$220,2,FALSE))</f>
        <v>LVA</v>
      </c>
      <c r="D109" s="1">
        <f>VLOOKUP(B109,[1]Rank_Country_CumC!$B$4:$D$220,3,FALSE)</f>
        <v>190.78885995836367</v>
      </c>
      <c r="E109" s="1">
        <f>VLOOKUP(B109,[1]Rank_Country_CumC!$B$4:$M$220,7,FALSE)</f>
        <v>23.260219316123617</v>
      </c>
      <c r="F109" s="1">
        <f>VLOOKUP(B109,[1]Rank_Country_CumC!$B$4:$M$220,8,FALSE)</f>
        <v>1.8710095542418894</v>
      </c>
      <c r="G109" s="1">
        <f>VLOOKUP(B109,[4]Accumulated_SCC!$A$3:$B$219,2,FALSE)/10^3</f>
        <v>13.286645649764855</v>
      </c>
      <c r="H109" s="1">
        <f>VLOOKUP(B109,[4]Accumulated_SCC!$A$223:$B$439,2,FALSE)/10^3</f>
        <v>7.0711998836400267E-2</v>
      </c>
      <c r="I109" s="1">
        <f>VLOOKUP(B109,[2]Accumulated_SCC!$A$3:$B$219,2,FALSE)/10^3</f>
        <v>14.365094035131913</v>
      </c>
      <c r="J109" s="1">
        <f>VLOOKUP(B109,[2]Accumulated_SCC!$A$223:$B$439,2,FALSE)/10^3</f>
        <v>0.14353714916928745</v>
      </c>
      <c r="K109" s="1">
        <f>VLOOKUP(B109,[3]Accumulated_SCC!$A$3:$B$219,2,FALSE)/10^3</f>
        <v>42.128918263474198</v>
      </c>
      <c r="L109" s="1">
        <f>VLOOKUP(B109,[3]Accumulated_SCC!$A$223:$B$439,2,FALSE)/10^3</f>
        <v>0.23516960076618429</v>
      </c>
      <c r="M109" s="1">
        <f>VLOOKUP(B109,[1]Rank_Country_CumC!$B$4:$M$220,11,FALSE)</f>
        <v>44.935444721119325</v>
      </c>
      <c r="N109" s="1">
        <f>VLOOKUP(B109,[1]Rank_Country_CumC!$B$4:$M$220,12,FALSE)</f>
        <v>3.351541800256586</v>
      </c>
      <c r="O109" s="1">
        <f>VLOOKUP(B109,[4]Accumulated_SCC_Drupp!$A$3:$B$219,2,FALSE)/10^3</f>
        <v>25.671752921566355</v>
      </c>
      <c r="P109" s="1">
        <f>VLOOKUP(B109,[4]Accumulated_SCC!$A$223:$B$439,2,FALSE)/10^3</f>
        <v>7.0711998836400267E-2</v>
      </c>
      <c r="Q109" s="1">
        <f>VLOOKUP(B109,[2]Accumulated_SCC_Drupp!$A$3:$B$219,2,FALSE)/10^3</f>
        <v>32.018541832321226</v>
      </c>
      <c r="R109" s="1">
        <f>VLOOKUP(B109,[2]Accumulated_SCC_Drupp!$A$223:$B$439,2,FALSE)/10^3</f>
        <v>1.1509474964730948</v>
      </c>
      <c r="S109" s="1">
        <f>VLOOKUP(B109,[3]Accumulated_SCC_Drupp!$A$3:$B$219,2,FALSE)/10^3</f>
        <v>77.116039409470403</v>
      </c>
      <c r="T109" s="1">
        <f>VLOOKUP(B109,[3]Accumulated_SCC_Drupp!$A$223:$B$439,2,FALSE)/10^3</f>
        <v>1.8791292512078186</v>
      </c>
    </row>
    <row r="110" spans="2:20" x14ac:dyDescent="0.25">
      <c r="B110" t="s">
        <v>105</v>
      </c>
      <c r="C110" t="str">
        <f>IF(VLOOKUP(B110,[1]Rank_Country_CumC!$B$4:$C$220,2,FALSE)=0, "NA",VLOOKUP(B110,[1]Rank_Country_CumC!$B$4:$C$220,2,FALSE))</f>
        <v>LBN</v>
      </c>
      <c r="D110" s="1">
        <f>VLOOKUP(B110,[1]Rank_Country_CumC!$B$4:$D$220,3,FALSE)</f>
        <v>185.68947690300004</v>
      </c>
      <c r="E110" s="1">
        <f>VLOOKUP(B110,[1]Rank_Country_CumC!$B$4:$M$220,7,FALSE)</f>
        <v>17.38559727360731</v>
      </c>
      <c r="F110" s="1">
        <f>VLOOKUP(B110,[1]Rank_Country_CumC!$B$4:$M$220,8,FALSE)</f>
        <v>1.3437092684024872</v>
      </c>
      <c r="G110" s="1">
        <f>VLOOKUP(B110,[4]Accumulated_SCC!$A$3:$B$219,2,FALSE)/10^3</f>
        <v>9.8672531385773166</v>
      </c>
      <c r="H110" s="1">
        <f>VLOOKUP(B110,[4]Accumulated_SCC!$A$223:$B$439,2,FALSE)/10^3</f>
        <v>8.6056872136997059E-2</v>
      </c>
      <c r="I110" s="1">
        <f>VLOOKUP(B110,[2]Accumulated_SCC!$A$3:$B$219,2,FALSE)/10^3</f>
        <v>10.954298754085672</v>
      </c>
      <c r="J110" s="1">
        <f>VLOOKUP(B110,[2]Accumulated_SCC!$A$223:$B$439,2,FALSE)/10^3</f>
        <v>0.17152670996446184</v>
      </c>
      <c r="K110" s="1">
        <f>VLOOKUP(B110,[3]Accumulated_SCC!$A$3:$B$219,2,FALSE)/10^3</f>
        <v>31.335239928159041</v>
      </c>
      <c r="L110" s="1">
        <f>VLOOKUP(B110,[3]Accumulated_SCC!$A$223:$B$439,2,FALSE)/10^3</f>
        <v>0.28715632767072274</v>
      </c>
      <c r="M110" s="1">
        <f>VLOOKUP(B110,[1]Rank_Country_CumC!$B$4:$M$220,11,FALSE)</f>
        <v>42.477799192475779</v>
      </c>
      <c r="N110" s="1">
        <f>VLOOKUP(B110,[1]Rank_Country_CumC!$B$4:$M$220,12,FALSE)</f>
        <v>3.5919553121763381</v>
      </c>
      <c r="O110" s="1">
        <f>VLOOKUP(B110,[4]Accumulated_SCC_Drupp!$A$3:$B$219,2,FALSE)/10^3</f>
        <v>24.203104102834114</v>
      </c>
      <c r="P110" s="1">
        <f>VLOOKUP(B110,[4]Accumulated_SCC!$A$223:$B$439,2,FALSE)/10^3</f>
        <v>8.6056872136997059E-2</v>
      </c>
      <c r="Q110" s="1">
        <f>VLOOKUP(B110,[2]Accumulated_SCC_Drupp!$A$3:$B$219,2,FALSE)/10^3</f>
        <v>30.578735612108204</v>
      </c>
      <c r="R110" s="1">
        <f>VLOOKUP(B110,[2]Accumulated_SCC_Drupp!$A$223:$B$439,2,FALSE)/10^3</f>
        <v>1.3549824538679065</v>
      </c>
      <c r="S110" s="1">
        <f>VLOOKUP(B110,[3]Accumulated_SCC_Drupp!$A$3:$B$219,2,FALSE)/10^3</f>
        <v>72.651557862485106</v>
      </c>
      <c r="T110" s="1">
        <f>VLOOKUP(B110,[3]Accumulated_SCC_Drupp!$A$223:$B$439,2,FALSE)/10^3</f>
        <v>2.2373613601380566</v>
      </c>
    </row>
    <row r="111" spans="2:20" x14ac:dyDescent="0.25">
      <c r="B111" t="s">
        <v>106</v>
      </c>
      <c r="C111" t="str">
        <f>IF(VLOOKUP(B111,[1]Rank_Country_CumC!$B$4:$C$220,2,FALSE)=0, "NA",VLOOKUP(B111,[1]Rank_Country_CumC!$B$4:$C$220,2,FALSE))</f>
        <v>LSO</v>
      </c>
      <c r="D111" s="1">
        <f>VLOOKUP(B111,[1]Rank_Country_CumC!$B$4:$D$220,3,FALSE)</f>
        <v>15.893997256000002</v>
      </c>
      <c r="E111" s="1">
        <f>VLOOKUP(B111,[1]Rank_Country_CumC!$B$4:$M$220,7,FALSE)</f>
        <v>1.2473785752203133</v>
      </c>
      <c r="F111" s="1">
        <f>VLOOKUP(B111,[1]Rank_Country_CumC!$B$4:$M$220,8,FALSE)</f>
        <v>0.13603812205919202</v>
      </c>
      <c r="G111" s="1">
        <f>VLOOKUP(B111,[4]Accumulated_SCC!$A$3:$B$219,2,FALSE)/10^3</f>
        <v>0.70415025299250256</v>
      </c>
      <c r="H111" s="1">
        <f>VLOOKUP(B111,[4]Accumulated_SCC!$A$223:$B$439,2,FALSE)/10^3</f>
        <v>9.1241383303835247E-3</v>
      </c>
      <c r="I111" s="1">
        <f>VLOOKUP(B111,[2]Accumulated_SCC!$A$3:$B$219,2,FALSE)/10^3</f>
        <v>0.79869611120215178</v>
      </c>
      <c r="J111" s="1">
        <f>VLOOKUP(B111,[2]Accumulated_SCC!$A$223:$B$439,2,FALSE)/10^3</f>
        <v>1.818922191988542E-2</v>
      </c>
      <c r="K111" s="1">
        <f>VLOOKUP(B111,[3]Accumulated_SCC!$A$3:$B$219,2,FALSE)/10^3</f>
        <v>2.2392893614662941</v>
      </c>
      <c r="L111" s="1">
        <f>VLOOKUP(B111,[3]Accumulated_SCC!$A$223:$B$439,2,FALSE)/10^3</f>
        <v>3.0450033040362402E-2</v>
      </c>
      <c r="M111" s="1">
        <f>VLOOKUP(B111,[1]Rank_Country_CumC!$B$4:$M$220,11,FALSE)</f>
        <v>3.5887664531578531</v>
      </c>
      <c r="N111" s="1">
        <f>VLOOKUP(B111,[1]Rank_Country_CumC!$B$4:$M$220,12,FALSE)</f>
        <v>0.38193910980659179</v>
      </c>
      <c r="O111" s="1">
        <f>VLOOKUP(B111,[4]Accumulated_SCC_Drupp!$A$3:$B$219,2,FALSE)/10^3</f>
        <v>2.0417893624980596</v>
      </c>
      <c r="P111" s="1">
        <f>VLOOKUP(B111,[4]Accumulated_SCC!$A$223:$B$439,2,FALSE)/10^3</f>
        <v>9.1241383303835247E-3</v>
      </c>
      <c r="Q111" s="1">
        <f>VLOOKUP(B111,[2]Accumulated_SCC_Drupp!$A$3:$B$219,2,FALSE)/10^3</f>
        <v>2.5957380987720668</v>
      </c>
      <c r="R111" s="1">
        <f>VLOOKUP(B111,[2]Accumulated_SCC_Drupp!$A$223:$B$439,2,FALSE)/10^3</f>
        <v>0.14382317854821344</v>
      </c>
      <c r="S111" s="1">
        <f>VLOOKUP(B111,[3]Accumulated_SCC_Drupp!$A$3:$B$219,2,FALSE)/10^3</f>
        <v>6.1287718982034418</v>
      </c>
      <c r="T111" s="1">
        <f>VLOOKUP(B111,[3]Accumulated_SCC_Drupp!$A$223:$B$439,2,FALSE)/10^3</f>
        <v>0.23750899817471838</v>
      </c>
    </row>
    <row r="112" spans="2:20" x14ac:dyDescent="0.25">
      <c r="B112" t="s">
        <v>107</v>
      </c>
      <c r="C112" t="str">
        <f>IF(VLOOKUP(B112,[1]Rank_Country_CumC!$B$4:$C$220,2,FALSE)=0, "NA",VLOOKUP(B112,[1]Rank_Country_CumC!$B$4:$C$220,2,FALSE))</f>
        <v>LBR</v>
      </c>
      <c r="D112" s="1">
        <f>VLOOKUP(B112,[1]Rank_Country_CumC!$B$4:$D$220,3,FALSE)</f>
        <v>13.806807584000003</v>
      </c>
      <c r="E112" s="1">
        <f>VLOOKUP(B112,[1]Rank_Country_CumC!$B$4:$M$220,7,FALSE)</f>
        <v>1.6197987862923333</v>
      </c>
      <c r="F112" s="1">
        <f>VLOOKUP(B112,[1]Rank_Country_CumC!$B$4:$M$220,8,FALSE)</f>
        <v>0.15368187699615807</v>
      </c>
      <c r="G112" s="1">
        <f>VLOOKUP(B112,[4]Accumulated_SCC!$A$3:$B$219,2,FALSE)/10^3</f>
        <v>0.92448071691009237</v>
      </c>
      <c r="H112" s="1">
        <f>VLOOKUP(B112,[4]Accumulated_SCC!$A$223:$B$439,2,FALSE)/10^3</f>
        <v>5.8304424062818622E-3</v>
      </c>
      <c r="I112" s="1">
        <f>VLOOKUP(B112,[2]Accumulated_SCC!$A$3:$B$219,2,FALSE)/10^3</f>
        <v>1.0031023633973453</v>
      </c>
      <c r="J112" s="1">
        <f>VLOOKUP(B112,[2]Accumulated_SCC!$A$223:$B$439,2,FALSE)/10^3</f>
        <v>1.1799172896140186E-2</v>
      </c>
      <c r="K112" s="1">
        <f>VLOOKUP(B112,[3]Accumulated_SCC!$A$3:$B$219,2,FALSE)/10^3</f>
        <v>2.9318132785695714</v>
      </c>
      <c r="L112" s="1">
        <f>VLOOKUP(B112,[3]Accumulated_SCC!$A$223:$B$439,2,FALSE)/10^3</f>
        <v>1.9389353984890525E-2</v>
      </c>
      <c r="M112" s="1">
        <f>VLOOKUP(B112,[1]Rank_Country_CumC!$B$4:$M$220,11,FALSE)</f>
        <v>3.2337081814531259</v>
      </c>
      <c r="N112" s="1">
        <f>VLOOKUP(B112,[1]Rank_Country_CumC!$B$4:$M$220,12,FALSE)</f>
        <v>0.27177239985819052</v>
      </c>
      <c r="O112" s="1">
        <f>VLOOKUP(B112,[4]Accumulated_SCC_Drupp!$A$3:$B$219,2,FALSE)/10^3</f>
        <v>1.8466073144932544</v>
      </c>
      <c r="P112" s="1">
        <f>VLOOKUP(B112,[4]Accumulated_SCC!$A$223:$B$439,2,FALSE)/10^3</f>
        <v>5.8304424062818622E-3</v>
      </c>
      <c r="Q112" s="1">
        <f>VLOOKUP(B112,[2]Accumulated_SCC_Drupp!$A$3:$B$219,2,FALSE)/10^3</f>
        <v>2.3089993617959168</v>
      </c>
      <c r="R112" s="1">
        <f>VLOOKUP(B112,[2]Accumulated_SCC_Drupp!$A$223:$B$439,2,FALSE)/10^3</f>
        <v>9.427003543299646E-2</v>
      </c>
      <c r="S112" s="1">
        <f>VLOOKUP(B112,[3]Accumulated_SCC_Drupp!$A$3:$B$219,2,FALSE)/10^3</f>
        <v>5.5455178680702062</v>
      </c>
      <c r="T112" s="1">
        <f>VLOOKUP(B112,[3]Accumulated_SCC_Drupp!$A$223:$B$439,2,FALSE)/10^3</f>
        <v>0.15407919532095823</v>
      </c>
    </row>
    <row r="113" spans="2:20" x14ac:dyDescent="0.25">
      <c r="B113" t="s">
        <v>108</v>
      </c>
      <c r="C113" t="str">
        <f>IF(VLOOKUP(B113,[1]Rank_Country_CumC!$B$4:$C$220,2,FALSE)=0, "NA",VLOOKUP(B113,[1]Rank_Country_CumC!$B$4:$C$220,2,FALSE))</f>
        <v>LBY</v>
      </c>
      <c r="D113" s="1">
        <f>VLOOKUP(B113,[1]Rank_Country_CumC!$B$4:$D$220,3,FALSE)</f>
        <v>540.03347859300004</v>
      </c>
      <c r="E113" s="1">
        <f>VLOOKUP(B113,[1]Rank_Country_CumC!$B$4:$M$220,7,FALSE)</f>
        <v>52.339985287663431</v>
      </c>
      <c r="F113" s="1">
        <f>VLOOKUP(B113,[1]Rank_Country_CumC!$B$4:$M$220,8,FALSE)</f>
        <v>4.3438261103664626</v>
      </c>
      <c r="G113" s="1">
        <f>VLOOKUP(B113,[4]Accumulated_SCC!$A$3:$B$219,2,FALSE)/10^3</f>
        <v>29.733539298947317</v>
      </c>
      <c r="H113" s="1">
        <f>VLOOKUP(B113,[4]Accumulated_SCC!$A$223:$B$439,2,FALSE)/10^3</f>
        <v>0.23494046034144347</v>
      </c>
      <c r="I113" s="1">
        <f>VLOOKUP(B113,[2]Accumulated_SCC!$A$3:$B$219,2,FALSE)/10^3</f>
        <v>32.874198961564055</v>
      </c>
      <c r="J113" s="1">
        <f>VLOOKUP(B113,[2]Accumulated_SCC!$A$223:$B$439,2,FALSE)/10^3</f>
        <v>0.47073406425072239</v>
      </c>
      <c r="K113" s="1">
        <f>VLOOKUP(B113,[3]Accumulated_SCC!$A$3:$B$219,2,FALSE)/10^3</f>
        <v>94.412217602479217</v>
      </c>
      <c r="L113" s="1">
        <f>VLOOKUP(B113,[3]Accumulated_SCC!$A$223:$B$439,2,FALSE)/10^3</f>
        <v>0.78338699409724166</v>
      </c>
      <c r="M113" s="1">
        <f>VLOOKUP(B113,[1]Rank_Country_CumC!$B$4:$M$220,11,FALSE)</f>
        <v>124.4244165834217</v>
      </c>
      <c r="N113" s="1">
        <f>VLOOKUP(B113,[1]Rank_Country_CumC!$B$4:$M$220,12,FALSE)</f>
        <v>10.223014767423512</v>
      </c>
      <c r="O113" s="1">
        <f>VLOOKUP(B113,[4]Accumulated_SCC_Drupp!$A$3:$B$219,2,FALSE)/10^3</f>
        <v>70.917000046545056</v>
      </c>
      <c r="P113" s="1">
        <f>VLOOKUP(B113,[4]Accumulated_SCC!$A$223:$B$439,2,FALSE)/10^3</f>
        <v>0.23494046034144347</v>
      </c>
      <c r="Q113" s="1">
        <f>VLOOKUP(B113,[2]Accumulated_SCC_Drupp!$A$3:$B$219,2,FALSE)/10^3</f>
        <v>89.364429611639736</v>
      </c>
      <c r="R113" s="1">
        <f>VLOOKUP(B113,[2]Accumulated_SCC_Drupp!$A$223:$B$439,2,FALSE)/10^3</f>
        <v>3.73870935206378</v>
      </c>
      <c r="S113" s="1">
        <f>VLOOKUP(B113,[3]Accumulated_SCC_Drupp!$A$3:$B$219,2,FALSE)/10^3</f>
        <v>212.99182009208056</v>
      </c>
      <c r="T113" s="1">
        <f>VLOOKUP(B113,[3]Accumulated_SCC_Drupp!$A$223:$B$439,2,FALSE)/10^3</f>
        <v>6.1546480703362469</v>
      </c>
    </row>
    <row r="114" spans="2:20" x14ac:dyDescent="0.25">
      <c r="B114" t="s">
        <v>109</v>
      </c>
      <c r="C114" t="str">
        <f>IF(VLOOKUP(B114,[1]Rank_Country_CumC!$B$4:$C$220,2,FALSE)=0, "NA",VLOOKUP(B114,[1]Rank_Country_CumC!$B$4:$C$220,2,FALSE))</f>
        <v>LIE</v>
      </c>
      <c r="D114" s="1">
        <f>VLOOKUP(B114,[1]Rank_Country_CumC!$B$4:$D$220,3,FALSE)</f>
        <v>1.5897813940000005</v>
      </c>
      <c r="E114" s="1">
        <f>VLOOKUP(B114,[1]Rank_Country_CumC!$B$4:$M$220,7,FALSE)</f>
        <v>0.13078697327671546</v>
      </c>
      <c r="F114" s="1">
        <f>VLOOKUP(B114,[1]Rank_Country_CumC!$B$4:$M$220,8,FALSE)</f>
        <v>1.4809678636664115E-2</v>
      </c>
      <c r="G114" s="1">
        <f>VLOOKUP(B114,[4]Accumulated_SCC!$A$3:$B$219,2,FALSE)/10^3</f>
        <v>7.3943039711195827E-2</v>
      </c>
      <c r="H114" s="1">
        <f>VLOOKUP(B114,[4]Accumulated_SCC!$A$223:$B$439,2,FALSE)/10^3</f>
        <v>8.9186040747665318E-4</v>
      </c>
      <c r="I114" s="1">
        <f>VLOOKUP(B114,[2]Accumulated_SCC!$A$3:$B$219,2,FALSE)/10^3</f>
        <v>8.3336294838565181E-2</v>
      </c>
      <c r="J114" s="1">
        <f>VLOOKUP(B114,[2]Accumulated_SCC!$A$223:$B$439,2,FALSE)/10^3</f>
        <v>1.7855193279199329E-3</v>
      </c>
      <c r="K114" s="1">
        <f>VLOOKUP(B114,[3]Accumulated_SCC!$A$3:$B$219,2,FALSE)/10^3</f>
        <v>0.2350815852803862</v>
      </c>
      <c r="L114" s="1">
        <f>VLOOKUP(B114,[3]Accumulated_SCC!$A$223:$B$439,2,FALSE)/10^3</f>
        <v>2.9754533388093342E-3</v>
      </c>
      <c r="M114" s="1">
        <f>VLOOKUP(B114,[1]Rank_Country_CumC!$B$4:$M$220,11,FALSE)</f>
        <v>0.36137293276299859</v>
      </c>
      <c r="N114" s="1">
        <f>VLOOKUP(B114,[1]Rank_Country_CumC!$B$4:$M$220,12,FALSE)</f>
        <v>3.8509633461258443E-2</v>
      </c>
      <c r="O114" s="1">
        <f>VLOOKUP(B114,[4]Accumulated_SCC_Drupp!$A$3:$B$219,2,FALSE)/10^3</f>
        <v>0.20567829127882381</v>
      </c>
      <c r="P114" s="1">
        <f>VLOOKUP(B114,[4]Accumulated_SCC!$A$223:$B$439,2,FALSE)/10^3</f>
        <v>8.9186040747665318E-4</v>
      </c>
      <c r="Q114" s="1">
        <f>VLOOKUP(B114,[2]Accumulated_SCC_Drupp!$A$3:$B$219,2,FALSE)/10^3</f>
        <v>0.26077362010267785</v>
      </c>
      <c r="R114" s="1">
        <f>VLOOKUP(B114,[2]Accumulated_SCC_Drupp!$A$223:$B$439,2,FALSE)/10^3</f>
        <v>1.4183701041645168E-2</v>
      </c>
      <c r="S114" s="1">
        <f>VLOOKUP(B114,[3]Accumulated_SCC_Drupp!$A$3:$B$219,2,FALSE)/10^3</f>
        <v>0.61766688690749516</v>
      </c>
      <c r="T114" s="1">
        <f>VLOOKUP(B114,[3]Accumulated_SCC_Drupp!$A$223:$B$439,2,FALSE)/10^3</f>
        <v>2.3372247510020053E-2</v>
      </c>
    </row>
    <row r="115" spans="2:20" x14ac:dyDescent="0.25">
      <c r="B115" t="s">
        <v>110</v>
      </c>
      <c r="C115" t="str">
        <f>IF(VLOOKUP(B115,[1]Rank_Country_CumC!$B$4:$C$220,2,FALSE)=0, "NA",VLOOKUP(B115,[1]Rank_Country_CumC!$B$4:$C$220,2,FALSE))</f>
        <v>LTU</v>
      </c>
      <c r="D115" s="1">
        <f>VLOOKUP(B115,[1]Rank_Country_CumC!$B$4:$D$220,3,FALSE)</f>
        <v>349.78961309236365</v>
      </c>
      <c r="E115" s="1">
        <f>VLOOKUP(B115,[1]Rank_Country_CumC!$B$4:$M$220,7,FALSE)</f>
        <v>42.915429314667577</v>
      </c>
      <c r="F115" s="1">
        <f>VLOOKUP(B115,[1]Rank_Country_CumC!$B$4:$M$220,8,FALSE)</f>
        <v>3.4883536811537055</v>
      </c>
      <c r="G115" s="1">
        <f>VLOOKUP(B115,[4]Accumulated_SCC!$A$3:$B$219,2,FALSE)/10^3</f>
        <v>24.517327075868778</v>
      </c>
      <c r="H115" s="1">
        <f>VLOOKUP(B115,[4]Accumulated_SCC!$A$223:$B$439,2,FALSE)/10^3</f>
        <v>0.13067677224301119</v>
      </c>
      <c r="I115" s="1">
        <f>VLOOKUP(B115,[2]Accumulated_SCC!$A$3:$B$219,2,FALSE)/10^3</f>
        <v>26.492930634673453</v>
      </c>
      <c r="J115" s="1">
        <f>VLOOKUP(B115,[2]Accumulated_SCC!$A$223:$B$439,2,FALSE)/10^3</f>
        <v>0.26535581559155885</v>
      </c>
      <c r="K115" s="1">
        <f>VLOOKUP(B115,[3]Accumulated_SCC!$A$3:$B$219,2,FALSE)/10^3</f>
        <v>77.736030233460639</v>
      </c>
      <c r="L115" s="1">
        <f>VLOOKUP(B115,[3]Accumulated_SCC!$A$223:$B$439,2,FALSE)/10^3</f>
        <v>0.43455530127436237</v>
      </c>
      <c r="M115" s="1">
        <f>VLOOKUP(B115,[1]Rank_Country_CumC!$B$4:$M$220,11,FALSE)</f>
        <v>82.435024691466609</v>
      </c>
      <c r="N115" s="1">
        <f>VLOOKUP(B115,[1]Rank_Country_CumC!$B$4:$M$220,12,FALSE)</f>
        <v>6.2083922067189183</v>
      </c>
      <c r="O115" s="1">
        <f>VLOOKUP(B115,[4]Accumulated_SCC_Drupp!$A$3:$B$219,2,FALSE)/10^3</f>
        <v>47.098697684116097</v>
      </c>
      <c r="P115" s="1">
        <f>VLOOKUP(B115,[4]Accumulated_SCC!$A$223:$B$439,2,FALSE)/10^3</f>
        <v>0.13067677224301119</v>
      </c>
      <c r="Q115" s="1">
        <f>VLOOKUP(B115,[2]Accumulated_SCC_Drupp!$A$3:$B$219,2,FALSE)/10^3</f>
        <v>58.725918839085381</v>
      </c>
      <c r="R115" s="1">
        <f>VLOOKUP(B115,[2]Accumulated_SCC_Drupp!$A$223:$B$439,2,FALSE)/10^3</f>
        <v>2.128231603303925</v>
      </c>
      <c r="S115" s="1">
        <f>VLOOKUP(B115,[3]Accumulated_SCC_Drupp!$A$3:$B$219,2,FALSE)/10^3</f>
        <v>141.48045755119847</v>
      </c>
      <c r="T115" s="1">
        <f>VLOOKUP(B115,[3]Accumulated_SCC_Drupp!$A$223:$B$439,2,FALSE)/10^3</f>
        <v>3.4738487084646783</v>
      </c>
    </row>
    <row r="116" spans="2:20" x14ac:dyDescent="0.25">
      <c r="B116" t="s">
        <v>111</v>
      </c>
      <c r="C116" t="str">
        <f>IF(VLOOKUP(B116,[1]Rank_Country_CumC!$B$4:$C$220,2,FALSE)=0, "NA",VLOOKUP(B116,[1]Rank_Country_CumC!$B$4:$C$220,2,FALSE))</f>
        <v>LUX</v>
      </c>
      <c r="D116" s="1">
        <f>VLOOKUP(B116,[1]Rank_Country_CumC!$B$4:$D$220,3,FALSE)</f>
        <v>200.89055836799997</v>
      </c>
      <c r="E116" s="1">
        <f>VLOOKUP(B116,[1]Rank_Country_CumC!$B$4:$M$220,7,FALSE)</f>
        <v>25.06349984127408</v>
      </c>
      <c r="F116" s="1">
        <f>VLOOKUP(B116,[1]Rank_Country_CumC!$B$4:$M$220,8,FALSE)</f>
        <v>1.9242553710739667</v>
      </c>
      <c r="G116" s="1">
        <f>VLOOKUP(B116,[4]Accumulated_SCC!$A$3:$B$219,2,FALSE)/10^3</f>
        <v>14.32386412185496</v>
      </c>
      <c r="H116" s="1">
        <f>VLOOKUP(B116,[4]Accumulated_SCC!$A$223:$B$439,2,FALSE)/10^3</f>
        <v>6.9638868628416714E-2</v>
      </c>
      <c r="I116" s="1">
        <f>VLOOKUP(B116,[2]Accumulated_SCC!$A$3:$B$219,2,FALSE)/10^3</f>
        <v>15.459493816804709</v>
      </c>
      <c r="J116" s="1">
        <f>VLOOKUP(B116,[2]Accumulated_SCC!$A$223:$B$439,2,FALSE)/10^3</f>
        <v>0.14088135258511705</v>
      </c>
      <c r="K116" s="1">
        <f>VLOOKUP(B116,[3]Accumulated_SCC!$A$3:$B$219,2,FALSE)/10^3</f>
        <v>45.40714158516262</v>
      </c>
      <c r="L116" s="1">
        <f>VLOOKUP(B116,[3]Accumulated_SCC!$A$223:$B$439,2,FALSE)/10^3</f>
        <v>0.23140068375588499</v>
      </c>
      <c r="M116" s="1">
        <f>VLOOKUP(B116,[1]Rank_Country_CumC!$B$4:$M$220,11,FALSE)</f>
        <v>47.195155915594668</v>
      </c>
      <c r="N116" s="1">
        <f>VLOOKUP(B116,[1]Rank_Country_CumC!$B$4:$M$220,12,FALSE)</f>
        <v>3.2554880833203925</v>
      </c>
      <c r="O116" s="1">
        <f>VLOOKUP(B116,[4]Accumulated_SCC_Drupp!$A$3:$B$219,2,FALSE)/10^3</f>
        <v>26.970482438726393</v>
      </c>
      <c r="P116" s="1">
        <f>VLOOKUP(B116,[4]Accumulated_SCC!$A$223:$B$439,2,FALSE)/10^3</f>
        <v>6.9638868628416714E-2</v>
      </c>
      <c r="Q116" s="1">
        <f>VLOOKUP(B116,[2]Accumulated_SCC_Drupp!$A$3:$B$219,2,FALSE)/10^3</f>
        <v>33.642048962906173</v>
      </c>
      <c r="R116" s="1">
        <f>VLOOKUP(B116,[2]Accumulated_SCC_Drupp!$A$223:$B$439,2,FALSE)/10^3</f>
        <v>1.1248494449797677</v>
      </c>
      <c r="S116" s="1">
        <f>VLOOKUP(B116,[3]Accumulated_SCC_Drupp!$A$3:$B$219,2,FALSE)/10^3</f>
        <v>80.972936345151567</v>
      </c>
      <c r="T116" s="1">
        <f>VLOOKUP(B116,[3]Accumulated_SCC_Drupp!$A$223:$B$439,2,FALSE)/10^3</f>
        <v>1.837279170527244</v>
      </c>
    </row>
    <row r="117" spans="2:20" x14ac:dyDescent="0.25">
      <c r="B117" t="s">
        <v>112</v>
      </c>
      <c r="C117" t="str">
        <f>IF(VLOOKUP(B117,[1]Rank_Country_CumC!$B$4:$C$220,2,FALSE)=0, "NA",VLOOKUP(B117,[1]Rank_Country_CumC!$B$4:$C$220,2,FALSE))</f>
        <v>MAC</v>
      </c>
      <c r="D117" s="1">
        <f>VLOOKUP(B117,[1]Rank_Country_CumC!$B$4:$D$220,3,FALSE)</f>
        <v>15.147908549</v>
      </c>
      <c r="E117" s="1">
        <f>VLOOKUP(B117,[1]Rank_Country_CumC!$B$4:$M$220,7,FALSE)</f>
        <v>1.3644850734655747</v>
      </c>
      <c r="F117" s="1">
        <f>VLOOKUP(B117,[1]Rank_Country_CumC!$B$4:$M$220,8,FALSE)</f>
        <v>0.1167899492350758</v>
      </c>
      <c r="G117" s="1">
        <f>VLOOKUP(B117,[4]Accumulated_SCC!$A$3:$B$219,2,FALSE)/10^3</f>
        <v>0.77356346760919792</v>
      </c>
      <c r="H117" s="1">
        <f>VLOOKUP(B117,[4]Accumulated_SCC!$A$223:$B$439,2,FALSE)/10^3</f>
        <v>7.2135105156007542E-3</v>
      </c>
      <c r="I117" s="1">
        <f>VLOOKUP(B117,[2]Accumulated_SCC!$A$3:$B$219,2,FALSE)/10^3</f>
        <v>0.86239429898623898</v>
      </c>
      <c r="J117" s="1">
        <f>VLOOKUP(B117,[2]Accumulated_SCC!$A$223:$B$439,2,FALSE)/10^3</f>
        <v>1.4416348169948481E-2</v>
      </c>
      <c r="K117" s="1">
        <f>VLOOKUP(B117,[3]Accumulated_SCC!$A$3:$B$219,2,FALSE)/10^3</f>
        <v>2.4574974538012953</v>
      </c>
      <c r="L117" s="1">
        <f>VLOOKUP(B117,[3]Accumulated_SCC!$A$223:$B$439,2,FALSE)/10^3</f>
        <v>2.4069668599625931E-2</v>
      </c>
      <c r="M117" s="1">
        <f>VLOOKUP(B117,[1]Rank_Country_CumC!$B$4:$M$220,11,FALSE)</f>
        <v>3.4638260336323157</v>
      </c>
      <c r="N117" s="1">
        <f>VLOOKUP(B117,[1]Rank_Country_CumC!$B$4:$M$220,12,FALSE)</f>
        <v>0.30636211076613135</v>
      </c>
      <c r="O117" s="1">
        <f>VLOOKUP(B117,[4]Accumulated_SCC_Drupp!$A$3:$B$219,2,FALSE)/10^3</f>
        <v>1.9729468604198173</v>
      </c>
      <c r="P117" s="1">
        <f>VLOOKUP(B117,[4]Accumulated_SCC!$A$223:$B$439,2,FALSE)/10^3</f>
        <v>7.2135105156007542E-3</v>
      </c>
      <c r="Q117" s="1">
        <f>VLOOKUP(B117,[2]Accumulated_SCC_Drupp!$A$3:$B$219,2,FALSE)/10^3</f>
        <v>2.4942954768467693</v>
      </c>
      <c r="R117" s="1">
        <f>VLOOKUP(B117,[2]Accumulated_SCC_Drupp!$A$223:$B$439,2,FALSE)/10^3</f>
        <v>0.11421800868256791</v>
      </c>
      <c r="S117" s="1">
        <f>VLOOKUP(B117,[3]Accumulated_SCC_Drupp!$A$3:$B$219,2,FALSE)/10^3</f>
        <v>5.9242357636303691</v>
      </c>
      <c r="T117" s="1">
        <f>VLOOKUP(B117,[3]Accumulated_SCC_Drupp!$A$223:$B$439,2,FALSE)/10^3</f>
        <v>0.18837726414370226</v>
      </c>
    </row>
    <row r="118" spans="2:20" x14ac:dyDescent="0.25">
      <c r="B118" t="s">
        <v>113</v>
      </c>
      <c r="C118" t="str">
        <f>IF(VLOOKUP(B118,[1]Rank_Country_CumC!$B$4:$C$220,2,FALSE)=0, "NA",VLOOKUP(B118,[1]Rank_Country_CumC!$B$4:$C$220,2,FALSE))</f>
        <v>MKD</v>
      </c>
      <c r="D118" s="1">
        <f>VLOOKUP(B118,[1]Rank_Country_CumC!$B$4:$D$220,3,FALSE)</f>
        <v>155.92351567400001</v>
      </c>
      <c r="E118" s="1">
        <f>VLOOKUP(B118,[1]Rank_Country_CumC!$B$4:$M$220,7,FALSE)</f>
        <v>17.262843693330165</v>
      </c>
      <c r="F118" s="1">
        <f>VLOOKUP(B118,[1]Rank_Country_CumC!$B$4:$M$220,8,FALSE)</f>
        <v>1.4114920619611864</v>
      </c>
      <c r="G118" s="1">
        <f>VLOOKUP(B118,[4]Accumulated_SCC!$A$3:$B$219,2,FALSE)/10^3</f>
        <v>9.8395715153128691</v>
      </c>
      <c r="H118" s="1">
        <f>VLOOKUP(B118,[4]Accumulated_SCC!$A$223:$B$439,2,FALSE)/10^3</f>
        <v>6.0607076598384463E-2</v>
      </c>
      <c r="I118" s="1">
        <f>VLOOKUP(B118,[2]Accumulated_SCC!$A$3:$B$219,2,FALSE)/10^3</f>
        <v>10.731054142643451</v>
      </c>
      <c r="J118" s="1">
        <f>VLOOKUP(B118,[2]Accumulated_SCC!$A$223:$B$439,2,FALSE)/10^3</f>
        <v>0.12250788149058291</v>
      </c>
      <c r="K118" s="1">
        <f>VLOOKUP(B118,[3]Accumulated_SCC!$A$3:$B$219,2,FALSE)/10^3</f>
        <v>31.217905422034249</v>
      </c>
      <c r="L118" s="1">
        <f>VLOOKUP(B118,[3]Accumulated_SCC!$A$223:$B$439,2,FALSE)/10^3</f>
        <v>0.20181258566897875</v>
      </c>
      <c r="M118" s="1">
        <f>VLOOKUP(B118,[1]Rank_Country_CumC!$B$4:$M$220,11,FALSE)</f>
        <v>36.439084020988389</v>
      </c>
      <c r="N118" s="1">
        <f>VLOOKUP(B118,[1]Rank_Country_CumC!$B$4:$M$220,12,FALSE)</f>
        <v>2.7934572234640296</v>
      </c>
      <c r="O118" s="1">
        <f>VLOOKUP(B118,[4]Accumulated_SCC_Drupp!$A$3:$B$219,2,FALSE)/10^3</f>
        <v>20.795924876319667</v>
      </c>
      <c r="P118" s="1">
        <f>VLOOKUP(B118,[4]Accumulated_SCC!$A$223:$B$439,2,FALSE)/10^3</f>
        <v>6.0607076598384463E-2</v>
      </c>
      <c r="Q118" s="1">
        <f>VLOOKUP(B118,[2]Accumulated_SCC_Drupp!$A$3:$B$219,2,FALSE)/10^3</f>
        <v>26.041433887747168</v>
      </c>
      <c r="R118" s="1">
        <f>VLOOKUP(B118,[2]Accumulated_SCC_Drupp!$A$223:$B$439,2,FALSE)/10^3</f>
        <v>0.97993687568386911</v>
      </c>
      <c r="S118" s="1">
        <f>VLOOKUP(B118,[3]Accumulated_SCC_Drupp!$A$3:$B$219,2,FALSE)/10^3</f>
        <v>62.479893298898411</v>
      </c>
      <c r="T118" s="1">
        <f>VLOOKUP(B118,[3]Accumulated_SCC_Drupp!$A$223:$B$439,2,FALSE)/10^3</f>
        <v>1.6048360471413432</v>
      </c>
    </row>
    <row r="119" spans="2:20" x14ac:dyDescent="0.25">
      <c r="B119" t="s">
        <v>114</v>
      </c>
      <c r="C119" t="str">
        <f>IF(VLOOKUP(B119,[1]Rank_Country_CumC!$B$4:$C$220,2,FALSE)=0, "NA",VLOOKUP(B119,[1]Rank_Country_CumC!$B$4:$C$220,2,FALSE))</f>
        <v>MDG</v>
      </c>
      <c r="D119" s="1">
        <f>VLOOKUP(B119,[1]Rank_Country_CumC!$B$4:$D$220,3,FALSE)</f>
        <v>24.371985330999991</v>
      </c>
      <c r="E119" s="1">
        <f>VLOOKUP(B119,[1]Rank_Country_CumC!$B$4:$M$220,7,FALSE)</f>
        <v>2.4157506867017089</v>
      </c>
      <c r="F119" s="1">
        <f>VLOOKUP(B119,[1]Rank_Country_CumC!$B$4:$M$220,8,FALSE)</f>
        <v>0.18292194952667987</v>
      </c>
      <c r="G119" s="1">
        <f>VLOOKUP(B119,[4]Accumulated_SCC!$A$3:$B$219,2,FALSE)/10^3</f>
        <v>1.3731824330807822</v>
      </c>
      <c r="H119" s="1">
        <f>VLOOKUP(B119,[4]Accumulated_SCC!$A$223:$B$439,2,FALSE)/10^3</f>
        <v>1.0877586935391204E-2</v>
      </c>
      <c r="I119" s="1">
        <f>VLOOKUP(B119,[2]Accumulated_SCC!$A$3:$B$219,2,FALSE)/10^3</f>
        <v>1.5150881462192851</v>
      </c>
      <c r="J119" s="1">
        <f>VLOOKUP(B119,[2]Accumulated_SCC!$A$223:$B$439,2,FALSE)/10^3</f>
        <v>2.1697653444261066E-2</v>
      </c>
      <c r="K119" s="1">
        <f>VLOOKUP(B119,[3]Accumulated_SCC!$A$3:$B$219,2,FALSE)/10^3</f>
        <v>4.3589814808050686</v>
      </c>
      <c r="L119" s="1">
        <f>VLOOKUP(B119,[3]Accumulated_SCC!$A$223:$B$439,2,FALSE)/10^3</f>
        <v>3.6287325182962703E-2</v>
      </c>
      <c r="M119" s="1">
        <f>VLOOKUP(B119,[1]Rank_Country_CumC!$B$4:$M$220,11,FALSE)</f>
        <v>5.5983282859652661</v>
      </c>
      <c r="N119" s="1">
        <f>VLOOKUP(B119,[1]Rank_Country_CumC!$B$4:$M$220,12,FALSE)</f>
        <v>0.45563107193040409</v>
      </c>
      <c r="O119" s="1">
        <f>VLOOKUP(B119,[4]Accumulated_SCC_Drupp!$A$3:$B$219,2,FALSE)/10^3</f>
        <v>3.1915112451018119</v>
      </c>
      <c r="P119" s="1">
        <f>VLOOKUP(B119,[4]Accumulated_SCC!$A$223:$B$439,2,FALSE)/10^3</f>
        <v>1.0877586935391204E-2</v>
      </c>
      <c r="Q119" s="1">
        <f>VLOOKUP(B119,[2]Accumulated_SCC_Drupp!$A$3:$B$219,2,FALSE)/10^3</f>
        <v>4.0240289852268711</v>
      </c>
      <c r="R119" s="1">
        <f>VLOOKUP(B119,[2]Accumulated_SCC_Drupp!$A$223:$B$439,2,FALSE)/10^3</f>
        <v>0.17137826488476632</v>
      </c>
      <c r="S119" s="1">
        <f>VLOOKUP(B119,[3]Accumulated_SCC_Drupp!$A$3:$B$219,2,FALSE)/10^3</f>
        <v>9.5794446275671223</v>
      </c>
      <c r="T119" s="1">
        <f>VLOOKUP(B119,[3]Accumulated_SCC_Drupp!$A$223:$B$439,2,FALSE)/10^3</f>
        <v>0.28279686258339221</v>
      </c>
    </row>
    <row r="120" spans="2:20" x14ac:dyDescent="0.25">
      <c r="B120" t="s">
        <v>115</v>
      </c>
      <c r="C120" t="str">
        <f>IF(VLOOKUP(B120,[1]Rank_Country_CumC!$B$4:$C$220,2,FALSE)=0, "NA",VLOOKUP(B120,[1]Rank_Country_CumC!$B$4:$C$220,2,FALSE))</f>
        <v>MWI</v>
      </c>
      <c r="D120" s="1">
        <f>VLOOKUP(B120,[1]Rank_Country_CumC!$B$4:$D$220,3,FALSE)</f>
        <v>12.126184428999998</v>
      </c>
      <c r="E120" s="1">
        <f>VLOOKUP(B120,[1]Rank_Country_CumC!$B$4:$M$220,7,FALSE)</f>
        <v>1.2301186766556913</v>
      </c>
      <c r="F120" s="1">
        <f>VLOOKUP(B120,[1]Rank_Country_CumC!$B$4:$M$220,8,FALSE)</f>
        <v>9.4613293314215363E-2</v>
      </c>
      <c r="G120" s="1">
        <f>VLOOKUP(B120,[4]Accumulated_SCC!$A$3:$B$219,2,FALSE)/10^3</f>
        <v>0.69965239243967747</v>
      </c>
      <c r="H120" s="1">
        <f>VLOOKUP(B120,[4]Accumulated_SCC!$A$223:$B$439,2,FALSE)/10^3</f>
        <v>5.0115935923823662E-3</v>
      </c>
      <c r="I120" s="1">
        <f>VLOOKUP(B120,[2]Accumulated_SCC!$A$3:$B$219,2,FALSE)/10^3</f>
        <v>0.76992349250198666</v>
      </c>
      <c r="J120" s="1">
        <f>VLOOKUP(B120,[2]Accumulated_SCC!$A$223:$B$439,2,FALSE)/10^3</f>
        <v>1.0037526895528621E-2</v>
      </c>
      <c r="K120" s="1">
        <f>VLOOKUP(B120,[3]Accumulated_SCC!$A$3:$B$219,2,FALSE)/10^3</f>
        <v>2.2207801450254174</v>
      </c>
      <c r="L120" s="1">
        <f>VLOOKUP(B120,[3]Accumulated_SCC!$A$223:$B$439,2,FALSE)/10^3</f>
        <v>1.6709219248256555E-2</v>
      </c>
      <c r="M120" s="1">
        <f>VLOOKUP(B120,[1]Rank_Country_CumC!$B$4:$M$220,11,FALSE)</f>
        <v>2.7992914317187227</v>
      </c>
      <c r="N120" s="1">
        <f>VLOOKUP(B120,[1]Rank_Country_CumC!$B$4:$M$220,12,FALSE)</f>
        <v>0.21690754044228819</v>
      </c>
      <c r="O120" s="1">
        <f>VLOOKUP(B120,[4]Accumulated_SCC_Drupp!$A$3:$B$219,2,FALSE)/10^3</f>
        <v>1.5961812346631667</v>
      </c>
      <c r="P120" s="1">
        <f>VLOOKUP(B120,[4]Accumulated_SCC!$A$223:$B$439,2,FALSE)/10^3</f>
        <v>5.0115935923823662E-3</v>
      </c>
      <c r="Q120" s="1">
        <f>VLOOKUP(B120,[2]Accumulated_SCC_Drupp!$A$3:$B$219,2,FALSE)/10^3</f>
        <v>2.0088396803678616</v>
      </c>
      <c r="R120" s="1">
        <f>VLOOKUP(B120,[2]Accumulated_SCC_Drupp!$A$223:$B$439,2,FALSE)/10^3</f>
        <v>7.9626600189003832E-2</v>
      </c>
      <c r="S120" s="1">
        <f>VLOOKUP(B120,[3]Accumulated_SCC_Drupp!$A$3:$B$219,2,FALSE)/10^3</f>
        <v>4.7928533801251447</v>
      </c>
      <c r="T120" s="1">
        <f>VLOOKUP(B120,[3]Accumulated_SCC_Drupp!$A$223:$B$439,2,FALSE)/10^3</f>
        <v>0.13108559229764177</v>
      </c>
    </row>
    <row r="121" spans="2:20" x14ac:dyDescent="0.25">
      <c r="B121" t="s">
        <v>116</v>
      </c>
      <c r="C121" t="str">
        <f>IF(VLOOKUP(B121,[1]Rank_Country_CumC!$B$4:$C$220,2,FALSE)=0, "NA",VLOOKUP(B121,[1]Rank_Country_CumC!$B$4:$C$220,2,FALSE))</f>
        <v>MYS</v>
      </c>
      <c r="D121" s="1">
        <f>VLOOKUP(B121,[1]Rank_Country_CumC!$B$4:$D$220,3,FALSE)</f>
        <v>1465.0952587869999</v>
      </c>
      <c r="E121" s="1">
        <f>VLOOKUP(B121,[1]Rank_Country_CumC!$B$4:$M$220,7,FALSE)</f>
        <v>120.33542752024945</v>
      </c>
      <c r="F121" s="1">
        <f>VLOOKUP(B121,[1]Rank_Country_CumC!$B$4:$M$220,8,FALSE)</f>
        <v>11.057702488884226</v>
      </c>
      <c r="G121" s="1">
        <f>VLOOKUP(B121,[4]Accumulated_SCC!$A$3:$B$219,2,FALSE)/10^3</f>
        <v>68.030583521111183</v>
      </c>
      <c r="H121" s="1">
        <f>VLOOKUP(B121,[4]Accumulated_SCC!$A$223:$B$439,2,FALSE)/10^3</f>
        <v>0.79710944674852424</v>
      </c>
      <c r="I121" s="1">
        <f>VLOOKUP(B121,[2]Accumulated_SCC!$A$3:$B$219,2,FALSE)/10^3</f>
        <v>76.721501545468143</v>
      </c>
      <c r="J121" s="1">
        <f>VLOOKUP(B121,[2]Accumulated_SCC!$A$223:$B$439,2,FALSE)/10^3</f>
        <v>1.5848371663138408</v>
      </c>
      <c r="K121" s="1">
        <f>VLOOKUP(B121,[3]Accumulated_SCC!$A$3:$B$219,2,FALSE)/10^3</f>
        <v>216.2541974941698</v>
      </c>
      <c r="L121" s="1">
        <f>VLOOKUP(B121,[3]Accumulated_SCC!$A$223:$B$439,2,FALSE)/10^3</f>
        <v>2.6606448347225555</v>
      </c>
      <c r="M121" s="1">
        <f>VLOOKUP(B121,[1]Rank_Country_CumC!$B$4:$M$220,11,FALSE)</f>
        <v>331.51661245721635</v>
      </c>
      <c r="N121" s="1">
        <f>VLOOKUP(B121,[1]Rank_Country_CumC!$B$4:$M$220,12,FALSE)</f>
        <v>32.716703239215235</v>
      </c>
      <c r="O121" s="1">
        <f>VLOOKUP(B121,[4]Accumulated_SCC_Drupp!$A$3:$B$219,2,FALSE)/10^3</f>
        <v>188.67909912636114</v>
      </c>
      <c r="P121" s="1">
        <f>VLOOKUP(B121,[4]Accumulated_SCC!$A$223:$B$439,2,FALSE)/10^3</f>
        <v>0.79710944674852424</v>
      </c>
      <c r="Q121" s="1">
        <f>VLOOKUP(B121,[2]Accumulated_SCC_Drupp!$A$3:$B$219,2,FALSE)/10^3</f>
        <v>239.60004301440759</v>
      </c>
      <c r="R121" s="1">
        <f>VLOOKUP(B121,[2]Accumulated_SCC_Drupp!$A$223:$B$439,2,FALSE)/10^3</f>
        <v>12.494632585938216</v>
      </c>
      <c r="S121" s="1">
        <f>VLOOKUP(B121,[3]Accumulated_SCC_Drupp!$A$3:$B$219,2,FALSE)/10^3</f>
        <v>566.27069523088119</v>
      </c>
      <c r="T121" s="1">
        <f>VLOOKUP(B121,[3]Accumulated_SCC_Drupp!$A$223:$B$439,2,FALSE)/10^3</f>
        <v>20.661418604632594</v>
      </c>
    </row>
    <row r="122" spans="2:20" x14ac:dyDescent="0.25">
      <c r="B122" t="s">
        <v>117</v>
      </c>
      <c r="C122" t="str">
        <f>IF(VLOOKUP(B122,[1]Rank_Country_CumC!$B$4:$C$220,2,FALSE)=0, "NA",VLOOKUP(B122,[1]Rank_Country_CumC!$B$4:$C$220,2,FALSE))</f>
        <v>MDV</v>
      </c>
      <c r="D122" s="1">
        <f>VLOOKUP(B122,[1]Rank_Country_CumC!$B$4:$D$220,3,FALSE)</f>
        <v>5.7661538719999994</v>
      </c>
      <c r="E122" s="1">
        <f>VLOOKUP(B122,[1]Rank_Country_CumC!$B$4:$M$220,7,FALSE)</f>
        <v>0.42123402911428104</v>
      </c>
      <c r="F122" s="1">
        <f>VLOOKUP(B122,[1]Rank_Country_CumC!$B$4:$M$220,8,FALSE)</f>
        <v>4.6897871459465182E-2</v>
      </c>
      <c r="G122" s="1">
        <f>VLOOKUP(B122,[4]Accumulated_SCC!$A$3:$B$219,2,FALSE)/10^3</f>
        <v>0.23719908394150857</v>
      </c>
      <c r="H122" s="1">
        <f>VLOOKUP(B122,[4]Accumulated_SCC!$A$223:$B$439,2,FALSE)/10^3</f>
        <v>3.8087270209845232E-3</v>
      </c>
      <c r="I122" s="1">
        <f>VLOOKUP(B122,[2]Accumulated_SCC!$A$3:$B$219,2,FALSE)/10^3</f>
        <v>0.27185125594777149</v>
      </c>
      <c r="J122" s="1">
        <f>VLOOKUP(B122,[2]Accumulated_SCC!$A$223:$B$439,2,FALSE)/10^3</f>
        <v>7.5523534052810027E-3</v>
      </c>
      <c r="K122" s="1">
        <f>VLOOKUP(B122,[3]Accumulated_SCC!$A$3:$B$219,2,FALSE)/10^3</f>
        <v>0.75465174745356556</v>
      </c>
      <c r="L122" s="1">
        <f>VLOOKUP(B122,[3]Accumulated_SCC!$A$223:$B$439,2,FALSE)/10^3</f>
        <v>1.2717411817484708E-2</v>
      </c>
      <c r="M122" s="1">
        <f>VLOOKUP(B122,[1]Rank_Country_CumC!$B$4:$M$220,11,FALSE)</f>
        <v>1.2884379518122284</v>
      </c>
      <c r="N122" s="1">
        <f>VLOOKUP(B122,[1]Rank_Country_CumC!$B$4:$M$220,12,FALSE)</f>
        <v>0.15230631838355305</v>
      </c>
      <c r="O122" s="1">
        <f>VLOOKUP(B122,[4]Accumulated_SCC_Drupp!$A$3:$B$219,2,FALSE)/10^3</f>
        <v>0.73262522413674125</v>
      </c>
      <c r="P122" s="1">
        <f>VLOOKUP(B122,[4]Accumulated_SCC!$A$223:$B$439,2,FALSE)/10^3</f>
        <v>3.8087270209845232E-3</v>
      </c>
      <c r="Q122" s="1">
        <f>VLOOKUP(B122,[2]Accumulated_SCC_Drupp!$A$3:$B$219,2,FALSE)/10^3</f>
        <v>0.93531462587527292</v>
      </c>
      <c r="R122" s="1">
        <f>VLOOKUP(B122,[2]Accumulated_SCC_Drupp!$A$223:$B$439,2,FALSE)/10^3</f>
        <v>5.9339005888440273E-2</v>
      </c>
      <c r="S122" s="1">
        <f>VLOOKUP(B122,[3]Accumulated_SCC_Drupp!$A$3:$B$219,2,FALSE)/10^3</f>
        <v>2.1973740054246735</v>
      </c>
      <c r="T122" s="1">
        <f>VLOOKUP(B122,[3]Accumulated_SCC_Drupp!$A$223:$B$439,2,FALSE)/10^3</f>
        <v>9.8278010118615616E-2</v>
      </c>
    </row>
    <row r="123" spans="2:20" x14ac:dyDescent="0.25">
      <c r="B123" t="s">
        <v>118</v>
      </c>
      <c r="C123" t="str">
        <f>IF(VLOOKUP(B123,[1]Rank_Country_CumC!$B$4:$C$220,2,FALSE)=0, "NA",VLOOKUP(B123,[1]Rank_Country_CumC!$B$4:$C$220,2,FALSE))</f>
        <v>MLI</v>
      </c>
      <c r="D123" s="1">
        <f>VLOOKUP(B123,[1]Rank_Country_CumC!$B$4:$D$220,3,FALSE)</f>
        <v>13.549468806000002</v>
      </c>
      <c r="E123" s="1">
        <f>VLOOKUP(B123,[1]Rank_Country_CumC!$B$4:$M$220,7,FALSE)</f>
        <v>1.1200643243911861</v>
      </c>
      <c r="F123" s="1">
        <f>VLOOKUP(B123,[1]Rank_Country_CumC!$B$4:$M$220,8,FALSE)</f>
        <v>0.10208483688695212</v>
      </c>
      <c r="G123" s="1">
        <f>VLOOKUP(B123,[4]Accumulated_SCC!$A$3:$B$219,2,FALSE)/10^3</f>
        <v>0.63334939958794534</v>
      </c>
      <c r="H123" s="1">
        <f>VLOOKUP(B123,[4]Accumulated_SCC!$A$223:$B$439,2,FALSE)/10^3</f>
        <v>8.0380402832238036E-3</v>
      </c>
      <c r="I123" s="1">
        <f>VLOOKUP(B123,[2]Accumulated_SCC!$A$3:$B$219,2,FALSE)/10^3</f>
        <v>0.71389904965672191</v>
      </c>
      <c r="J123" s="1">
        <f>VLOOKUP(B123,[2]Accumulated_SCC!$A$223:$B$439,2,FALSE)/10^3</f>
        <v>1.5937115513586307E-2</v>
      </c>
      <c r="K123" s="1">
        <f>VLOOKUP(B123,[3]Accumulated_SCC!$A$3:$B$219,2,FALSE)/10^3</f>
        <v>2.012944523928899</v>
      </c>
      <c r="L123" s="1">
        <f>VLOOKUP(B123,[3]Accumulated_SCC!$A$223:$B$439,2,FALSE)/10^3</f>
        <v>2.6836535526139203E-2</v>
      </c>
      <c r="M123" s="1">
        <f>VLOOKUP(B123,[1]Rank_Country_CumC!$B$4:$M$220,11,FALSE)</f>
        <v>3.0569443849778413</v>
      </c>
      <c r="N123" s="1">
        <f>VLOOKUP(B123,[1]Rank_Country_CumC!$B$4:$M$220,12,FALSE)</f>
        <v>0.32133655291955604</v>
      </c>
      <c r="O123" s="1">
        <f>VLOOKUP(B123,[4]Accumulated_SCC_Drupp!$A$3:$B$219,2,FALSE)/10^3</f>
        <v>1.7399028711702449</v>
      </c>
      <c r="P123" s="1">
        <f>VLOOKUP(B123,[4]Accumulated_SCC!$A$223:$B$439,2,FALSE)/10^3</f>
        <v>8.0380402832238036E-3</v>
      </c>
      <c r="Q123" s="1">
        <f>VLOOKUP(B123,[2]Accumulated_SCC_Drupp!$A$3:$B$219,2,FALSE)/10^3</f>
        <v>2.2115250085979956</v>
      </c>
      <c r="R123" s="1">
        <f>VLOOKUP(B123,[2]Accumulated_SCC_Drupp!$A$223:$B$439,2,FALSE)/10^3</f>
        <v>0.1251757285471152</v>
      </c>
      <c r="S123" s="1">
        <f>VLOOKUP(B123,[3]Accumulated_SCC_Drupp!$A$3:$B$219,2,FALSE)/10^3</f>
        <v>5.2194052751652906</v>
      </c>
      <c r="T123" s="1">
        <f>VLOOKUP(B123,[3]Accumulated_SCC_Drupp!$A$223:$B$439,2,FALSE)/10^3</f>
        <v>0.2073007884872709</v>
      </c>
    </row>
    <row r="124" spans="2:20" x14ac:dyDescent="0.25">
      <c r="B124" t="s">
        <v>119</v>
      </c>
      <c r="C124" t="str">
        <f>IF(VLOOKUP(B124,[1]Rank_Country_CumC!$B$4:$C$220,2,FALSE)=0, "NA",VLOOKUP(B124,[1]Rank_Country_CumC!$B$4:$C$220,2,FALSE))</f>
        <v>MLT</v>
      </c>
      <c r="D124" s="1">
        <f>VLOOKUP(B124,[1]Rank_Country_CumC!$B$4:$D$220,3,FALSE)</f>
        <v>27.645332916999998</v>
      </c>
      <c r="E124" s="1">
        <f>VLOOKUP(B124,[1]Rank_Country_CumC!$B$4:$M$220,7,FALSE)</f>
        <v>2.7474902174001112</v>
      </c>
      <c r="F124" s="1">
        <f>VLOOKUP(B124,[1]Rank_Country_CumC!$B$4:$M$220,8,FALSE)</f>
        <v>0.21756790660859898</v>
      </c>
      <c r="G124" s="1">
        <f>VLOOKUP(B124,[4]Accumulated_SCC!$A$3:$B$219,2,FALSE)/10^3</f>
        <v>1.5618554255553021</v>
      </c>
      <c r="H124" s="1">
        <f>VLOOKUP(B124,[4]Accumulated_SCC!$A$223:$B$439,2,FALSE)/10^3</f>
        <v>1.1813327539981997E-2</v>
      </c>
      <c r="I124" s="1">
        <f>VLOOKUP(B124,[2]Accumulated_SCC!$A$3:$B$219,2,FALSE)/10^3</f>
        <v>1.7221053049094024</v>
      </c>
      <c r="J124" s="1">
        <f>VLOOKUP(B124,[2]Accumulated_SCC!$A$223:$B$439,2,FALSE)/10^3</f>
        <v>2.3698617925176177E-2</v>
      </c>
      <c r="K124" s="1">
        <f>VLOOKUP(B124,[3]Accumulated_SCC!$A$3:$B$219,2,FALSE)/10^3</f>
        <v>4.9585099217356445</v>
      </c>
      <c r="L124" s="1">
        <f>VLOOKUP(B124,[3]Accumulated_SCC!$A$223:$B$439,2,FALSE)/10^3</f>
        <v>3.9392650107898594E-2</v>
      </c>
      <c r="M124" s="1">
        <f>VLOOKUP(B124,[1]Rank_Country_CumC!$B$4:$M$220,11,FALSE)</f>
        <v>6.3846465411024509</v>
      </c>
      <c r="N124" s="1">
        <f>VLOOKUP(B124,[1]Rank_Country_CumC!$B$4:$M$220,12,FALSE)</f>
        <v>0.51818178016904504</v>
      </c>
      <c r="O124" s="1">
        <f>VLOOKUP(B124,[4]Accumulated_SCC_Drupp!$A$3:$B$219,2,FALSE)/10^3</f>
        <v>3.6399036533107281</v>
      </c>
      <c r="P124" s="1">
        <f>VLOOKUP(B124,[4]Accumulated_SCC!$A$223:$B$439,2,FALSE)/10^3</f>
        <v>1.1813327539981997E-2</v>
      </c>
      <c r="Q124" s="1">
        <f>VLOOKUP(B124,[2]Accumulated_SCC_Drupp!$A$3:$B$219,2,FALSE)/10^3</f>
        <v>4.5812331040903898</v>
      </c>
      <c r="R124" s="1">
        <f>VLOOKUP(B124,[2]Accumulated_SCC_Drupp!$A$223:$B$439,2,FALSE)/10^3</f>
        <v>0.18853609798442283</v>
      </c>
      <c r="S124" s="1">
        <f>VLOOKUP(B124,[3]Accumulated_SCC_Drupp!$A$3:$B$219,2,FALSE)/10^3</f>
        <v>10.93280286590625</v>
      </c>
      <c r="T124" s="1">
        <f>VLOOKUP(B124,[3]Accumulated_SCC_Drupp!$A$223:$B$439,2,FALSE)/10^3</f>
        <v>0.31023268866173059</v>
      </c>
    </row>
    <row r="125" spans="2:20" x14ac:dyDescent="0.25">
      <c r="B125" t="s">
        <v>120</v>
      </c>
      <c r="C125" t="str">
        <f>IF(VLOOKUP(B125,[1]Rank_Country_CumC!$B$4:$C$220,2,FALSE)=0, "NA",VLOOKUP(B125,[1]Rank_Country_CumC!$B$4:$C$220,2,FALSE))</f>
        <v>NA</v>
      </c>
      <c r="D125" s="1">
        <f>VLOOKUP(B125,[1]Rank_Country_CumC!$B$4:$D$220,3,FALSE)</f>
        <v>0.85177544000000038</v>
      </c>
      <c r="E125" s="1">
        <f>VLOOKUP(B125,[1]Rank_Country_CumC!$B$4:$M$220,7,FALSE)</f>
        <v>6.4593857852995623E-2</v>
      </c>
      <c r="F125" s="1">
        <f>VLOOKUP(B125,[1]Rank_Country_CumC!$B$4:$M$220,8,FALSE)</f>
        <v>7.2842108991055888E-3</v>
      </c>
      <c r="G125" s="1">
        <f>VLOOKUP(B125,[4]Accumulated_SCC!$A$3:$B$219,2,FALSE)/10^3</f>
        <v>3.64210813405118E-2</v>
      </c>
      <c r="H125" s="1">
        <f>VLOOKUP(B125,[4]Accumulated_SCC!$A$223:$B$439,2,FALSE)/10^3</f>
        <v>5.1480913203380443E-4</v>
      </c>
      <c r="I125" s="1">
        <f>VLOOKUP(B125,[2]Accumulated_SCC!$A$3:$B$219,2,FALSE)/10^3</f>
        <v>4.1509080668618609E-2</v>
      </c>
      <c r="J125" s="1">
        <f>VLOOKUP(B125,[2]Accumulated_SCC!$A$223:$B$439,2,FALSE)/10^3</f>
        <v>1.024636857359227E-3</v>
      </c>
      <c r="K125" s="1">
        <f>VLOOKUP(B125,[3]Accumulated_SCC!$A$3:$B$219,2,FALSE)/10^3</f>
        <v>0.11585141154985688</v>
      </c>
      <c r="L125" s="1">
        <f>VLOOKUP(B125,[3]Accumulated_SCC!$A$223:$B$439,2,FALSE)/10^3</f>
        <v>1.7183065996281882E-3</v>
      </c>
      <c r="M125" s="1">
        <f>VLOOKUP(B125,[1]Rank_Country_CumC!$B$4:$M$220,11,FALSE)</f>
        <v>0.19154108542810175</v>
      </c>
      <c r="N125" s="1">
        <f>VLOOKUP(B125,[1]Rank_Country_CumC!$B$4:$M$220,12,FALSE)</f>
        <v>2.1299451828529624E-2</v>
      </c>
      <c r="O125" s="1">
        <f>VLOOKUP(B125,[4]Accumulated_SCC_Drupp!$A$3:$B$219,2,FALSE)/10^3</f>
        <v>0.10894534155905584</v>
      </c>
      <c r="P125" s="1">
        <f>VLOOKUP(B125,[4]Accumulated_SCC!$A$223:$B$439,2,FALSE)/10^3</f>
        <v>5.1480913203380443E-4</v>
      </c>
      <c r="Q125" s="1">
        <f>VLOOKUP(B125,[2]Accumulated_SCC_Drupp!$A$3:$B$219,2,FALSE)/10^3</f>
        <v>0.13873549758826295</v>
      </c>
      <c r="R125" s="1">
        <f>VLOOKUP(B125,[2]Accumulated_SCC_Drupp!$A$223:$B$439,2,FALSE)/10^3</f>
        <v>8.0885511191248552E-3</v>
      </c>
      <c r="S125" s="1">
        <f>VLOOKUP(B125,[3]Accumulated_SCC_Drupp!$A$3:$B$219,2,FALSE)/10^3</f>
        <v>0.32694241713698668</v>
      </c>
      <c r="T125" s="1">
        <f>VLOOKUP(B125,[3]Accumulated_SCC_Drupp!$A$223:$B$439,2,FALSE)/10^3</f>
        <v>1.3368854384904729E-2</v>
      </c>
    </row>
    <row r="126" spans="2:20" x14ac:dyDescent="0.25">
      <c r="B126" t="s">
        <v>121</v>
      </c>
      <c r="C126" t="str">
        <f>IF(VLOOKUP(B126,[1]Rank_Country_CumC!$B$4:$C$220,2,FALSE)=0, "NA",VLOOKUP(B126,[1]Rank_Country_CumC!$B$4:$C$220,2,FALSE))</f>
        <v>MTQ</v>
      </c>
      <c r="D126" s="1">
        <f>VLOOKUP(B126,[1]Rank_Country_CumC!$B$4:$D$220,3,FALSE)</f>
        <v>1.1461618809999994</v>
      </c>
      <c r="E126" s="1">
        <f>VLOOKUP(B126,[1]Rank_Country_CumC!$B$4:$M$220,7,FALSE)</f>
        <v>0.13157292430307474</v>
      </c>
      <c r="F126" s="1">
        <f>VLOOKUP(B126,[1]Rank_Country_CumC!$B$4:$M$220,8,FALSE)</f>
        <v>1.2940965925673398E-2</v>
      </c>
      <c r="G126" s="1">
        <f>VLOOKUP(B126,[4]Accumulated_SCC!$A$3:$B$219,2,FALSE)/10^3</f>
        <v>7.505940120618583E-2</v>
      </c>
      <c r="H126" s="1">
        <f>VLOOKUP(B126,[4]Accumulated_SCC!$A$223:$B$439,2,FALSE)/10^3</f>
        <v>4.880769225989992E-4</v>
      </c>
      <c r="I126" s="1">
        <f>VLOOKUP(B126,[2]Accumulated_SCC!$A$3:$B$219,2,FALSE)/10^3</f>
        <v>8.1601767324747443E-2</v>
      </c>
      <c r="J126" s="1">
        <f>VLOOKUP(B126,[2]Accumulated_SCC!$A$223:$B$439,2,FALSE)/10^3</f>
        <v>9.864758898347327E-4</v>
      </c>
      <c r="K126" s="1">
        <f>VLOOKUP(B126,[3]Accumulated_SCC!$A$3:$B$219,2,FALSE)/10^3</f>
        <v>0.23805760437829174</v>
      </c>
      <c r="L126" s="1">
        <f>VLOOKUP(B126,[3]Accumulated_SCC!$A$223:$B$439,2,FALSE)/10^3</f>
        <v>1.6225579774181158E-3</v>
      </c>
      <c r="M126" s="1">
        <f>VLOOKUP(B126,[1]Rank_Country_CumC!$B$4:$M$220,11,FALSE)</f>
        <v>0.26713665661317326</v>
      </c>
      <c r="N126" s="1">
        <f>VLOOKUP(B126,[1]Rank_Country_CumC!$B$4:$M$220,12,FALSE)</f>
        <v>2.2621225602487076E-2</v>
      </c>
      <c r="O126" s="1">
        <f>VLOOKUP(B126,[4]Accumulated_SCC_Drupp!$A$3:$B$219,2,FALSE)/10^3</f>
        <v>0.15252420048676249</v>
      </c>
      <c r="P126" s="1">
        <f>VLOOKUP(B126,[4]Accumulated_SCC!$A$223:$B$439,2,FALSE)/10^3</f>
        <v>4.880769225989992E-4</v>
      </c>
      <c r="Q126" s="1">
        <f>VLOOKUP(B126,[2]Accumulated_SCC_Drupp!$A$3:$B$219,2,FALSE)/10^3</f>
        <v>0.19093631365777158</v>
      </c>
      <c r="R126" s="1">
        <f>VLOOKUP(B126,[2]Accumulated_SCC_Drupp!$A$223:$B$439,2,FALSE)/10^3</f>
        <v>7.8752626018130257E-3</v>
      </c>
      <c r="S126" s="1">
        <f>VLOOKUP(B126,[3]Accumulated_SCC_Drupp!$A$3:$B$219,2,FALSE)/10^3</f>
        <v>0.45794945569498618</v>
      </c>
      <c r="T126" s="1">
        <f>VLOOKUP(B126,[3]Accumulated_SCC_Drupp!$A$223:$B$439,2,FALSE)/10^3</f>
        <v>1.2875059253928985E-2</v>
      </c>
    </row>
    <row r="127" spans="2:20" x14ac:dyDescent="0.25">
      <c r="B127" t="s">
        <v>122</v>
      </c>
      <c r="C127" t="str">
        <f>IF(VLOOKUP(B127,[1]Rank_Country_CumC!$B$4:$C$220,2,FALSE)=0, "NA",VLOOKUP(B127,[1]Rank_Country_CumC!$B$4:$C$220,2,FALSE))</f>
        <v>MRT</v>
      </c>
      <c r="D127" s="1">
        <f>VLOOKUP(B127,[1]Rank_Country_CumC!$B$4:$D$220,3,FALSE)</f>
        <v>18.881865059999999</v>
      </c>
      <c r="E127" s="1">
        <f>VLOOKUP(B127,[1]Rank_Country_CumC!$B$4:$M$220,7,FALSE)</f>
        <v>1.7034109870603449</v>
      </c>
      <c r="F127" s="1">
        <f>VLOOKUP(B127,[1]Rank_Country_CumC!$B$4:$M$220,8,FALSE)</f>
        <v>0.1586244518628479</v>
      </c>
      <c r="G127" s="1">
        <f>VLOOKUP(B127,[4]Accumulated_SCC!$A$3:$B$219,2,FALSE)/10^3</f>
        <v>0.96574952104029876</v>
      </c>
      <c r="H127" s="1">
        <f>VLOOKUP(B127,[4]Accumulated_SCC!$A$223:$B$439,2,FALSE)/10^3</f>
        <v>9.6888453040444664E-3</v>
      </c>
      <c r="I127" s="1">
        <f>VLOOKUP(B127,[2]Accumulated_SCC!$A$3:$B$219,2,FALSE)/10^3</f>
        <v>1.076647223867667</v>
      </c>
      <c r="J127" s="1">
        <f>VLOOKUP(B127,[2]Accumulated_SCC!$A$223:$B$439,2,FALSE)/10^3</f>
        <v>1.9348794146323574E-2</v>
      </c>
      <c r="K127" s="1">
        <f>VLOOKUP(B127,[3]Accumulated_SCC!$A$3:$B$219,2,FALSE)/10^3</f>
        <v>3.0678362162730788</v>
      </c>
      <c r="L127" s="1">
        <f>VLOOKUP(B127,[3]Accumulated_SCC!$A$223:$B$439,2,FALSE)/10^3</f>
        <v>3.2329357388622318E-2</v>
      </c>
      <c r="M127" s="1">
        <f>VLOOKUP(B127,[1]Rank_Country_CumC!$B$4:$M$220,11,FALSE)</f>
        <v>4.3104884685876206</v>
      </c>
      <c r="N127" s="1">
        <f>VLOOKUP(B127,[1]Rank_Country_CumC!$B$4:$M$220,12,FALSE)</f>
        <v>0.40770560742101553</v>
      </c>
      <c r="O127" s="1">
        <f>VLOOKUP(B127,[4]Accumulated_SCC_Drupp!$A$3:$B$219,2,FALSE)/10^3</f>
        <v>2.45521294520199</v>
      </c>
      <c r="P127" s="1">
        <f>VLOOKUP(B127,[4]Accumulated_SCC!$A$223:$B$439,2,FALSE)/10^3</f>
        <v>9.6888453040444664E-3</v>
      </c>
      <c r="Q127" s="1">
        <f>VLOOKUP(B127,[2]Accumulated_SCC_Drupp!$A$3:$B$219,2,FALSE)/10^3</f>
        <v>3.105882852672547</v>
      </c>
      <c r="R127" s="1">
        <f>VLOOKUP(B127,[2]Accumulated_SCC_Drupp!$A$223:$B$439,2,FALSE)/10^3</f>
        <v>0.1530270755494508</v>
      </c>
      <c r="S127" s="1">
        <f>VLOOKUP(B127,[3]Accumulated_SCC_Drupp!$A$3:$B$219,2,FALSE)/10^3</f>
        <v>7.3703696078883301</v>
      </c>
      <c r="T127" s="1">
        <f>VLOOKUP(B127,[3]Accumulated_SCC_Drupp!$A$223:$B$439,2,FALSE)/10^3</f>
        <v>0.25245372977605407</v>
      </c>
    </row>
    <row r="128" spans="2:20" x14ac:dyDescent="0.25">
      <c r="B128" t="s">
        <v>123</v>
      </c>
      <c r="C128" t="str">
        <f>IF(VLOOKUP(B128,[1]Rank_Country_CumC!$B$4:$C$220,2,FALSE)=0, "NA",VLOOKUP(B128,[1]Rank_Country_CumC!$B$4:$C$220,2,FALSE))</f>
        <v>MUS</v>
      </c>
      <c r="D128" s="1">
        <f>VLOOKUP(B128,[1]Rank_Country_CumC!$B$4:$D$220,3,FALSE)</f>
        <v>29.417775836000001</v>
      </c>
      <c r="E128" s="1">
        <f>VLOOKUP(B128,[1]Rank_Country_CumC!$B$4:$M$220,7,FALSE)</f>
        <v>2.5667130698863572</v>
      </c>
      <c r="F128" s="1">
        <f>VLOOKUP(B128,[1]Rank_Country_CumC!$B$4:$M$220,8,FALSE)</f>
        <v>0.21540933159673425</v>
      </c>
      <c r="G128" s="1">
        <f>VLOOKUP(B128,[4]Accumulated_SCC!$A$3:$B$219,2,FALSE)/10^3</f>
        <v>1.4537826860188343</v>
      </c>
      <c r="H128" s="1">
        <f>VLOOKUP(B128,[4]Accumulated_SCC!$A$223:$B$439,2,FALSE)/10^3</f>
        <v>1.4950749464496231E-2</v>
      </c>
      <c r="I128" s="1">
        <f>VLOOKUP(B128,[2]Accumulated_SCC!$A$3:$B$219,2,FALSE)/10^3</f>
        <v>1.6272985237233946</v>
      </c>
      <c r="J128" s="1">
        <f>VLOOKUP(B128,[2]Accumulated_SCC!$A$223:$B$439,2,FALSE)/10^3</f>
        <v>2.9751369168718733E-2</v>
      </c>
      <c r="K128" s="1">
        <f>VLOOKUP(B128,[3]Accumulated_SCC!$A$3:$B$219,2,FALSE)/10^3</f>
        <v>4.6190579999168584</v>
      </c>
      <c r="L128" s="1">
        <f>VLOOKUP(B128,[3]Accumulated_SCC!$A$223:$B$439,2,FALSE)/10^3</f>
        <v>4.9899399012598523E-2</v>
      </c>
      <c r="M128" s="1">
        <f>VLOOKUP(B128,[1]Rank_Country_CumC!$B$4:$M$220,11,FALSE)</f>
        <v>6.6869861111883067</v>
      </c>
      <c r="N128" s="1">
        <f>VLOOKUP(B128,[1]Rank_Country_CumC!$B$4:$M$220,12,FALSE)</f>
        <v>0.61735586638133111</v>
      </c>
      <c r="O128" s="1">
        <f>VLOOKUP(B128,[4]Accumulated_SCC_Drupp!$A$3:$B$219,2,FALSE)/10^3</f>
        <v>3.8077507824965635</v>
      </c>
      <c r="P128" s="1">
        <f>VLOOKUP(B128,[4]Accumulated_SCC!$A$223:$B$439,2,FALSE)/10^3</f>
        <v>1.4950749464496231E-2</v>
      </c>
      <c r="Q128" s="1">
        <f>VLOOKUP(B128,[2]Accumulated_SCC_Drupp!$A$3:$B$219,2,FALSE)/10^3</f>
        <v>4.824705875472028</v>
      </c>
      <c r="R128" s="1">
        <f>VLOOKUP(B128,[2]Accumulated_SCC_Drupp!$A$223:$B$439,2,FALSE)/10^3</f>
        <v>0.23474108815919451</v>
      </c>
      <c r="S128" s="1">
        <f>VLOOKUP(B128,[3]Accumulated_SCC_Drupp!$A$3:$B$219,2,FALSE)/10^3</f>
        <v>11.428501675596335</v>
      </c>
      <c r="T128" s="1">
        <f>VLOOKUP(B128,[3]Accumulated_SCC_Drupp!$A$223:$B$439,2,FALSE)/10^3</f>
        <v>0.38798815123756003</v>
      </c>
    </row>
    <row r="129" spans="2:20" x14ac:dyDescent="0.25">
      <c r="B129" t="s">
        <v>124</v>
      </c>
      <c r="C129" t="str">
        <f>IF(VLOOKUP(B129,[1]Rank_Country_CumC!$B$4:$C$220,2,FALSE)=0, "NA",VLOOKUP(B129,[1]Rank_Country_CumC!$B$4:$C$220,2,FALSE))</f>
        <v>MEX</v>
      </c>
      <c r="D129" s="1">
        <f>VLOOKUP(B129,[1]Rank_Country_CumC!$B$4:$D$220,3,FALSE)</f>
        <v>4941.291943950001</v>
      </c>
      <c r="E129" s="1">
        <f>VLOOKUP(B129,[1]Rank_Country_CumC!$B$4:$M$220,7,FALSE)</f>
        <v>485.35741824597176</v>
      </c>
      <c r="F129" s="1">
        <f>VLOOKUP(B129,[1]Rank_Country_CumC!$B$4:$M$220,8,FALSE)</f>
        <v>37.460241086812445</v>
      </c>
      <c r="G129" s="1">
        <f>VLOOKUP(B129,[4]Accumulated_SCC!$A$3:$B$219,2,FALSE)/10^3</f>
        <v>275.82374050718033</v>
      </c>
      <c r="H129" s="1">
        <f>VLOOKUP(B129,[4]Accumulated_SCC!$A$223:$B$439,2,FALSE)/10^3</f>
        <v>2.0962924699626071</v>
      </c>
      <c r="I129" s="1">
        <f>VLOOKUP(B129,[2]Accumulated_SCC!$A$3:$B$219,2,FALSE)/10^3</f>
        <v>304.54155240183201</v>
      </c>
      <c r="J129" s="1">
        <f>VLOOKUP(B129,[2]Accumulated_SCC!$A$223:$B$439,2,FALSE)/10^3</f>
        <v>4.1961314764729822</v>
      </c>
      <c r="K129" s="1">
        <f>VLOOKUP(B129,[3]Accumulated_SCC!$A$3:$B$219,2,FALSE)/10^3</f>
        <v>875.70696182890526</v>
      </c>
      <c r="L129" s="1">
        <f>VLOOKUP(B129,[3]Accumulated_SCC!$A$223:$B$439,2,FALSE)/10^3</f>
        <v>6.9910936877733905</v>
      </c>
      <c r="M129" s="1">
        <f>VLOOKUP(B129,[1]Rank_Country_CumC!$B$4:$M$220,11,FALSE)</f>
        <v>1138.3791135006106</v>
      </c>
      <c r="N129" s="1">
        <f>VLOOKUP(B129,[1]Rank_Country_CumC!$B$4:$M$220,12,FALSE)</f>
        <v>90.523044171898277</v>
      </c>
      <c r="O129" s="1">
        <f>VLOOKUP(B129,[4]Accumulated_SCC_Drupp!$A$3:$B$219,2,FALSE)/10^3</f>
        <v>648.91718024700435</v>
      </c>
      <c r="P129" s="1">
        <f>VLOOKUP(B129,[4]Accumulated_SCC!$A$223:$B$439,2,FALSE)/10^3</f>
        <v>2.0962924699626071</v>
      </c>
      <c r="Q129" s="1">
        <f>VLOOKUP(B129,[2]Accumulated_SCC_Drupp!$A$3:$B$219,2,FALSE)/10^3</f>
        <v>817.54619172683499</v>
      </c>
      <c r="R129" s="1">
        <f>VLOOKUP(B129,[2]Accumulated_SCC_Drupp!$A$223:$B$439,2,FALSE)/10^3</f>
        <v>33.295761030757852</v>
      </c>
      <c r="S129" s="1">
        <f>VLOOKUP(B129,[3]Accumulated_SCC_Drupp!$A$3:$B$219,2,FALSE)/10^3</f>
        <v>1948.6739685279961</v>
      </c>
      <c r="T129" s="1">
        <f>VLOOKUP(B129,[3]Accumulated_SCC_Drupp!$A$223:$B$439,2,FALSE)/10^3</f>
        <v>54.844124276594549</v>
      </c>
    </row>
    <row r="130" spans="2:20" x14ac:dyDescent="0.25">
      <c r="B130" t="s">
        <v>125</v>
      </c>
      <c r="C130" t="str">
        <f>IF(VLOOKUP(B130,[1]Rank_Country_CumC!$B$4:$C$220,2,FALSE)=0, "NA",VLOOKUP(B130,[1]Rank_Country_CumC!$B$4:$C$220,2,FALSE))</f>
        <v>MNG</v>
      </c>
      <c r="D130" s="1">
        <f>VLOOKUP(B130,[1]Rank_Country_CumC!$B$4:$D$220,3,FALSE)</f>
        <v>171.16153693999996</v>
      </c>
      <c r="E130" s="1">
        <f>VLOOKUP(B130,[1]Rank_Country_CumC!$B$4:$M$220,7,FALSE)</f>
        <v>14.941026229446294</v>
      </c>
      <c r="F130" s="1">
        <f>VLOOKUP(B130,[1]Rank_Country_CumC!$B$4:$M$220,8,FALSE)</f>
        <v>1.3335860372249679</v>
      </c>
      <c r="G130" s="1">
        <f>VLOOKUP(B130,[4]Accumulated_SCC!$A$3:$B$219,2,FALSE)/10^3</f>
        <v>8.4626639099599146</v>
      </c>
      <c r="H130" s="1">
        <f>VLOOKUP(B130,[4]Accumulated_SCC!$A$223:$B$439,2,FALSE)/10^3</f>
        <v>0.10074693569459181</v>
      </c>
      <c r="I130" s="1">
        <f>VLOOKUP(B130,[2]Accumulated_SCC!$A$3:$B$219,2,FALSE)/10^3</f>
        <v>9.4740208931645498</v>
      </c>
      <c r="J130" s="1">
        <f>VLOOKUP(B130,[2]Accumulated_SCC!$A$223:$B$439,2,FALSE)/10^3</f>
        <v>0.20015819724992831</v>
      </c>
      <c r="K130" s="1">
        <f>VLOOKUP(B130,[3]Accumulated_SCC!$A$3:$B$219,2,FALSE)/10^3</f>
        <v>26.886393885214513</v>
      </c>
      <c r="L130" s="1">
        <f>VLOOKUP(B130,[3]Accumulated_SCC!$A$223:$B$439,2,FALSE)/10^3</f>
        <v>0.33642377534453027</v>
      </c>
      <c r="M130" s="1">
        <f>VLOOKUP(B130,[1]Rank_Country_CumC!$B$4:$M$220,11,FALSE)</f>
        <v>38.820637704970345</v>
      </c>
      <c r="N130" s="1">
        <f>VLOOKUP(B130,[1]Rank_Country_CumC!$B$4:$M$220,12,FALSE)</f>
        <v>4.041849994109592</v>
      </c>
      <c r="O130" s="1">
        <f>VLOOKUP(B130,[4]Accumulated_SCC_Drupp!$A$3:$B$219,2,FALSE)/10^3</f>
        <v>22.105469621813992</v>
      </c>
      <c r="P130" s="1">
        <f>VLOOKUP(B130,[4]Accumulated_SCC!$A$223:$B$439,2,FALSE)/10^3</f>
        <v>0.10074693569459181</v>
      </c>
      <c r="Q130" s="1">
        <f>VLOOKUP(B130,[2]Accumulated_SCC_Drupp!$A$3:$B$219,2,FALSE)/10^3</f>
        <v>28.032361634490552</v>
      </c>
      <c r="R130" s="1">
        <f>VLOOKUP(B130,[2]Accumulated_SCC_Drupp!$A$223:$B$439,2,FALSE)/10^3</f>
        <v>1.5736923643045075</v>
      </c>
      <c r="S130" s="1">
        <f>VLOOKUP(B130,[3]Accumulated_SCC_Drupp!$A$3:$B$219,2,FALSE)/10^3</f>
        <v>66.324081858606547</v>
      </c>
      <c r="T130" s="1">
        <f>VLOOKUP(B130,[3]Accumulated_SCC_Drupp!$A$223:$B$439,2,FALSE)/10^3</f>
        <v>2.6042553934654262</v>
      </c>
    </row>
    <row r="131" spans="2:20" x14ac:dyDescent="0.25">
      <c r="B131" t="s">
        <v>126</v>
      </c>
      <c r="C131" t="str">
        <f>IF(VLOOKUP(B131,[1]Rank_Country_CumC!$B$4:$C$220,2,FALSE)=0, "NA",VLOOKUP(B131,[1]Rank_Country_CumC!$B$4:$C$220,2,FALSE))</f>
        <v>MNE</v>
      </c>
      <c r="D131" s="1">
        <f>VLOOKUP(B131,[1]Rank_Country_CumC!$B$4:$D$220,3,FALSE)</f>
        <v>25.034430243999999</v>
      </c>
      <c r="E131" s="1">
        <f>VLOOKUP(B131,[1]Rank_Country_CumC!$B$4:$M$220,7,FALSE)</f>
        <v>2.5905635762975328</v>
      </c>
      <c r="F131" s="1">
        <f>VLOOKUP(B131,[1]Rank_Country_CumC!$B$4:$M$220,8,FALSE)</f>
        <v>0.20427387478994063</v>
      </c>
      <c r="G131" s="1">
        <f>VLOOKUP(B131,[4]Accumulated_SCC!$A$3:$B$219,2,FALSE)/10^3</f>
        <v>1.4741670218619056</v>
      </c>
      <c r="H131" s="1">
        <f>VLOOKUP(B131,[4]Accumulated_SCC!$A$223:$B$439,2,FALSE)/10^3</f>
        <v>1.013893505913511E-2</v>
      </c>
      <c r="I131" s="1">
        <f>VLOOKUP(B131,[2]Accumulated_SCC!$A$3:$B$219,2,FALSE)/10^3</f>
        <v>1.6187667878320744</v>
      </c>
      <c r="J131" s="1">
        <f>VLOOKUP(B131,[2]Accumulated_SCC!$A$223:$B$439,2,FALSE)/10^3</f>
        <v>2.0354238927716942E-2</v>
      </c>
      <c r="K131" s="1">
        <f>VLOOKUP(B131,[3]Accumulated_SCC!$A$3:$B$219,2,FALSE)/10^3</f>
        <v>4.6787569191986291</v>
      </c>
      <c r="L131" s="1">
        <f>VLOOKUP(B131,[3]Accumulated_SCC!$A$223:$B$439,2,FALSE)/10^3</f>
        <v>3.3791490887627729E-2</v>
      </c>
      <c r="M131" s="1">
        <f>VLOOKUP(B131,[1]Rank_Country_CumC!$B$4:$M$220,11,FALSE)</f>
        <v>5.7989039682512358</v>
      </c>
      <c r="N131" s="1">
        <f>VLOOKUP(B131,[1]Rank_Country_CumC!$B$4:$M$220,12,FALSE)</f>
        <v>0.44718092502699147</v>
      </c>
      <c r="O131" s="1">
        <f>VLOOKUP(B131,[4]Accumulated_SCC_Drupp!$A$3:$B$219,2,FALSE)/10^3</f>
        <v>3.3072123472080537</v>
      </c>
      <c r="P131" s="1">
        <f>VLOOKUP(B131,[4]Accumulated_SCC!$A$223:$B$439,2,FALSE)/10^3</f>
        <v>1.013893505913511E-2</v>
      </c>
      <c r="Q131" s="1">
        <f>VLOOKUP(B131,[2]Accumulated_SCC_Drupp!$A$3:$B$219,2,FALSE)/10^3</f>
        <v>4.1568960834497357</v>
      </c>
      <c r="R131" s="1">
        <f>VLOOKUP(B131,[2]Accumulated_SCC_Drupp!$A$223:$B$439,2,FALSE)/10^3</f>
        <v>0.16184523308727802</v>
      </c>
      <c r="S131" s="1">
        <f>VLOOKUP(B131,[3]Accumulated_SCC_Drupp!$A$3:$B$219,2,FALSE)/10^3</f>
        <v>9.932603474095929</v>
      </c>
      <c r="T131" s="1">
        <f>VLOOKUP(B131,[3]Accumulated_SCC_Drupp!$A$223:$B$439,2,FALSE)/10^3</f>
        <v>0.26606448266383287</v>
      </c>
    </row>
    <row r="132" spans="2:20" x14ac:dyDescent="0.25">
      <c r="B132" t="s">
        <v>127</v>
      </c>
      <c r="C132" t="str">
        <f>IF(VLOOKUP(B132,[1]Rank_Country_CumC!$B$4:$C$220,2,FALSE)=0, "NA",VLOOKUP(B132,[1]Rank_Country_CumC!$B$4:$C$220,2,FALSE))</f>
        <v>MSR</v>
      </c>
      <c r="D132" s="1" t="s">
        <v>233</v>
      </c>
      <c r="E132" s="1" t="s">
        <v>233</v>
      </c>
      <c r="F132" s="1" t="s">
        <v>233</v>
      </c>
      <c r="G132" s="1" t="s">
        <v>233</v>
      </c>
      <c r="H132" s="1" t="s">
        <v>233</v>
      </c>
      <c r="I132" s="1" t="s">
        <v>233</v>
      </c>
      <c r="J132" s="1" t="s">
        <v>233</v>
      </c>
      <c r="K132" s="1" t="s">
        <v>233</v>
      </c>
      <c r="L132" s="1" t="s">
        <v>233</v>
      </c>
      <c r="M132" s="1" t="s">
        <v>233</v>
      </c>
      <c r="N132" s="1" t="s">
        <v>233</v>
      </c>
      <c r="O132" s="1" t="s">
        <v>233</v>
      </c>
      <c r="P132" s="1" t="s">
        <v>233</v>
      </c>
      <c r="Q132" s="1" t="s">
        <v>233</v>
      </c>
      <c r="R132" s="1" t="s">
        <v>233</v>
      </c>
      <c r="S132" s="1" t="s">
        <v>233</v>
      </c>
      <c r="T132" s="1" t="s">
        <v>233</v>
      </c>
    </row>
    <row r="133" spans="2:20" x14ac:dyDescent="0.25">
      <c r="B133" t="s">
        <v>128</v>
      </c>
      <c r="C133" t="str">
        <f>IF(VLOOKUP(B133,[1]Rank_Country_CumC!$B$4:$C$220,2,FALSE)=0, "NA",VLOOKUP(B133,[1]Rank_Country_CumC!$B$4:$C$220,2,FALSE))</f>
        <v>MAR</v>
      </c>
      <c r="D133" s="1">
        <f>VLOOKUP(B133,[1]Rank_Country_CumC!$B$4:$D$220,3,FALSE)</f>
        <v>445.90370090200003</v>
      </c>
      <c r="E133" s="1">
        <f>VLOOKUP(B133,[1]Rank_Country_CumC!$B$4:$M$220,7,FALSE)</f>
        <v>40.300426993991493</v>
      </c>
      <c r="F133" s="1">
        <f>VLOOKUP(B133,[1]Rank_Country_CumC!$B$4:$M$220,8,FALSE)</f>
        <v>3.233576806154824</v>
      </c>
      <c r="G133" s="1">
        <f>VLOOKUP(B133,[4]Accumulated_SCC!$A$3:$B$219,2,FALSE)/10^3</f>
        <v>22.849708473639225</v>
      </c>
      <c r="H133" s="1">
        <f>VLOOKUP(B133,[4]Accumulated_SCC!$A$223:$B$439,2,FALSE)/10^3</f>
        <v>0.21418410235277968</v>
      </c>
      <c r="I133" s="1">
        <f>VLOOKUP(B133,[2]Accumulated_SCC!$A$3:$B$219,2,FALSE)/10^3</f>
        <v>25.469081971047409</v>
      </c>
      <c r="J133" s="1">
        <f>VLOOKUP(B133,[2]Accumulated_SCC!$A$223:$B$439,2,FALSE)/10^3</f>
        <v>0.42659337790563862</v>
      </c>
      <c r="K133" s="1">
        <f>VLOOKUP(B133,[3]Accumulated_SCC!$A$3:$B$219,2,FALSE)/10^3</f>
        <v>72.582490537288052</v>
      </c>
      <c r="L133" s="1">
        <f>VLOOKUP(B133,[3]Accumulated_SCC!$A$223:$B$439,2,FALSE)/10^3</f>
        <v>0.71474604183121626</v>
      </c>
      <c r="M133" s="1">
        <f>VLOOKUP(B133,[1]Rank_Country_CumC!$B$4:$M$220,11,FALSE)</f>
        <v>101.74217394592522</v>
      </c>
      <c r="N133" s="1">
        <f>VLOOKUP(B133,[1]Rank_Country_CumC!$B$4:$M$220,12,FALSE)</f>
        <v>8.908602785679852</v>
      </c>
      <c r="O133" s="1">
        <f>VLOOKUP(B133,[4]Accumulated_SCC_Drupp!$A$3:$B$219,2,FALSE)/10^3</f>
        <v>57.95266922976834</v>
      </c>
      <c r="P133" s="1">
        <f>VLOOKUP(B133,[4]Accumulated_SCC!$A$223:$B$439,2,FALSE)/10^3</f>
        <v>0.21418410235277968</v>
      </c>
      <c r="Q133" s="1">
        <f>VLOOKUP(B133,[2]Accumulated_SCC_Drupp!$A$3:$B$219,2,FALSE)/10^3</f>
        <v>73.312882904763214</v>
      </c>
      <c r="R133" s="1">
        <f>VLOOKUP(B133,[2]Accumulated_SCC_Drupp!$A$223:$B$439,2,FALSE)/10^3</f>
        <v>3.3685233003057928</v>
      </c>
      <c r="S133" s="1">
        <f>VLOOKUP(B133,[3]Accumulated_SCC_Drupp!$A$3:$B$219,2,FALSE)/10^3</f>
        <v>173.96096970324422</v>
      </c>
      <c r="T133" s="1">
        <f>VLOOKUP(B133,[3]Accumulated_SCC_Drupp!$A$223:$B$439,2,FALSE)/10^3</f>
        <v>5.5644323846403099</v>
      </c>
    </row>
    <row r="134" spans="2:20" x14ac:dyDescent="0.25">
      <c r="B134" t="s">
        <v>129</v>
      </c>
      <c r="C134" t="str">
        <f>IF(VLOOKUP(B134,[1]Rank_Country_CumC!$B$4:$C$220,2,FALSE)=0, "NA",VLOOKUP(B134,[1]Rank_Country_CumC!$B$4:$C$220,2,FALSE))</f>
        <v>MOZ</v>
      </c>
      <c r="D134" s="1">
        <f>VLOOKUP(B134,[1]Rank_Country_CumC!$B$4:$D$220,3,FALSE)</f>
        <v>44.711453087999999</v>
      </c>
      <c r="E134" s="1">
        <f>VLOOKUP(B134,[1]Rank_Country_CumC!$B$4:$M$220,7,FALSE)</f>
        <v>5.0013700528150267</v>
      </c>
      <c r="F134" s="1">
        <f>VLOOKUP(B134,[1]Rank_Country_CumC!$B$4:$M$220,8,FALSE)</f>
        <v>0.40129376467891731</v>
      </c>
      <c r="G134" s="1">
        <f>VLOOKUP(B134,[4]Accumulated_SCC!$A$3:$B$219,2,FALSE)/10^3</f>
        <v>2.8514503635601836</v>
      </c>
      <c r="H134" s="1">
        <f>VLOOKUP(B134,[4]Accumulated_SCC!$A$223:$B$439,2,FALSE)/10^3</f>
        <v>2.013268571879321E-2</v>
      </c>
      <c r="I134" s="1">
        <f>VLOOKUP(B134,[2]Accumulated_SCC!$A$3:$B$219,2,FALSE)/10^3</f>
        <v>3.1088385698688055</v>
      </c>
      <c r="J134" s="1">
        <f>VLOOKUP(B134,[2]Accumulated_SCC!$A$223:$B$439,2,FALSE)/10^3</f>
        <v>4.021673571023468E-2</v>
      </c>
      <c r="K134" s="1">
        <f>VLOOKUP(B134,[3]Accumulated_SCC!$A$3:$B$219,2,FALSE)/10^3</f>
        <v>9.0438212250161047</v>
      </c>
      <c r="L134" s="1">
        <f>VLOOKUP(B134,[3]Accumulated_SCC!$A$223:$B$439,2,FALSE)/10^3</f>
        <v>6.7099667044356312E-2</v>
      </c>
      <c r="M134" s="1">
        <f>VLOOKUP(B134,[1]Rank_Country_CumC!$B$4:$M$220,11,FALSE)</f>
        <v>10.346233690428411</v>
      </c>
      <c r="N134" s="1">
        <f>VLOOKUP(B134,[1]Rank_Country_CumC!$B$4:$M$220,12,FALSE)</f>
        <v>0.85295643095682994</v>
      </c>
      <c r="O134" s="1">
        <f>VLOOKUP(B134,[4]Accumulated_SCC_Drupp!$A$3:$B$219,2,FALSE)/10^3</f>
        <v>5.9053915801841823</v>
      </c>
      <c r="P134" s="1">
        <f>VLOOKUP(B134,[4]Accumulated_SCC!$A$223:$B$439,2,FALSE)/10^3</f>
        <v>2.013268571879321E-2</v>
      </c>
      <c r="Q134" s="1">
        <f>VLOOKUP(B134,[2]Accumulated_SCC_Drupp!$A$3:$B$219,2,FALSE)/10^3</f>
        <v>7.41500502115065</v>
      </c>
      <c r="R134" s="1">
        <f>VLOOKUP(B134,[2]Accumulated_SCC_Drupp!$A$223:$B$439,2,FALSE)/10^3</f>
        <v>0.31751188348410964</v>
      </c>
      <c r="S134" s="1">
        <f>VLOOKUP(B134,[3]Accumulated_SCC_Drupp!$A$3:$B$219,2,FALSE)/10^3</f>
        <v>17.718304469950422</v>
      </c>
      <c r="T134" s="1">
        <f>VLOOKUP(B134,[3]Accumulated_SCC_Drupp!$A$223:$B$439,2,FALSE)/10^3</f>
        <v>0.52303909043277397</v>
      </c>
    </row>
    <row r="135" spans="2:20" x14ac:dyDescent="0.25">
      <c r="B135" t="s">
        <v>130</v>
      </c>
      <c r="C135" t="str">
        <f>IF(VLOOKUP(B135,[1]Rank_Country_CumC!$B$4:$C$220,2,FALSE)=0, "NA",VLOOKUP(B135,[1]Rank_Country_CumC!$B$4:$C$220,2,FALSE))</f>
        <v>MMR</v>
      </c>
      <c r="D135" s="1">
        <f>VLOOKUP(B135,[1]Rank_Country_CumC!$B$4:$D$220,3,FALSE)</f>
        <v>132.58889505399998</v>
      </c>
      <c r="E135" s="1">
        <f>VLOOKUP(B135,[1]Rank_Country_CumC!$B$4:$M$220,7,FALSE)</f>
        <v>12.665156191571988</v>
      </c>
      <c r="F135" s="1">
        <f>VLOOKUP(B135,[1]Rank_Country_CumC!$B$4:$M$220,8,FALSE)</f>
        <v>0.96687165771236716</v>
      </c>
      <c r="G135" s="1">
        <f>VLOOKUP(B135,[4]Accumulated_SCC!$A$3:$B$219,2,FALSE)/10^3</f>
        <v>7.1921318374653893</v>
      </c>
      <c r="H135" s="1">
        <f>VLOOKUP(B135,[4]Accumulated_SCC!$A$223:$B$439,2,FALSE)/10^3</f>
        <v>6.3009094872955931E-2</v>
      </c>
      <c r="I135" s="1">
        <f>VLOOKUP(B135,[2]Accumulated_SCC!$A$3:$B$219,2,FALSE)/10^3</f>
        <v>7.9676693920214436</v>
      </c>
      <c r="J135" s="1">
        <f>VLOOKUP(B135,[2]Accumulated_SCC!$A$223:$B$439,2,FALSE)/10^3</f>
        <v>0.12545589291374379</v>
      </c>
      <c r="K135" s="1">
        <f>VLOOKUP(B135,[3]Accumulated_SCC!$A$3:$B$219,2,FALSE)/10^3</f>
        <v>22.835667345229215</v>
      </c>
      <c r="L135" s="1">
        <f>VLOOKUP(B135,[3]Accumulated_SCC!$A$223:$B$439,2,FALSE)/10^3</f>
        <v>0.21027869265459084</v>
      </c>
      <c r="M135" s="1">
        <f>VLOOKUP(B135,[1]Rank_Country_CumC!$B$4:$M$220,11,FALSE)</f>
        <v>30.330959121413521</v>
      </c>
      <c r="N135" s="1">
        <f>VLOOKUP(B135,[1]Rank_Country_CumC!$B$4:$M$220,12,FALSE)</f>
        <v>2.5963500299932853</v>
      </c>
      <c r="O135" s="1">
        <f>VLOOKUP(B135,[4]Accumulated_SCC_Drupp!$A$3:$B$219,2,FALSE)/10^3</f>
        <v>17.285135063418583</v>
      </c>
      <c r="P135" s="1">
        <f>VLOOKUP(B135,[4]Accumulated_SCC!$A$223:$B$439,2,FALSE)/10^3</f>
        <v>6.3009094872955931E-2</v>
      </c>
      <c r="Q135" s="1">
        <f>VLOOKUP(B135,[2]Accumulated_SCC_Drupp!$A$3:$B$219,2,FALSE)/10^3</f>
        <v>21.832741336580025</v>
      </c>
      <c r="R135" s="1">
        <f>VLOOKUP(B135,[2]Accumulated_SCC_Drupp!$A$223:$B$439,2,FALSE)/10^3</f>
        <v>0.98917269390274287</v>
      </c>
      <c r="S135" s="1">
        <f>VLOOKUP(B135,[3]Accumulated_SCC_Drupp!$A$3:$B$219,2,FALSE)/10^3</f>
        <v>51.87500096424202</v>
      </c>
      <c r="T135" s="1">
        <f>VLOOKUP(B135,[3]Accumulated_SCC_Drupp!$A$223:$B$439,2,FALSE)/10^3</f>
        <v>1.63429558048514</v>
      </c>
    </row>
    <row r="136" spans="2:20" x14ac:dyDescent="0.25">
      <c r="B136" t="s">
        <v>131</v>
      </c>
      <c r="C136" t="str">
        <f>IF(VLOOKUP(B136,[1]Rank_Country_CumC!$B$4:$C$220,2,FALSE)=0, "NA",VLOOKUP(B136,[1]Rank_Country_CumC!$B$4:$C$220,2,FALSE))</f>
        <v>NAM</v>
      </c>
      <c r="D136" s="1">
        <f>VLOOKUP(B136,[1]Rank_Country_CumC!$B$4:$D$220,3,FALSE)</f>
        <v>18.611064831</v>
      </c>
      <c r="E136" s="1">
        <f>VLOOKUP(B136,[1]Rank_Country_CumC!$B$4:$M$220,7,FALSE)</f>
        <v>1.3803884533702575</v>
      </c>
      <c r="F136" s="1">
        <f>VLOOKUP(B136,[1]Rank_Country_CumC!$B$4:$M$220,8,FALSE)</f>
        <v>0.15546124076649917</v>
      </c>
      <c r="G136" s="1">
        <f>VLOOKUP(B136,[4]Accumulated_SCC!$A$3:$B$219,2,FALSE)/10^3</f>
        <v>0.77772522137552746</v>
      </c>
      <c r="H136" s="1">
        <f>VLOOKUP(B136,[4]Accumulated_SCC!$A$223:$B$439,2,FALSE)/10^3</f>
        <v>1.1725710798258401E-2</v>
      </c>
      <c r="I136" s="1">
        <f>VLOOKUP(B136,[2]Accumulated_SCC!$A$3:$B$219,2,FALSE)/10^3</f>
        <v>0.88925696310332836</v>
      </c>
      <c r="J136" s="1">
        <f>VLOOKUP(B136,[2]Accumulated_SCC!$A$223:$B$439,2,FALSE)/10^3</f>
        <v>2.3293986480937674E-2</v>
      </c>
      <c r="K136" s="1">
        <f>VLOOKUP(B136,[3]Accumulated_SCC!$A$3:$B$219,2,FALSE)/10^3</f>
        <v>2.4741831756319268</v>
      </c>
      <c r="L136" s="1">
        <f>VLOOKUP(B136,[3]Accumulated_SCC!$A$223:$B$439,2,FALSE)/10^3</f>
        <v>3.9145012926569932E-2</v>
      </c>
      <c r="M136" s="1">
        <f>VLOOKUP(B136,[1]Rank_Country_CumC!$B$4:$M$220,11,FALSE)</f>
        <v>4.1710000371037239</v>
      </c>
      <c r="N136" s="1">
        <f>VLOOKUP(B136,[1]Rank_Country_CumC!$B$4:$M$220,12,FALSE)</f>
        <v>0.4768508990325534</v>
      </c>
      <c r="O136" s="1">
        <f>VLOOKUP(B136,[4]Accumulated_SCC_Drupp!$A$3:$B$219,2,FALSE)/10^3</f>
        <v>2.3719873173378927</v>
      </c>
      <c r="P136" s="1">
        <f>VLOOKUP(B136,[4]Accumulated_SCC!$A$223:$B$439,2,FALSE)/10^3</f>
        <v>1.1725710798258401E-2</v>
      </c>
      <c r="Q136" s="1">
        <f>VLOOKUP(B136,[2]Accumulated_SCC_Drupp!$A$3:$B$219,2,FALSE)/10^3</f>
        <v>3.0246856267547528</v>
      </c>
      <c r="R136" s="1">
        <f>VLOOKUP(B136,[2]Accumulated_SCC_Drupp!$A$223:$B$439,2,FALSE)/10^3</f>
        <v>0.1834414840590613</v>
      </c>
      <c r="S136" s="1">
        <f>VLOOKUP(B136,[3]Accumulated_SCC_Drupp!$A$3:$B$219,2,FALSE)/10^3</f>
        <v>7.1163271672185315</v>
      </c>
      <c r="T136" s="1">
        <f>VLOOKUP(B136,[3]Accumulated_SCC_Drupp!$A$223:$B$439,2,FALSE)/10^3</f>
        <v>0.30350618366677018</v>
      </c>
    </row>
    <row r="137" spans="2:20" x14ac:dyDescent="0.25">
      <c r="B137" t="s">
        <v>132</v>
      </c>
      <c r="C137" t="str">
        <f>IF(VLOOKUP(B137,[1]Rank_Country_CumC!$B$4:$C$220,2,FALSE)=0, "NA",VLOOKUP(B137,[1]Rank_Country_CumC!$B$4:$C$220,2,FALSE))</f>
        <v>NRU</v>
      </c>
      <c r="D137" s="1">
        <f>VLOOKUP(B137,[1]Rank_Country_CumC!$B$4:$D$220,3,FALSE)</f>
        <v>1.2895770179999999</v>
      </c>
      <c r="E137" s="1">
        <f>VLOOKUP(B137,[1]Rank_Country_CumC!$B$4:$M$220,7,FALSE)</f>
        <v>0.14631448462040025</v>
      </c>
      <c r="F137" s="1">
        <f>VLOOKUP(B137,[1]Rank_Country_CumC!$B$4:$M$220,8,FALSE)</f>
        <v>1.3321589291721494E-2</v>
      </c>
      <c r="G137" s="1">
        <f>VLOOKUP(B137,[4]Accumulated_SCC!$A$3:$B$219,2,FALSE)/10^3</f>
        <v>8.3443884942926982E-2</v>
      </c>
      <c r="H137" s="1">
        <f>VLOOKUP(B137,[4]Accumulated_SCC!$A$223:$B$439,2,FALSE)/10^3</f>
        <v>5.3612946793102042E-4</v>
      </c>
      <c r="I137" s="1">
        <f>VLOOKUP(B137,[2]Accumulated_SCC!$A$3:$B$219,2,FALSE)/10^3</f>
        <v>9.0781208616674935E-2</v>
      </c>
      <c r="J137" s="1">
        <f>VLOOKUP(B137,[2]Accumulated_SCC!$A$223:$B$439,2,FALSE)/10^3</f>
        <v>1.0881005089726852E-3</v>
      </c>
      <c r="K137" s="1">
        <f>VLOOKUP(B137,[3]Accumulated_SCC!$A$3:$B$219,2,FALSE)/10^3</f>
        <v>0.26471836030159968</v>
      </c>
      <c r="L137" s="1">
        <f>VLOOKUP(B137,[3]Accumulated_SCC!$A$223:$B$439,2,FALSE)/10^3</f>
        <v>1.784424911938707E-3</v>
      </c>
      <c r="M137" s="1">
        <f>VLOOKUP(B137,[1]Rank_Country_CumC!$B$4:$M$220,11,FALSE)</f>
        <v>0.30284055811821137</v>
      </c>
      <c r="N137" s="1">
        <f>VLOOKUP(B137,[1]Rank_Country_CumC!$B$4:$M$220,12,FALSE)</f>
        <v>2.5291589752571748E-2</v>
      </c>
      <c r="O137" s="1">
        <f>VLOOKUP(B137,[4]Accumulated_SCC_Drupp!$A$3:$B$219,2,FALSE)/10^3</f>
        <v>0.172875428833801</v>
      </c>
      <c r="P137" s="1">
        <f>VLOOKUP(B137,[4]Accumulated_SCC!$A$223:$B$439,2,FALSE)/10^3</f>
        <v>5.3612946793102042E-4</v>
      </c>
      <c r="Q137" s="1">
        <f>VLOOKUP(B137,[2]Accumulated_SCC_Drupp!$A$3:$B$219,2,FALSE)/10^3</f>
        <v>0.21610045779501408</v>
      </c>
      <c r="R137" s="1">
        <f>VLOOKUP(B137,[2]Accumulated_SCC_Drupp!$A$223:$B$439,2,FALSE)/10^3</f>
        <v>8.732309225419432E-3</v>
      </c>
      <c r="S137" s="1">
        <f>VLOOKUP(B137,[3]Accumulated_SCC_Drupp!$A$3:$B$219,2,FALSE)/10^3</f>
        <v>0.51954578772581961</v>
      </c>
      <c r="T137" s="1">
        <f>VLOOKUP(B137,[3]Accumulated_SCC_Drupp!$A$223:$B$439,2,FALSE)/10^3</f>
        <v>1.4270364096077699E-2</v>
      </c>
    </row>
    <row r="138" spans="2:20" x14ac:dyDescent="0.25">
      <c r="B138" t="s">
        <v>133</v>
      </c>
      <c r="C138" t="str">
        <f>IF(VLOOKUP(B138,[1]Rank_Country_CumC!$B$4:$C$220,2,FALSE)=0, "NA",VLOOKUP(B138,[1]Rank_Country_CumC!$B$4:$C$220,2,FALSE))</f>
        <v>NPL</v>
      </c>
      <c r="D138" s="1">
        <f>VLOOKUP(B138,[1]Rank_Country_CumC!$B$4:$D$220,3,FALSE)</f>
        <v>35.222247597000006</v>
      </c>
      <c r="E138" s="1">
        <f>VLOOKUP(B138,[1]Rank_Country_CumC!$B$4:$M$220,7,FALSE)</f>
        <v>2.7251388233772977</v>
      </c>
      <c r="F138" s="1">
        <f>VLOOKUP(B138,[1]Rank_Country_CumC!$B$4:$M$220,8,FALSE)</f>
        <v>0.27846816120280987</v>
      </c>
      <c r="G138" s="1">
        <f>VLOOKUP(B138,[4]Accumulated_SCC!$A$3:$B$219,2,FALSE)/10^3</f>
        <v>1.5376169416694132</v>
      </c>
      <c r="H138" s="1">
        <f>VLOOKUP(B138,[4]Accumulated_SCC!$A$223:$B$439,2,FALSE)/10^3</f>
        <v>2.2956951131255291E-2</v>
      </c>
      <c r="I138" s="1">
        <f>VLOOKUP(B138,[2]Accumulated_SCC!$A$3:$B$219,2,FALSE)/10^3</f>
        <v>1.7482750571498256</v>
      </c>
      <c r="J138" s="1">
        <f>VLOOKUP(B138,[2]Accumulated_SCC!$A$223:$B$439,2,FALSE)/10^3</f>
        <v>4.555572830799394E-2</v>
      </c>
      <c r="K138" s="1">
        <f>VLOOKUP(B138,[3]Accumulated_SCC!$A$3:$B$219,2,FALSE)/10^3</f>
        <v>4.8895244713126713</v>
      </c>
      <c r="L138" s="1">
        <f>VLOOKUP(B138,[3]Accumulated_SCC!$A$223:$B$439,2,FALSE)/10^3</f>
        <v>7.6675623239988791E-2</v>
      </c>
      <c r="M138" s="1">
        <f>VLOOKUP(B138,[1]Rank_Country_CumC!$B$4:$M$220,11,FALSE)</f>
        <v>7.9001393058493878</v>
      </c>
      <c r="N138" s="1">
        <f>VLOOKUP(B138,[1]Rank_Country_CumC!$B$4:$M$220,12,FALSE)</f>
        <v>0.91181345555692395</v>
      </c>
      <c r="O138" s="1">
        <f>VLOOKUP(B138,[4]Accumulated_SCC_Drupp!$A$3:$B$219,2,FALSE)/10^3</f>
        <v>4.4940843104264587</v>
      </c>
      <c r="P138" s="1">
        <f>VLOOKUP(B138,[4]Accumulated_SCC!$A$223:$B$439,2,FALSE)/10^3</f>
        <v>2.2956951131255291E-2</v>
      </c>
      <c r="Q138" s="1">
        <f>VLOOKUP(B138,[2]Accumulated_SCC_Drupp!$A$3:$B$219,2,FALSE)/10^3</f>
        <v>5.7269749673939589</v>
      </c>
      <c r="R138" s="1">
        <f>VLOOKUP(B138,[2]Accumulated_SCC_Drupp!$A$223:$B$439,2,FALSE)/10^3</f>
        <v>0.35780472503305999</v>
      </c>
      <c r="S138" s="1">
        <f>VLOOKUP(B138,[3]Accumulated_SCC_Drupp!$A$3:$B$219,2,FALSE)/10^3</f>
        <v>13.479358639727756</v>
      </c>
      <c r="T138" s="1">
        <f>VLOOKUP(B138,[3]Accumulated_SCC_Drupp!$A$223:$B$439,2,FALSE)/10^3</f>
        <v>0.59257736679688755</v>
      </c>
    </row>
    <row r="139" spans="2:20" x14ac:dyDescent="0.25">
      <c r="B139" t="s">
        <v>134</v>
      </c>
      <c r="C139" t="str">
        <f>IF(VLOOKUP(B139,[1]Rank_Country_CumC!$B$4:$C$220,2,FALSE)=0, "NA",VLOOKUP(B139,[1]Rank_Country_CumC!$B$4:$C$220,2,FALSE))</f>
        <v>NLD</v>
      </c>
      <c r="D139" s="1">
        <f>VLOOKUP(B139,[1]Rank_Country_CumC!$B$4:$D$220,3,FALSE)</f>
        <v>2633.1566172800003</v>
      </c>
      <c r="E139" s="1">
        <f>VLOOKUP(B139,[1]Rank_Country_CumC!$B$4:$M$220,7,FALSE)</f>
        <v>298.15332533533189</v>
      </c>
      <c r="F139" s="1">
        <f>VLOOKUP(B139,[1]Rank_Country_CumC!$B$4:$M$220,8,FALSE)</f>
        <v>22.095290756085699</v>
      </c>
      <c r="G139" s="1">
        <f>VLOOKUP(B139,[4]Accumulated_SCC!$A$3:$B$219,2,FALSE)/10^3</f>
        <v>170.03354618238708</v>
      </c>
      <c r="H139" s="1">
        <f>VLOOKUP(B139,[4]Accumulated_SCC!$A$223:$B$439,2,FALSE)/10^3</f>
        <v>0.96313846966359629</v>
      </c>
      <c r="I139" s="1">
        <f>VLOOKUP(B139,[2]Accumulated_SCC!$A$3:$B$219,2,FALSE)/10^3</f>
        <v>185.08482798346517</v>
      </c>
      <c r="J139" s="1">
        <f>VLOOKUP(B139,[2]Accumulated_SCC!$A$223:$B$439,2,FALSE)/10^3</f>
        <v>1.9411141180662865</v>
      </c>
      <c r="K139" s="1">
        <f>VLOOKUP(B139,[3]Accumulated_SCC!$A$3:$B$219,2,FALSE)/10^3</f>
        <v>539.34160184014456</v>
      </c>
      <c r="L139" s="1">
        <f>VLOOKUP(B139,[3]Accumulated_SCC!$A$223:$B$439,2,FALSE)/10^3</f>
        <v>3.2070229375863559</v>
      </c>
      <c r="M139" s="1">
        <f>VLOOKUP(B139,[1]Rank_Country_CumC!$B$4:$M$220,11,FALSE)</f>
        <v>614.36788298269562</v>
      </c>
      <c r="N139" s="1">
        <f>VLOOKUP(B139,[1]Rank_Country_CumC!$B$4:$M$220,12,FALSE)</f>
        <v>43.660600199443422</v>
      </c>
      <c r="O139" s="1">
        <f>VLOOKUP(B139,[4]Accumulated_SCC_Drupp!$A$3:$B$219,2,FALSE)/10^3</f>
        <v>350.71041406923928</v>
      </c>
      <c r="P139" s="1">
        <f>VLOOKUP(B139,[4]Accumulated_SCC!$A$223:$B$439,2,FALSE)/10^3</f>
        <v>0.96313846966359629</v>
      </c>
      <c r="Q139" s="1">
        <f>VLOOKUP(B139,[2]Accumulated_SCC_Drupp!$A$3:$B$219,2,FALSE)/10^3</f>
        <v>439.16634034832157</v>
      </c>
      <c r="R139" s="1">
        <f>VLOOKUP(B139,[2]Accumulated_SCC_Drupp!$A$223:$B$439,2,FALSE)/10^3</f>
        <v>15.479357461693459</v>
      </c>
      <c r="S139" s="1">
        <f>VLOOKUP(B139,[3]Accumulated_SCC_Drupp!$A$3:$B$219,2,FALSE)/10^3</f>
        <v>1053.2268945305264</v>
      </c>
      <c r="T139" s="1">
        <f>VLOOKUP(B139,[3]Accumulated_SCC_Drupp!$A$223:$B$439,2,FALSE)/10^3</f>
        <v>25.380004375978572</v>
      </c>
    </row>
    <row r="140" spans="2:20" x14ac:dyDescent="0.25">
      <c r="B140" t="s">
        <v>135</v>
      </c>
      <c r="C140" t="str">
        <f>IF(VLOOKUP(B140,[1]Rank_Country_CumC!$B$4:$C$220,2,FALSE)=0, "NA",VLOOKUP(B140,[1]Rank_Country_CumC!$B$4:$C$220,2,FALSE))</f>
        <v>NCL</v>
      </c>
      <c r="D140" s="1">
        <f>VLOOKUP(B140,[1]Rank_Country_CumC!$B$4:$D$220,3,FALSE)</f>
        <v>38.764981861999999</v>
      </c>
      <c r="E140" s="1">
        <f>VLOOKUP(B140,[1]Rank_Country_CumC!$B$4:$M$220,7,FALSE)</f>
        <v>3.9765336806753422</v>
      </c>
      <c r="F140" s="1">
        <f>VLOOKUP(B140,[1]Rank_Country_CumC!$B$4:$M$220,8,FALSE)</f>
        <v>0.30347398626502775</v>
      </c>
      <c r="G140" s="1">
        <f>VLOOKUP(B140,[4]Accumulated_SCC!$A$3:$B$219,2,FALSE)/10^3</f>
        <v>2.2623811582863254</v>
      </c>
      <c r="H140" s="1">
        <f>VLOOKUP(B140,[4]Accumulated_SCC!$A$223:$B$439,2,FALSE)/10^3</f>
        <v>1.7003639019789421E-2</v>
      </c>
      <c r="I140" s="1">
        <f>VLOOKUP(B140,[2]Accumulated_SCC!$A$3:$B$219,2,FALSE)/10^3</f>
        <v>2.4873314020455513</v>
      </c>
      <c r="J140" s="1">
        <f>VLOOKUP(B140,[2]Accumulated_SCC!$A$223:$B$439,2,FALSE)/10^3</f>
        <v>3.3953237632812522E-2</v>
      </c>
      <c r="K140" s="1">
        <f>VLOOKUP(B140,[3]Accumulated_SCC!$A$3:$B$219,2,FALSE)/10^3</f>
        <v>7.1798884816941726</v>
      </c>
      <c r="L140" s="1">
        <f>VLOOKUP(B140,[3]Accumulated_SCC!$A$223:$B$439,2,FALSE)/10^3</f>
        <v>5.6712014819245073E-2</v>
      </c>
      <c r="M140" s="1">
        <f>VLOOKUP(B140,[1]Rank_Country_CumC!$B$4:$M$220,11,FALSE)</f>
        <v>8.9258099635715098</v>
      </c>
      <c r="N140" s="1">
        <f>VLOOKUP(B140,[1]Rank_Country_CumC!$B$4:$M$220,12,FALSE)</f>
        <v>0.71594234251725297</v>
      </c>
      <c r="O140" s="1">
        <f>VLOOKUP(B140,[4]Accumulated_SCC_Drupp!$A$3:$B$219,2,FALSE)/10^3</f>
        <v>5.090123667597636</v>
      </c>
      <c r="P140" s="1">
        <f>VLOOKUP(B140,[4]Accumulated_SCC!$A$223:$B$439,2,FALSE)/10^3</f>
        <v>1.7003639019789421E-2</v>
      </c>
      <c r="Q140" s="1">
        <f>VLOOKUP(B140,[2]Accumulated_SCC_Drupp!$A$3:$B$219,2,FALSE)/10^3</f>
        <v>6.4099088225439482</v>
      </c>
      <c r="R140" s="1">
        <f>VLOOKUP(B140,[2]Accumulated_SCC_Drupp!$A$223:$B$439,2,FALSE)/10^3</f>
        <v>0.26827112353211968</v>
      </c>
      <c r="S140" s="1">
        <f>VLOOKUP(B140,[3]Accumulated_SCC_Drupp!$A$3:$B$219,2,FALSE)/10^3</f>
        <v>15.277397400572962</v>
      </c>
      <c r="T140" s="1">
        <f>VLOOKUP(B140,[3]Accumulated_SCC_Drupp!$A$223:$B$439,2,FALSE)/10^3</f>
        <v>0.44237164935647028</v>
      </c>
    </row>
    <row r="141" spans="2:20" x14ac:dyDescent="0.25">
      <c r="B141" t="s">
        <v>136</v>
      </c>
      <c r="C141" t="str">
        <f>IF(VLOOKUP(B141,[1]Rank_Country_CumC!$B$4:$C$220,2,FALSE)=0, "NA",VLOOKUP(B141,[1]Rank_Country_CumC!$B$4:$C$220,2,FALSE))</f>
        <v>NZL</v>
      </c>
      <c r="D141" s="1">
        <f>VLOOKUP(B141,[1]Rank_Country_CumC!$B$4:$D$220,3,FALSE)</f>
        <v>427.5918185299999</v>
      </c>
      <c r="E141" s="1">
        <f>VLOOKUP(B141,[1]Rank_Country_CumC!$B$4:$M$220,7,FALSE)</f>
        <v>45.259941070936655</v>
      </c>
      <c r="F141" s="1">
        <f>VLOOKUP(B141,[1]Rank_Country_CumC!$B$4:$M$220,8,FALSE)</f>
        <v>3.2684325848369604</v>
      </c>
      <c r="G141" s="1">
        <f>VLOOKUP(B141,[4]Accumulated_SCC!$A$3:$B$219,2,FALSE)/10^3</f>
        <v>25.770066307857132</v>
      </c>
      <c r="H141" s="1">
        <f>VLOOKUP(B141,[4]Accumulated_SCC!$A$223:$B$439,2,FALSE)/10^3</f>
        <v>0.16693735396415696</v>
      </c>
      <c r="I141" s="1">
        <f>VLOOKUP(B141,[2]Accumulated_SCC!$A$3:$B$219,2,FALSE)/10^3</f>
        <v>28.236166784279526</v>
      </c>
      <c r="J141" s="1">
        <f>VLOOKUP(B141,[2]Accumulated_SCC!$A$223:$B$439,2,FALSE)/10^3</f>
        <v>0.33472317669136387</v>
      </c>
      <c r="K141" s="1">
        <f>VLOOKUP(B141,[3]Accumulated_SCC!$A$3:$B$219,2,FALSE)/10^3</f>
        <v>81.773590120673518</v>
      </c>
      <c r="L141" s="1">
        <f>VLOOKUP(B141,[3]Accumulated_SCC!$A$223:$B$439,2,FALSE)/10^3</f>
        <v>0.55644935738478762</v>
      </c>
      <c r="M141" s="1">
        <f>VLOOKUP(B141,[1]Rank_Country_CumC!$B$4:$M$220,11,FALSE)</f>
        <v>99.022301886996559</v>
      </c>
      <c r="N141" s="1">
        <f>VLOOKUP(B141,[1]Rank_Country_CumC!$B$4:$M$220,12,FALSE)</f>
        <v>7.3022406888039963</v>
      </c>
      <c r="O141" s="1">
        <f>VLOOKUP(B141,[4]Accumulated_SCC_Drupp!$A$3:$B$219,2,FALSE)/10^3</f>
        <v>56.487653695359469</v>
      </c>
      <c r="P141" s="1">
        <f>VLOOKUP(B141,[4]Accumulated_SCC!$A$223:$B$439,2,FALSE)/10^3</f>
        <v>0.16693735396415696</v>
      </c>
      <c r="Q141" s="1">
        <f>VLOOKUP(B141,[2]Accumulated_SCC_Drupp!$A$3:$B$219,2,FALSE)/10^3</f>
        <v>70.96786860612923</v>
      </c>
      <c r="R141" s="1">
        <f>VLOOKUP(B141,[2]Accumulated_SCC_Drupp!$A$223:$B$439,2,FALSE)/10^3</f>
        <v>2.6588966363431368</v>
      </c>
      <c r="S141" s="1">
        <f>VLOOKUP(B141,[3]Accumulated_SCC_Drupp!$A$3:$B$219,2,FALSE)/10^3</f>
        <v>169.61138335950116</v>
      </c>
      <c r="T141" s="1">
        <f>VLOOKUP(B141,[3]Accumulated_SCC_Drupp!$A$223:$B$439,2,FALSE)/10^3</f>
        <v>4.3740654959997416</v>
      </c>
    </row>
    <row r="142" spans="2:20" x14ac:dyDescent="0.25">
      <c r="B142" t="s">
        <v>137</v>
      </c>
      <c r="C142" t="str">
        <f>IF(VLOOKUP(B142,[1]Rank_Country_CumC!$B$4:$C$220,2,FALSE)=0, "NA",VLOOKUP(B142,[1]Rank_Country_CumC!$B$4:$C$220,2,FALSE))</f>
        <v>NIC</v>
      </c>
      <c r="D142" s="1">
        <f>VLOOKUP(B142,[1]Rank_Country_CumC!$B$4:$D$220,3,FALSE)</f>
        <v>45.292146240999998</v>
      </c>
      <c r="E142" s="1">
        <f>VLOOKUP(B142,[1]Rank_Country_CumC!$B$4:$M$220,7,FALSE)</f>
        <v>4.4195356153648149</v>
      </c>
      <c r="F142" s="1">
        <f>VLOOKUP(B142,[1]Rank_Country_CumC!$B$4:$M$220,8,FALSE)</f>
        <v>0.33824424870404923</v>
      </c>
      <c r="G142" s="1">
        <f>VLOOKUP(B142,[4]Accumulated_SCC!$A$3:$B$219,2,FALSE)/10^3</f>
        <v>2.5111407179893366</v>
      </c>
      <c r="H142" s="1">
        <f>VLOOKUP(B142,[4]Accumulated_SCC!$A$223:$B$439,2,FALSE)/10^3</f>
        <v>1.9660270347751176E-2</v>
      </c>
      <c r="I142" s="1">
        <f>VLOOKUP(B142,[2]Accumulated_SCC!$A$3:$B$219,2,FALSE)/10^3</f>
        <v>2.7748791555262158</v>
      </c>
      <c r="J142" s="1">
        <f>VLOOKUP(B142,[2]Accumulated_SCC!$A$223:$B$439,2,FALSE)/10^3</f>
        <v>3.9279578919394965E-2</v>
      </c>
      <c r="K142" s="1">
        <f>VLOOKUP(B142,[3]Accumulated_SCC!$A$3:$B$219,2,FALSE)/10^3</f>
        <v>7.9725869725789131</v>
      </c>
      <c r="L142" s="1">
        <f>VLOOKUP(B142,[3]Accumulated_SCC!$A$223:$B$439,2,FALSE)/10^3</f>
        <v>6.5577076268428069E-2</v>
      </c>
      <c r="M142" s="1">
        <f>VLOOKUP(B142,[1]Rank_Country_CumC!$B$4:$M$220,11,FALSE)</f>
        <v>10.412448673123624</v>
      </c>
      <c r="N142" s="1">
        <f>VLOOKUP(B142,[1]Rank_Country_CumC!$B$4:$M$220,12,FALSE)</f>
        <v>0.8369684935863877</v>
      </c>
      <c r="O142" s="1">
        <f>VLOOKUP(B142,[4]Accumulated_SCC_Drupp!$A$3:$B$219,2,FALSE)/10^3</f>
        <v>5.9350648839355706</v>
      </c>
      <c r="P142" s="1">
        <f>VLOOKUP(B142,[4]Accumulated_SCC!$A$223:$B$439,2,FALSE)/10^3</f>
        <v>1.9660270347751176E-2</v>
      </c>
      <c r="Q142" s="1">
        <f>VLOOKUP(B142,[2]Accumulated_SCC_Drupp!$A$3:$B$219,2,FALSE)/10^3</f>
        <v>7.482964140024376</v>
      </c>
      <c r="R142" s="1">
        <f>VLOOKUP(B142,[2]Accumulated_SCC_Drupp!$A$223:$B$439,2,FALSE)/10^3</f>
        <v>0.3110230156857261</v>
      </c>
      <c r="S142" s="1">
        <f>VLOOKUP(B142,[3]Accumulated_SCC_Drupp!$A$3:$B$219,2,FALSE)/10^3</f>
        <v>17.819316995410947</v>
      </c>
      <c r="T142" s="1">
        <f>VLOOKUP(B142,[3]Accumulated_SCC_Drupp!$A$223:$B$439,2,FALSE)/10^3</f>
        <v>0.51281391246708874</v>
      </c>
    </row>
    <row r="143" spans="2:20" x14ac:dyDescent="0.25">
      <c r="B143" t="s">
        <v>138</v>
      </c>
      <c r="C143" t="str">
        <f>IF(VLOOKUP(B143,[1]Rank_Country_CumC!$B$4:$C$220,2,FALSE)=0, "NA",VLOOKUP(B143,[1]Rank_Country_CumC!$B$4:$C$220,2,FALSE))</f>
        <v>NER</v>
      </c>
      <c r="D143" s="1">
        <f>VLOOKUP(B143,[1]Rank_Country_CumC!$B$4:$D$220,3,FALSE)</f>
        <v>11.792341039</v>
      </c>
      <c r="E143" s="1">
        <f>VLOOKUP(B143,[1]Rank_Country_CumC!$B$4:$M$220,7,FALSE)</f>
        <v>1.074004946897696</v>
      </c>
      <c r="F143" s="1">
        <f>VLOOKUP(B143,[1]Rank_Country_CumC!$B$4:$M$220,8,FALSE)</f>
        <v>9.2516629912820225E-2</v>
      </c>
      <c r="G143" s="1">
        <f>VLOOKUP(B143,[4]Accumulated_SCC!$A$3:$B$219,2,FALSE)/10^3</f>
        <v>0.60907480648367507</v>
      </c>
      <c r="H143" s="1">
        <f>VLOOKUP(B143,[4]Accumulated_SCC!$A$223:$B$439,2,FALSE)/10^3</f>
        <v>5.9098109966438271E-3</v>
      </c>
      <c r="I143" s="1">
        <f>VLOOKUP(B143,[2]Accumulated_SCC!$A$3:$B$219,2,FALSE)/10^3</f>
        <v>0.67829943091476508</v>
      </c>
      <c r="J143" s="1">
        <f>VLOOKUP(B143,[2]Accumulated_SCC!$A$223:$B$439,2,FALSE)/10^3</f>
        <v>1.1773237356964773E-2</v>
      </c>
      <c r="K143" s="1">
        <f>VLOOKUP(B143,[3]Accumulated_SCC!$A$3:$B$219,2,FALSE)/10^3</f>
        <v>1.934640603294655</v>
      </c>
      <c r="L143" s="1">
        <f>VLOOKUP(B143,[3]Accumulated_SCC!$A$223:$B$439,2,FALSE)/10^3</f>
        <v>1.9720061994211998E-2</v>
      </c>
      <c r="M143" s="1">
        <f>VLOOKUP(B143,[1]Rank_Country_CumC!$B$4:$M$220,11,FALSE)</f>
        <v>2.6931277483372869</v>
      </c>
      <c r="N143" s="1">
        <f>VLOOKUP(B143,[1]Rank_Country_CumC!$B$4:$M$220,12,FALSE)</f>
        <v>0.24533041523183091</v>
      </c>
      <c r="O143" s="1">
        <f>VLOOKUP(B143,[4]Accumulated_SCC_Drupp!$A$3:$B$219,2,FALSE)/10^3</f>
        <v>1.5341094652365974</v>
      </c>
      <c r="P143" s="1">
        <f>VLOOKUP(B143,[4]Accumulated_SCC!$A$223:$B$439,2,FALSE)/10^3</f>
        <v>5.9098109966438271E-3</v>
      </c>
      <c r="Q143" s="1">
        <f>VLOOKUP(B143,[2]Accumulated_SCC_Drupp!$A$3:$B$219,2,FALSE)/10^3</f>
        <v>1.9402479841034395</v>
      </c>
      <c r="R143" s="1">
        <f>VLOOKUP(B143,[2]Accumulated_SCC_Drupp!$A$223:$B$439,2,FALSE)/10^3</f>
        <v>9.2904065964234908E-2</v>
      </c>
      <c r="S143" s="1">
        <f>VLOOKUP(B143,[3]Accumulated_SCC_Drupp!$A$3:$B$219,2,FALSE)/10^3</f>
        <v>4.6050257956718301</v>
      </c>
      <c r="T143" s="1">
        <f>VLOOKUP(B143,[3]Accumulated_SCC_Drupp!$A$223:$B$439,2,FALSE)/10^3</f>
        <v>0.15343370304038836</v>
      </c>
    </row>
    <row r="144" spans="2:20" x14ac:dyDescent="0.25">
      <c r="B144" t="s">
        <v>139</v>
      </c>
      <c r="C144" t="str">
        <f>IF(VLOOKUP(B144,[1]Rank_Country_CumC!$B$4:$C$220,2,FALSE)=0, "NA",VLOOKUP(B144,[1]Rank_Country_CumC!$B$4:$C$220,2,FALSE))</f>
        <v>NGA</v>
      </c>
      <c r="D144" s="1">
        <f>VLOOKUP(B144,[1]Rank_Country_CumC!$B$4:$D$220,3,FALSE)</f>
        <v>997.57257157399999</v>
      </c>
      <c r="E144" s="1">
        <f>VLOOKUP(B144,[1]Rank_Country_CumC!$B$4:$M$220,7,FALSE)</f>
        <v>94.999240182767466</v>
      </c>
      <c r="F144" s="1">
        <f>VLOOKUP(B144,[1]Rank_Country_CumC!$B$4:$M$220,8,FALSE)</f>
        <v>7.8859687055015453</v>
      </c>
      <c r="G144" s="1">
        <f>VLOOKUP(B144,[4]Accumulated_SCC!$A$3:$B$219,2,FALSE)/10^3</f>
        <v>53.941880355515302</v>
      </c>
      <c r="H144" s="1">
        <f>VLOOKUP(B144,[4]Accumulated_SCC!$A$223:$B$439,2,FALSE)/10^3</f>
        <v>0.45753650962135906</v>
      </c>
      <c r="I144" s="1">
        <f>VLOOKUP(B144,[2]Accumulated_SCC!$A$3:$B$219,2,FALSE)/10^3</f>
        <v>59.76610999424706</v>
      </c>
      <c r="J144" s="1">
        <f>VLOOKUP(B144,[2]Accumulated_SCC!$A$223:$B$439,2,FALSE)/10^3</f>
        <v>0.91383977987017595</v>
      </c>
      <c r="K144" s="1">
        <f>VLOOKUP(B144,[3]Accumulated_SCC!$A$3:$B$219,2,FALSE)/10^3</f>
        <v>171.2897301985405</v>
      </c>
      <c r="L144" s="1">
        <f>VLOOKUP(B144,[3]Accumulated_SCC!$A$223:$B$439,2,FALSE)/10^3</f>
        <v>1.5261007026819824</v>
      </c>
      <c r="M144" s="1">
        <f>VLOOKUP(B144,[1]Rank_Country_CumC!$B$4:$M$220,11,FALSE)</f>
        <v>228.95646209799705</v>
      </c>
      <c r="N144" s="1">
        <f>VLOOKUP(B144,[1]Rank_Country_CumC!$B$4:$M$220,12,FALSE)</f>
        <v>19.438454289367673</v>
      </c>
      <c r="O144" s="1">
        <f>VLOOKUP(B144,[4]Accumulated_SCC_Drupp!$A$3:$B$219,2,FALSE)/10^3</f>
        <v>130.47416776376522</v>
      </c>
      <c r="P144" s="1">
        <f>VLOOKUP(B144,[4]Accumulated_SCC!$A$223:$B$439,2,FALSE)/10^3</f>
        <v>0.45753650962135906</v>
      </c>
      <c r="Q144" s="1">
        <f>VLOOKUP(B144,[2]Accumulated_SCC_Drupp!$A$3:$B$219,2,FALSE)/10^3</f>
        <v>164.65935484178095</v>
      </c>
      <c r="R144" s="1">
        <f>VLOOKUP(B144,[2]Accumulated_SCC_Drupp!$A$223:$B$439,2,FALSE)/10^3</f>
        <v>7.2324868112543337</v>
      </c>
      <c r="S144" s="1">
        <f>VLOOKUP(B144,[3]Accumulated_SCC_Drupp!$A$3:$B$219,2,FALSE)/10^3</f>
        <v>391.73586368844536</v>
      </c>
      <c r="T144" s="1">
        <f>VLOOKUP(B144,[3]Accumulated_SCC_Drupp!$A$223:$B$439,2,FALSE)/10^3</f>
        <v>11.92615275768966</v>
      </c>
    </row>
    <row r="145" spans="2:20" x14ac:dyDescent="0.25">
      <c r="B145" t="s">
        <v>140</v>
      </c>
      <c r="C145" t="str">
        <f>IF(VLOOKUP(B145,[1]Rank_Country_CumC!$B$4:$C$220,2,FALSE)=0, "NA",VLOOKUP(B145,[1]Rank_Country_CumC!$B$4:$C$220,2,FALSE))</f>
        <v>NIU</v>
      </c>
      <c r="D145" s="1">
        <f>VLOOKUP(B145,[1]Rank_Country_CumC!$B$4:$D$220,3,FALSE)</f>
        <v>7.2088772000000051E-2</v>
      </c>
      <c r="E145" s="1">
        <f>VLOOKUP(B145,[1]Rank_Country_CumC!$B$4:$M$220,7,FALSE)</f>
        <v>6.9318117677724753E-3</v>
      </c>
      <c r="F145" s="1">
        <f>VLOOKUP(B145,[1]Rank_Country_CumC!$B$4:$M$220,8,FALSE)</f>
        <v>6.0719772860625917E-4</v>
      </c>
      <c r="G145" s="1">
        <f>VLOOKUP(B145,[4]Accumulated_SCC!$A$3:$B$219,2,FALSE)/10^3</f>
        <v>3.9370085533208731E-3</v>
      </c>
      <c r="H145" s="1">
        <f>VLOOKUP(B145,[4]Accumulated_SCC!$A$223:$B$439,2,FALSE)/10^3</f>
        <v>3.2696958649381903E-5</v>
      </c>
      <c r="I145" s="1">
        <f>VLOOKUP(B145,[2]Accumulated_SCC!$A$3:$B$219,2,FALSE)/10^3</f>
        <v>4.3564832858698959E-3</v>
      </c>
      <c r="J145" s="1">
        <f>VLOOKUP(B145,[2]Accumulated_SCC!$A$223:$B$439,2,FALSE)/10^3</f>
        <v>6.5563930407215541E-5</v>
      </c>
      <c r="K145" s="1">
        <f>VLOOKUP(B145,[3]Accumulated_SCC!$A$3:$B$219,2,FALSE)/10^3</f>
        <v>1.2501943464126693E-2</v>
      </c>
      <c r="L145" s="1">
        <f>VLOOKUP(B145,[3]Accumulated_SCC!$A$223:$B$439,2,FALSE)/10^3</f>
        <v>1.0903043940106227E-4</v>
      </c>
      <c r="M145" s="1">
        <f>VLOOKUP(B145,[1]Rank_Country_CumC!$B$4:$M$220,11,FALSE)</f>
        <v>1.6604353446610341E-2</v>
      </c>
      <c r="N145" s="1">
        <f>VLOOKUP(B145,[1]Rank_Country_CumC!$B$4:$M$220,12,FALSE)</f>
        <v>1.4252781291866936E-3</v>
      </c>
      <c r="O145" s="1">
        <f>VLOOKUP(B145,[4]Accumulated_SCC_Drupp!$A$3:$B$219,2,FALSE)/10^3</f>
        <v>9.4632098077886747E-3</v>
      </c>
      <c r="P145" s="1">
        <f>VLOOKUP(B145,[4]Accumulated_SCC!$A$223:$B$439,2,FALSE)/10^3</f>
        <v>3.2696958649381903E-5</v>
      </c>
      <c r="Q145" s="1">
        <f>VLOOKUP(B145,[2]Accumulated_SCC_Drupp!$A$3:$B$219,2,FALSE)/10^3</f>
        <v>1.1927727870109517E-2</v>
      </c>
      <c r="R145" s="1">
        <f>VLOOKUP(B145,[2]Accumulated_SCC_Drupp!$A$223:$B$439,2,FALSE)/10^3</f>
        <v>5.2095780552688581E-4</v>
      </c>
      <c r="S145" s="1">
        <f>VLOOKUP(B145,[3]Accumulated_SCC_Drupp!$A$3:$B$219,2,FALSE)/10^3</f>
        <v>2.8422122661932867E-2</v>
      </c>
      <c r="T145" s="1">
        <f>VLOOKUP(B145,[3]Accumulated_SCC_Drupp!$A$223:$B$439,2,FALSE)/10^3</f>
        <v>8.5733984503175923E-4</v>
      </c>
    </row>
    <row r="146" spans="2:20" x14ac:dyDescent="0.25">
      <c r="B146" t="s">
        <v>141</v>
      </c>
      <c r="C146" t="str">
        <f>IF(VLOOKUP(B146,[1]Rank_Country_CumC!$B$4:$C$220,2,FALSE)=0, "NA",VLOOKUP(B146,[1]Rank_Country_CumC!$B$4:$C$220,2,FALSE))</f>
        <v>NOR</v>
      </c>
      <c r="D146" s="1">
        <f>VLOOKUP(B146,[1]Rank_Country_CumC!$B$4:$D$220,3,FALSE)</f>
        <v>585.99205131499991</v>
      </c>
      <c r="E146" s="1">
        <f>VLOOKUP(B146,[1]Rank_Country_CumC!$B$4:$M$220,7,FALSE)</f>
        <v>63.158379484297228</v>
      </c>
      <c r="F146" s="1">
        <f>VLOOKUP(B146,[1]Rank_Country_CumC!$B$4:$M$220,8,FALSE)</f>
        <v>4.6449491736415229</v>
      </c>
      <c r="G146" s="1">
        <f>VLOOKUP(B146,[4]Accumulated_SCC!$A$3:$B$219,2,FALSE)/10^3</f>
        <v>35.97674672096278</v>
      </c>
      <c r="H146" s="1">
        <f>VLOOKUP(B146,[4]Accumulated_SCC!$A$223:$B$439,2,FALSE)/10^3</f>
        <v>0.22387850472969908</v>
      </c>
      <c r="I146" s="1">
        <f>VLOOKUP(B146,[2]Accumulated_SCC!$A$3:$B$219,2,FALSE)/10^3</f>
        <v>39.347155536054679</v>
      </c>
      <c r="J146" s="1">
        <f>VLOOKUP(B146,[2]Accumulated_SCC!$A$223:$B$439,2,FALSE)/10^3</f>
        <v>0.44979338826436183</v>
      </c>
      <c r="K146" s="1">
        <f>VLOOKUP(B146,[3]Accumulated_SCC!$A$3:$B$219,2,FALSE)/10^3</f>
        <v>114.15123619587452</v>
      </c>
      <c r="L146" s="1">
        <f>VLOOKUP(B146,[3]Accumulated_SCC!$A$223:$B$439,2,FALSE)/10^3</f>
        <v>0.74600702866573187</v>
      </c>
      <c r="M146" s="1">
        <f>VLOOKUP(B146,[1]Rank_Country_CumC!$B$4:$M$220,11,FALSE)</f>
        <v>136.07295003775383</v>
      </c>
      <c r="N146" s="1">
        <f>VLOOKUP(B146,[1]Rank_Country_CumC!$B$4:$M$220,12,FALSE)</f>
        <v>9.9287811517215054</v>
      </c>
      <c r="O146" s="1">
        <f>VLOOKUP(B146,[4]Accumulated_SCC_Drupp!$A$3:$B$219,2,FALSE)/10^3</f>
        <v>77.637081660414921</v>
      </c>
      <c r="P146" s="1">
        <f>VLOOKUP(B146,[4]Accumulated_SCC!$A$223:$B$439,2,FALSE)/10^3</f>
        <v>0.22387850472969908</v>
      </c>
      <c r="Q146" s="1">
        <f>VLOOKUP(B146,[2]Accumulated_SCC_Drupp!$A$3:$B$219,2,FALSE)/10^3</f>
        <v>97.437456532014139</v>
      </c>
      <c r="R146" s="1">
        <f>VLOOKUP(B146,[2]Accumulated_SCC_Drupp!$A$223:$B$439,2,FALSE)/10^3</f>
        <v>3.578714280589645</v>
      </c>
      <c r="S146" s="1">
        <f>VLOOKUP(B146,[3]Accumulated_SCC_Drupp!$A$3:$B$219,2,FALSE)/10^3</f>
        <v>233.14431192083265</v>
      </c>
      <c r="T146" s="1">
        <f>VLOOKUP(B146,[3]Accumulated_SCC_Drupp!$A$223:$B$439,2,FALSE)/10^3</f>
        <v>5.8800828922430046</v>
      </c>
    </row>
    <row r="147" spans="2:20" x14ac:dyDescent="0.25">
      <c r="B147" t="s">
        <v>142</v>
      </c>
      <c r="C147" t="str">
        <f>IF(VLOOKUP(B147,[1]Rank_Country_CumC!$B$4:$C$220,2,FALSE)=0, "NA",VLOOKUP(B147,[1]Rank_Country_CumC!$B$4:$C$220,2,FALSE))</f>
        <v>NA</v>
      </c>
      <c r="D147" s="1">
        <f>VLOOKUP(B147,[1]Rank_Country_CumC!$B$4:$D$220,3,FALSE)</f>
        <v>14.687777920999999</v>
      </c>
      <c r="E147" s="1">
        <f>VLOOKUP(B147,[1]Rank_Country_CumC!$B$4:$M$220,7,FALSE)</f>
        <v>1.0920317358689902</v>
      </c>
      <c r="F147" s="1">
        <f>VLOOKUP(B147,[1]Rank_Country_CumC!$B$4:$M$220,8,FALSE)</f>
        <v>0.12254339197186587</v>
      </c>
      <c r="G147" s="1">
        <f>VLOOKUP(B147,[4]Accumulated_SCC!$A$3:$B$219,2,FALSE)/10^3</f>
        <v>0.61531430735152559</v>
      </c>
      <c r="H147" s="1">
        <f>VLOOKUP(B147,[4]Accumulated_SCC!$A$223:$B$439,2,FALSE)/10^3</f>
        <v>9.2290208510931986E-3</v>
      </c>
      <c r="I147" s="1">
        <f>VLOOKUP(B147,[2]Accumulated_SCC!$A$3:$B$219,2,FALSE)/10^3</f>
        <v>0.70330881245832522</v>
      </c>
      <c r="J147" s="1">
        <f>VLOOKUP(B147,[2]Accumulated_SCC!$A$223:$B$439,2,FALSE)/10^3</f>
        <v>1.8336433224788361E-2</v>
      </c>
      <c r="K147" s="1">
        <f>VLOOKUP(B147,[3]Accumulated_SCC!$A$3:$B$219,2,FALSE)/10^3</f>
        <v>1.9574720877971268</v>
      </c>
      <c r="L147" s="1">
        <f>VLOOKUP(B147,[3]Accumulated_SCC!$A$223:$B$439,2,FALSE)/10^3</f>
        <v>3.0810428393114108E-2</v>
      </c>
      <c r="M147" s="1">
        <f>VLOOKUP(B147,[1]Rank_Country_CumC!$B$4:$M$220,11,FALSE)</f>
        <v>3.2926600635151058</v>
      </c>
      <c r="N147" s="1">
        <f>VLOOKUP(B147,[1]Rank_Country_CumC!$B$4:$M$220,12,FALSE)</f>
        <v>0.37567769428001346</v>
      </c>
      <c r="O147" s="1">
        <f>VLOOKUP(B147,[4]Accumulated_SCC_Drupp!$A$3:$B$219,2,FALSE)/10^3</f>
        <v>1.8725160214923291</v>
      </c>
      <c r="P147" s="1">
        <f>VLOOKUP(B147,[4]Accumulated_SCC!$A$223:$B$439,2,FALSE)/10^3</f>
        <v>9.2290208510931986E-3</v>
      </c>
      <c r="Q147" s="1">
        <f>VLOOKUP(B147,[2]Accumulated_SCC_Drupp!$A$3:$B$219,2,FALSE)/10^3</f>
        <v>2.3874927939532888</v>
      </c>
      <c r="R147" s="1">
        <f>VLOOKUP(B147,[2]Accumulated_SCC_Drupp!$A$223:$B$439,2,FALSE)/10^3</f>
        <v>0.14442538571786351</v>
      </c>
      <c r="S147" s="1">
        <f>VLOOKUP(B147,[3]Accumulated_SCC_Drupp!$A$3:$B$219,2,FALSE)/10^3</f>
        <v>5.6179713750997067</v>
      </c>
      <c r="T147" s="1">
        <f>VLOOKUP(B147,[3]Accumulated_SCC_Drupp!$A$223:$B$439,2,FALSE)/10^3</f>
        <v>0.23894486103306303</v>
      </c>
    </row>
    <row r="148" spans="2:20" x14ac:dyDescent="0.25">
      <c r="B148" t="s">
        <v>143</v>
      </c>
      <c r="C148" t="str">
        <f>IF(VLOOKUP(B148,[1]Rank_Country_CumC!$B$4:$C$220,2,FALSE)=0, "NA",VLOOKUP(B148,[1]Rank_Country_CumC!$B$4:$C$220,2,FALSE))</f>
        <v>NA</v>
      </c>
      <c r="D148" s="1">
        <f>VLOOKUP(B148,[1]Rank_Country_CumC!$B$4:$D$220,3,FALSE)</f>
        <v>310.16820690900005</v>
      </c>
      <c r="E148" s="1">
        <f>VLOOKUP(B148,[1]Rank_Country_CumC!$B$4:$M$220,7,FALSE)</f>
        <v>24.404331963001489</v>
      </c>
      <c r="F148" s="1">
        <f>VLOOKUP(B148,[1]Rank_Country_CumC!$B$4:$M$220,8,FALSE)</f>
        <v>2.3876357117990126</v>
      </c>
      <c r="G148" s="1">
        <f>VLOOKUP(B148,[4]Accumulated_SCC!$A$3:$B$219,2,FALSE)/10^3</f>
        <v>13.777479712527134</v>
      </c>
      <c r="H148" s="1">
        <f>VLOOKUP(B148,[4]Accumulated_SCC!$A$223:$B$439,2,FALSE)/10^3</f>
        <v>0.18469149016430741</v>
      </c>
      <c r="I148" s="1">
        <f>VLOOKUP(B148,[2]Accumulated_SCC!$A$3:$B$219,2,FALSE)/10^3</f>
        <v>15.627489117237705</v>
      </c>
      <c r="J148" s="1">
        <f>VLOOKUP(B148,[2]Accumulated_SCC!$A$223:$B$439,2,FALSE)/10^3</f>
        <v>0.36647901671754674</v>
      </c>
      <c r="K148" s="1">
        <f>VLOOKUP(B148,[3]Accumulated_SCC!$A$3:$B$219,2,FALSE)/10^3</f>
        <v>43.808027059239784</v>
      </c>
      <c r="L148" s="1">
        <f>VLOOKUP(B148,[3]Accumulated_SCC!$A$223:$B$439,2,FALSE)/10^3</f>
        <v>0.61659064015048848</v>
      </c>
      <c r="M148" s="1">
        <f>VLOOKUP(B148,[1]Rank_Country_CumC!$B$4:$M$220,11,FALSE)</f>
        <v>69.818608116688864</v>
      </c>
      <c r="N148" s="1">
        <f>VLOOKUP(B148,[1]Rank_Country_CumC!$B$4:$M$220,12,FALSE)</f>
        <v>7.447844375272755</v>
      </c>
      <c r="O148" s="1">
        <f>VLOOKUP(B148,[4]Accumulated_SCC_Drupp!$A$3:$B$219,2,FALSE)/10^3</f>
        <v>39.722600788775686</v>
      </c>
      <c r="P148" s="1">
        <f>VLOOKUP(B148,[4]Accumulated_SCC!$A$223:$B$439,2,FALSE)/10^3</f>
        <v>0.18469149016430741</v>
      </c>
      <c r="Q148" s="1">
        <f>VLOOKUP(B148,[2]Accumulated_SCC_Drupp!$A$3:$B$219,2,FALSE)/10^3</f>
        <v>50.554314274334359</v>
      </c>
      <c r="R148" s="1">
        <f>VLOOKUP(B148,[2]Accumulated_SCC_Drupp!$A$223:$B$439,2,FALSE)/10^3</f>
        <v>2.8821500548034975</v>
      </c>
      <c r="S148" s="1">
        <f>VLOOKUP(B148,[3]Accumulated_SCC_Drupp!$A$3:$B$219,2,FALSE)/10^3</f>
        <v>119.17890928695675</v>
      </c>
      <c r="T148" s="1">
        <f>VLOOKUP(B148,[3]Accumulated_SCC_Drupp!$A$223:$B$439,2,FALSE)/10^3</f>
        <v>4.7711370544609411</v>
      </c>
    </row>
    <row r="149" spans="2:20" x14ac:dyDescent="0.25">
      <c r="B149" t="s">
        <v>144</v>
      </c>
      <c r="C149" t="str">
        <f>IF(VLOOKUP(B149,[1]Rank_Country_CumC!$B$4:$C$220,2,FALSE)=0, "NA",VLOOKUP(B149,[1]Rank_Country_CumC!$B$4:$C$220,2,FALSE))</f>
        <v>PAK</v>
      </c>
      <c r="D149" s="1">
        <f>VLOOKUP(B149,[1]Rank_Country_CumC!$B$4:$D$220,3,FALSE)</f>
        <v>1275.3338122258181</v>
      </c>
      <c r="E149" s="1">
        <f>VLOOKUP(B149,[1]Rank_Country_CumC!$B$4:$M$220,7,FALSE)</f>
        <v>111.99402325523658</v>
      </c>
      <c r="F149" s="1">
        <f>VLOOKUP(B149,[1]Rank_Country_CumC!$B$4:$M$220,8,FALSE)</f>
        <v>9.2930735668203504</v>
      </c>
      <c r="G149" s="1">
        <f>VLOOKUP(B149,[4]Accumulated_SCC!$A$3:$B$219,2,FALSE)/10^3</f>
        <v>63.445371613948559</v>
      </c>
      <c r="H149" s="1">
        <f>VLOOKUP(B149,[4]Accumulated_SCC!$A$223:$B$439,2,FALSE)/10^3</f>
        <v>0.6413005712278389</v>
      </c>
      <c r="I149" s="1">
        <f>VLOOKUP(B149,[2]Accumulated_SCC!$A$3:$B$219,2,FALSE)/10^3</f>
        <v>70.961058598398196</v>
      </c>
      <c r="J149" s="1">
        <f>VLOOKUP(B149,[2]Accumulated_SCC!$A$223:$B$439,2,FALSE)/10^3</f>
        <v>1.2767925370264113</v>
      </c>
      <c r="K149" s="1">
        <f>VLOOKUP(B149,[3]Accumulated_SCC!$A$3:$B$219,2,FALSE)/10^3</f>
        <v>201.57563955336354</v>
      </c>
      <c r="L149" s="1">
        <f>VLOOKUP(B149,[3]Accumulated_SCC!$A$223:$B$439,2,FALSE)/10^3</f>
        <v>2.1405614231214236</v>
      </c>
      <c r="M149" s="1">
        <f>VLOOKUP(B149,[1]Rank_Country_CumC!$B$4:$M$220,11,FALSE)</f>
        <v>290.12483461656683</v>
      </c>
      <c r="N149" s="1">
        <f>VLOOKUP(B149,[1]Rank_Country_CumC!$B$4:$M$220,12,FALSE)</f>
        <v>26.463438610581481</v>
      </c>
      <c r="O149" s="1">
        <f>VLOOKUP(B149,[4]Accumulated_SCC_Drupp!$A$3:$B$219,2,FALSE)/10^3</f>
        <v>165.21395941046612</v>
      </c>
      <c r="P149" s="1">
        <f>VLOOKUP(B149,[4]Accumulated_SCC!$A$223:$B$439,2,FALSE)/10^3</f>
        <v>0.6413005712278389</v>
      </c>
      <c r="Q149" s="1">
        <f>VLOOKUP(B149,[2]Accumulated_SCC_Drupp!$A$3:$B$219,2,FALSE)/10^3</f>
        <v>209.27408145771463</v>
      </c>
      <c r="R149" s="1">
        <f>VLOOKUP(B149,[2]Accumulated_SCC_Drupp!$A$223:$B$439,2,FALSE)/10^3</f>
        <v>10.074640536195822</v>
      </c>
      <c r="S149" s="1">
        <f>VLOOKUP(B149,[3]Accumulated_SCC_Drupp!$A$3:$B$219,2,FALSE)/10^3</f>
        <v>495.88646298152003</v>
      </c>
      <c r="T149" s="1">
        <f>VLOOKUP(B149,[3]Accumulated_SCC_Drupp!$A$223:$B$439,2,FALSE)/10^3</f>
        <v>16.649307491407978</v>
      </c>
    </row>
    <row r="150" spans="2:20" x14ac:dyDescent="0.25">
      <c r="B150" t="s">
        <v>145</v>
      </c>
      <c r="C150" t="str">
        <f>IF(VLOOKUP(B150,[1]Rank_Country_CumC!$B$4:$C$220,2,FALSE)=0, "NA",VLOOKUP(B150,[1]Rank_Country_CumC!$B$4:$C$220,2,FALSE))</f>
        <v>PLW</v>
      </c>
      <c r="D150" s="1">
        <f>VLOOKUP(B150,[1]Rank_Country_CumC!$B$4:$D$220,3,FALSE)</f>
        <v>1.570796318</v>
      </c>
      <c r="E150" s="1">
        <f>VLOOKUP(B150,[1]Rank_Country_CumC!$B$4:$M$220,7,FALSE)</f>
        <v>0.12274569178160884</v>
      </c>
      <c r="F150" s="1">
        <f>VLOOKUP(B150,[1]Rank_Country_CumC!$B$4:$M$220,8,FALSE)</f>
        <v>1.4011364052836917E-2</v>
      </c>
      <c r="G150" s="1">
        <f>VLOOKUP(B150,[4]Accumulated_SCC!$A$3:$B$219,2,FALSE)/10^3</f>
        <v>6.9280473292693143E-2</v>
      </c>
      <c r="H150" s="1">
        <f>VLOOKUP(B150,[4]Accumulated_SCC!$A$223:$B$439,2,FALSE)/10^3</f>
        <v>9.2188917578741279E-4</v>
      </c>
      <c r="I150" s="1">
        <f>VLOOKUP(B150,[2]Accumulated_SCC!$A$3:$B$219,2,FALSE)/10^3</f>
        <v>7.8625368063888534E-2</v>
      </c>
      <c r="J150" s="1">
        <f>VLOOKUP(B150,[2]Accumulated_SCC!$A$223:$B$439,2,FALSE)/10^3</f>
        <v>1.8396339892971588E-3</v>
      </c>
      <c r="K150" s="1">
        <f>VLOOKUP(B150,[3]Accumulated_SCC!$A$3:$B$219,2,FALSE)/10^3</f>
        <v>0.22033123398824575</v>
      </c>
      <c r="L150" s="1">
        <f>VLOOKUP(B150,[3]Accumulated_SCC!$A$223:$B$439,2,FALSE)/10^3</f>
        <v>3.0765426901921424E-3</v>
      </c>
      <c r="M150" s="1">
        <f>VLOOKUP(B150,[1]Rank_Country_CumC!$B$4:$M$220,11,FALSE)</f>
        <v>0.35463763912547541</v>
      </c>
      <c r="N150" s="1">
        <f>VLOOKUP(B150,[1]Rank_Country_CumC!$B$4:$M$220,12,FALSE)</f>
        <v>3.8854075444450895E-2</v>
      </c>
      <c r="O150" s="1">
        <f>VLOOKUP(B150,[4]Accumulated_SCC_Drupp!$A$3:$B$219,2,FALSE)/10^3</f>
        <v>0.20175974532463181</v>
      </c>
      <c r="P150" s="1">
        <f>VLOOKUP(B150,[4]Accumulated_SCC!$A$223:$B$439,2,FALSE)/10^3</f>
        <v>9.2188917578741279E-4</v>
      </c>
      <c r="Q150" s="1">
        <f>VLOOKUP(B150,[2]Accumulated_SCC_Drupp!$A$3:$B$219,2,FALSE)/10^3</f>
        <v>0.25651122182096431</v>
      </c>
      <c r="R150" s="1">
        <f>VLOOKUP(B150,[2]Accumulated_SCC_Drupp!$A$223:$B$439,2,FALSE)/10^3</f>
        <v>1.4562389746047903E-2</v>
      </c>
      <c r="S150" s="1">
        <f>VLOOKUP(B150,[3]Accumulated_SCC_Drupp!$A$3:$B$219,2,FALSE)/10^3</f>
        <v>0.60564195023083078</v>
      </c>
      <c r="T150" s="1">
        <f>VLOOKUP(B150,[3]Accumulated_SCC_Drupp!$A$223:$B$439,2,FALSE)/10^3</f>
        <v>2.4037458484344489E-2</v>
      </c>
    </row>
    <row r="151" spans="2:20" x14ac:dyDescent="0.25">
      <c r="B151" t="s">
        <v>146</v>
      </c>
      <c r="C151" t="str">
        <f>IF(VLOOKUP(B151,[1]Rank_Country_CumC!$B$4:$C$220,2,FALSE)=0, "NA",VLOOKUP(B151,[1]Rank_Country_CumC!$B$4:$C$220,2,FALSE))</f>
        <v>PAN</v>
      </c>
      <c r="D151" s="1">
        <f>VLOOKUP(B151,[1]Rank_Country_CumC!$B$4:$D$220,3,FALSE)</f>
        <v>78.666807943000009</v>
      </c>
      <c r="E151" s="1">
        <f>VLOOKUP(B151,[1]Rank_Country_CumC!$B$4:$M$220,7,FALSE)</f>
        <v>7.4398544620392837</v>
      </c>
      <c r="F151" s="1">
        <f>VLOOKUP(B151,[1]Rank_Country_CumC!$B$4:$M$220,8,FALSE)</f>
        <v>0.57207514688509753</v>
      </c>
      <c r="G151" s="1">
        <f>VLOOKUP(B151,[4]Accumulated_SCC!$A$3:$B$219,2,FALSE)/10^3</f>
        <v>4.2236875717175835</v>
      </c>
      <c r="H151" s="1">
        <f>VLOOKUP(B151,[4]Accumulated_SCC!$A$223:$B$439,2,FALSE)/10^3</f>
        <v>3.6544391260927116E-2</v>
      </c>
      <c r="I151" s="1">
        <f>VLOOKUP(B151,[2]Accumulated_SCC!$A$3:$B$219,2,FALSE)/10^3</f>
        <v>4.6839971828715878</v>
      </c>
      <c r="J151" s="1">
        <f>VLOOKUP(B151,[2]Accumulated_SCC!$A$223:$B$439,2,FALSE)/10^3</f>
        <v>7.2786966627502711E-2</v>
      </c>
      <c r="K151" s="1">
        <f>VLOOKUP(B151,[3]Accumulated_SCC!$A$3:$B$219,2,FALSE)/10^3</f>
        <v>13.411878631528724</v>
      </c>
      <c r="L151" s="1">
        <f>VLOOKUP(B151,[3]Accumulated_SCC!$A$223:$B$439,2,FALSE)/10^3</f>
        <v>0.12193522011087216</v>
      </c>
      <c r="M151" s="1">
        <f>VLOOKUP(B151,[1]Rank_Country_CumC!$B$4:$M$220,11,FALSE)</f>
        <v>18.001413874828067</v>
      </c>
      <c r="N151" s="1">
        <f>VLOOKUP(B151,[1]Rank_Country_CumC!$B$4:$M$220,12,FALSE)</f>
        <v>1.5192492321945592</v>
      </c>
      <c r="O151" s="1">
        <f>VLOOKUP(B151,[4]Accumulated_SCC_Drupp!$A$3:$B$219,2,FALSE)/10^3</f>
        <v>10.257800272450638</v>
      </c>
      <c r="P151" s="1">
        <f>VLOOKUP(B151,[4]Accumulated_SCC!$A$223:$B$439,2,FALSE)/10^3</f>
        <v>3.6544391260927116E-2</v>
      </c>
      <c r="Q151" s="1">
        <f>VLOOKUP(B151,[2]Accumulated_SCC_Drupp!$A$3:$B$219,2,FALSE)/10^3</f>
        <v>12.957313049419026</v>
      </c>
      <c r="R151" s="1">
        <f>VLOOKUP(B151,[2]Accumulated_SCC_Drupp!$A$223:$B$439,2,FALSE)/10^3</f>
        <v>0.57449002767824309</v>
      </c>
      <c r="S151" s="1">
        <f>VLOOKUP(B151,[3]Accumulated_SCC_Drupp!$A$3:$B$219,2,FALSE)/10^3</f>
        <v>30.789128302614593</v>
      </c>
      <c r="T151" s="1">
        <f>VLOOKUP(B151,[3]Accumulated_SCC_Drupp!$A$223:$B$439,2,FALSE)/10^3</f>
        <v>0.94883631298737103</v>
      </c>
    </row>
    <row r="152" spans="2:20" x14ac:dyDescent="0.25">
      <c r="B152" t="s">
        <v>147</v>
      </c>
      <c r="C152" t="str">
        <f>IF(VLOOKUP(B152,[1]Rank_Country_CumC!$B$4:$C$220,2,FALSE)=0, "NA",VLOOKUP(B152,[1]Rank_Country_CumC!$B$4:$C$220,2,FALSE))</f>
        <v>PNG</v>
      </c>
      <c r="D152" s="1">
        <f>VLOOKUP(B152,[1]Rank_Country_CumC!$B$4:$D$220,3,FALSE)</f>
        <v>42.801104850999998</v>
      </c>
      <c r="E152" s="1">
        <f>VLOOKUP(B152,[1]Rank_Country_CumC!$B$4:$M$220,7,FALSE)</f>
        <v>3.8465109838976992</v>
      </c>
      <c r="F152" s="1">
        <f>VLOOKUP(B152,[1]Rank_Country_CumC!$B$4:$M$220,8,FALSE)</f>
        <v>0.31701582769606573</v>
      </c>
      <c r="G152" s="1">
        <f>VLOOKUP(B152,[4]Accumulated_SCC!$A$3:$B$219,2,FALSE)/10^3</f>
        <v>2.18054497321469</v>
      </c>
      <c r="H152" s="1">
        <f>VLOOKUP(B152,[4]Accumulated_SCC!$A$223:$B$439,2,FALSE)/10^3</f>
        <v>2.0868810009815272E-2</v>
      </c>
      <c r="I152" s="1">
        <f>VLOOKUP(B152,[2]Accumulated_SCC!$A$3:$B$219,2,FALSE)/10^3</f>
        <v>2.4321178645736046</v>
      </c>
      <c r="J152" s="1">
        <f>VLOOKUP(B152,[2]Accumulated_SCC!$A$223:$B$439,2,FALSE)/10^3</f>
        <v>4.1561718434223648E-2</v>
      </c>
      <c r="K152" s="1">
        <f>VLOOKUP(B152,[3]Accumulated_SCC!$A$3:$B$219,2,FALSE)/10^3</f>
        <v>6.9268701139048225</v>
      </c>
      <c r="L152" s="1">
        <f>VLOOKUP(B152,[3]Accumulated_SCC!$A$223:$B$439,2,FALSE)/10^3</f>
        <v>6.9640747874194872E-2</v>
      </c>
      <c r="M152" s="1">
        <f>VLOOKUP(B152,[1]Rank_Country_CumC!$B$4:$M$220,11,FALSE)</f>
        <v>9.7639530874844294</v>
      </c>
      <c r="N152" s="1">
        <f>VLOOKUP(B152,[1]Rank_Country_CumC!$B$4:$M$220,12,FALSE)</f>
        <v>0.86659291297518082</v>
      </c>
      <c r="O152" s="1">
        <f>VLOOKUP(B152,[4]Accumulated_SCC_Drupp!$A$3:$B$219,2,FALSE)/10^3</f>
        <v>5.5612622720657461</v>
      </c>
      <c r="P152" s="1">
        <f>VLOOKUP(B152,[4]Accumulated_SCC!$A$223:$B$439,2,FALSE)/10^3</f>
        <v>2.0868810009815272E-2</v>
      </c>
      <c r="Q152" s="1">
        <f>VLOOKUP(B152,[2]Accumulated_SCC_Drupp!$A$3:$B$219,2,FALSE)/10^3</f>
        <v>7.0367141518740848</v>
      </c>
      <c r="R152" s="1">
        <f>VLOOKUP(B152,[2]Accumulated_SCC_Drupp!$A$223:$B$439,2,FALSE)/10^3</f>
        <v>0.3280810656704608</v>
      </c>
      <c r="S152" s="1">
        <f>VLOOKUP(B152,[3]Accumulated_SCC_Drupp!$A$3:$B$219,2,FALSE)/10^3</f>
        <v>16.693882838513471</v>
      </c>
      <c r="T152" s="1">
        <f>VLOOKUP(B152,[3]Accumulated_SCC_Drupp!$A$223:$B$439,2,FALSE)/10^3</f>
        <v>0.54196820072058316</v>
      </c>
    </row>
    <row r="153" spans="2:20" x14ac:dyDescent="0.25">
      <c r="B153" t="s">
        <v>148</v>
      </c>
      <c r="C153" t="str">
        <f>IF(VLOOKUP(B153,[1]Rank_Country_CumC!$B$4:$C$220,2,FALSE)=0, "NA",VLOOKUP(B153,[1]Rank_Country_CumC!$B$4:$C$220,2,FALSE))</f>
        <v>PRY</v>
      </c>
      <c r="D153" s="1">
        <f>VLOOKUP(B153,[1]Rank_Country_CumC!$B$4:$D$220,3,FALSE)</f>
        <v>44.031788579000008</v>
      </c>
      <c r="E153" s="1">
        <f>VLOOKUP(B153,[1]Rank_Country_CumC!$B$4:$M$220,7,FALSE)</f>
        <v>3.9070081818261855</v>
      </c>
      <c r="F153" s="1">
        <f>VLOOKUP(B153,[1]Rank_Country_CumC!$B$4:$M$220,8,FALSE)</f>
        <v>0.32447344901268127</v>
      </c>
      <c r="G153" s="1">
        <f>VLOOKUP(B153,[4]Accumulated_SCC!$A$3:$B$219,2,FALSE)/10^3</f>
        <v>2.2140234220489541</v>
      </c>
      <c r="H153" s="1">
        <f>VLOOKUP(B153,[4]Accumulated_SCC!$A$223:$B$439,2,FALSE)/10^3</f>
        <v>2.1755188004425868E-2</v>
      </c>
      <c r="I153" s="1">
        <f>VLOOKUP(B153,[2]Accumulated_SCC!$A$3:$B$219,2,FALSE)/10^3</f>
        <v>2.4731101425226916</v>
      </c>
      <c r="J153" s="1">
        <f>VLOOKUP(B153,[2]Accumulated_SCC!$A$223:$B$439,2,FALSE)/10^3</f>
        <v>4.335041170636262E-2</v>
      </c>
      <c r="K153" s="1">
        <f>VLOOKUP(B153,[3]Accumulated_SCC!$A$3:$B$219,2,FALSE)/10^3</f>
        <v>7.0338909809069321</v>
      </c>
      <c r="L153" s="1">
        <f>VLOOKUP(B153,[3]Accumulated_SCC!$A$223:$B$439,2,FALSE)/10^3</f>
        <v>7.2610531398781986E-2</v>
      </c>
      <c r="M153" s="1">
        <f>VLOOKUP(B153,[1]Rank_Country_CumC!$B$4:$M$220,11,FALSE)</f>
        <v>10.031948330187435</v>
      </c>
      <c r="N153" s="1">
        <f>VLOOKUP(B153,[1]Rank_Country_CumC!$B$4:$M$220,12,FALSE)</f>
        <v>0.90268106856458097</v>
      </c>
      <c r="O153" s="1">
        <f>VLOOKUP(B153,[4]Accumulated_SCC_Drupp!$A$3:$B$219,2,FALSE)/10^3</f>
        <v>5.7133039521141962</v>
      </c>
      <c r="P153" s="1">
        <f>VLOOKUP(B153,[4]Accumulated_SCC!$A$223:$B$439,2,FALSE)/10^3</f>
        <v>2.1755188004425868E-2</v>
      </c>
      <c r="Q153" s="1">
        <f>VLOOKUP(B153,[2]Accumulated_SCC_Drupp!$A$3:$B$219,2,FALSE)/10^3</f>
        <v>7.2326902898396757</v>
      </c>
      <c r="R153" s="1">
        <f>VLOOKUP(B153,[2]Accumulated_SCC_Drupp!$A$223:$B$439,2,FALSE)/10^3</f>
        <v>0.3423168089240381</v>
      </c>
      <c r="S153" s="1">
        <f>VLOOKUP(B153,[3]Accumulated_SCC_Drupp!$A$3:$B$219,2,FALSE)/10^3</f>
        <v>17.149850748608451</v>
      </c>
      <c r="T153" s="1">
        <f>VLOOKUP(B153,[3]Accumulated_SCC_Drupp!$A$223:$B$439,2,FALSE)/10^3</f>
        <v>0.56545135343260378</v>
      </c>
    </row>
    <row r="154" spans="2:20" x14ac:dyDescent="0.25">
      <c r="B154" t="s">
        <v>149</v>
      </c>
      <c r="C154" t="str">
        <f>IF(VLOOKUP(B154,[1]Rank_Country_CumC!$B$4:$C$220,2,FALSE)=0, "NA",VLOOKUP(B154,[1]Rank_Country_CumC!$B$4:$C$220,2,FALSE))</f>
        <v>PER</v>
      </c>
      <c r="D154" s="1">
        <f>VLOOKUP(B154,[1]Rank_Country_CumC!$B$4:$D$220,3,FALSE)</f>
        <v>443.53228490618176</v>
      </c>
      <c r="E154" s="1">
        <f>VLOOKUP(B154,[1]Rank_Country_CumC!$B$4:$M$220,7,FALSE)</f>
        <v>44.458076613363637</v>
      </c>
      <c r="F154" s="1">
        <f>VLOOKUP(B154,[1]Rank_Country_CumC!$B$4:$M$220,8,FALSE)</f>
        <v>3.3572429906892443</v>
      </c>
      <c r="G154" s="1">
        <f>VLOOKUP(B154,[4]Accumulated_SCC!$A$3:$B$219,2,FALSE)/10^3</f>
        <v>25.278565388870256</v>
      </c>
      <c r="H154" s="1">
        <f>VLOOKUP(B154,[4]Accumulated_SCC!$A$223:$B$439,2,FALSE)/10^3</f>
        <v>0.18916301063358001</v>
      </c>
      <c r="I154" s="1">
        <f>VLOOKUP(B154,[2]Accumulated_SCC!$A$3:$B$219,2,FALSE)/10^3</f>
        <v>27.85499717428452</v>
      </c>
      <c r="J154" s="1">
        <f>VLOOKUP(B154,[2]Accumulated_SCC!$A$223:$B$439,2,FALSE)/10^3</f>
        <v>0.37786412630729815</v>
      </c>
      <c r="K154" s="1">
        <f>VLOOKUP(B154,[3]Accumulated_SCC!$A$3:$B$219,2,FALSE)/10^3</f>
        <v>80.240667276936378</v>
      </c>
      <c r="L154" s="1">
        <f>VLOOKUP(B154,[3]Accumulated_SCC!$A$223:$B$439,2,FALSE)/10^3</f>
        <v>0.63083106225145824</v>
      </c>
      <c r="M154" s="1">
        <f>VLOOKUP(B154,[1]Rank_Country_CumC!$B$4:$M$220,11,FALSE)</f>
        <v>102.15562540221464</v>
      </c>
      <c r="N154" s="1">
        <f>VLOOKUP(B154,[1]Rank_Country_CumC!$B$4:$M$220,12,FALSE)</f>
        <v>8.052441554331871</v>
      </c>
      <c r="O154" s="1">
        <f>VLOOKUP(B154,[4]Accumulated_SCC_Drupp!$A$3:$B$219,2,FALSE)/10^3</f>
        <v>58.243360244940433</v>
      </c>
      <c r="P154" s="1">
        <f>VLOOKUP(B154,[4]Accumulated_SCC!$A$223:$B$439,2,FALSE)/10^3</f>
        <v>0.18916301063358001</v>
      </c>
      <c r="Q154" s="1">
        <f>VLOOKUP(B154,[2]Accumulated_SCC_Drupp!$A$3:$B$219,2,FALSE)/10^3</f>
        <v>73.365588054618115</v>
      </c>
      <c r="R154" s="1">
        <f>VLOOKUP(B154,[2]Accumulated_SCC_Drupp!$A$223:$B$439,2,FALSE)/10^3</f>
        <v>2.9903732319238752</v>
      </c>
      <c r="S154" s="1">
        <f>VLOOKUP(B154,[3]Accumulated_SCC_Drupp!$A$3:$B$219,2,FALSE)/10^3</f>
        <v>174.85792790708555</v>
      </c>
      <c r="T154" s="1">
        <f>VLOOKUP(B154,[3]Accumulated_SCC_Drupp!$A$223:$B$439,2,FALSE)/10^3</f>
        <v>4.9297121713134091</v>
      </c>
    </row>
    <row r="155" spans="2:20" x14ac:dyDescent="0.25">
      <c r="B155" t="s">
        <v>150</v>
      </c>
      <c r="C155" t="str">
        <f>IF(VLOOKUP(B155,[1]Rank_Country_CumC!$B$4:$C$220,2,FALSE)=0, "NA",VLOOKUP(B155,[1]Rank_Country_CumC!$B$4:$C$220,2,FALSE))</f>
        <v>PHL</v>
      </c>
      <c r="D155" s="1">
        <f>VLOOKUP(B155,[1]Rank_Country_CumC!$B$4:$D$220,3,FALSE)</f>
        <v>848.07082063799987</v>
      </c>
      <c r="E155" s="1">
        <f>VLOOKUP(B155,[1]Rank_Country_CumC!$B$4:$M$220,7,FALSE)</f>
        <v>80.307939345091512</v>
      </c>
      <c r="F155" s="1">
        <f>VLOOKUP(B155,[1]Rank_Country_CumC!$B$4:$M$220,8,FALSE)</f>
        <v>6.2095327312092241</v>
      </c>
      <c r="G155" s="1">
        <f>VLOOKUP(B155,[4]Accumulated_SCC!$A$3:$B$219,2,FALSE)/10^3</f>
        <v>45.593224276250538</v>
      </c>
      <c r="H155" s="1">
        <f>VLOOKUP(B155,[4]Accumulated_SCC!$A$223:$B$439,2,FALSE)/10^3</f>
        <v>0.38698183062803304</v>
      </c>
      <c r="I155" s="1">
        <f>VLOOKUP(B155,[2]Accumulated_SCC!$A$3:$B$219,2,FALSE)/10^3</f>
        <v>50.550669317374656</v>
      </c>
      <c r="J155" s="1">
        <f>VLOOKUP(B155,[2]Accumulated_SCC!$A$223:$B$439,2,FALSE)/10^3</f>
        <v>0.77194021995114903</v>
      </c>
      <c r="K155" s="1">
        <f>VLOOKUP(B155,[3]Accumulated_SCC!$A$3:$B$219,2,FALSE)/10^3</f>
        <v>144.77992444164977</v>
      </c>
      <c r="L155" s="1">
        <f>VLOOKUP(B155,[3]Accumulated_SCC!$A$223:$B$439,2,FALSE)/10^3</f>
        <v>1.2912377226544911</v>
      </c>
      <c r="M155" s="1">
        <f>VLOOKUP(B155,[1]Rank_Country_CumC!$B$4:$M$220,11,FALSE)</f>
        <v>194.27423834251664</v>
      </c>
      <c r="N155" s="1">
        <f>VLOOKUP(B155,[1]Rank_Country_CumC!$B$4:$M$220,12,FALSE)</f>
        <v>16.208772731487681</v>
      </c>
      <c r="O155" s="1">
        <f>VLOOKUP(B155,[4]Accumulated_SCC_Drupp!$A$3:$B$219,2,FALSE)/10^3</f>
        <v>110.70519237751695</v>
      </c>
      <c r="P155" s="1">
        <f>VLOOKUP(B155,[4]Accumulated_SCC!$A$223:$B$439,2,FALSE)/10^3</f>
        <v>0.38698183062803304</v>
      </c>
      <c r="Q155" s="1">
        <f>VLOOKUP(B155,[2]Accumulated_SCC_Drupp!$A$3:$B$219,2,FALSE)/10^3</f>
        <v>139.78998642439672</v>
      </c>
      <c r="R155" s="1">
        <f>VLOOKUP(B155,[2]Accumulated_SCC_Drupp!$A$223:$B$439,2,FALSE)/10^3</f>
        <v>6.1007576974214217</v>
      </c>
      <c r="S155" s="1">
        <f>VLOOKUP(B155,[3]Accumulated_SCC_Drupp!$A$3:$B$219,2,FALSE)/10^3</f>
        <v>332.32753622563672</v>
      </c>
      <c r="T155" s="1">
        <f>VLOOKUP(B155,[3]Accumulated_SCC_Drupp!$A$223:$B$439,2,FALSE)/10^3</f>
        <v>10.069557108472157</v>
      </c>
    </row>
    <row r="156" spans="2:20" x14ac:dyDescent="0.25">
      <c r="B156" t="s">
        <v>151</v>
      </c>
      <c r="C156" t="str">
        <f>IF(VLOOKUP(B156,[1]Rank_Country_CumC!$B$4:$C$220,2,FALSE)=0, "NA",VLOOKUP(B156,[1]Rank_Country_CumC!$B$4:$C$220,2,FALSE))</f>
        <v>BOL</v>
      </c>
      <c r="D156" s="1">
        <f>VLOOKUP(B156,[1]Rank_Country_CumC!$B$4:$D$220,3,FALSE)</f>
        <v>142.38579511899999</v>
      </c>
      <c r="E156" s="1">
        <f>VLOOKUP(B156,[1]Rank_Country_CumC!$B$4:$M$220,7,FALSE)</f>
        <v>13.835808248181477</v>
      </c>
      <c r="F156" s="1">
        <f>VLOOKUP(B156,[1]Rank_Country_CumC!$B$4:$M$220,8,FALSE)</f>
        <v>1.0687325990345407</v>
      </c>
      <c r="G156" s="1">
        <f>VLOOKUP(B156,[4]Accumulated_SCC!$A$3:$B$219,2,FALSE)/10^3</f>
        <v>7.8606119460408905</v>
      </c>
      <c r="H156" s="1">
        <f>VLOOKUP(B156,[4]Accumulated_SCC!$A$223:$B$439,2,FALSE)/10^3</f>
        <v>6.5606747640850727E-2</v>
      </c>
      <c r="I156" s="1">
        <f>VLOOKUP(B156,[2]Accumulated_SCC!$A$3:$B$219,2,FALSE)/10^3</f>
        <v>8.6921704173210177</v>
      </c>
      <c r="J156" s="1">
        <f>VLOOKUP(B156,[2]Accumulated_SCC!$A$223:$B$439,2,FALSE)/10^3</f>
        <v>0.13069869726512384</v>
      </c>
      <c r="K156" s="1">
        <f>VLOOKUP(B156,[3]Accumulated_SCC!$A$3:$B$219,2,FALSE)/10^3</f>
        <v>24.954642381182591</v>
      </c>
      <c r="L156" s="1">
        <f>VLOOKUP(B156,[3]Accumulated_SCC!$A$223:$B$439,2,FALSE)/10^3</f>
        <v>0.2188664575462741</v>
      </c>
      <c r="M156" s="1">
        <f>VLOOKUP(B156,[1]Rank_Country_CumC!$B$4:$M$220,11,FALSE)</f>
        <v>32.59089676252897</v>
      </c>
      <c r="N156" s="1">
        <f>VLOOKUP(B156,[1]Rank_Country_CumC!$B$4:$M$220,12,FALSE)</f>
        <v>2.7307242287340912</v>
      </c>
      <c r="O156" s="1">
        <f>VLOOKUP(B156,[4]Accumulated_SCC_Drupp!$A$3:$B$219,2,FALSE)/10^3</f>
        <v>18.576376176702411</v>
      </c>
      <c r="P156" s="1">
        <f>VLOOKUP(B156,[4]Accumulated_SCC!$A$223:$B$439,2,FALSE)/10^3</f>
        <v>6.5606747640850727E-2</v>
      </c>
      <c r="Q156" s="1">
        <f>VLOOKUP(B156,[2]Accumulated_SCC_Drupp!$A$3:$B$219,2,FALSE)/10^3</f>
        <v>23.450342054684363</v>
      </c>
      <c r="R156" s="1">
        <f>VLOOKUP(B156,[2]Accumulated_SCC_Drupp!$A$223:$B$439,2,FALSE)/10^3</f>
        <v>1.0314449579281966</v>
      </c>
      <c r="S156" s="1">
        <f>VLOOKUP(B156,[3]Accumulated_SCC_Drupp!$A$3:$B$219,2,FALSE)/10^3</f>
        <v>55.745972056200173</v>
      </c>
      <c r="T156" s="1">
        <f>VLOOKUP(B156,[3]Accumulated_SCC_Drupp!$A$223:$B$439,2,FALSE)/10^3</f>
        <v>1.7030579874745309</v>
      </c>
    </row>
    <row r="157" spans="2:20" x14ac:dyDescent="0.25">
      <c r="B157" t="s">
        <v>152</v>
      </c>
      <c r="C157" t="str">
        <f>IF(VLOOKUP(B157,[1]Rank_Country_CumC!$B$4:$C$220,2,FALSE)=0, "NA",VLOOKUP(B157,[1]Rank_Country_CumC!$B$4:$C$220,2,FALSE))</f>
        <v>POL</v>
      </c>
      <c r="D157" s="1">
        <f>VLOOKUP(B157,[1]Rank_Country_CumC!$B$4:$D$220,3,FALSE)</f>
        <v>5945.575912690002</v>
      </c>
      <c r="E157" s="1">
        <f>VLOOKUP(B157,[1]Rank_Country_CumC!$B$4:$M$220,7,FALSE)</f>
        <v>696.77155559695348</v>
      </c>
      <c r="F157" s="1">
        <f>VLOOKUP(B157,[1]Rank_Country_CumC!$B$4:$M$220,8,FALSE)</f>
        <v>52.668788715644986</v>
      </c>
      <c r="G157" s="1">
        <f>VLOOKUP(B157,[4]Accumulated_SCC!$A$3:$B$219,2,FALSE)/10^3</f>
        <v>397.66867393014269</v>
      </c>
      <c r="H157" s="1">
        <f>VLOOKUP(B157,[4]Accumulated_SCC!$A$223:$B$439,2,FALSE)/10^3</f>
        <v>2.1381039384713052</v>
      </c>
      <c r="I157" s="1">
        <f>VLOOKUP(B157,[2]Accumulated_SCC!$A$3:$B$219,2,FALSE)/10^3</f>
        <v>431.49208099023207</v>
      </c>
      <c r="J157" s="1">
        <f>VLOOKUP(B157,[2]Accumulated_SCC!$A$223:$B$439,2,FALSE)/10^3</f>
        <v>4.322062944052063</v>
      </c>
      <c r="K157" s="1">
        <f>VLOOKUP(B157,[3]Accumulated_SCC!$A$3:$B$219,2,FALSE)/10^3</f>
        <v>1261.1539118704889</v>
      </c>
      <c r="L157" s="1">
        <f>VLOOKUP(B157,[3]Accumulated_SCC!$A$223:$B$439,2,FALSE)/10^3</f>
        <v>7.1152759860208326</v>
      </c>
      <c r="M157" s="1">
        <f>VLOOKUP(B157,[1]Rank_Country_CumC!$B$4:$M$220,11,FALSE)</f>
        <v>1392.5286891940073</v>
      </c>
      <c r="N157" s="1">
        <f>VLOOKUP(B157,[1]Rank_Country_CumC!$B$4:$M$220,12,FALSE)</f>
        <v>98.797132754622027</v>
      </c>
      <c r="O157" s="1">
        <f>VLOOKUP(B157,[4]Accumulated_SCC_Drupp!$A$3:$B$219,2,FALSE)/10^3</f>
        <v>795.21435719058252</v>
      </c>
      <c r="P157" s="1">
        <f>VLOOKUP(B157,[4]Accumulated_SCC!$A$223:$B$439,2,FALSE)/10^3</f>
        <v>2.1381039384713052</v>
      </c>
      <c r="Q157" s="1">
        <f>VLOOKUP(B157,[2]Accumulated_SCC_Drupp!$A$3:$B$219,2,FALSE)/10^3</f>
        <v>994.08607032045904</v>
      </c>
      <c r="R157" s="1">
        <f>VLOOKUP(B157,[2]Accumulated_SCC_Drupp!$A$223:$B$439,2,FALSE)/10^3</f>
        <v>34.541195047806006</v>
      </c>
      <c r="S157" s="1">
        <f>VLOOKUP(B157,[3]Accumulated_SCC_Drupp!$A$3:$B$219,2,FALSE)/10^3</f>
        <v>2388.2856400709825</v>
      </c>
      <c r="T157" s="1">
        <f>VLOOKUP(B157,[3]Accumulated_SCC_Drupp!$A$223:$B$439,2,FALSE)/10^3</f>
        <v>56.528242460359522</v>
      </c>
    </row>
    <row r="158" spans="2:20" x14ac:dyDescent="0.25">
      <c r="B158" t="s">
        <v>153</v>
      </c>
      <c r="C158" t="str">
        <f>IF(VLOOKUP(B158,[1]Rank_Country_CumC!$B$4:$C$220,2,FALSE)=0, "NA",VLOOKUP(B158,[1]Rank_Country_CumC!$B$4:$C$220,2,FALSE))</f>
        <v>PRT</v>
      </c>
      <c r="D158" s="1">
        <f>VLOOKUP(B158,[1]Rank_Country_CumC!$B$4:$D$220,3,FALSE)</f>
        <v>632.71150489900015</v>
      </c>
      <c r="E158" s="1">
        <f>VLOOKUP(B158,[1]Rank_Country_CumC!$B$4:$M$220,7,FALSE)</f>
        <v>62.604631412640529</v>
      </c>
      <c r="F158" s="1">
        <f>VLOOKUP(B158,[1]Rank_Country_CumC!$B$4:$M$220,8,FALSE)</f>
        <v>4.8557717050908709</v>
      </c>
      <c r="G158" s="1">
        <f>VLOOKUP(B158,[4]Accumulated_SCC!$A$3:$B$219,2,FALSE)/10^3</f>
        <v>35.584528085588815</v>
      </c>
      <c r="H158" s="1">
        <f>VLOOKUP(B158,[4]Accumulated_SCC!$A$223:$B$439,2,FALSE)/10^3</f>
        <v>0.26863502326629929</v>
      </c>
      <c r="I158" s="1">
        <f>VLOOKUP(B158,[2]Accumulated_SCC!$A$3:$B$219,2,FALSE)/10^3</f>
        <v>39.256342189928652</v>
      </c>
      <c r="J158" s="1">
        <f>VLOOKUP(B158,[2]Accumulated_SCC!$A$223:$B$439,2,FALSE)/10^3</f>
        <v>0.53847725268066005</v>
      </c>
      <c r="K158" s="1">
        <f>VLOOKUP(B158,[3]Accumulated_SCC!$A$3:$B$219,2,FALSE)/10^3</f>
        <v>112.97302396240447</v>
      </c>
      <c r="L158" s="1">
        <f>VLOOKUP(B158,[3]Accumulated_SCC!$A$223:$B$439,2,FALSE)/10^3</f>
        <v>0.89589539749454283</v>
      </c>
      <c r="M158" s="1">
        <f>VLOOKUP(B158,[1]Rank_Country_CumC!$B$4:$M$220,11,FALSE)</f>
        <v>145.93415914688205</v>
      </c>
      <c r="N158" s="1">
        <f>VLOOKUP(B158,[1]Rank_Country_CumC!$B$4:$M$220,12,FALSE)</f>
        <v>11.702080061583622</v>
      </c>
      <c r="O158" s="1">
        <f>VLOOKUP(B158,[4]Accumulated_SCC_Drupp!$A$3:$B$219,2,FALSE)/10^3</f>
        <v>83.193600966125246</v>
      </c>
      <c r="P158" s="1">
        <f>VLOOKUP(B158,[4]Accumulated_SCC!$A$223:$B$439,2,FALSE)/10^3</f>
        <v>0.26863502326629929</v>
      </c>
      <c r="Q158" s="1">
        <f>VLOOKUP(B158,[2]Accumulated_SCC_Drupp!$A$3:$B$219,2,FALSE)/10^3</f>
        <v>104.75730394032975</v>
      </c>
      <c r="R158" s="1">
        <f>VLOOKUP(B158,[2]Accumulated_SCC_Drupp!$A$223:$B$439,2,FALSE)/10^3</f>
        <v>4.2797880375902402</v>
      </c>
      <c r="S158" s="1">
        <f>VLOOKUP(B158,[3]Accumulated_SCC_Drupp!$A$3:$B$219,2,FALSE)/10^3</f>
        <v>249.85157253419149</v>
      </c>
      <c r="T158" s="1">
        <f>VLOOKUP(B158,[3]Accumulated_SCC_Drupp!$A$223:$B$439,2,FALSE)/10^3</f>
        <v>7.045592175085285</v>
      </c>
    </row>
    <row r="159" spans="2:20" x14ac:dyDescent="0.25">
      <c r="B159" t="s">
        <v>154</v>
      </c>
      <c r="C159" t="str">
        <f>IF(VLOOKUP(B159,[1]Rank_Country_CumC!$B$4:$C$220,2,FALSE)=0, "NA",VLOOKUP(B159,[1]Rank_Country_CumC!$B$4:$C$220,2,FALSE))</f>
        <v>NA</v>
      </c>
      <c r="D159" s="1">
        <f>VLOOKUP(B159,[1]Rank_Country_CumC!$B$4:$D$220,3,FALSE)</f>
        <v>526.71534941100003</v>
      </c>
      <c r="E159" s="1">
        <f>VLOOKUP(B159,[1]Rank_Country_CumC!$B$4:$M$220,7,FALSE)</f>
        <v>43.437500947008658</v>
      </c>
      <c r="F159" s="1">
        <f>VLOOKUP(B159,[1]Rank_Country_CumC!$B$4:$M$220,8,FALSE)</f>
        <v>3.932030090349834</v>
      </c>
      <c r="G159" s="1">
        <f>VLOOKUP(B159,[4]Accumulated_SCC!$A$3:$B$219,2,FALSE)/10^3</f>
        <v>24.560210261186235</v>
      </c>
      <c r="H159" s="1">
        <f>VLOOKUP(B159,[4]Accumulated_SCC!$A$223:$B$439,2,FALSE)/10^3</f>
        <v>0.2973115985043227</v>
      </c>
      <c r="I159" s="1">
        <f>VLOOKUP(B159,[2]Accumulated_SCC!$A$3:$B$219,2,FALSE)/10^3</f>
        <v>27.688102430130847</v>
      </c>
      <c r="J159" s="1">
        <f>VLOOKUP(B159,[2]Accumulated_SCC!$A$223:$B$439,2,FALSE)/10^3</f>
        <v>0.59018098767979632</v>
      </c>
      <c r="K159" s="1">
        <f>VLOOKUP(B159,[3]Accumulated_SCC!$A$3:$B$219,2,FALSE)/10^3</f>
        <v>78.06419014970912</v>
      </c>
      <c r="L159" s="1">
        <f>VLOOKUP(B159,[3]Accumulated_SCC!$A$223:$B$439,2,FALSE)/10^3</f>
        <v>0.99251871070764419</v>
      </c>
      <c r="M159" s="1">
        <f>VLOOKUP(B159,[1]Rank_Country_CumC!$B$4:$M$220,11,FALSE)</f>
        <v>119.00308256264297</v>
      </c>
      <c r="N159" s="1">
        <f>VLOOKUP(B159,[1]Rank_Country_CumC!$B$4:$M$220,12,FALSE)</f>
        <v>12.024947907332562</v>
      </c>
      <c r="O159" s="1">
        <f>VLOOKUP(B159,[4]Accumulated_SCC_Drupp!$A$3:$B$219,2,FALSE)/10^3</f>
        <v>67.73122714774648</v>
      </c>
      <c r="P159" s="1">
        <f>VLOOKUP(B159,[4]Accumulated_SCC!$A$223:$B$439,2,FALSE)/10^3</f>
        <v>0.2973115985043227</v>
      </c>
      <c r="Q159" s="1">
        <f>VLOOKUP(B159,[2]Accumulated_SCC_Drupp!$A$3:$B$219,2,FALSE)/10^3</f>
        <v>86.050955272433853</v>
      </c>
      <c r="R159" s="1">
        <f>VLOOKUP(B159,[2]Accumulated_SCC_Drupp!$A$223:$B$439,2,FALSE)/10^3</f>
        <v>4.6430497145814362</v>
      </c>
      <c r="S159" s="1">
        <f>VLOOKUP(B159,[3]Accumulated_SCC_Drupp!$A$3:$B$219,2,FALSE)/10^3</f>
        <v>203.22706526774877</v>
      </c>
      <c r="T159" s="1">
        <f>VLOOKUP(B159,[3]Accumulated_SCC_Drupp!$A$223:$B$439,2,FALSE)/10^3</f>
        <v>7.6843044543678864</v>
      </c>
    </row>
    <row r="160" spans="2:20" x14ac:dyDescent="0.25">
      <c r="B160" t="s">
        <v>155</v>
      </c>
      <c r="C160" t="str">
        <f>IF(VLOOKUP(B160,[1]Rank_Country_CumC!$B$4:$C$220,2,FALSE)=0, "NA",VLOOKUP(B160,[1]Rank_Country_CumC!$B$4:$C$220,2,FALSE))</f>
        <v>CMR</v>
      </c>
      <c r="D160" s="1">
        <f>VLOOKUP(B160,[1]Rank_Country_CumC!$B$4:$D$220,3,FALSE)</f>
        <v>53.532875097000009</v>
      </c>
      <c r="E160" s="1">
        <f>VLOOKUP(B160,[1]Rank_Country_CumC!$B$4:$M$220,7,FALSE)</f>
        <v>4.9996440484730664</v>
      </c>
      <c r="F160" s="1">
        <f>VLOOKUP(B160,[1]Rank_Country_CumC!$B$4:$M$220,8,FALSE)</f>
        <v>0.45803496654572562</v>
      </c>
      <c r="G160" s="1">
        <f>VLOOKUP(B160,[4]Accumulated_SCC!$A$3:$B$219,2,FALSE)/10^3</f>
        <v>2.8373421305550082</v>
      </c>
      <c r="H160" s="1">
        <f>VLOOKUP(B160,[4]Accumulated_SCC!$A$223:$B$439,2,FALSE)/10^3</f>
        <v>2.609093692212551E-2</v>
      </c>
      <c r="I160" s="1">
        <f>VLOOKUP(B160,[2]Accumulated_SCC!$A$3:$B$219,2,FALSE)/10^3</f>
        <v>3.150507073001092</v>
      </c>
      <c r="J160" s="1">
        <f>VLOOKUP(B160,[2]Accumulated_SCC!$A$223:$B$439,2,FALSE)/10^3</f>
        <v>5.2163035390264331E-2</v>
      </c>
      <c r="K160" s="1">
        <f>VLOOKUP(B160,[3]Accumulated_SCC!$A$3:$B$219,2,FALSE)/10^3</f>
        <v>9.011082941863128</v>
      </c>
      <c r="L160" s="1">
        <f>VLOOKUP(B160,[3]Accumulated_SCC!$A$223:$B$439,2,FALSE)/10^3</f>
        <v>8.7022179019056664E-2</v>
      </c>
      <c r="M160" s="1">
        <f>VLOOKUP(B160,[1]Rank_Country_CumC!$B$4:$M$220,11,FALSE)</f>
        <v>12.265556810488405</v>
      </c>
      <c r="N160" s="1">
        <f>VLOOKUP(B160,[1]Rank_Country_CumC!$B$4:$M$220,12,FALSE)</f>
        <v>1.1143746769221534</v>
      </c>
      <c r="O160" s="1">
        <f>VLOOKUP(B160,[4]Accumulated_SCC_Drupp!$A$3:$B$219,2,FALSE)/10^3</f>
        <v>6.9885245894442951</v>
      </c>
      <c r="P160" s="1">
        <f>VLOOKUP(B160,[4]Accumulated_SCC!$A$223:$B$439,2,FALSE)/10^3</f>
        <v>2.609093692212551E-2</v>
      </c>
      <c r="Q160" s="1">
        <f>VLOOKUP(B160,[2]Accumulated_SCC_Drupp!$A$3:$B$219,2,FALSE)/10^3</f>
        <v>8.8265096891881871</v>
      </c>
      <c r="R160" s="1">
        <f>VLOOKUP(B160,[2]Accumulated_SCC_Drupp!$A$223:$B$439,2,FALSE)/10^3</f>
        <v>0.41315808428588752</v>
      </c>
      <c r="S160" s="1">
        <f>VLOOKUP(B160,[3]Accumulated_SCC_Drupp!$A$3:$B$219,2,FALSE)/10^3</f>
        <v>20.981636152832753</v>
      </c>
      <c r="T160" s="1">
        <f>VLOOKUP(B160,[3]Accumulated_SCC_Drupp!$A$223:$B$439,2,FALSE)/10^3</f>
        <v>0.68095164036846978</v>
      </c>
    </row>
    <row r="161" spans="2:20" x14ac:dyDescent="0.25">
      <c r="B161" t="s">
        <v>156</v>
      </c>
      <c r="C161" t="str">
        <f>IF(VLOOKUP(B161,[1]Rank_Country_CumC!$B$4:$C$220,2,FALSE)=0, "NA",VLOOKUP(B161,[1]Rank_Country_CumC!$B$4:$C$220,2,FALSE))</f>
        <v>KOR</v>
      </c>
      <c r="D161" s="1">
        <f>VLOOKUP(B161,[1]Rank_Country_CumC!$B$4:$D$220,3,FALSE)</f>
        <v>4489.2251377009998</v>
      </c>
      <c r="E161" s="1">
        <f>VLOOKUP(B161,[1]Rank_Country_CumC!$B$4:$M$220,7,FALSE)</f>
        <v>391.12056986531923</v>
      </c>
      <c r="F161" s="1">
        <f>VLOOKUP(B161,[1]Rank_Country_CumC!$B$4:$M$220,8,FALSE)</f>
        <v>33.707863435186511</v>
      </c>
      <c r="G161" s="1">
        <f>VLOOKUP(B161,[4]Accumulated_SCC!$A$3:$B$219,2,FALSE)/10^3</f>
        <v>221.51940921198755</v>
      </c>
      <c r="H161" s="1">
        <f>VLOOKUP(B161,[4]Accumulated_SCC!$A$223:$B$439,2,FALSE)/10^3</f>
        <v>2.2194950651982079</v>
      </c>
      <c r="I161" s="1">
        <f>VLOOKUP(B161,[2]Accumulated_SCC!$A$3:$B$219,2,FALSE)/10^3</f>
        <v>247.9601097420001</v>
      </c>
      <c r="J161" s="1">
        <f>VLOOKUP(B161,[2]Accumulated_SCC!$A$223:$B$439,2,FALSE)/10^3</f>
        <v>4.4244393337629324</v>
      </c>
      <c r="K161" s="1">
        <f>VLOOKUP(B161,[3]Accumulated_SCC!$A$3:$B$219,2,FALSE)/10^3</f>
        <v>703.88219064197278</v>
      </c>
      <c r="L161" s="1">
        <f>VLOOKUP(B161,[3]Accumulated_SCC!$A$223:$B$439,2,FALSE)/10^3</f>
        <v>7.4066800063844047</v>
      </c>
      <c r="M161" s="1">
        <f>VLOOKUP(B161,[1]Rank_Country_CumC!$B$4:$M$220,11,FALSE)</f>
        <v>1022.5811891806543</v>
      </c>
      <c r="N161" s="1">
        <f>VLOOKUP(B161,[1]Rank_Country_CumC!$B$4:$M$220,12,FALSE)</f>
        <v>92.867765948524621</v>
      </c>
      <c r="O161" s="1">
        <f>VLOOKUP(B161,[4]Accumulated_SCC_Drupp!$A$3:$B$219,2,FALSE)/10^3</f>
        <v>582.28025083888554</v>
      </c>
      <c r="P161" s="1">
        <f>VLOOKUP(B161,[4]Accumulated_SCC!$A$223:$B$439,2,FALSE)/10^3</f>
        <v>2.2194950651982079</v>
      </c>
      <c r="Q161" s="1">
        <f>VLOOKUP(B161,[2]Accumulated_SCC_Drupp!$A$3:$B$219,2,FALSE)/10^3</f>
        <v>737.35523978250126</v>
      </c>
      <c r="R161" s="1">
        <f>VLOOKUP(B161,[2]Accumulated_SCC_Drupp!$A$223:$B$439,2,FALSE)/10^3</f>
        <v>34.974354811687384</v>
      </c>
      <c r="S161" s="1">
        <f>VLOOKUP(B161,[3]Accumulated_SCC_Drupp!$A$3:$B$219,2,FALSE)/10^3</f>
        <v>1748.1080769205787</v>
      </c>
      <c r="T161" s="1">
        <f>VLOOKUP(B161,[3]Accumulated_SCC_Drupp!$A$223:$B$439,2,FALSE)/10^3</f>
        <v>57.75308223398585</v>
      </c>
    </row>
    <row r="162" spans="2:20" x14ac:dyDescent="0.25">
      <c r="B162" t="s">
        <v>157</v>
      </c>
      <c r="C162" t="str">
        <f>IF(VLOOKUP(B162,[1]Rank_Country_CumC!$B$4:$C$220,2,FALSE)=0, "NA",VLOOKUP(B162,[1]Rank_Country_CumC!$B$4:$C$220,2,FALSE))</f>
        <v>MDA</v>
      </c>
      <c r="D162" s="1">
        <f>VLOOKUP(B162,[1]Rank_Country_CumC!$B$4:$D$220,3,FALSE)</f>
        <v>239.7512763770001</v>
      </c>
      <c r="E162" s="1">
        <f>VLOOKUP(B162,[1]Rank_Country_CumC!$B$4:$M$220,7,FALSE)</f>
        <v>30.546767660334627</v>
      </c>
      <c r="F162" s="1">
        <f>VLOOKUP(B162,[1]Rank_Country_CumC!$B$4:$M$220,8,FALSE)</f>
        <v>2.8430879435510765</v>
      </c>
      <c r="G162" s="1">
        <f>VLOOKUP(B162,[4]Accumulated_SCC!$A$3:$B$219,2,FALSE)/10^3</f>
        <v>17.4646858840708</v>
      </c>
      <c r="H162" s="1">
        <f>VLOOKUP(B162,[4]Accumulated_SCC!$A$223:$B$439,2,FALSE)/10^3</f>
        <v>0.10099196488519445</v>
      </c>
      <c r="I162" s="1">
        <f>VLOOKUP(B162,[2]Accumulated_SCC!$A$3:$B$219,2,FALSE)/10^3</f>
        <v>18.80900837663798</v>
      </c>
      <c r="J162" s="1">
        <f>VLOOKUP(B162,[2]Accumulated_SCC!$A$223:$B$439,2,FALSE)/10^3</f>
        <v>0.20575018806871131</v>
      </c>
      <c r="K162" s="1">
        <f>VLOOKUP(B162,[3]Accumulated_SCC!$A$3:$B$219,2,FALSE)/10^3</f>
        <v>55.366608720295183</v>
      </c>
      <c r="L162" s="1">
        <f>VLOOKUP(B162,[3]Accumulated_SCC!$A$223:$B$439,2,FALSE)/10^3</f>
        <v>0.33565761976403324</v>
      </c>
      <c r="M162" s="1">
        <f>VLOOKUP(B162,[1]Rank_Country_CumC!$B$4:$M$220,11,FALSE)</f>
        <v>56.897027648753202</v>
      </c>
      <c r="N162" s="1">
        <f>VLOOKUP(B162,[1]Rank_Country_CumC!$B$4:$M$220,12,FALSE)</f>
        <v>4.8919994725476279</v>
      </c>
      <c r="O162" s="1">
        <f>VLOOKUP(B162,[4]Accumulated_SCC_Drupp!$A$3:$B$219,2,FALSE)/10^3</f>
        <v>32.521025658125247</v>
      </c>
      <c r="P162" s="1">
        <f>VLOOKUP(B162,[4]Accumulated_SCC!$A$223:$B$439,2,FALSE)/10^3</f>
        <v>0.10099196488519445</v>
      </c>
      <c r="Q162" s="1">
        <f>VLOOKUP(B162,[2]Accumulated_SCC_Drupp!$A$3:$B$219,2,FALSE)/10^3</f>
        <v>40.445038806859365</v>
      </c>
      <c r="R162" s="1">
        <f>VLOOKUP(B162,[2]Accumulated_SCC_Drupp!$A$223:$B$439,2,FALSE)/10^3</f>
        <v>1.6542733952277628</v>
      </c>
      <c r="S162" s="1">
        <f>VLOOKUP(B162,[3]Accumulated_SCC_Drupp!$A$3:$B$219,2,FALSE)/10^3</f>
        <v>97.725018481275043</v>
      </c>
      <c r="T162" s="1">
        <f>VLOOKUP(B162,[3]Accumulated_SCC_Drupp!$A$223:$B$439,2,FALSE)/10^3</f>
        <v>2.6951461033367372</v>
      </c>
    </row>
    <row r="163" spans="2:20" x14ac:dyDescent="0.25">
      <c r="B163" t="s">
        <v>158</v>
      </c>
      <c r="C163" t="str">
        <f>IF(VLOOKUP(B163,[1]Rank_Country_CumC!$B$4:$C$220,2,FALSE)=0, "NA",VLOOKUP(B163,[1]Rank_Country_CumC!$B$4:$C$220,2,FALSE))</f>
        <v>NA</v>
      </c>
      <c r="D163" s="1">
        <f>VLOOKUP(B163,[1]Rank_Country_CumC!$B$4:$D$220,3,FALSE)</f>
        <v>9.6672691820000001</v>
      </c>
      <c r="E163" s="1">
        <f>VLOOKUP(B163,[1]Rank_Country_CumC!$B$4:$M$220,7,FALSE)</f>
        <v>0.87295680620495419</v>
      </c>
      <c r="F163" s="1">
        <f>VLOOKUP(B163,[1]Rank_Country_CumC!$B$4:$M$220,8,FALSE)</f>
        <v>7.2345318809585682E-2</v>
      </c>
      <c r="G163" s="1">
        <f>VLOOKUP(B163,[4]Accumulated_SCC!$A$3:$B$219,2,FALSE)/10^3</f>
        <v>0.49494000066598837</v>
      </c>
      <c r="H163" s="1">
        <f>VLOOKUP(B163,[4]Accumulated_SCC!$A$223:$B$439,2,FALSE)/10^3</f>
        <v>4.9451729652296127E-3</v>
      </c>
      <c r="I163" s="1">
        <f>VLOOKUP(B163,[2]Accumulated_SCC!$A$3:$B$219,2,FALSE)/10^3</f>
        <v>0.55183656964901628</v>
      </c>
      <c r="J163" s="1">
        <f>VLOOKUP(B163,[2]Accumulated_SCC!$A$223:$B$439,2,FALSE)/10^3</f>
        <v>9.8273867429329899E-3</v>
      </c>
      <c r="K163" s="1">
        <f>VLOOKUP(B163,[3]Accumulated_SCC!$A$3:$B$219,2,FALSE)/10^3</f>
        <v>1.5720938482998632</v>
      </c>
      <c r="L163" s="1">
        <f>VLOOKUP(B163,[3]Accumulated_SCC!$A$223:$B$439,2,FALSE)/10^3</f>
        <v>1.6502700352581317E-2</v>
      </c>
      <c r="M163" s="1">
        <f>VLOOKUP(B163,[1]Rank_Country_CumC!$B$4:$M$220,11,FALSE)</f>
        <v>2.2014546475223602</v>
      </c>
      <c r="N163" s="1">
        <f>VLOOKUP(B163,[1]Rank_Country_CumC!$B$4:$M$220,12,FALSE)</f>
        <v>0.20252931280954034</v>
      </c>
      <c r="O163" s="1">
        <f>VLOOKUP(B163,[4]Accumulated_SCC_Drupp!$A$3:$B$219,2,FALSE)/10^3</f>
        <v>1.2539306966590156</v>
      </c>
      <c r="P163" s="1">
        <f>VLOOKUP(B163,[4]Accumulated_SCC!$A$223:$B$439,2,FALSE)/10^3</f>
        <v>4.9451729652296127E-3</v>
      </c>
      <c r="Q163" s="1">
        <f>VLOOKUP(B163,[2]Accumulated_SCC_Drupp!$A$3:$B$219,2,FALSE)/10^3</f>
        <v>1.5874033177312989</v>
      </c>
      <c r="R163" s="1">
        <f>VLOOKUP(B163,[2]Accumulated_SCC_Drupp!$A$223:$B$439,2,FALSE)/10^3</f>
        <v>7.7399637190252515E-2</v>
      </c>
      <c r="S163" s="1">
        <f>VLOOKUP(B163,[3]Accumulated_SCC_Drupp!$A$3:$B$219,2,FALSE)/10^3</f>
        <v>3.7630299281767705</v>
      </c>
      <c r="T163" s="1">
        <f>VLOOKUP(B163,[3]Accumulated_SCC_Drupp!$A$223:$B$439,2,FALSE)/10^3</f>
        <v>0.12798284657860848</v>
      </c>
    </row>
    <row r="164" spans="2:20" x14ac:dyDescent="0.25">
      <c r="B164" t="s">
        <v>159</v>
      </c>
      <c r="C164" t="str">
        <f>IF(VLOOKUP(B164,[1]Rank_Country_CumC!$B$4:$C$220,2,FALSE)=0, "NA",VLOOKUP(B164,[1]Rank_Country_CumC!$B$4:$C$220,2,FALSE))</f>
        <v>SDN</v>
      </c>
      <c r="D164" s="1">
        <f>VLOOKUP(B164,[1]Rank_Country_CumC!$B$4:$D$220,3,FALSE)</f>
        <v>108.94418986899998</v>
      </c>
      <c r="E164" s="1">
        <f>VLOOKUP(B164,[1]Rank_Country_CumC!$B$4:$M$220,7,FALSE)</f>
        <v>9.744468100215018</v>
      </c>
      <c r="F164" s="1">
        <f>VLOOKUP(B164,[1]Rank_Country_CumC!$B$4:$M$220,8,FALSE)</f>
        <v>0.81315615812814268</v>
      </c>
      <c r="G164" s="1">
        <f>VLOOKUP(B164,[4]Accumulated_SCC!$A$3:$B$219,2,FALSE)/10^3</f>
        <v>5.5232906116255798</v>
      </c>
      <c r="H164" s="1">
        <f>VLOOKUP(B164,[4]Accumulated_SCC!$A$223:$B$439,2,FALSE)/10^3</f>
        <v>5.6947186049832919E-2</v>
      </c>
      <c r="I164" s="1">
        <f>VLOOKUP(B164,[2]Accumulated_SCC!$A$3:$B$219,2,FALSE)/10^3</f>
        <v>6.1653500019429606</v>
      </c>
      <c r="J164" s="1">
        <f>VLOOKUP(B164,[2]Accumulated_SCC!$A$223:$B$439,2,FALSE)/10^3</f>
        <v>0.11315776150398031</v>
      </c>
      <c r="K164" s="1">
        <f>VLOOKUP(B164,[3]Accumulated_SCC!$A$3:$B$219,2,FALSE)/10^3</f>
        <v>17.544763687076561</v>
      </c>
      <c r="L164" s="1">
        <f>VLOOKUP(B164,[3]Accumulated_SCC!$A$223:$B$439,2,FALSE)/10^3</f>
        <v>0.19007345268364723</v>
      </c>
      <c r="M164" s="1">
        <f>VLOOKUP(B164,[1]Rank_Country_CumC!$B$4:$M$220,11,FALSE)</f>
        <v>24.773374794847861</v>
      </c>
      <c r="N164" s="1">
        <f>VLOOKUP(B164,[1]Rank_Country_CumC!$B$4:$M$220,12,FALSE)</f>
        <v>2.3188582600355581</v>
      </c>
      <c r="O164" s="1">
        <f>VLOOKUP(B164,[4]Accumulated_SCC_Drupp!$A$3:$B$219,2,FALSE)/10^3</f>
        <v>14.10949696635199</v>
      </c>
      <c r="P164" s="1">
        <f>VLOOKUP(B164,[4]Accumulated_SCC!$A$223:$B$439,2,FALSE)/10^3</f>
        <v>5.6947186049832919E-2</v>
      </c>
      <c r="Q164" s="1">
        <f>VLOOKUP(B164,[2]Accumulated_SCC_Drupp!$A$3:$B$219,2,FALSE)/10^3</f>
        <v>17.872069156889509</v>
      </c>
      <c r="R164" s="1">
        <f>VLOOKUP(B164,[2]Accumulated_SCC_Drupp!$A$223:$B$439,2,FALSE)/10^3</f>
        <v>0.89076415812148857</v>
      </c>
      <c r="S164" s="1">
        <f>VLOOKUP(B164,[3]Accumulated_SCC_Drupp!$A$3:$B$219,2,FALSE)/10^3</f>
        <v>42.338558261302119</v>
      </c>
      <c r="T164" s="1">
        <f>VLOOKUP(B164,[3]Accumulated_SCC_Drupp!$A$223:$B$439,2,FALSE)/10^3</f>
        <v>1.4732511354419793</v>
      </c>
    </row>
    <row r="165" spans="2:20" x14ac:dyDescent="0.25">
      <c r="B165" t="s">
        <v>160</v>
      </c>
      <c r="C165" t="str">
        <f>IF(VLOOKUP(B165,[1]Rank_Country_CumC!$B$4:$C$220,2,FALSE)=0, "NA",VLOOKUP(B165,[1]Rank_Country_CumC!$B$4:$C$220,2,FALSE))</f>
        <v>REU</v>
      </c>
      <c r="D165" s="1">
        <f>VLOOKUP(B165,[1]Rank_Country_CumC!$B$4:$D$220,3,FALSE)</f>
        <v>1.016467673</v>
      </c>
      <c r="E165" s="1">
        <f>VLOOKUP(B165,[1]Rank_Country_CumC!$B$4:$M$220,7,FALSE)</f>
        <v>8.9312112678166106E-2</v>
      </c>
      <c r="F165" s="1">
        <f>VLOOKUP(B165,[1]Rank_Country_CumC!$B$4:$M$220,8,FALSE)</f>
        <v>9.4575947913369297E-3</v>
      </c>
      <c r="G165" s="1">
        <f>VLOOKUP(B165,[4]Accumulated_SCC!$A$3:$B$219,2,FALSE)/10^3</f>
        <v>5.0597699292799905E-2</v>
      </c>
      <c r="H165" s="1">
        <f>VLOOKUP(B165,[4]Accumulated_SCC!$A$223:$B$439,2,FALSE)/10^3</f>
        <v>5.7202717748262486E-4</v>
      </c>
      <c r="I165" s="1">
        <f>VLOOKUP(B165,[2]Accumulated_SCC!$A$3:$B$219,2,FALSE)/10^3</f>
        <v>5.6586638035195175E-2</v>
      </c>
      <c r="J165" s="1">
        <f>VLOOKUP(B165,[2]Accumulated_SCC!$A$223:$B$439,2,FALSE)/10^3</f>
        <v>1.1428351309112643E-3</v>
      </c>
      <c r="K165" s="1">
        <f>VLOOKUP(B165,[3]Accumulated_SCC!$A$3:$B$219,2,FALSE)/10^3</f>
        <v>0.16075200070650361</v>
      </c>
      <c r="L165" s="1">
        <f>VLOOKUP(B165,[3]Accumulated_SCC!$A$223:$B$439,2,FALSE)/10^3</f>
        <v>1.9082066983519218E-3</v>
      </c>
      <c r="M165" s="1">
        <f>VLOOKUP(B165,[1]Rank_Country_CumC!$B$4:$M$220,11,FALSE)</f>
        <v>0.23102690886655311</v>
      </c>
      <c r="N165" s="1">
        <f>VLOOKUP(B165,[1]Rank_Country_CumC!$B$4:$M$220,12,FALSE)</f>
        <v>2.4419805897355682E-2</v>
      </c>
      <c r="O165" s="1">
        <f>VLOOKUP(B165,[4]Accumulated_SCC_Drupp!$A$3:$B$219,2,FALSE)/10^3</f>
        <v>0.13156377761965066</v>
      </c>
      <c r="P165" s="1">
        <f>VLOOKUP(B165,[4]Accumulated_SCC!$A$223:$B$439,2,FALSE)/10^3</f>
        <v>5.7202717748262486E-4</v>
      </c>
      <c r="Q165" s="1">
        <f>VLOOKUP(B165,[2]Accumulated_SCC_Drupp!$A$3:$B$219,2,FALSE)/10^3</f>
        <v>0.1666403956849698</v>
      </c>
      <c r="R165" s="1">
        <f>VLOOKUP(B165,[2]Accumulated_SCC_Drupp!$A$223:$B$439,2,FALSE)/10^3</f>
        <v>9.0585800789373429E-3</v>
      </c>
      <c r="S165" s="1">
        <f>VLOOKUP(B165,[3]Accumulated_SCC_Drupp!$A$3:$B$219,2,FALSE)/10^3</f>
        <v>0.39487655329503901</v>
      </c>
      <c r="T165" s="1">
        <f>VLOOKUP(B165,[3]Accumulated_SCC_Drupp!$A$223:$B$439,2,FALSE)/10^3</f>
        <v>1.4938610501719813E-2</v>
      </c>
    </row>
    <row r="166" spans="2:20" x14ac:dyDescent="0.25">
      <c r="B166" t="s">
        <v>161</v>
      </c>
      <c r="C166" t="str">
        <f>IF(VLOOKUP(B166,[1]Rank_Country_CumC!$B$4:$C$220,2,FALSE)=0, "NA",VLOOKUP(B166,[1]Rank_Country_CumC!$B$4:$C$220,2,FALSE))</f>
        <v>ROU</v>
      </c>
      <c r="D166" s="1">
        <f>VLOOKUP(B166,[1]Rank_Country_CumC!$B$4:$D$220,3,FALSE)</f>
        <v>2108.2733604099999</v>
      </c>
      <c r="E166" s="1">
        <f>VLOOKUP(B166,[1]Rank_Country_CumC!$B$4:$M$220,7,FALSE)</f>
        <v>251.89729611927899</v>
      </c>
      <c r="F166" s="1">
        <f>VLOOKUP(B166,[1]Rank_Country_CumC!$B$4:$M$220,8,FALSE)</f>
        <v>20.63914910033138</v>
      </c>
      <c r="G166" s="1">
        <f>VLOOKUP(B166,[4]Accumulated_SCC!$A$3:$B$219,2,FALSE)/10^3</f>
        <v>143.82531345591576</v>
      </c>
      <c r="H166" s="1">
        <f>VLOOKUP(B166,[4]Accumulated_SCC!$A$223:$B$439,2,FALSE)/10^3</f>
        <v>0.79607965107002499</v>
      </c>
      <c r="I166" s="1">
        <f>VLOOKUP(B166,[2]Accumulated_SCC!$A$3:$B$219,2,FALSE)/10^3</f>
        <v>155.7674922413031</v>
      </c>
      <c r="J166" s="1">
        <f>VLOOKUP(B166,[2]Accumulated_SCC!$A$223:$B$439,2,FALSE)/10^3</f>
        <v>1.6154536372663604</v>
      </c>
      <c r="K166" s="1">
        <f>VLOOKUP(B166,[3]Accumulated_SCC!$A$3:$B$219,2,FALSE)/10^3</f>
        <v>456.09908266061905</v>
      </c>
      <c r="L166" s="1">
        <f>VLOOKUP(B166,[3]Accumulated_SCC!$A$223:$B$439,2,FALSE)/10^3</f>
        <v>2.6482199877777668</v>
      </c>
      <c r="M166" s="1">
        <f>VLOOKUP(B166,[1]Rank_Country_CumC!$B$4:$M$220,11,FALSE)</f>
        <v>496.03012763946657</v>
      </c>
      <c r="N166" s="1">
        <f>VLOOKUP(B166,[1]Rank_Country_CumC!$B$4:$M$220,12,FALSE)</f>
        <v>37.641248902888307</v>
      </c>
      <c r="O166" s="1">
        <f>VLOOKUP(B166,[4]Accumulated_SCC_Drupp!$A$3:$B$219,2,FALSE)/10^3</f>
        <v>283.31808661581852</v>
      </c>
      <c r="P166" s="1">
        <f>VLOOKUP(B166,[4]Accumulated_SCC!$A$223:$B$439,2,FALSE)/10^3</f>
        <v>0.79607965107002499</v>
      </c>
      <c r="Q166" s="1">
        <f>VLOOKUP(B166,[2]Accumulated_SCC_Drupp!$A$3:$B$219,2,FALSE)/10^3</f>
        <v>353.61236313021158</v>
      </c>
      <c r="R166" s="1">
        <f>VLOOKUP(B166,[2]Accumulated_SCC_Drupp!$A$223:$B$439,2,FALSE)/10^3</f>
        <v>12.954164513630719</v>
      </c>
      <c r="S166" s="1">
        <f>VLOOKUP(B166,[3]Accumulated_SCC_Drupp!$A$3:$B$219,2,FALSE)/10^3</f>
        <v>851.15993317237053</v>
      </c>
      <c r="T166" s="1">
        <f>VLOOKUP(B166,[3]Accumulated_SCC_Drupp!$A$223:$B$439,2,FALSE)/10^3</f>
        <v>21.158452751810344</v>
      </c>
    </row>
    <row r="167" spans="2:20" x14ac:dyDescent="0.25">
      <c r="B167" t="s">
        <v>162</v>
      </c>
      <c r="C167" t="str">
        <f>IF(VLOOKUP(B167,[1]Rank_Country_CumC!$B$4:$C$220,2,FALSE)=0, "NA",VLOOKUP(B167,[1]Rank_Country_CumC!$B$4:$C$220,2,FALSE))</f>
        <v>RUS</v>
      </c>
      <c r="D167" s="1">
        <f>VLOOKUP(B167,[1]Rank_Country_CumC!$B$4:$D$220,3,FALSE)</f>
        <v>28795.573560425459</v>
      </c>
      <c r="E167" s="1">
        <f>VLOOKUP(B167,[1]Rank_Country_CumC!$B$4:$M$220,7,FALSE)</f>
        <v>3334.4818973386855</v>
      </c>
      <c r="F167" s="1">
        <f>VLOOKUP(B167,[1]Rank_Country_CumC!$B$4:$M$220,8,FALSE)</f>
        <v>256.40307241068109</v>
      </c>
      <c r="G167" s="1">
        <f>VLOOKUP(B167,[4]Accumulated_SCC!$A$3:$B$219,2,FALSE)/10^3</f>
        <v>1902.5782624392646</v>
      </c>
      <c r="H167" s="1">
        <f>VLOOKUP(B167,[4]Accumulated_SCC!$A$223:$B$439,2,FALSE)/10^3</f>
        <v>10.556462177106271</v>
      </c>
      <c r="I167" s="1">
        <f>VLOOKUP(B167,[2]Accumulated_SCC!$A$3:$B$219,2,FALSE)/10^3</f>
        <v>2066.5818532931694</v>
      </c>
      <c r="J167" s="1">
        <f>VLOOKUP(B167,[2]Accumulated_SCC!$A$223:$B$439,2,FALSE)/10^3</f>
        <v>21.340101036005464</v>
      </c>
      <c r="K167" s="1">
        <f>VLOOKUP(B167,[3]Accumulated_SCC!$A$3:$B$219,2,FALSE)/10^3</f>
        <v>6034.2855762836343</v>
      </c>
      <c r="L167" s="1">
        <f>VLOOKUP(B167,[3]Accumulated_SCC!$A$223:$B$439,2,FALSE)/10^3</f>
        <v>35.136183769623266</v>
      </c>
      <c r="M167" s="1">
        <f>VLOOKUP(B167,[1]Rank_Country_CumC!$B$4:$M$220,11,FALSE)</f>
        <v>6740.9253299323645</v>
      </c>
      <c r="N167" s="1">
        <f>VLOOKUP(B167,[1]Rank_Country_CumC!$B$4:$M$220,12,FALSE)</f>
        <v>487.46535379160758</v>
      </c>
      <c r="O167" s="1">
        <f>VLOOKUP(B167,[4]Accumulated_SCC_Drupp!$A$3:$B$219,2,FALSE)/10^3</f>
        <v>3848.9440818928224</v>
      </c>
      <c r="P167" s="1">
        <f>VLOOKUP(B167,[4]Accumulated_SCC!$A$223:$B$439,2,FALSE)/10^3</f>
        <v>10.556462177106271</v>
      </c>
      <c r="Q167" s="1">
        <f>VLOOKUP(B167,[2]Accumulated_SCC_Drupp!$A$3:$B$219,2,FALSE)/10^3</f>
        <v>4813.4174605498738</v>
      </c>
      <c r="R167" s="1">
        <f>VLOOKUP(B167,[2]Accumulated_SCC_Drupp!$A$223:$B$439,2,FALSE)/10^3</f>
        <v>170.58294444800032</v>
      </c>
      <c r="S167" s="1">
        <f>VLOOKUP(B167,[3]Accumulated_SCC_Drupp!$A$3:$B$219,2,FALSE)/10^3</f>
        <v>11560.414447354406</v>
      </c>
      <c r="T167" s="1">
        <f>VLOOKUP(B167,[3]Accumulated_SCC_Drupp!$A$223:$B$439,2,FALSE)/10^3</f>
        <v>279.21322188453109</v>
      </c>
    </row>
    <row r="168" spans="2:20" x14ac:dyDescent="0.25">
      <c r="B168" t="s">
        <v>163</v>
      </c>
      <c r="C168" t="str">
        <f>IF(VLOOKUP(B168,[1]Rank_Country_CumC!$B$4:$C$220,2,FALSE)=0, "NA",VLOOKUP(B168,[1]Rank_Country_CumC!$B$4:$C$220,2,FALSE))</f>
        <v>NA</v>
      </c>
      <c r="D168" s="1">
        <f>VLOOKUP(B168,[1]Rank_Country_CumC!$B$4:$D$220,3,FALSE)</f>
        <v>7.1584651030000002</v>
      </c>
      <c r="E168" s="1">
        <f>VLOOKUP(B168,[1]Rank_Country_CumC!$B$4:$M$220,7,FALSE)</f>
        <v>0.67530149421382313</v>
      </c>
      <c r="F168" s="1">
        <f>VLOOKUP(B168,[1]Rank_Country_CumC!$B$4:$M$220,8,FALSE)</f>
        <v>5.8634024727299963E-2</v>
      </c>
      <c r="G168" s="1">
        <f>VLOOKUP(B168,[4]Accumulated_SCC!$A$3:$B$219,2,FALSE)/10^3</f>
        <v>0.38334583315960358</v>
      </c>
      <c r="H168" s="1">
        <f>VLOOKUP(B168,[4]Accumulated_SCC!$A$223:$B$439,2,FALSE)/10^3</f>
        <v>3.3016201324311848E-3</v>
      </c>
      <c r="I168" s="1">
        <f>VLOOKUP(B168,[2]Accumulated_SCC!$A$3:$B$219,2,FALSE)/10^3</f>
        <v>0.42513171655709686</v>
      </c>
      <c r="J168" s="1">
        <f>VLOOKUP(B168,[2]Accumulated_SCC!$A$223:$B$439,2,FALSE)/10^3</f>
        <v>6.6082832547219757E-3</v>
      </c>
      <c r="K168" s="1">
        <f>VLOOKUP(B168,[3]Accumulated_SCC!$A$3:$B$219,2,FALSE)/10^3</f>
        <v>1.2174269329247731</v>
      </c>
      <c r="L168" s="1">
        <f>VLOOKUP(B168,[3]Accumulated_SCC!$A$223:$B$439,2,FALSE)/10^3</f>
        <v>1.1012521425507762E-2</v>
      </c>
      <c r="M168" s="1">
        <f>VLOOKUP(B168,[1]Rank_Country_CumC!$B$4:$M$220,11,FALSE)</f>
        <v>1.6435987451465146</v>
      </c>
      <c r="N168" s="1">
        <f>VLOOKUP(B168,[1]Rank_Country_CumC!$B$4:$M$220,12,FALSE)</f>
        <v>0.14164360791087163</v>
      </c>
      <c r="O168" s="1">
        <f>VLOOKUP(B168,[4]Accumulated_SCC_Drupp!$A$3:$B$219,2,FALSE)/10^3</f>
        <v>0.9365569154560005</v>
      </c>
      <c r="P168" s="1">
        <f>VLOOKUP(B168,[4]Accumulated_SCC!$A$223:$B$439,2,FALSE)/10^3</f>
        <v>3.3016201324311848E-3</v>
      </c>
      <c r="Q168" s="1">
        <f>VLOOKUP(B168,[2]Accumulated_SCC_Drupp!$A$3:$B$219,2,FALSE)/10^3</f>
        <v>1.1819427050182219</v>
      </c>
      <c r="R168" s="1">
        <f>VLOOKUP(B168,[2]Accumulated_SCC_Drupp!$A$223:$B$439,2,FALSE)/10^3</f>
        <v>5.2387960620433882E-2</v>
      </c>
      <c r="S168" s="1">
        <f>VLOOKUP(B168,[3]Accumulated_SCC_Drupp!$A$3:$B$219,2,FALSE)/10^3</f>
        <v>2.8122966149653239</v>
      </c>
      <c r="T168" s="1">
        <f>VLOOKUP(B168,[3]Accumulated_SCC_Drupp!$A$223:$B$439,2,FALSE)/10^3</f>
        <v>8.6306136804326278E-2</v>
      </c>
    </row>
    <row r="169" spans="2:20" x14ac:dyDescent="0.25">
      <c r="B169" t="s">
        <v>164</v>
      </c>
      <c r="C169" t="str">
        <f>IF(VLOOKUP(B169,[1]Rank_Country_CumC!$B$4:$C$220,2,FALSE)=0, "NA",VLOOKUP(B169,[1]Rank_Country_CumC!$B$4:$C$220,2,FALSE))</f>
        <v>NA</v>
      </c>
      <c r="D169" s="1">
        <f>VLOOKUP(B169,[1]Rank_Country_CumC!$B$4:$D$220,3,FALSE)</f>
        <v>9.6089196000000057E-2</v>
      </c>
      <c r="E169" s="1">
        <f>VLOOKUP(B169,[1]Rank_Country_CumC!$B$4:$M$220,7,FALSE)</f>
        <v>8.185754658446863E-3</v>
      </c>
      <c r="F169" s="1">
        <f>VLOOKUP(B169,[1]Rank_Country_CumC!$B$4:$M$220,8,FALSE)</f>
        <v>8.0459498371358048E-4</v>
      </c>
      <c r="G169" s="1">
        <f>VLOOKUP(B169,[4]Accumulated_SCC!$A$3:$B$219,2,FALSE)/10^3</f>
        <v>4.6330115080664069E-3</v>
      </c>
      <c r="H169" s="1">
        <f>VLOOKUP(B169,[4]Accumulated_SCC!$A$223:$B$439,2,FALSE)/10^3</f>
        <v>4.9018983107584954E-5</v>
      </c>
      <c r="I169" s="1">
        <f>VLOOKUP(B169,[2]Accumulated_SCC!$A$3:$B$219,2,FALSE)/10^3</f>
        <v>5.1991239426394144E-3</v>
      </c>
      <c r="J169" s="1">
        <f>VLOOKUP(B169,[2]Accumulated_SCC!$A$223:$B$439,2,FALSE)/10^3</f>
        <v>9.8029672064708958E-5</v>
      </c>
      <c r="K169" s="1">
        <f>VLOOKUP(B169,[3]Accumulated_SCC!$A$3:$B$219,2,FALSE)/10^3</f>
        <v>1.472512852463481E-2</v>
      </c>
      <c r="L169" s="1">
        <f>VLOOKUP(B169,[3]Accumulated_SCC!$A$223:$B$439,2,FALSE)/10^3</f>
        <v>1.6354532404976754E-4</v>
      </c>
      <c r="M169" s="1">
        <f>VLOOKUP(B169,[1]Rank_Country_CumC!$B$4:$M$220,11,FALSE)</f>
        <v>2.1896194429878831E-2</v>
      </c>
      <c r="N169" s="1">
        <f>VLOOKUP(B169,[1]Rank_Country_CumC!$B$4:$M$220,12,FALSE)</f>
        <v>2.0983616522419419E-3</v>
      </c>
      <c r="O169" s="1">
        <f>VLOOKUP(B169,[4]Accumulated_SCC_Drupp!$A$3:$B$219,2,FALSE)/10^3</f>
        <v>1.2465920653980831E-2</v>
      </c>
      <c r="P169" s="1">
        <f>VLOOKUP(B169,[4]Accumulated_SCC!$A$223:$B$439,2,FALSE)/10^3</f>
        <v>4.9018983107584954E-5</v>
      </c>
      <c r="Q169" s="1">
        <f>VLOOKUP(B169,[2]Accumulated_SCC_Drupp!$A$3:$B$219,2,FALSE)/10^3</f>
        <v>1.5787681840850186E-2</v>
      </c>
      <c r="R169" s="1">
        <f>VLOOKUP(B169,[2]Accumulated_SCC_Drupp!$A$223:$B$439,2,FALSE)/10^3</f>
        <v>7.7755919724619229E-4</v>
      </c>
      <c r="S169" s="1">
        <f>VLOOKUP(B169,[3]Accumulated_SCC_Drupp!$A$3:$B$219,2,FALSE)/10^3</f>
        <v>3.7434980794805513E-2</v>
      </c>
      <c r="T169" s="1">
        <f>VLOOKUP(B169,[3]Accumulated_SCC_Drupp!$A$223:$B$439,2,FALSE)/10^3</f>
        <v>1.2819076692784559E-3</v>
      </c>
    </row>
    <row r="170" spans="2:20" x14ac:dyDescent="0.25">
      <c r="B170" t="s">
        <v>165</v>
      </c>
      <c r="C170" t="str">
        <f>IF(VLOOKUP(B170,[1]Rank_Country_CumC!$B$4:$C$220,2,FALSE)=0, "NA",VLOOKUP(B170,[1]Rank_Country_CumC!$B$4:$C$220,2,FALSE))</f>
        <v>LCA</v>
      </c>
      <c r="D170" s="1">
        <f>VLOOKUP(B170,[1]Rank_Country_CumC!$B$4:$D$220,3,FALSE)</f>
        <v>3.1308542620000011</v>
      </c>
      <c r="E170" s="1">
        <f>VLOOKUP(B170,[1]Rank_Country_CumC!$B$4:$M$220,7,FALSE)</f>
        <v>0.28603547512985744</v>
      </c>
      <c r="F170" s="1">
        <f>VLOOKUP(B170,[1]Rank_Country_CumC!$B$4:$M$220,8,FALSE)</f>
        <v>2.3852065570180336E-2</v>
      </c>
      <c r="G170" s="1">
        <f>VLOOKUP(B170,[4]Accumulated_SCC!$A$3:$B$219,2,FALSE)/10^3</f>
        <v>0.16222737361883996</v>
      </c>
      <c r="H170" s="1">
        <f>VLOOKUP(B170,[4]Accumulated_SCC!$A$223:$B$439,2,FALSE)/10^3</f>
        <v>1.4618688470472165E-3</v>
      </c>
      <c r="I170" s="1">
        <f>VLOOKUP(B170,[2]Accumulated_SCC!$A$3:$B$219,2,FALSE)/10^3</f>
        <v>0.18056389834620404</v>
      </c>
      <c r="J170" s="1">
        <f>VLOOKUP(B170,[2]Accumulated_SCC!$A$223:$B$439,2,FALSE)/10^3</f>
        <v>2.9211357545099606E-3</v>
      </c>
      <c r="K170" s="1">
        <f>VLOOKUP(B170,[3]Accumulated_SCC!$A$3:$B$219,2,FALSE)/10^3</f>
        <v>0.51531515342452949</v>
      </c>
      <c r="L170" s="1">
        <f>VLOOKUP(B170,[3]Accumulated_SCC!$A$223:$B$439,2,FALSE)/10^3</f>
        <v>4.8773285918825042E-3</v>
      </c>
      <c r="M170" s="1">
        <f>VLOOKUP(B170,[1]Rank_Country_CumC!$B$4:$M$220,11,FALSE)</f>
        <v>0.71671769481537106</v>
      </c>
      <c r="N170" s="1">
        <f>VLOOKUP(B170,[1]Rank_Country_CumC!$B$4:$M$220,12,FALSE)</f>
        <v>6.2257061339827897E-2</v>
      </c>
      <c r="O170" s="1">
        <f>VLOOKUP(B170,[4]Accumulated_SCC_Drupp!$A$3:$B$219,2,FALSE)/10^3</f>
        <v>0.40828364316437277</v>
      </c>
      <c r="P170" s="1">
        <f>VLOOKUP(B170,[4]Accumulated_SCC!$A$223:$B$439,2,FALSE)/10^3</f>
        <v>1.4618688470472165E-3</v>
      </c>
      <c r="Q170" s="1">
        <f>VLOOKUP(B170,[2]Accumulated_SCC_Drupp!$A$3:$B$219,2,FALSE)/10^3</f>
        <v>0.51589228248182506</v>
      </c>
      <c r="R170" s="1">
        <f>VLOOKUP(B170,[2]Accumulated_SCC_Drupp!$A$223:$B$439,2,FALSE)/10^3</f>
        <v>2.3148819035451622E-2</v>
      </c>
      <c r="S170" s="1">
        <f>VLOOKUP(B170,[3]Accumulated_SCC_Drupp!$A$3:$B$219,2,FALSE)/10^3</f>
        <v>1.2259771587999166</v>
      </c>
      <c r="T170" s="1">
        <f>VLOOKUP(B170,[3]Accumulated_SCC_Drupp!$A$223:$B$439,2,FALSE)/10^3</f>
        <v>3.8177024454100046E-2</v>
      </c>
    </row>
    <row r="171" spans="2:20" x14ac:dyDescent="0.25">
      <c r="B171" t="s">
        <v>166</v>
      </c>
      <c r="C171" t="str">
        <f>IF(VLOOKUP(B171,[1]Rank_Country_CumC!$B$4:$C$220,2,FALSE)=0, "NA",VLOOKUP(B171,[1]Rank_Country_CumC!$B$4:$C$220,2,FALSE))</f>
        <v>FRO</v>
      </c>
      <c r="D171" s="1">
        <f>VLOOKUP(B171,[1]Rank_Country_CumC!$B$4:$D$220,3,FALSE)</f>
        <v>13.606480727999999</v>
      </c>
      <c r="E171" s="1">
        <f>VLOOKUP(B171,[1]Rank_Country_CumC!$B$4:$M$220,7,FALSE)</f>
        <v>1.7111784467649747</v>
      </c>
      <c r="F171" s="1">
        <f>VLOOKUP(B171,[1]Rank_Country_CumC!$B$4:$M$220,8,FALSE)</f>
        <v>0.16123017071966664</v>
      </c>
      <c r="G171" s="1">
        <f>VLOOKUP(B171,[4]Accumulated_SCC!$A$3:$B$219,2,FALSE)/10^3</f>
        <v>0.97809279869229127</v>
      </c>
      <c r="H171" s="1">
        <f>VLOOKUP(B171,[4]Accumulated_SCC!$A$223:$B$439,2,FALSE)/10^3</f>
        <v>5.4607653714588552E-3</v>
      </c>
      <c r="I171" s="1">
        <f>VLOOKUP(B171,[2]Accumulated_SCC!$A$3:$B$219,2,FALSE)/10^3</f>
        <v>1.0548605433368468</v>
      </c>
      <c r="J171" s="1">
        <f>VLOOKUP(B171,[2]Accumulated_SCC!$A$223:$B$439,2,FALSE)/10^3</f>
        <v>1.1089018401454664E-2</v>
      </c>
      <c r="K171" s="1">
        <f>VLOOKUP(B171,[3]Accumulated_SCC!$A$3:$B$219,2,FALSE)/10^3</f>
        <v>3.1005819982657954</v>
      </c>
      <c r="L171" s="1">
        <f>VLOOKUP(B171,[3]Accumulated_SCC!$A$223:$B$439,2,FALSE)/10^3</f>
        <v>1.8132133425261706E-2</v>
      </c>
      <c r="M171" s="1">
        <f>VLOOKUP(B171,[1]Rank_Country_CumC!$B$4:$M$220,11,FALSE)</f>
        <v>3.2065953744498561</v>
      </c>
      <c r="N171" s="1">
        <f>VLOOKUP(B171,[1]Rank_Country_CumC!$B$4:$M$220,12,FALSE)</f>
        <v>0.26133758438919963</v>
      </c>
      <c r="O171" s="1">
        <f>VLOOKUP(B171,[4]Accumulated_SCC_Drupp!$A$3:$B$219,2,FALSE)/10^3</f>
        <v>1.8325587743002907</v>
      </c>
      <c r="P171" s="1">
        <f>VLOOKUP(B171,[4]Accumulated_SCC!$A$223:$B$439,2,FALSE)/10^3</f>
        <v>5.4607653714588552E-3</v>
      </c>
      <c r="Q171" s="1">
        <f>VLOOKUP(B171,[2]Accumulated_SCC_Drupp!$A$3:$B$219,2,FALSE)/10^3</f>
        <v>2.284062397104909</v>
      </c>
      <c r="R171" s="1">
        <f>VLOOKUP(B171,[2]Accumulated_SCC_Drupp!$A$223:$B$439,2,FALSE)/10^3</f>
        <v>8.8764369933043902E-2</v>
      </c>
      <c r="S171" s="1">
        <f>VLOOKUP(B171,[3]Accumulated_SCC_Drupp!$A$3:$B$219,2,FALSE)/10^3</f>
        <v>5.5031649519443686</v>
      </c>
      <c r="T171" s="1">
        <f>VLOOKUP(B171,[3]Accumulated_SCC_Drupp!$A$223:$B$439,2,FALSE)/10^3</f>
        <v>0.14464578853880178</v>
      </c>
    </row>
    <row r="172" spans="2:20" x14ac:dyDescent="0.25">
      <c r="B172" t="s">
        <v>167</v>
      </c>
      <c r="C172" t="str">
        <f>IF(VLOOKUP(B172,[1]Rank_Country_CumC!$B$4:$C$220,2,FALSE)=0, "NA",VLOOKUP(B172,[1]Rank_Country_CumC!$B$4:$C$220,2,FALSE))</f>
        <v>WSM</v>
      </c>
      <c r="D172" s="1">
        <f>VLOOKUP(B172,[1]Rank_Country_CumC!$B$4:$D$220,3,FALSE)</f>
        <v>1.8541070200000003</v>
      </c>
      <c r="E172" s="1">
        <f>VLOOKUP(B172,[1]Rank_Country_CumC!$B$4:$M$220,7,FALSE)</f>
        <v>0.17483228402543768</v>
      </c>
      <c r="F172" s="1">
        <f>VLOOKUP(B172,[1]Rank_Country_CumC!$B$4:$M$220,8,FALSE)</f>
        <v>1.3913218524658169E-2</v>
      </c>
      <c r="G172" s="1">
        <f>VLOOKUP(B172,[4]Accumulated_SCC!$A$3:$B$219,2,FALSE)/10^3</f>
        <v>9.9245598001556148E-2</v>
      </c>
      <c r="H172" s="1">
        <f>VLOOKUP(B172,[4]Accumulated_SCC!$A$223:$B$439,2,FALSE)/10^3</f>
        <v>8.3735111749554602E-4</v>
      </c>
      <c r="I172" s="1">
        <f>VLOOKUP(B172,[2]Accumulated_SCC!$A$3:$B$219,2,FALSE)/10^3</f>
        <v>0.11007900109727187</v>
      </c>
      <c r="J172" s="1">
        <f>VLOOKUP(B172,[2]Accumulated_SCC!$A$223:$B$439,2,FALSE)/10^3</f>
        <v>1.6721629318130118E-3</v>
      </c>
      <c r="K172" s="1">
        <f>VLOOKUP(B172,[3]Accumulated_SCC!$A$3:$B$219,2,FALSE)/10^3</f>
        <v>0.3151722529774858</v>
      </c>
      <c r="L172" s="1">
        <f>VLOOKUP(B172,[3]Accumulated_SCC!$A$223:$B$439,2,FALSE)/10^3</f>
        <v>2.7935463742226768E-3</v>
      </c>
      <c r="M172" s="1">
        <f>VLOOKUP(B172,[1]Rank_Country_CumC!$B$4:$M$220,11,FALSE)</f>
        <v>0.42514664668407703</v>
      </c>
      <c r="N172" s="1">
        <f>VLOOKUP(B172,[1]Rank_Country_CumC!$B$4:$M$220,12,FALSE)</f>
        <v>3.5427180102589113E-2</v>
      </c>
      <c r="O172" s="1">
        <f>VLOOKUP(B172,[4]Accumulated_SCC_Drupp!$A$3:$B$219,2,FALSE)/10^3</f>
        <v>0.24225639192340276</v>
      </c>
      <c r="P172" s="1">
        <f>VLOOKUP(B172,[4]Accumulated_SCC!$A$223:$B$439,2,FALSE)/10^3</f>
        <v>8.3735111749554602E-4</v>
      </c>
      <c r="Q172" s="1">
        <f>VLOOKUP(B172,[2]Accumulated_SCC_Drupp!$A$3:$B$219,2,FALSE)/10^3</f>
        <v>0.30583827402111874</v>
      </c>
      <c r="R172" s="1">
        <f>VLOOKUP(B172,[2]Accumulated_SCC_Drupp!$A$223:$B$439,2,FALSE)/10^3</f>
        <v>1.3232429935152624E-2</v>
      </c>
      <c r="S172" s="1">
        <f>VLOOKUP(B172,[3]Accumulated_SCC_Drupp!$A$3:$B$219,2,FALSE)/10^3</f>
        <v>0.72734527410771033</v>
      </c>
      <c r="T172" s="1">
        <f>VLOOKUP(B172,[3]Accumulated_SCC_Drupp!$A$223:$B$439,2,FALSE)/10^3</f>
        <v>2.1826534046842969E-2</v>
      </c>
    </row>
    <row r="173" spans="2:20" x14ac:dyDescent="0.25">
      <c r="B173" t="s">
        <v>168</v>
      </c>
      <c r="C173" t="str">
        <f>IF(VLOOKUP(B173,[1]Rank_Country_CumC!$B$4:$C$220,2,FALSE)=0, "NA",VLOOKUP(B173,[1]Rank_Country_CumC!$B$4:$C$220,2,FALSE))</f>
        <v>STP</v>
      </c>
      <c r="D173" s="1">
        <f>VLOOKUP(B173,[1]Rank_Country_CumC!$B$4:$D$220,3,FALSE)</f>
        <v>0.84342316500000059</v>
      </c>
      <c r="E173" s="1">
        <f>VLOOKUP(B173,[1]Rank_Country_CumC!$B$4:$M$220,7,FALSE)</f>
        <v>7.8042326776400134E-2</v>
      </c>
      <c r="F173" s="1">
        <f>VLOOKUP(B173,[1]Rank_Country_CumC!$B$4:$M$220,8,FALSE)</f>
        <v>6.2404859392260923E-3</v>
      </c>
      <c r="G173" s="1">
        <f>VLOOKUP(B173,[4]Accumulated_SCC!$A$3:$B$219,2,FALSE)/10^3</f>
        <v>4.4278375570491815E-2</v>
      </c>
      <c r="H173" s="1">
        <f>VLOOKUP(B173,[4]Accumulated_SCC!$A$223:$B$439,2,FALSE)/10^3</f>
        <v>3.9692757088631423E-4</v>
      </c>
      <c r="I173" s="1">
        <f>VLOOKUP(B173,[2]Accumulated_SCC!$A$3:$B$219,2,FALSE)/10^3</f>
        <v>4.9220637207127375E-2</v>
      </c>
      <c r="J173" s="1">
        <f>VLOOKUP(B173,[2]Accumulated_SCC!$A$223:$B$439,2,FALSE)/10^3</f>
        <v>7.9104327655147612E-4</v>
      </c>
      <c r="K173" s="1">
        <f>VLOOKUP(B173,[3]Accumulated_SCC!$A$3:$B$219,2,FALSE)/10^3</f>
        <v>0.14062796755158163</v>
      </c>
      <c r="L173" s="1">
        <f>VLOOKUP(B173,[3]Accumulated_SCC!$A$223:$B$439,2,FALSE)/10^3</f>
        <v>1.3244094430639019E-3</v>
      </c>
      <c r="M173" s="1">
        <f>VLOOKUP(B173,[1]Rank_Country_CumC!$B$4:$M$220,11,FALSE)</f>
        <v>0.19287391353907465</v>
      </c>
      <c r="N173" s="1">
        <f>VLOOKUP(B173,[1]Rank_Country_CumC!$B$4:$M$220,12,FALSE)</f>
        <v>1.6570662444756083E-2</v>
      </c>
      <c r="O173" s="1">
        <f>VLOOKUP(B173,[4]Accumulated_SCC_Drupp!$A$3:$B$219,2,FALSE)/10^3</f>
        <v>0.10988435885326706</v>
      </c>
      <c r="P173" s="1">
        <f>VLOOKUP(B173,[4]Accumulated_SCC!$A$223:$B$439,2,FALSE)/10^3</f>
        <v>3.9692757088631423E-4</v>
      </c>
      <c r="Q173" s="1">
        <f>VLOOKUP(B173,[2]Accumulated_SCC_Drupp!$A$3:$B$219,2,FALSE)/10^3</f>
        <v>0.13887632907414105</v>
      </c>
      <c r="R173" s="1">
        <f>VLOOKUP(B173,[2]Accumulated_SCC_Drupp!$A$223:$B$439,2,FALSE)/10^3</f>
        <v>6.2478232078766009E-3</v>
      </c>
      <c r="S173" s="1">
        <f>VLOOKUP(B173,[3]Accumulated_SCC_Drupp!$A$3:$B$219,2,FALSE)/10^3</f>
        <v>0.3298610526898163</v>
      </c>
      <c r="T173" s="1">
        <f>VLOOKUP(B173,[3]Accumulated_SCC_Drupp!$A$223:$B$439,2,FALSE)/10^3</f>
        <v>1.0316385112290568E-2</v>
      </c>
    </row>
    <row r="174" spans="2:20" x14ac:dyDescent="0.25">
      <c r="B174" t="s">
        <v>169</v>
      </c>
      <c r="C174" t="str">
        <f>IF(VLOOKUP(B174,[1]Rank_Country_CumC!$B$4:$C$220,2,FALSE)=0, "NA",VLOOKUP(B174,[1]Rank_Country_CumC!$B$4:$C$220,2,FALSE))</f>
        <v>SAU</v>
      </c>
      <c r="D174" s="1">
        <f>VLOOKUP(B174,[1]Rank_Country_CumC!$B$4:$D$220,3,FALSE)</f>
        <v>3876.0804725490007</v>
      </c>
      <c r="E174" s="1">
        <f>VLOOKUP(B174,[1]Rank_Country_CumC!$B$4:$M$220,7,FALSE)</f>
        <v>337.26502374480248</v>
      </c>
      <c r="F174" s="1">
        <f>VLOOKUP(B174,[1]Rank_Country_CumC!$B$4:$M$220,8,FALSE)</f>
        <v>29.107258254430189</v>
      </c>
      <c r="G174" s="1">
        <f>VLOOKUP(B174,[4]Accumulated_SCC!$A$3:$B$219,2,FALSE)/10^3</f>
        <v>191.00938833782087</v>
      </c>
      <c r="H174" s="1">
        <f>VLOOKUP(B174,[4]Accumulated_SCC!$A$223:$B$439,2,FALSE)/10^3</f>
        <v>1.9490180016343186</v>
      </c>
      <c r="I174" s="1">
        <f>VLOOKUP(B174,[2]Accumulated_SCC!$A$3:$B$219,2,FALSE)/10^3</f>
        <v>213.85681458790535</v>
      </c>
      <c r="J174" s="1">
        <f>VLOOKUP(B174,[2]Accumulated_SCC!$A$223:$B$439,2,FALSE)/10^3</f>
        <v>3.8804575218191508</v>
      </c>
      <c r="K174" s="1">
        <f>VLOOKUP(B174,[3]Accumulated_SCC!$A$3:$B$219,2,FALSE)/10^3</f>
        <v>606.92886830868281</v>
      </c>
      <c r="L174" s="1">
        <f>VLOOKUP(B174,[3]Accumulated_SCC!$A$223:$B$439,2,FALSE)/10^3</f>
        <v>6.5041558109546624</v>
      </c>
      <c r="M174" s="1">
        <f>VLOOKUP(B174,[1]Rank_Country_CumC!$B$4:$M$220,11,FALSE)</f>
        <v>882.32487499970546</v>
      </c>
      <c r="N174" s="1">
        <f>VLOOKUP(B174,[1]Rank_Country_CumC!$B$4:$M$220,12,FALSE)</f>
        <v>80.855312404112013</v>
      </c>
      <c r="O174" s="1">
        <f>VLOOKUP(B174,[4]Accumulated_SCC_Drupp!$A$3:$B$219,2,FALSE)/10^3</f>
        <v>502.4082303368715</v>
      </c>
      <c r="P174" s="1">
        <f>VLOOKUP(B174,[4]Accumulated_SCC!$A$223:$B$439,2,FALSE)/10^3</f>
        <v>1.9490180016343186</v>
      </c>
      <c r="Q174" s="1">
        <f>VLOOKUP(B174,[2]Accumulated_SCC_Drupp!$A$3:$B$219,2,FALSE)/10^3</f>
        <v>636.39446938931837</v>
      </c>
      <c r="R174" s="1">
        <f>VLOOKUP(B174,[2]Accumulated_SCC_Drupp!$A$223:$B$439,2,FALSE)/10^3</f>
        <v>30.62898536437099</v>
      </c>
      <c r="S174" s="1">
        <f>VLOOKUP(B174,[3]Accumulated_SCC_Drupp!$A$3:$B$219,2,FALSE)/10^3</f>
        <v>1508.171925272929</v>
      </c>
      <c r="T174" s="1">
        <f>VLOOKUP(B174,[3]Accumulated_SCC_Drupp!$A$223:$B$439,2,FALSE)/10^3</f>
        <v>50.604937244420675</v>
      </c>
    </row>
    <row r="175" spans="2:20" x14ac:dyDescent="0.25">
      <c r="B175" t="s">
        <v>170</v>
      </c>
      <c r="C175" t="str">
        <f>IF(VLOOKUP(B175,[1]Rank_Country_CumC!$B$4:$C$220,2,FALSE)=0, "NA",VLOOKUP(B175,[1]Rank_Country_CumC!$B$4:$C$220,2,FALSE))</f>
        <v>SEN</v>
      </c>
      <c r="D175" s="1">
        <f>VLOOKUP(B175,[1]Rank_Country_CumC!$B$4:$D$220,3,FALSE)</f>
        <v>60.341062276999992</v>
      </c>
      <c r="E175" s="1">
        <f>VLOOKUP(B175,[1]Rank_Country_CumC!$B$4:$M$220,7,FALSE)</f>
        <v>5.6116780842465603</v>
      </c>
      <c r="F175" s="1">
        <f>VLOOKUP(B175,[1]Rank_Country_CumC!$B$4:$M$220,8,FALSE)</f>
        <v>0.44435477049202032</v>
      </c>
      <c r="G175" s="1">
        <f>VLOOKUP(B175,[4]Accumulated_SCC!$A$3:$B$219,2,FALSE)/10^3</f>
        <v>3.1843190547767928</v>
      </c>
      <c r="H175" s="1">
        <f>VLOOKUP(B175,[4]Accumulated_SCC!$A$223:$B$439,2,FALSE)/10^3</f>
        <v>2.866773326000864E-2</v>
      </c>
      <c r="I175" s="1">
        <f>VLOOKUP(B175,[2]Accumulated_SCC!$A$3:$B$219,2,FALSE)/10^3</f>
        <v>3.5379006661952199</v>
      </c>
      <c r="J175" s="1">
        <f>VLOOKUP(B175,[2]Accumulated_SCC!$A$223:$B$439,2,FALSE)/10^3</f>
        <v>5.7097330440320886E-2</v>
      </c>
      <c r="K175" s="1">
        <f>VLOOKUP(B175,[3]Accumulated_SCC!$A$3:$B$219,2,FALSE)/10^3</f>
        <v>10.112814531767697</v>
      </c>
      <c r="L175" s="1">
        <f>VLOOKUP(B175,[3]Accumulated_SCC!$A$223:$B$439,2,FALSE)/10^3</f>
        <v>9.5660138279914347E-2</v>
      </c>
      <c r="M175" s="1">
        <f>VLOOKUP(B175,[1]Rank_Country_CumC!$B$4:$M$220,11,FALSE)</f>
        <v>13.794610528836268</v>
      </c>
      <c r="N175" s="1">
        <f>VLOOKUP(B175,[1]Rank_Country_CumC!$B$4:$M$220,12,FALSE)</f>
        <v>1.1896157629511812</v>
      </c>
      <c r="O175" s="1">
        <f>VLOOKUP(B175,[4]Accumulated_SCC_Drupp!$A$3:$B$219,2,FALSE)/10^3</f>
        <v>7.8594418652980478</v>
      </c>
      <c r="P175" s="1">
        <f>VLOOKUP(B175,[4]Accumulated_SCC!$A$223:$B$439,2,FALSE)/10^3</f>
        <v>2.866773326000864E-2</v>
      </c>
      <c r="Q175" s="1">
        <f>VLOOKUP(B175,[2]Accumulated_SCC_Drupp!$A$3:$B$219,2,FALSE)/10^3</f>
        <v>9.9333243709901211</v>
      </c>
      <c r="R175" s="1">
        <f>VLOOKUP(B175,[2]Accumulated_SCC_Drupp!$A$223:$B$439,2,FALSE)/10^3</f>
        <v>0.45057824564866805</v>
      </c>
      <c r="S175" s="1">
        <f>VLOOKUP(B175,[3]Accumulated_SCC_Drupp!$A$3:$B$219,2,FALSE)/10^3</f>
        <v>23.591065350220646</v>
      </c>
      <c r="T175" s="1">
        <f>VLOOKUP(B175,[3]Accumulated_SCC_Drupp!$A$223:$B$439,2,FALSE)/10^3</f>
        <v>0.74423772534952515</v>
      </c>
    </row>
    <row r="176" spans="2:20" x14ac:dyDescent="0.25">
      <c r="B176" t="s">
        <v>171</v>
      </c>
      <c r="C176" t="str">
        <f>IF(VLOOKUP(B176,[1]Rank_Country_CumC!$B$4:$C$220,2,FALSE)=0, "NA",VLOOKUP(B176,[1]Rank_Country_CumC!$B$4:$C$220,2,FALSE))</f>
        <v>SRB</v>
      </c>
      <c r="D176" s="1">
        <f>VLOOKUP(B176,[1]Rank_Country_CumC!$B$4:$D$220,3,FALSE)</f>
        <v>702.65761635454521</v>
      </c>
      <c r="E176" s="1">
        <f>VLOOKUP(B176,[1]Rank_Country_CumC!$B$4:$M$220,7,FALSE)</f>
        <v>76.843133991977083</v>
      </c>
      <c r="F176" s="1">
        <f>VLOOKUP(B176,[1]Rank_Country_CumC!$B$4:$M$220,8,FALSE)</f>
        <v>5.8689619993245703</v>
      </c>
      <c r="G176" s="1">
        <f>VLOOKUP(B176,[4]Accumulated_SCC!$A$3:$B$219,2,FALSE)/10^3</f>
        <v>43.787027515540331</v>
      </c>
      <c r="H176" s="1">
        <f>VLOOKUP(B176,[4]Accumulated_SCC!$A$223:$B$439,2,FALSE)/10^3</f>
        <v>0.26844208775699219</v>
      </c>
      <c r="I176" s="1">
        <f>VLOOKUP(B176,[2]Accumulated_SCC!$A$3:$B$219,2,FALSE)/10^3</f>
        <v>47.817008460609898</v>
      </c>
      <c r="J176" s="1">
        <f>VLOOKUP(B176,[2]Accumulated_SCC!$A$223:$B$439,2,FALSE)/10^3</f>
        <v>0.54081006814317334</v>
      </c>
      <c r="K176" s="1">
        <f>VLOOKUP(B176,[3]Accumulated_SCC!$A$3:$B$219,2,FALSE)/10^3</f>
        <v>138.92536599978141</v>
      </c>
      <c r="L176" s="1">
        <f>VLOOKUP(B176,[3]Accumulated_SCC!$A$223:$B$439,2,FALSE)/10^3</f>
        <v>0.89424739947064469</v>
      </c>
      <c r="M176" s="1">
        <f>VLOOKUP(B176,[1]Rank_Country_CumC!$B$4:$M$220,11,FALSE)</f>
        <v>163.6368532404887</v>
      </c>
      <c r="N176" s="1">
        <f>VLOOKUP(B176,[1]Rank_Country_CumC!$B$4:$M$220,12,FALSE)</f>
        <v>12.117039224642243</v>
      </c>
      <c r="O176" s="1">
        <f>VLOOKUP(B176,[4]Accumulated_SCC_Drupp!$A$3:$B$219,2,FALSE)/10^3</f>
        <v>93.377168082321745</v>
      </c>
      <c r="P176" s="1">
        <f>VLOOKUP(B176,[4]Accumulated_SCC!$A$223:$B$439,2,FALSE)/10^3</f>
        <v>0.26844208775699219</v>
      </c>
      <c r="Q176" s="1">
        <f>VLOOKUP(B176,[2]Accumulated_SCC_Drupp!$A$3:$B$219,2,FALSE)/10^3</f>
        <v>117.06776002936263</v>
      </c>
      <c r="R176" s="1">
        <f>VLOOKUP(B176,[2]Accumulated_SCC_Drupp!$A$223:$B$439,2,FALSE)/10^3</f>
        <v>4.3135091691020611</v>
      </c>
      <c r="S176" s="1">
        <f>VLOOKUP(B176,[3]Accumulated_SCC_Drupp!$A$3:$B$219,2,FALSE)/10^3</f>
        <v>280.46563160978201</v>
      </c>
      <c r="T176" s="1">
        <f>VLOOKUP(B176,[3]Accumulated_SCC_Drupp!$A$223:$B$439,2,FALSE)/10^3</f>
        <v>7.077093788117315</v>
      </c>
    </row>
    <row r="177" spans="2:20" x14ac:dyDescent="0.25">
      <c r="B177" t="s">
        <v>172</v>
      </c>
      <c r="C177" t="str">
        <f>IF(VLOOKUP(B177,[1]Rank_Country_CumC!$B$4:$C$220,2,FALSE)=0, "NA",VLOOKUP(B177,[1]Rank_Country_CumC!$B$4:$C$220,2,FALSE))</f>
        <v>NA</v>
      </c>
      <c r="D177" s="1" t="s">
        <v>233</v>
      </c>
      <c r="E177" s="1" t="s">
        <v>233</v>
      </c>
      <c r="F177" s="1" t="s">
        <v>233</v>
      </c>
      <c r="G177" s="1" t="s">
        <v>233</v>
      </c>
      <c r="H177" s="1" t="s">
        <v>233</v>
      </c>
      <c r="I177" s="1" t="s">
        <v>233</v>
      </c>
      <c r="J177" s="1" t="s">
        <v>233</v>
      </c>
      <c r="K177" s="1" t="s">
        <v>233</v>
      </c>
      <c r="L177" s="1" t="s">
        <v>233</v>
      </c>
      <c r="M177" s="1" t="s">
        <v>233</v>
      </c>
      <c r="N177" s="1" t="s">
        <v>233</v>
      </c>
      <c r="O177" s="1" t="s">
        <v>233</v>
      </c>
      <c r="P177" s="1" t="s">
        <v>233</v>
      </c>
      <c r="Q177" s="1" t="s">
        <v>233</v>
      </c>
      <c r="R177" s="1" t="s">
        <v>233</v>
      </c>
      <c r="S177" s="1" t="s">
        <v>233</v>
      </c>
      <c r="T177" s="1" t="s">
        <v>233</v>
      </c>
    </row>
    <row r="178" spans="2:20" x14ac:dyDescent="0.25">
      <c r="B178" t="s">
        <v>173</v>
      </c>
      <c r="C178" t="str">
        <f>IF(VLOOKUP(B178,[1]Rank_Country_CumC!$B$4:$C$220,2,FALSE)=0, "NA",VLOOKUP(B178,[1]Rank_Country_CumC!$B$4:$C$220,2,FALSE))</f>
        <v>SLE</v>
      </c>
      <c r="D178" s="1">
        <f>VLOOKUP(B178,[1]Rank_Country_CumC!$B$4:$D$220,3,FALSE)</f>
        <v>9.6174252900000017</v>
      </c>
      <c r="E178" s="1">
        <f>VLOOKUP(B178,[1]Rank_Country_CumC!$B$4:$M$220,7,FALSE)</f>
        <v>1.0866400191252441</v>
      </c>
      <c r="F178" s="1">
        <f>VLOOKUP(B178,[1]Rank_Country_CumC!$B$4:$M$220,8,FALSE)</f>
        <v>8.6608433192906287E-2</v>
      </c>
      <c r="G178" s="1">
        <f>VLOOKUP(B178,[4]Accumulated_SCC!$A$3:$B$219,2,FALSE)/10^3</f>
        <v>0.61966870623701542</v>
      </c>
      <c r="H178" s="1">
        <f>VLOOKUP(B178,[4]Accumulated_SCC!$A$223:$B$439,2,FALSE)/10^3</f>
        <v>3.7897329133030995E-3</v>
      </c>
      <c r="I178" s="1">
        <f>VLOOKUP(B178,[2]Accumulated_SCC!$A$3:$B$219,2,FALSE)/10^3</f>
        <v>0.67477571754127419</v>
      </c>
      <c r="J178" s="1">
        <f>VLOOKUP(B178,[2]Accumulated_SCC!$A$223:$B$439,2,FALSE)/10^3</f>
        <v>7.6162773070002692E-3</v>
      </c>
      <c r="K178" s="1">
        <f>VLOOKUP(B178,[3]Accumulated_SCC!$A$3:$B$219,2,FALSE)/10^3</f>
        <v>1.9654756335974488</v>
      </c>
      <c r="L178" s="1">
        <f>VLOOKUP(B178,[3]Accumulated_SCC!$A$223:$B$439,2,FALSE)/10^3</f>
        <v>1.2618116225355457E-2</v>
      </c>
      <c r="M178" s="1">
        <f>VLOOKUP(B178,[1]Rank_Country_CumC!$B$4:$M$220,11,FALSE)</f>
        <v>2.238115951675324</v>
      </c>
      <c r="N178" s="1">
        <f>VLOOKUP(B178,[1]Rank_Country_CumC!$B$4:$M$220,12,FALSE)</f>
        <v>0.16876855088283069</v>
      </c>
      <c r="O178" s="1">
        <f>VLOOKUP(B178,[4]Accumulated_SCC_Drupp!$A$3:$B$219,2,FALSE)/10^3</f>
        <v>1.2775897809079588</v>
      </c>
      <c r="P178" s="1">
        <f>VLOOKUP(B178,[4]Accumulated_SCC!$A$223:$B$439,2,FALSE)/10^3</f>
        <v>3.7897329133030995E-3</v>
      </c>
      <c r="Q178" s="1">
        <f>VLOOKUP(B178,[2]Accumulated_SCC_Drupp!$A$3:$B$219,2,FALSE)/10^3</f>
        <v>1.6012484389636321</v>
      </c>
      <c r="R178" s="1">
        <f>VLOOKUP(B178,[2]Accumulated_SCC_Drupp!$A$223:$B$439,2,FALSE)/10^3</f>
        <v>6.0518341427324006E-2</v>
      </c>
      <c r="S178" s="1">
        <f>VLOOKUP(B178,[3]Accumulated_SCC_Drupp!$A$3:$B$219,2,FALSE)/10^3</f>
        <v>3.8355096351543843</v>
      </c>
      <c r="T178" s="1">
        <f>VLOOKUP(B178,[3]Accumulated_SCC_Drupp!$A$223:$B$439,2,FALSE)/10^3</f>
        <v>9.9330273281704851E-2</v>
      </c>
    </row>
    <row r="179" spans="2:20" x14ac:dyDescent="0.25">
      <c r="B179" t="s">
        <v>174</v>
      </c>
      <c r="C179" t="str">
        <f>IF(VLOOKUP(B179,[1]Rank_Country_CumC!$B$4:$C$220,2,FALSE)=0, "NA",VLOOKUP(B179,[1]Rank_Country_CumC!$B$4:$C$220,2,FALSE))</f>
        <v>ATG</v>
      </c>
      <c r="D179" s="1">
        <f>VLOOKUP(B179,[1]Rank_Country_CumC!$B$4:$D$220,3,FALSE)</f>
        <v>566.09364734299993</v>
      </c>
      <c r="E179" s="1">
        <f>VLOOKUP(B179,[1]Rank_Country_CumC!$B$4:$M$220,7,FALSE)</f>
        <v>55.284494980291143</v>
      </c>
      <c r="F179" s="1">
        <f>VLOOKUP(B179,[1]Rank_Country_CumC!$B$4:$M$220,8,FALSE)</f>
        <v>4.5980473935609956</v>
      </c>
      <c r="G179" s="1">
        <f>VLOOKUP(B179,[4]Accumulated_SCC!$A$3:$B$219,2,FALSE)/10^3</f>
        <v>31.412634624265447</v>
      </c>
      <c r="H179" s="1">
        <f>VLOOKUP(B179,[4]Accumulated_SCC!$A$223:$B$439,2,FALSE)/10^3</f>
        <v>0.24723105716696492</v>
      </c>
      <c r="I179" s="1">
        <f>VLOOKUP(B179,[2]Accumulated_SCC!$A$3:$B$219,2,FALSE)/10^3</f>
        <v>34.700231426032644</v>
      </c>
      <c r="J179" s="1">
        <f>VLOOKUP(B179,[2]Accumulated_SCC!$A$223:$B$439,2,FALSE)/10^3</f>
        <v>0.49576958734353649</v>
      </c>
      <c r="K179" s="1">
        <f>VLOOKUP(B179,[3]Accumulated_SCC!$A$3:$B$219,2,FALSE)/10^3</f>
        <v>99.740618890575675</v>
      </c>
      <c r="L179" s="1">
        <f>VLOOKUP(B179,[3]Accumulated_SCC!$A$223:$B$439,2,FALSE)/10^3</f>
        <v>0.82435503762248008</v>
      </c>
      <c r="M179" s="1">
        <f>VLOOKUP(B179,[1]Rank_Country_CumC!$B$4:$M$220,11,FALSE)</f>
        <v>130.61430179164091</v>
      </c>
      <c r="N179" s="1">
        <f>VLOOKUP(B179,[1]Rank_Country_CumC!$B$4:$M$220,12,FALSE)</f>
        <v>10.816525022155814</v>
      </c>
      <c r="O179" s="1">
        <f>VLOOKUP(B179,[4]Accumulated_SCC_Drupp!$A$3:$B$219,2,FALSE)/10^3</f>
        <v>74.450888929163639</v>
      </c>
      <c r="P179" s="1">
        <f>VLOOKUP(B179,[4]Accumulated_SCC!$A$223:$B$439,2,FALSE)/10^3</f>
        <v>0.24723105716696492</v>
      </c>
      <c r="Q179" s="1">
        <f>VLOOKUP(B179,[2]Accumulated_SCC_Drupp!$A$3:$B$219,2,FALSE)/10^3</f>
        <v>93.766797571992356</v>
      </c>
      <c r="R179" s="1">
        <f>VLOOKUP(B179,[2]Accumulated_SCC_Drupp!$A$223:$B$439,2,FALSE)/10^3</f>
        <v>3.9412700620494845</v>
      </c>
      <c r="S179" s="1">
        <f>VLOOKUP(B179,[3]Accumulated_SCC_Drupp!$A$3:$B$219,2,FALSE)/10^3</f>
        <v>223.6252188737669</v>
      </c>
      <c r="T179" s="1">
        <f>VLOOKUP(B179,[3]Accumulated_SCC_Drupp!$A$223:$B$439,2,FALSE)/10^3</f>
        <v>6.4856947257560673</v>
      </c>
    </row>
    <row r="180" spans="2:20" x14ac:dyDescent="0.25">
      <c r="B180" t="s">
        <v>175</v>
      </c>
      <c r="C180" t="str">
        <f>IF(VLOOKUP(B180,[1]Rank_Country_CumC!$B$4:$C$220,2,FALSE)=0, "NA",VLOOKUP(B180,[1]Rank_Country_CumC!$B$4:$C$220,2,FALSE))</f>
        <v>SVK</v>
      </c>
      <c r="D180" s="1">
        <f>VLOOKUP(B180,[1]Rank_Country_CumC!$B$4:$D$220,3,FALSE)</f>
        <v>818.46168077309073</v>
      </c>
      <c r="E180" s="1">
        <f>VLOOKUP(B180,[1]Rank_Country_CumC!$B$4:$M$220,7,FALSE)</f>
        <v>99.696603822959034</v>
      </c>
      <c r="F180" s="1">
        <f>VLOOKUP(B180,[1]Rank_Country_CumC!$B$4:$M$220,8,FALSE)</f>
        <v>7.6022042063925452</v>
      </c>
      <c r="G180" s="1">
        <f>VLOOKUP(B180,[4]Accumulated_SCC!$A$3:$B$219,2,FALSE)/10^3</f>
        <v>56.947746143707157</v>
      </c>
      <c r="H180" s="1">
        <f>VLOOKUP(B180,[4]Accumulated_SCC!$A$223:$B$439,2,FALSE)/10^3</f>
        <v>0.2885479666150389</v>
      </c>
      <c r="I180" s="1">
        <f>VLOOKUP(B180,[2]Accumulated_SCC!$A$3:$B$219,2,FALSE)/10^3</f>
        <v>61.580499142106198</v>
      </c>
      <c r="J180" s="1">
        <f>VLOOKUP(B180,[2]Accumulated_SCC!$A$223:$B$439,2,FALSE)/10^3</f>
        <v>0.58452435190585872</v>
      </c>
      <c r="K180" s="1">
        <f>VLOOKUP(B180,[3]Accumulated_SCC!$A$3:$B$219,2,FALSE)/10^3</f>
        <v>180.56156618306414</v>
      </c>
      <c r="L180" s="1">
        <f>VLOOKUP(B180,[3]Accumulated_SCC!$A$223:$B$439,2,FALSE)/10^3</f>
        <v>0.9595547205339755</v>
      </c>
      <c r="M180" s="1">
        <f>VLOOKUP(B180,[1]Rank_Country_CumC!$B$4:$M$220,11,FALSE)</f>
        <v>192.37442887603513</v>
      </c>
      <c r="N180" s="1">
        <f>VLOOKUP(B180,[1]Rank_Country_CumC!$B$4:$M$220,12,FALSE)</f>
        <v>13.536362397776413</v>
      </c>
      <c r="O180" s="1">
        <f>VLOOKUP(B180,[4]Accumulated_SCC_Drupp!$A$3:$B$219,2,FALSE)/10^3</f>
        <v>109.90413321566564</v>
      </c>
      <c r="P180" s="1">
        <f>VLOOKUP(B180,[4]Accumulated_SCC!$A$223:$B$439,2,FALSE)/10^3</f>
        <v>0.2885479666150389</v>
      </c>
      <c r="Q180" s="1">
        <f>VLOOKUP(B180,[2]Accumulated_SCC_Drupp!$A$3:$B$219,2,FALSE)/10^3</f>
        <v>137.14676772880543</v>
      </c>
      <c r="R180" s="1">
        <f>VLOOKUP(B180,[2]Accumulated_SCC_Drupp!$A$223:$B$439,2,FALSE)/10^3</f>
        <v>4.6774610103498127</v>
      </c>
      <c r="S180" s="1">
        <f>VLOOKUP(B180,[3]Accumulated_SCC_Drupp!$A$3:$B$219,2,FALSE)/10^3</f>
        <v>330.07238568363431</v>
      </c>
      <c r="T180" s="1">
        <f>VLOOKUP(B180,[3]Accumulated_SCC_Drupp!$A$223:$B$439,2,FALSE)/10^3</f>
        <v>7.6423743474525434</v>
      </c>
    </row>
    <row r="181" spans="2:20" x14ac:dyDescent="0.25">
      <c r="B181" t="s">
        <v>176</v>
      </c>
      <c r="C181" t="str">
        <f>IF(VLOOKUP(B181,[1]Rank_Country_CumC!$B$4:$C$220,2,FALSE)=0, "NA",VLOOKUP(B181,[1]Rank_Country_CumC!$B$4:$C$220,2,FALSE))</f>
        <v>SVN</v>
      </c>
      <c r="D181" s="1">
        <f>VLOOKUP(B181,[1]Rank_Country_CumC!$B$4:$D$220,3,FALSE)</f>
        <v>216.46686363981809</v>
      </c>
      <c r="E181" s="1">
        <f>VLOOKUP(B181,[1]Rank_Country_CumC!$B$4:$M$220,7,FALSE)</f>
        <v>23.192679646448052</v>
      </c>
      <c r="F181" s="1">
        <f>VLOOKUP(B181,[1]Rank_Country_CumC!$B$4:$M$220,8,FALSE)</f>
        <v>1.7537817567765308</v>
      </c>
      <c r="G181" s="1">
        <f>VLOOKUP(B181,[4]Accumulated_SCC!$A$3:$B$219,2,FALSE)/10^3</f>
        <v>13.209241944063635</v>
      </c>
      <c r="H181" s="1">
        <f>VLOOKUP(B181,[4]Accumulated_SCC!$A$223:$B$439,2,FALSE)/10^3</f>
        <v>8.358483647003484E-2</v>
      </c>
      <c r="I181" s="1">
        <f>VLOOKUP(B181,[2]Accumulated_SCC!$A$3:$B$219,2,FALSE)/10^3</f>
        <v>14.453874531242899</v>
      </c>
      <c r="J181" s="1">
        <f>VLOOKUP(B181,[2]Accumulated_SCC!$A$223:$B$439,2,FALSE)/10^3</f>
        <v>0.16816924994910012</v>
      </c>
      <c r="K181" s="1">
        <f>VLOOKUP(B181,[3]Accumulated_SCC!$A$3:$B$219,2,FALSE)/10^3</f>
        <v>41.914922464037708</v>
      </c>
      <c r="L181" s="1">
        <f>VLOOKUP(B181,[3]Accumulated_SCC!$A$223:$B$439,2,FALSE)/10^3</f>
        <v>0.27851633060171233</v>
      </c>
      <c r="M181" s="1">
        <f>VLOOKUP(B181,[1]Rank_Country_CumC!$B$4:$M$220,11,FALSE)</f>
        <v>50.310782030355597</v>
      </c>
      <c r="N181" s="1">
        <f>VLOOKUP(B181,[1]Rank_Country_CumC!$B$4:$M$220,12,FALSE)</f>
        <v>3.7395468270091716</v>
      </c>
      <c r="O181" s="1">
        <f>VLOOKUP(B181,[4]Accumulated_SCC_Drupp!$A$3:$B$219,2,FALSE)/10^3</f>
        <v>28.703244819365974</v>
      </c>
      <c r="P181" s="1">
        <f>VLOOKUP(B181,[4]Accumulated_SCC!$A$223:$B$439,2,FALSE)/10^3</f>
        <v>8.358483647003484E-2</v>
      </c>
      <c r="Q181" s="1">
        <f>VLOOKUP(B181,[2]Accumulated_SCC_Drupp!$A$3:$B$219,2,FALSE)/10^3</f>
        <v>36.018455378873931</v>
      </c>
      <c r="R181" s="1">
        <f>VLOOKUP(B181,[2]Accumulated_SCC_Drupp!$A$223:$B$439,2,FALSE)/10^3</f>
        <v>1.3400596825126621</v>
      </c>
      <c r="S181" s="1">
        <f>VLOOKUP(B181,[3]Accumulated_SCC_Drupp!$A$3:$B$219,2,FALSE)/10^3</f>
        <v>86.210645892827003</v>
      </c>
      <c r="T181" s="1">
        <f>VLOOKUP(B181,[3]Accumulated_SCC_Drupp!$A$223:$B$439,2,FALSE)/10^3</f>
        <v>2.200476761553356</v>
      </c>
    </row>
    <row r="182" spans="2:20" x14ac:dyDescent="0.25">
      <c r="B182" t="s">
        <v>177</v>
      </c>
      <c r="C182" t="str">
        <f>IF(VLOOKUP(B182,[1]Rank_Country_CumC!$B$4:$C$220,2,FALSE)=0, "NA",VLOOKUP(B182,[1]Rank_Country_CumC!$B$4:$C$220,2,FALSE))</f>
        <v>SLB</v>
      </c>
      <c r="D182" s="1">
        <f>VLOOKUP(B182,[1]Rank_Country_CumC!$B$4:$D$220,3,FALSE)</f>
        <v>2.6874621080000005</v>
      </c>
      <c r="E182" s="1">
        <f>VLOOKUP(B182,[1]Rank_Country_CumC!$B$4:$M$220,7,FALSE)</f>
        <v>0.24465059164841338</v>
      </c>
      <c r="F182" s="1">
        <f>VLOOKUP(B182,[1]Rank_Country_CumC!$B$4:$M$220,8,FALSE)</f>
        <v>2.0205237813893068E-2</v>
      </c>
      <c r="G182" s="1">
        <f>VLOOKUP(B182,[4]Accumulated_SCC!$A$3:$B$219,2,FALSE)/10^3</f>
        <v>0.13874119700792162</v>
      </c>
      <c r="H182" s="1">
        <f>VLOOKUP(B182,[4]Accumulated_SCC!$A$223:$B$439,2,FALSE)/10^3</f>
        <v>1.2579960946685054E-3</v>
      </c>
      <c r="I182" s="1">
        <f>VLOOKUP(B182,[2]Accumulated_SCC!$A$3:$B$219,2,FALSE)/10^3</f>
        <v>0.15449337531577373</v>
      </c>
      <c r="J182" s="1">
        <f>VLOOKUP(B182,[2]Accumulated_SCC!$A$223:$B$439,2,FALSE)/10^3</f>
        <v>2.5102876731328042E-3</v>
      </c>
      <c r="K182" s="1">
        <f>VLOOKUP(B182,[3]Accumulated_SCC!$A$3:$B$219,2,FALSE)/10^3</f>
        <v>0.44071720262154607</v>
      </c>
      <c r="L182" s="1">
        <f>VLOOKUP(B182,[3]Accumulated_SCC!$A$223:$B$439,2,FALSE)/10^3</f>
        <v>4.1970237899474922E-3</v>
      </c>
      <c r="M182" s="1">
        <f>VLOOKUP(B182,[1]Rank_Country_CumC!$B$4:$M$220,11,FALSE)</f>
        <v>0.61487638216010632</v>
      </c>
      <c r="N182" s="1">
        <f>VLOOKUP(B182,[1]Rank_Country_CumC!$B$4:$M$220,12,FALSE)</f>
        <v>5.3186364934475969E-2</v>
      </c>
      <c r="O182" s="1">
        <f>VLOOKUP(B182,[4]Accumulated_SCC_Drupp!$A$3:$B$219,2,FALSE)/10^3</f>
        <v>0.3502576133292265</v>
      </c>
      <c r="P182" s="1">
        <f>VLOOKUP(B182,[4]Accumulated_SCC!$A$223:$B$439,2,FALSE)/10^3</f>
        <v>1.2579960946685054E-3</v>
      </c>
      <c r="Q182" s="1">
        <f>VLOOKUP(B182,[2]Accumulated_SCC_Drupp!$A$3:$B$219,2,FALSE)/10^3</f>
        <v>0.44268963288930302</v>
      </c>
      <c r="R182" s="1">
        <f>VLOOKUP(B182,[2]Accumulated_SCC_Drupp!$A$223:$B$439,2,FALSE)/10^3</f>
        <v>1.9865562914467377E-2</v>
      </c>
      <c r="S182" s="1">
        <f>VLOOKUP(B182,[3]Accumulated_SCC_Drupp!$A$3:$B$219,2,FALSE)/10^3</f>
        <v>1.0516819002617903</v>
      </c>
      <c r="T182" s="1">
        <f>VLOOKUP(B182,[3]Accumulated_SCC_Drupp!$A$223:$B$439,2,FALSE)/10^3</f>
        <v>3.2780539989044941E-2</v>
      </c>
    </row>
    <row r="183" spans="2:20" x14ac:dyDescent="0.25">
      <c r="B183" t="s">
        <v>178</v>
      </c>
      <c r="C183" t="str">
        <f>IF(VLOOKUP(B183,[1]Rank_Country_CumC!$B$4:$C$220,2,FALSE)=0, "NA",VLOOKUP(B183,[1]Rank_Country_CumC!$B$4:$C$220,2,FALSE))</f>
        <v>SOM</v>
      </c>
      <c r="D183" s="1">
        <f>VLOOKUP(B183,[1]Rank_Country_CumC!$B$4:$D$220,3,FALSE)</f>
        <v>8.6452182620000002</v>
      </c>
      <c r="E183" s="1">
        <f>VLOOKUP(B183,[1]Rank_Country_CumC!$B$4:$M$220,7,FALSE)</f>
        <v>0.90965337141664016</v>
      </c>
      <c r="F183" s="1">
        <f>VLOOKUP(B183,[1]Rank_Country_CumC!$B$4:$M$220,8,FALSE)</f>
        <v>7.6714830424488428E-2</v>
      </c>
      <c r="G183" s="1">
        <f>VLOOKUP(B183,[4]Accumulated_SCC!$A$3:$B$219,2,FALSE)/10^3</f>
        <v>0.51785454917130114</v>
      </c>
      <c r="H183" s="1">
        <f>VLOOKUP(B183,[4]Accumulated_SCC!$A$223:$B$439,2,FALSE)/10^3</f>
        <v>3.5503460751660316E-3</v>
      </c>
      <c r="I183" s="1">
        <f>VLOOKUP(B183,[2]Accumulated_SCC!$A$3:$B$219,2,FALSE)/10^3</f>
        <v>0.56761980478320451</v>
      </c>
      <c r="J183" s="1">
        <f>VLOOKUP(B183,[2]Accumulated_SCC!$A$223:$B$439,2,FALSE)/10^3</f>
        <v>7.1585455693149776E-3</v>
      </c>
      <c r="K183" s="1">
        <f>VLOOKUP(B183,[3]Accumulated_SCC!$A$3:$B$219,2,FALSE)/10^3</f>
        <v>1.6434857602954207</v>
      </c>
      <c r="L183" s="1">
        <f>VLOOKUP(B183,[3]Accumulated_SCC!$A$223:$B$439,2,FALSE)/10^3</f>
        <v>1.1829134402449575E-2</v>
      </c>
      <c r="M183" s="1">
        <f>VLOOKUP(B183,[1]Rank_Country_CumC!$B$4:$M$220,11,FALSE)</f>
        <v>2.0090427729931668</v>
      </c>
      <c r="N183" s="1">
        <f>VLOOKUP(B183,[1]Rank_Country_CumC!$B$4:$M$220,12,FALSE)</f>
        <v>0.16072653081134933</v>
      </c>
      <c r="O183" s="1">
        <f>VLOOKUP(B183,[4]Accumulated_SCC_Drupp!$A$3:$B$219,2,FALSE)/10^3</f>
        <v>1.1459847135349106</v>
      </c>
      <c r="P183" s="1">
        <f>VLOOKUP(B183,[4]Accumulated_SCC!$A$223:$B$439,2,FALSE)/10^3</f>
        <v>3.5503460751660316E-3</v>
      </c>
      <c r="Q183" s="1">
        <f>VLOOKUP(B183,[2]Accumulated_SCC_Drupp!$A$3:$B$219,2,FALSE)/10^3</f>
        <v>1.4386333569363494</v>
      </c>
      <c r="R183" s="1">
        <f>VLOOKUP(B183,[2]Accumulated_SCC_Drupp!$A$223:$B$439,2,FALSE)/10^3</f>
        <v>5.7145426017757205E-2</v>
      </c>
      <c r="S183" s="1">
        <f>VLOOKUP(B183,[3]Accumulated_SCC_Drupp!$A$3:$B$219,2,FALSE)/10^3</f>
        <v>3.4425102485082433</v>
      </c>
      <c r="T183" s="1">
        <f>VLOOKUP(B183,[3]Accumulated_SCC_Drupp!$A$223:$B$439,2,FALSE)/10^3</f>
        <v>9.374167566517877E-2</v>
      </c>
    </row>
    <row r="184" spans="2:20" x14ac:dyDescent="0.25">
      <c r="B184" t="s">
        <v>179</v>
      </c>
      <c r="C184" t="str">
        <f>IF(VLOOKUP(B184,[1]Rank_Country_CumC!$B$4:$C$220,2,FALSE)=0, "NA",VLOOKUP(B184,[1]Rank_Country_CumC!$B$4:$C$220,2,FALSE))</f>
        <v>ZAF</v>
      </c>
      <c r="D184" s="1">
        <f>VLOOKUP(B184,[1]Rank_Country_CumC!$B$4:$D$220,3,FALSE)</f>
        <v>5134.239110139998</v>
      </c>
      <c r="E184" s="1">
        <f>VLOOKUP(B184,[1]Rank_Country_CumC!$B$4:$M$220,7,FALSE)</f>
        <v>525.28977726430924</v>
      </c>
      <c r="F184" s="1">
        <f>VLOOKUP(B184,[1]Rank_Country_CumC!$B$4:$M$220,8,FALSE)</f>
        <v>38.815681939221378</v>
      </c>
      <c r="G184" s="1">
        <f>VLOOKUP(B184,[4]Accumulated_SCC!$A$3:$B$219,2,FALSE)/10^3</f>
        <v>298.83404179236476</v>
      </c>
      <c r="H184" s="1">
        <f>VLOOKUP(B184,[4]Accumulated_SCC!$A$223:$B$439,2,FALSE)/10^3</f>
        <v>2.0804657925386989</v>
      </c>
      <c r="I184" s="1">
        <f>VLOOKUP(B184,[2]Accumulated_SCC!$A$3:$B$219,2,FALSE)/10^3</f>
        <v>328.55229450166524</v>
      </c>
      <c r="J184" s="1">
        <f>VLOOKUP(B184,[2]Accumulated_SCC!$A$223:$B$439,2,FALSE)/10^3</f>
        <v>4.1676026615161303</v>
      </c>
      <c r="K184" s="1">
        <f>VLOOKUP(B184,[3]Accumulated_SCC!$A$3:$B$219,2,FALSE)/10^3</f>
        <v>948.48299549890032</v>
      </c>
      <c r="L184" s="1">
        <f>VLOOKUP(B184,[3]Accumulated_SCC!$A$223:$B$439,2,FALSE)/10^3</f>
        <v>6.9367619278988819</v>
      </c>
      <c r="M184" s="1">
        <f>VLOOKUP(B184,[1]Rank_Country_CumC!$B$4:$M$220,11,FALSE)</f>
        <v>1186.1193888852861</v>
      </c>
      <c r="N184" s="1">
        <f>VLOOKUP(B184,[1]Rank_Country_CumC!$B$4:$M$220,12,FALSE)</f>
        <v>90.3358172025887</v>
      </c>
      <c r="O184" s="1">
        <f>VLOOKUP(B184,[4]Accumulated_SCC_Drupp!$A$3:$B$219,2,FALSE)/10^3</f>
        <v>676.39707796440871</v>
      </c>
      <c r="P184" s="1">
        <f>VLOOKUP(B184,[4]Accumulated_SCC!$A$223:$B$439,2,FALSE)/10^3</f>
        <v>2.0804657925386989</v>
      </c>
      <c r="Q184" s="1">
        <f>VLOOKUP(B184,[2]Accumulated_SCC_Drupp!$A$3:$B$219,2,FALSE)/10^3</f>
        <v>850.90051987369884</v>
      </c>
      <c r="R184" s="1">
        <f>VLOOKUP(B184,[2]Accumulated_SCC_Drupp!$A$223:$B$439,2,FALSE)/10^3</f>
        <v>33.083567276228713</v>
      </c>
      <c r="S184" s="1">
        <f>VLOOKUP(B184,[3]Accumulated_SCC_Drupp!$A$3:$B$219,2,FALSE)/10^3</f>
        <v>2031.0605688177534</v>
      </c>
      <c r="T184" s="1">
        <f>VLOOKUP(B184,[3]Accumulated_SCC_Drupp!$A$223:$B$439,2,FALSE)/10^3</f>
        <v>54.46324076244219</v>
      </c>
    </row>
    <row r="185" spans="2:20" x14ac:dyDescent="0.25">
      <c r="B185" t="s">
        <v>180</v>
      </c>
      <c r="C185" t="str">
        <f>IF(VLOOKUP(B185,[1]Rank_Country_CumC!$B$4:$C$220,2,FALSE)=0, "NA",VLOOKUP(B185,[1]Rank_Country_CumC!$B$4:$C$220,2,FALSE))</f>
        <v>ESP</v>
      </c>
      <c r="D185" s="1">
        <f>VLOOKUP(B185,[1]Rank_Country_CumC!$B$4:$D$220,3,FALSE)</f>
        <v>3618.3162556999996</v>
      </c>
      <c r="E185" s="1">
        <f>VLOOKUP(B185,[1]Rank_Country_CumC!$B$4:$M$220,7,FALSE)</f>
        <v>373.01280784988973</v>
      </c>
      <c r="F185" s="1">
        <f>VLOOKUP(B185,[1]Rank_Country_CumC!$B$4:$M$220,8,FALSE)</f>
        <v>28.337893959090557</v>
      </c>
      <c r="G185" s="1">
        <f>VLOOKUP(B185,[4]Accumulated_SCC!$A$3:$B$219,2,FALSE)/10^3</f>
        <v>212.24462830516217</v>
      </c>
      <c r="H185" s="1">
        <f>VLOOKUP(B185,[4]Accumulated_SCC!$A$223:$B$439,2,FALSE)/10^3</f>
        <v>1.4596556901529125</v>
      </c>
      <c r="I185" s="1">
        <f>VLOOKUP(B185,[2]Accumulated_SCC!$A$3:$B$219,2,FALSE)/10^3</f>
        <v>233.14827247957669</v>
      </c>
      <c r="J185" s="1">
        <f>VLOOKUP(B185,[2]Accumulated_SCC!$A$223:$B$439,2,FALSE)/10^3</f>
        <v>2.9296867263570276</v>
      </c>
      <c r="K185" s="1">
        <f>VLOOKUP(B185,[3]Accumulated_SCC!$A$3:$B$219,2,FALSE)/10^3</f>
        <v>673.64552276493237</v>
      </c>
      <c r="L185" s="1">
        <f>VLOOKUP(B185,[3]Accumulated_SCC!$A$223:$B$439,2,FALSE)/10^3</f>
        <v>4.8660037063363335</v>
      </c>
      <c r="M185" s="1">
        <f>VLOOKUP(B185,[1]Rank_Country_CumC!$B$4:$M$220,11,FALSE)</f>
        <v>837.70855661980306</v>
      </c>
      <c r="N185" s="1">
        <f>VLOOKUP(B185,[1]Rank_Country_CumC!$B$4:$M$220,12,FALSE)</f>
        <v>64.250160901512317</v>
      </c>
      <c r="O185" s="1">
        <f>VLOOKUP(B185,[4]Accumulated_SCC_Drupp!$A$3:$B$219,2,FALSE)/10^3</f>
        <v>477.74472192112052</v>
      </c>
      <c r="P185" s="1">
        <f>VLOOKUP(B185,[4]Accumulated_SCC!$A$223:$B$439,2,FALSE)/10^3</f>
        <v>1.4596556901529125</v>
      </c>
      <c r="Q185" s="1">
        <f>VLOOKUP(B185,[2]Accumulated_SCC_Drupp!$A$3:$B$219,2,FALSE)/10^3</f>
        <v>600.5500788673038</v>
      </c>
      <c r="R185" s="1">
        <f>VLOOKUP(B185,[2]Accumulated_SCC_Drupp!$A$223:$B$439,2,FALSE)/10^3</f>
        <v>23.303629940967987</v>
      </c>
      <c r="S185" s="1">
        <f>VLOOKUP(B185,[3]Accumulated_SCC_Drupp!$A$3:$B$219,2,FALSE)/10^3</f>
        <v>1434.8308690709864</v>
      </c>
      <c r="T185" s="1">
        <f>VLOOKUP(B185,[3]Accumulated_SCC_Drupp!$A$223:$B$439,2,FALSE)/10^3</f>
        <v>38.324989561626367</v>
      </c>
    </row>
    <row r="186" spans="2:20" x14ac:dyDescent="0.25">
      <c r="B186" t="s">
        <v>181</v>
      </c>
      <c r="C186" t="str">
        <f>IF(VLOOKUP(B186,[1]Rank_Country_CumC!$B$4:$C$220,2,FALSE)=0, "NA",VLOOKUP(B186,[1]Rank_Country_CumC!$B$4:$C$220,2,FALSE))</f>
        <v>LKA</v>
      </c>
      <c r="D186" s="1">
        <f>VLOOKUP(B186,[1]Rank_Country_CumC!$B$4:$D$220,3,FALSE)</f>
        <v>125.075215142</v>
      </c>
      <c r="E186" s="1">
        <f>VLOOKUP(B186,[1]Rank_Country_CumC!$B$4:$M$220,7,FALSE)</f>
        <v>11.626417250667892</v>
      </c>
      <c r="F186" s="1">
        <f>VLOOKUP(B186,[1]Rank_Country_CumC!$B$4:$M$220,8,FALSE)</f>
        <v>0.89632638624066485</v>
      </c>
      <c r="G186" s="1">
        <f>VLOOKUP(B186,[4]Accumulated_SCC!$A$3:$B$219,2,FALSE)/10^3</f>
        <v>6.5973183018433375</v>
      </c>
      <c r="H186" s="1">
        <f>VLOOKUP(B186,[4]Accumulated_SCC!$A$223:$B$439,2,FALSE)/10^3</f>
        <v>6.1187672799846216E-2</v>
      </c>
      <c r="I186" s="1">
        <f>VLOOKUP(B186,[2]Accumulated_SCC!$A$3:$B$219,2,FALSE)/10^3</f>
        <v>7.3313628510228899</v>
      </c>
      <c r="J186" s="1">
        <f>VLOOKUP(B186,[2]Accumulated_SCC!$A$223:$B$439,2,FALSE)/10^3</f>
        <v>0.1217018120972732</v>
      </c>
      <c r="K186" s="1">
        <f>VLOOKUP(B186,[3]Accumulated_SCC!$A$3:$B$219,2,FALSE)/10^3</f>
        <v>20.950570599137492</v>
      </c>
      <c r="L186" s="1">
        <f>VLOOKUP(B186,[3]Accumulated_SCC!$A$223:$B$439,2,FALSE)/10^3</f>
        <v>0.20421774913574417</v>
      </c>
      <c r="M186" s="1">
        <f>VLOOKUP(B186,[1]Rank_Country_CumC!$B$4:$M$220,11,FALSE)</f>
        <v>28.523110283197425</v>
      </c>
      <c r="N186" s="1">
        <f>VLOOKUP(B186,[1]Rank_Country_CumC!$B$4:$M$220,12,FALSE)</f>
        <v>2.5079886456592537</v>
      </c>
      <c r="O186" s="1">
        <f>VLOOKUP(B186,[4]Accumulated_SCC_Drupp!$A$3:$B$219,2,FALSE)/10^3</f>
        <v>16.250883162153521</v>
      </c>
      <c r="P186" s="1">
        <f>VLOOKUP(B186,[4]Accumulated_SCC!$A$223:$B$439,2,FALSE)/10^3</f>
        <v>6.1187672799846216E-2</v>
      </c>
      <c r="Q186" s="1">
        <f>VLOOKUP(B186,[2]Accumulated_SCC_Drupp!$A$3:$B$219,2,FALSE)/10^3</f>
        <v>20.552779574869696</v>
      </c>
      <c r="R186" s="1">
        <f>VLOOKUP(B186,[2]Accumulated_SCC_Drupp!$A$223:$B$439,2,FALSE)/10^3</f>
        <v>0.95899515534490309</v>
      </c>
      <c r="S186" s="1">
        <f>VLOOKUP(B186,[3]Accumulated_SCC_Drupp!$A$3:$B$219,2,FALSE)/10^3</f>
        <v>48.765668112569088</v>
      </c>
      <c r="T186" s="1">
        <f>VLOOKUP(B186,[3]Accumulated_SCC_Drupp!$A$223:$B$439,2,FALSE)/10^3</f>
        <v>1.5853486184614709</v>
      </c>
    </row>
    <row r="187" spans="2:20" x14ac:dyDescent="0.25">
      <c r="B187" t="s">
        <v>182</v>
      </c>
      <c r="C187" t="str">
        <f>IF(VLOOKUP(B187,[1]Rank_Country_CumC!$B$4:$C$220,2,FALSE)=0, "NA",VLOOKUP(B187,[1]Rank_Country_CumC!$B$4:$C$220,2,FALSE))</f>
        <v>KNA</v>
      </c>
      <c r="D187" s="1">
        <f>VLOOKUP(B187,[1]Rank_Country_CumC!$B$4:$D$220,3,FALSE)</f>
        <v>1.6079623050000003</v>
      </c>
      <c r="E187" s="1">
        <f>VLOOKUP(B187,[1]Rank_Country_CumC!$B$4:$M$220,7,FALSE)</f>
        <v>0.13006039849570572</v>
      </c>
      <c r="F187" s="1">
        <f>VLOOKUP(B187,[1]Rank_Country_CumC!$B$4:$M$220,8,FALSE)</f>
        <v>1.2798886492844191E-2</v>
      </c>
      <c r="G187" s="1">
        <f>VLOOKUP(B187,[4]Accumulated_SCC!$A$3:$B$219,2,FALSE)/10^3</f>
        <v>7.3492225184651844E-2</v>
      </c>
      <c r="H187" s="1">
        <f>VLOOKUP(B187,[4]Accumulated_SCC!$A$223:$B$439,2,FALSE)/10^3</f>
        <v>8.7287215866711017E-4</v>
      </c>
      <c r="I187" s="1">
        <f>VLOOKUP(B187,[2]Accumulated_SCC!$A$3:$B$219,2,FALSE)/10^3</f>
        <v>8.3030455690528859E-2</v>
      </c>
      <c r="J187" s="1">
        <f>VLOOKUP(B187,[2]Accumulated_SCC!$A$223:$B$439,2,FALSE)/10^3</f>
        <v>1.7388018213063815E-3</v>
      </c>
      <c r="K187" s="1">
        <f>VLOOKUP(B187,[3]Accumulated_SCC!$A$3:$B$219,2,FALSE)/10^3</f>
        <v>0.23365851461193735</v>
      </c>
      <c r="L187" s="1">
        <f>VLOOKUP(B187,[3]Accumulated_SCC!$A$223:$B$439,2,FALSE)/10^3</f>
        <v>2.9131634197589996E-3</v>
      </c>
      <c r="M187" s="1">
        <f>VLOOKUP(B187,[1]Rank_Country_CumC!$B$4:$M$220,11,FALSE)</f>
        <v>0.36402181206833134</v>
      </c>
      <c r="N187" s="1">
        <f>VLOOKUP(B187,[1]Rank_Country_CumC!$B$4:$M$220,12,FALSE)</f>
        <v>3.6351893376420932E-2</v>
      </c>
      <c r="O187" s="1">
        <f>VLOOKUP(B187,[4]Accumulated_SCC_Drupp!$A$3:$B$219,2,FALSE)/10^3</f>
        <v>0.2071545930937099</v>
      </c>
      <c r="P187" s="1">
        <f>VLOOKUP(B187,[4]Accumulated_SCC!$A$223:$B$439,2,FALSE)/10^3</f>
        <v>8.7287215866711017E-4</v>
      </c>
      <c r="Q187" s="1">
        <f>VLOOKUP(B187,[2]Accumulated_SCC_Drupp!$A$3:$B$219,2,FALSE)/10^3</f>
        <v>0.26305981334018952</v>
      </c>
      <c r="R187" s="1">
        <f>VLOOKUP(B187,[2]Accumulated_SCC_Drupp!$A$223:$B$439,2,FALSE)/10^3</f>
        <v>1.3737856128304011E-2</v>
      </c>
      <c r="S187" s="1">
        <f>VLOOKUP(B187,[3]Accumulated_SCC_Drupp!$A$3:$B$219,2,FALSE)/10^3</f>
        <v>0.62185102977109508</v>
      </c>
      <c r="T187" s="1">
        <f>VLOOKUP(B187,[3]Accumulated_SCC_Drupp!$A$223:$B$439,2,FALSE)/10^3</f>
        <v>2.2695113228274069E-2</v>
      </c>
    </row>
    <row r="188" spans="2:20" x14ac:dyDescent="0.25">
      <c r="B188" t="s">
        <v>183</v>
      </c>
      <c r="C188" t="str">
        <f>IF(VLOOKUP(B188,[1]Rank_Country_CumC!$B$4:$C$220,2,FALSE)=0, "NA",VLOOKUP(B188,[1]Rank_Country_CumC!$B$4:$C$220,2,FALSE))</f>
        <v>SPM</v>
      </c>
      <c r="D188" s="1">
        <f>VLOOKUP(B188,[1]Rank_Country_CumC!$B$4:$D$220,3,FALSE)</f>
        <v>0.99962437000000059</v>
      </c>
      <c r="E188" s="1">
        <f>VLOOKUP(B188,[1]Rank_Country_CumC!$B$4:$M$220,7,FALSE)</f>
        <v>0.11234236102518619</v>
      </c>
      <c r="F188" s="1">
        <f>VLOOKUP(B188,[1]Rank_Country_CumC!$B$4:$M$220,8,FALSE)</f>
        <v>8.3448787479659496E-3</v>
      </c>
      <c r="G188" s="1">
        <f>VLOOKUP(B188,[4]Accumulated_SCC!$A$3:$B$219,2,FALSE)/10^3</f>
        <v>6.4056980961242418E-2</v>
      </c>
      <c r="H188" s="1">
        <f>VLOOKUP(B188,[4]Accumulated_SCC!$A$223:$B$439,2,FALSE)/10^3</f>
        <v>3.751045567172293E-4</v>
      </c>
      <c r="I188" s="1">
        <f>VLOOKUP(B188,[2]Accumulated_SCC!$A$3:$B$219,2,FALSE)/10^3</f>
        <v>6.978212043064809E-2</v>
      </c>
      <c r="J188" s="1">
        <f>VLOOKUP(B188,[2]Accumulated_SCC!$A$223:$B$439,2,FALSE)/10^3</f>
        <v>7.5472888057770242E-4</v>
      </c>
      <c r="K188" s="1">
        <f>VLOOKUP(B188,[3]Accumulated_SCC!$A$3:$B$219,2,FALSE)/10^3</f>
        <v>0.20318798168366861</v>
      </c>
      <c r="L188" s="1">
        <f>VLOOKUP(B188,[3]Accumulated_SCC!$A$223:$B$439,2,FALSE)/10^3</f>
        <v>1.2492558234828914E-3</v>
      </c>
      <c r="M188" s="1">
        <f>VLOOKUP(B188,[1]Rank_Country_CumC!$B$4:$M$220,11,FALSE)</f>
        <v>0.23265292115404643</v>
      </c>
      <c r="N188" s="1">
        <f>VLOOKUP(B188,[1]Rank_Country_CumC!$B$4:$M$220,12,FALSE)</f>
        <v>1.6801227445964729E-2</v>
      </c>
      <c r="O188" s="1">
        <f>VLOOKUP(B188,[4]Accumulated_SCC_Drupp!$A$3:$B$219,2,FALSE)/10^3</f>
        <v>0.13280072486051003</v>
      </c>
      <c r="P188" s="1">
        <f>VLOOKUP(B188,[4]Accumulated_SCC!$A$223:$B$439,2,FALSE)/10^3</f>
        <v>3.751045567172293E-4</v>
      </c>
      <c r="Q188" s="1">
        <f>VLOOKUP(B188,[2]Accumulated_SCC_Drupp!$A$3:$B$219,2,FALSE)/10^3</f>
        <v>0.1664253201336709</v>
      </c>
      <c r="R188" s="1">
        <f>VLOOKUP(B188,[2]Accumulated_SCC_Drupp!$A$223:$B$439,2,FALSE)/10^3</f>
        <v>6.0088449328334261E-3</v>
      </c>
      <c r="S188" s="1">
        <f>VLOOKUP(B188,[3]Accumulated_SCC_Drupp!$A$3:$B$219,2,FALSE)/10^3</f>
        <v>0.39873271846795866</v>
      </c>
      <c r="T188" s="1">
        <f>VLOOKUP(B188,[3]Accumulated_SCC_Drupp!$A$223:$B$439,2,FALSE)/10^3</f>
        <v>9.8610118127213271E-3</v>
      </c>
    </row>
    <row r="189" spans="2:20" x14ac:dyDescent="0.25">
      <c r="B189" t="s">
        <v>184</v>
      </c>
      <c r="C189" t="str">
        <f>IF(VLOOKUP(B189,[1]Rank_Country_CumC!$B$4:$C$220,2,FALSE)=0, "NA",VLOOKUP(B189,[1]Rank_Country_CumC!$B$4:$C$220,2,FALSE))</f>
        <v>VCT</v>
      </c>
      <c r="D189" s="1">
        <f>VLOOKUP(B189,[1]Rank_Country_CumC!$B$4:$D$220,3,FALSE)</f>
        <v>1.8060812330000005</v>
      </c>
      <c r="E189" s="1">
        <f>VLOOKUP(B189,[1]Rank_Country_CumC!$B$4:$M$220,7,FALSE)</f>
        <v>0.15730996496544136</v>
      </c>
      <c r="F189" s="1">
        <f>VLOOKUP(B189,[1]Rank_Country_CumC!$B$4:$M$220,8,FALSE)</f>
        <v>1.3446262003605597E-2</v>
      </c>
      <c r="G189" s="1">
        <f>VLOOKUP(B189,[4]Accumulated_SCC!$A$3:$B$219,2,FALSE)/10^3</f>
        <v>8.9095355922295102E-2</v>
      </c>
      <c r="H189" s="1">
        <f>VLOOKUP(B189,[4]Accumulated_SCC!$A$223:$B$439,2,FALSE)/10^3</f>
        <v>9.1310719425311622E-4</v>
      </c>
      <c r="I189" s="1">
        <f>VLOOKUP(B189,[2]Accumulated_SCC!$A$3:$B$219,2,FALSE)/10^3</f>
        <v>9.974149494809513E-2</v>
      </c>
      <c r="J189" s="1">
        <f>VLOOKUP(B189,[2]Accumulated_SCC!$A$223:$B$439,2,FALSE)/10^3</f>
        <v>1.818448711447478E-3</v>
      </c>
      <c r="K189" s="1">
        <f>VLOOKUP(B189,[3]Accumulated_SCC!$A$3:$B$219,2,FALSE)/10^3</f>
        <v>0.28309304402593466</v>
      </c>
      <c r="L189" s="1">
        <f>VLOOKUP(B189,[3]Accumulated_SCC!$A$223:$B$439,2,FALSE)/10^3</f>
        <v>3.0473412921302808E-3</v>
      </c>
      <c r="M189" s="1">
        <f>VLOOKUP(B189,[1]Rank_Country_CumC!$B$4:$M$220,11,FALSE)</f>
        <v>0.41093547073972203</v>
      </c>
      <c r="N189" s="1">
        <f>VLOOKUP(B189,[1]Rank_Country_CumC!$B$4:$M$220,12,FALSE)</f>
        <v>3.7975008559777486E-2</v>
      </c>
      <c r="O189" s="1">
        <f>VLOOKUP(B189,[4]Accumulated_SCC_Drupp!$A$3:$B$219,2,FALSE)/10^3</f>
        <v>0.23399444732511276</v>
      </c>
      <c r="P189" s="1">
        <f>VLOOKUP(B189,[4]Accumulated_SCC!$A$223:$B$439,2,FALSE)/10^3</f>
        <v>9.1310719425311622E-4</v>
      </c>
      <c r="Q189" s="1">
        <f>VLOOKUP(B189,[2]Accumulated_SCC_Drupp!$A$3:$B$219,2,FALSE)/10^3</f>
        <v>0.29640779600662487</v>
      </c>
      <c r="R189" s="1">
        <f>VLOOKUP(B189,[2]Accumulated_SCC_Drupp!$A$223:$B$439,2,FALSE)/10^3</f>
        <v>1.4362413431420668E-2</v>
      </c>
      <c r="S189" s="1">
        <f>VLOOKUP(B189,[3]Accumulated_SCC_Drupp!$A$3:$B$219,2,FALSE)/10^3</f>
        <v>0.70240416888742885</v>
      </c>
      <c r="T189" s="1">
        <f>VLOOKUP(B189,[3]Accumulated_SCC_Drupp!$A$223:$B$439,2,FALSE)/10^3</f>
        <v>2.3728845082798187E-2</v>
      </c>
    </row>
    <row r="190" spans="2:20" x14ac:dyDescent="0.25">
      <c r="B190" t="s">
        <v>185</v>
      </c>
      <c r="C190" t="str">
        <f>IF(VLOOKUP(B190,[1]Rank_Country_CumC!$B$4:$C$220,2,FALSE)=0, "NA",VLOOKUP(B190,[1]Rank_Country_CumC!$B$4:$C$220,2,FALSE))</f>
        <v>SUR</v>
      </c>
      <c r="D190" s="1">
        <f>VLOOKUP(B190,[1]Rank_Country_CumC!$B$4:$D$220,3,FALSE)</f>
        <v>30.200844673999999</v>
      </c>
      <c r="E190" s="1">
        <f>VLOOKUP(B190,[1]Rank_Country_CumC!$B$4:$M$220,7,FALSE)</f>
        <v>3.2548868669394646</v>
      </c>
      <c r="F190" s="1">
        <f>VLOOKUP(B190,[1]Rank_Country_CumC!$B$4:$M$220,8,FALSE)</f>
        <v>0.25285116770144672</v>
      </c>
      <c r="G190" s="1">
        <f>VLOOKUP(B190,[4]Accumulated_SCC!$A$3:$B$219,2,FALSE)/10^3</f>
        <v>1.8540619098295232</v>
      </c>
      <c r="H190" s="1">
        <f>VLOOKUP(B190,[4]Accumulated_SCC!$A$223:$B$439,2,FALSE)/10^3</f>
        <v>1.1787056022808108E-2</v>
      </c>
      <c r="I190" s="1">
        <f>VLOOKUP(B190,[2]Accumulated_SCC!$A$3:$B$219,2,FALSE)/10^3</f>
        <v>2.0277372985573408</v>
      </c>
      <c r="J190" s="1">
        <f>VLOOKUP(B190,[2]Accumulated_SCC!$A$223:$B$439,2,FALSE)/10^3</f>
        <v>2.3701781944001587E-2</v>
      </c>
      <c r="K190" s="1">
        <f>VLOOKUP(B190,[3]Accumulated_SCC!$A$3:$B$219,2,FALSE)/10^3</f>
        <v>5.8828613924315452</v>
      </c>
      <c r="L190" s="1">
        <f>VLOOKUP(B190,[3]Accumulated_SCC!$A$223:$B$439,2,FALSE)/10^3</f>
        <v>3.926862510218216E-2</v>
      </c>
      <c r="M190" s="1">
        <f>VLOOKUP(B190,[1]Rank_Country_CumC!$B$4:$M$220,11,FALSE)</f>
        <v>7.0172767577192143</v>
      </c>
      <c r="N190" s="1">
        <f>VLOOKUP(B190,[1]Rank_Country_CumC!$B$4:$M$220,12,FALSE)</f>
        <v>0.52552981157344525</v>
      </c>
      <c r="O190" s="1">
        <f>VLOOKUP(B190,[4]Accumulated_SCC_Drupp!$A$3:$B$219,2,FALSE)/10^3</f>
        <v>4.0037140285317436</v>
      </c>
      <c r="P190" s="1">
        <f>VLOOKUP(B190,[4]Accumulated_SCC!$A$223:$B$439,2,FALSE)/10^3</f>
        <v>1.1787056022808108E-2</v>
      </c>
      <c r="Q190" s="1">
        <f>VLOOKUP(B190,[2]Accumulated_SCC_Drupp!$A$3:$B$219,2,FALSE)/10^3</f>
        <v>5.0243677470008778</v>
      </c>
      <c r="R190" s="1">
        <f>VLOOKUP(B190,[2]Accumulated_SCC_Drupp!$A$223:$B$439,2,FALSE)/10^3</f>
        <v>0.188647428890764</v>
      </c>
      <c r="S190" s="1">
        <f>VLOOKUP(B190,[3]Accumulated_SCC_Drupp!$A$3:$B$219,2,FALSE)/10^3</f>
        <v>12.02374849762503</v>
      </c>
      <c r="T190" s="1">
        <f>VLOOKUP(B190,[3]Accumulated_SCC_Drupp!$A$223:$B$439,2,FALSE)/10^3</f>
        <v>0.30976937704796276</v>
      </c>
    </row>
    <row r="191" spans="2:20" x14ac:dyDescent="0.25">
      <c r="B191" t="s">
        <v>186</v>
      </c>
      <c r="C191" t="str">
        <f>IF(VLOOKUP(B191,[1]Rank_Country_CumC!$B$4:$C$220,2,FALSE)=0, "NA",VLOOKUP(B191,[1]Rank_Country_CumC!$B$4:$C$220,2,FALSE))</f>
        <v>SWZ</v>
      </c>
      <c r="D191" s="1" t="s">
        <v>233</v>
      </c>
      <c r="E191" s="1" t="s">
        <v>233</v>
      </c>
      <c r="F191" s="1" t="s">
        <v>233</v>
      </c>
      <c r="G191" s="1" t="s">
        <v>233</v>
      </c>
      <c r="H191" s="1" t="s">
        <v>233</v>
      </c>
      <c r="I191" s="1" t="s">
        <v>233</v>
      </c>
      <c r="J191" s="1" t="s">
        <v>233</v>
      </c>
      <c r="K191" s="1" t="s">
        <v>233</v>
      </c>
      <c r="L191" s="1" t="s">
        <v>233</v>
      </c>
      <c r="M191" s="1" t="s">
        <v>233</v>
      </c>
      <c r="N191" s="1" t="s">
        <v>233</v>
      </c>
      <c r="O191" s="1" t="s">
        <v>233</v>
      </c>
      <c r="P191" s="1" t="s">
        <v>233</v>
      </c>
      <c r="Q191" s="1" t="s">
        <v>233</v>
      </c>
      <c r="R191" s="1" t="s">
        <v>233</v>
      </c>
      <c r="S191" s="1" t="s">
        <v>233</v>
      </c>
      <c r="T191" s="1" t="s">
        <v>233</v>
      </c>
    </row>
    <row r="192" spans="2:20" x14ac:dyDescent="0.25">
      <c r="B192" t="s">
        <v>187</v>
      </c>
      <c r="C192" t="str">
        <f>IF(VLOOKUP(B192,[1]Rank_Country_CumC!$B$4:$C$220,2,FALSE)=0, "NA",VLOOKUP(B192,[1]Rank_Country_CumC!$B$4:$C$220,2,FALSE))</f>
        <v>SWE</v>
      </c>
      <c r="D192" s="1">
        <f>VLOOKUP(B192,[1]Rank_Country_CumC!$B$4:$D$220,3,FALSE)</f>
        <v>1091.2168012900001</v>
      </c>
      <c r="E192" s="1">
        <f>VLOOKUP(B192,[1]Rank_Country_CumC!$B$4:$M$220,7,FALSE)</f>
        <v>136.17884075596106</v>
      </c>
      <c r="F192" s="1">
        <f>VLOOKUP(B192,[1]Rank_Country_CumC!$B$4:$M$220,8,FALSE)</f>
        <v>10.669663489362545</v>
      </c>
      <c r="G192" s="1">
        <f>VLOOKUP(B192,[4]Accumulated_SCC!$A$3:$B$219,2,FALSE)/10^3</f>
        <v>77.826500455828139</v>
      </c>
      <c r="H192" s="1">
        <f>VLOOKUP(B192,[4]Accumulated_SCC!$A$223:$B$439,2,FALSE)/10^3</f>
        <v>0.38392242652237651</v>
      </c>
      <c r="I192" s="1">
        <f>VLOOKUP(B192,[2]Accumulated_SCC!$A$3:$B$219,2,FALSE)/10^3</f>
        <v>83.986324281007725</v>
      </c>
      <c r="J192" s="1">
        <f>VLOOKUP(B192,[2]Accumulated_SCC!$A$223:$B$439,2,FALSE)/10^3</f>
        <v>0.77841263330333699</v>
      </c>
      <c r="K192" s="1">
        <f>VLOOKUP(B192,[3]Accumulated_SCC!$A$3:$B$219,2,FALSE)/10^3</f>
        <v>246.72369753104795</v>
      </c>
      <c r="L192" s="1">
        <f>VLOOKUP(B192,[3]Accumulated_SCC!$A$223:$B$439,2,FALSE)/10^3</f>
        <v>1.2758353592600542</v>
      </c>
      <c r="M192" s="1">
        <f>VLOOKUP(B192,[1]Rank_Country_CumC!$B$4:$M$220,11,FALSE)</f>
        <v>256.92943868110029</v>
      </c>
      <c r="N192" s="1">
        <f>VLOOKUP(B192,[1]Rank_Country_CumC!$B$4:$M$220,12,FALSE)</f>
        <v>18.160781840355003</v>
      </c>
      <c r="O192" s="1">
        <f>VLOOKUP(B192,[4]Accumulated_SCC_Drupp!$A$3:$B$219,2,FALSE)/10^3</f>
        <v>146.82459721559511</v>
      </c>
      <c r="P192" s="1">
        <f>VLOOKUP(B192,[4]Accumulated_SCC!$A$223:$B$439,2,FALSE)/10^3</f>
        <v>0.38392242652237651</v>
      </c>
      <c r="Q192" s="1">
        <f>VLOOKUP(B192,[2]Accumulated_SCC_Drupp!$A$3:$B$219,2,FALSE)/10^3</f>
        <v>183.0429075102108</v>
      </c>
      <c r="R192" s="1">
        <f>VLOOKUP(B192,[2]Accumulated_SCC_Drupp!$A$223:$B$439,2,FALSE)/10^3</f>
        <v>6.229258096397718</v>
      </c>
      <c r="S192" s="1">
        <f>VLOOKUP(B192,[3]Accumulated_SCC_Drupp!$A$3:$B$219,2,FALSE)/10^3</f>
        <v>440.92081131749518</v>
      </c>
      <c r="T192" s="1">
        <f>VLOOKUP(B192,[3]Accumulated_SCC_Drupp!$A$223:$B$439,2,FALSE)/10^3</f>
        <v>10.166514326352916</v>
      </c>
    </row>
    <row r="193" spans="2:20" x14ac:dyDescent="0.25">
      <c r="B193" t="s">
        <v>188</v>
      </c>
      <c r="C193" t="str">
        <f>IF(VLOOKUP(B193,[1]Rank_Country_CumC!$B$4:$C$220,2,FALSE)=0, "NA",VLOOKUP(B193,[1]Rank_Country_CumC!$B$4:$C$220,2,FALSE))</f>
        <v>CHE</v>
      </c>
      <c r="D193" s="1">
        <f>VLOOKUP(B193,[1]Rank_Country_CumC!$B$4:$D$220,3,FALSE)</f>
        <v>679.8123722250001</v>
      </c>
      <c r="E193" s="1">
        <f>VLOOKUP(B193,[1]Rank_Country_CumC!$B$4:$M$220,7,FALSE)</f>
        <v>77.713653914876161</v>
      </c>
      <c r="F193" s="1">
        <f>VLOOKUP(B193,[1]Rank_Country_CumC!$B$4:$M$220,8,FALSE)</f>
        <v>5.8171268936140788</v>
      </c>
      <c r="G193" s="1">
        <f>VLOOKUP(B193,[4]Accumulated_SCC!$A$3:$B$219,2,FALSE)/10^3</f>
        <v>44.328864179222762</v>
      </c>
      <c r="H193" s="1">
        <f>VLOOKUP(B193,[4]Accumulated_SCC!$A$223:$B$439,2,FALSE)/10^3</f>
        <v>0.24731956835417268</v>
      </c>
      <c r="I193" s="1">
        <f>VLOOKUP(B193,[2]Accumulated_SCC!$A$3:$B$219,2,FALSE)/10^3</f>
        <v>48.209334559865042</v>
      </c>
      <c r="J193" s="1">
        <f>VLOOKUP(B193,[2]Accumulated_SCC!$A$223:$B$439,2,FALSE)/10^3</f>
        <v>0.49885160385691074</v>
      </c>
      <c r="K193" s="1">
        <f>VLOOKUP(B193,[3]Accumulated_SCC!$A$3:$B$219,2,FALSE)/10^3</f>
        <v>140.60276300554091</v>
      </c>
      <c r="L193" s="1">
        <f>VLOOKUP(B193,[3]Accumulated_SCC!$A$223:$B$439,2,FALSE)/10^3</f>
        <v>0.82334291771000023</v>
      </c>
      <c r="M193" s="1">
        <f>VLOOKUP(B193,[1]Rank_Country_CumC!$B$4:$M$220,11,FALSE)</f>
        <v>158.80356935688789</v>
      </c>
      <c r="N193" s="1">
        <f>VLOOKUP(B193,[1]Rank_Country_CumC!$B$4:$M$220,12,FALSE)</f>
        <v>11.27790133261446</v>
      </c>
      <c r="O193" s="1">
        <f>VLOOKUP(B193,[4]Accumulated_SCC_Drupp!$A$3:$B$219,2,FALSE)/10^3</f>
        <v>90.661505489316752</v>
      </c>
      <c r="P193" s="1">
        <f>VLOOKUP(B193,[4]Accumulated_SCC!$A$223:$B$439,2,FALSE)/10^3</f>
        <v>0.24731956835417268</v>
      </c>
      <c r="Q193" s="1">
        <f>VLOOKUP(B193,[2]Accumulated_SCC_Drupp!$A$3:$B$219,2,FALSE)/10^3</f>
        <v>113.4705323259392</v>
      </c>
      <c r="R193" s="1">
        <f>VLOOKUP(B193,[2]Accumulated_SCC_Drupp!$A$223:$B$439,2,FALSE)/10^3</f>
        <v>3.980438767105563</v>
      </c>
      <c r="S193" s="1">
        <f>VLOOKUP(B193,[3]Accumulated_SCC_Drupp!$A$3:$B$219,2,FALSE)/10^3</f>
        <v>272.27867025540814</v>
      </c>
      <c r="T193" s="1">
        <f>VLOOKUP(B193,[3]Accumulated_SCC_Drupp!$A$223:$B$439,2,FALSE)/10^3</f>
        <v>6.5226841934580246</v>
      </c>
    </row>
    <row r="194" spans="2:20" x14ac:dyDescent="0.25">
      <c r="B194" t="s">
        <v>189</v>
      </c>
      <c r="C194" t="str">
        <f>IF(VLOOKUP(B194,[1]Rank_Country_CumC!$B$4:$C$220,2,FALSE)=0, "NA",VLOOKUP(B194,[1]Rank_Country_CumC!$B$4:$C$220,2,FALSE))</f>
        <v>SYR</v>
      </c>
      <c r="D194" s="1">
        <f>VLOOKUP(B194,[1]Rank_Country_CumC!$B$4:$D$220,3,FALSE)</f>
        <v>488.92592007900004</v>
      </c>
      <c r="E194" s="1">
        <f>VLOOKUP(B194,[1]Rank_Country_CumC!$B$4:$M$220,7,FALSE)</f>
        <v>46.611638471183255</v>
      </c>
      <c r="F194" s="1">
        <f>VLOOKUP(B194,[1]Rank_Country_CumC!$B$4:$M$220,8,FALSE)</f>
        <v>3.9699315776035138</v>
      </c>
      <c r="G194" s="1">
        <f>VLOOKUP(B194,[4]Accumulated_SCC!$A$3:$B$219,2,FALSE)/10^3</f>
        <v>26.467523500063987</v>
      </c>
      <c r="H194" s="1">
        <f>VLOOKUP(B194,[4]Accumulated_SCC!$A$223:$B$439,2,FALSE)/10^3</f>
        <v>0.22173631567505564</v>
      </c>
      <c r="I194" s="1">
        <f>VLOOKUP(B194,[2]Accumulated_SCC!$A$3:$B$219,2,FALSE)/10^3</f>
        <v>29.312405035166211</v>
      </c>
      <c r="J194" s="1">
        <f>VLOOKUP(B194,[2]Accumulated_SCC!$A$223:$B$439,2,FALSE)/10^3</f>
        <v>0.44448052462535881</v>
      </c>
      <c r="K194" s="1">
        <f>VLOOKUP(B194,[3]Accumulated_SCC!$A$3:$B$219,2,FALSE)/10^3</f>
        <v>84.054986878319824</v>
      </c>
      <c r="L194" s="1">
        <f>VLOOKUP(B194,[3]Accumulated_SCC!$A$223:$B$439,2,FALSE)/10^3</f>
        <v>0.73948613578391076</v>
      </c>
      <c r="M194" s="1">
        <f>VLOOKUP(B194,[1]Rank_Country_CumC!$B$4:$M$220,11,FALSE)</f>
        <v>112.65182323741654</v>
      </c>
      <c r="N194" s="1">
        <f>VLOOKUP(B194,[1]Rank_Country_CumC!$B$4:$M$220,12,FALSE)</f>
        <v>9.6851429867459906</v>
      </c>
      <c r="O194" s="1">
        <f>VLOOKUP(B194,[4]Accumulated_SCC_Drupp!$A$3:$B$219,2,FALSE)/10^3</f>
        <v>64.197900385223349</v>
      </c>
      <c r="P194" s="1">
        <f>VLOOKUP(B194,[4]Accumulated_SCC!$A$223:$B$439,2,FALSE)/10^3</f>
        <v>0.22173631567505564</v>
      </c>
      <c r="Q194" s="1">
        <f>VLOOKUP(B194,[2]Accumulated_SCC_Drupp!$A$3:$B$219,2,FALSE)/10^3</f>
        <v>80.910580962598161</v>
      </c>
      <c r="R194" s="1">
        <f>VLOOKUP(B194,[2]Accumulated_SCC_Drupp!$A$223:$B$439,2,FALSE)/10^3</f>
        <v>3.5343833328753353</v>
      </c>
      <c r="S194" s="1">
        <f>VLOOKUP(B194,[3]Accumulated_SCC_Drupp!$A$3:$B$219,2,FALSE)/10^3</f>
        <v>192.84698836442828</v>
      </c>
      <c r="T194" s="1">
        <f>VLOOKUP(B194,[3]Accumulated_SCC_Drupp!$A$223:$B$439,2,FALSE)/10^3</f>
        <v>5.8184448149630299</v>
      </c>
    </row>
    <row r="195" spans="2:20" x14ac:dyDescent="0.25">
      <c r="B195" t="s">
        <v>190</v>
      </c>
      <c r="C195" t="str">
        <f>IF(VLOOKUP(B195,[1]Rank_Country_CumC!$B$4:$C$220,2,FALSE)=0, "NA",VLOOKUP(B195,[1]Rank_Country_CumC!$B$4:$C$220,2,FALSE))</f>
        <v>TWN</v>
      </c>
      <c r="D195" s="1">
        <f>VLOOKUP(B195,[1]Rank_Country_CumC!$B$4:$D$220,3,FALSE)</f>
        <v>2211.6587815060007</v>
      </c>
      <c r="E195" s="1">
        <f>VLOOKUP(B195,[1]Rank_Country_CumC!$B$4:$M$220,7,FALSE)</f>
        <v>197.9104957915593</v>
      </c>
      <c r="F195" s="1">
        <f>VLOOKUP(B195,[1]Rank_Country_CumC!$B$4:$M$220,8,FALSE)</f>
        <v>16.557608323199528</v>
      </c>
      <c r="G195" s="1">
        <f>VLOOKUP(B195,[4]Accumulated_SCC!$A$3:$B$219,2,FALSE)/10^3</f>
        <v>112.17947623434765</v>
      </c>
      <c r="H195" s="1">
        <f>VLOOKUP(B195,[4]Accumulated_SCC!$A$223:$B$439,2,FALSE)/10^3</f>
        <v>1.0571243192725113</v>
      </c>
      <c r="I195" s="1">
        <f>VLOOKUP(B195,[2]Accumulated_SCC!$A$3:$B$219,2,FALSE)/10^3</f>
        <v>125.16692825141944</v>
      </c>
      <c r="J195" s="1">
        <f>VLOOKUP(B195,[2]Accumulated_SCC!$A$223:$B$439,2,FALSE)/10^3</f>
        <v>2.1092368539511059</v>
      </c>
      <c r="K195" s="1">
        <f>VLOOKUP(B195,[3]Accumulated_SCC!$A$3:$B$219,2,FALSE)/10^3</f>
        <v>356.38508288891188</v>
      </c>
      <c r="L195" s="1">
        <f>VLOOKUP(B195,[3]Accumulated_SCC!$A$223:$B$439,2,FALSE)/10^3</f>
        <v>3.5273568626219891</v>
      </c>
      <c r="M195" s="1">
        <f>VLOOKUP(B195,[1]Rank_Country_CumC!$B$4:$M$220,11,FALSE)</f>
        <v>505.09107244896217</v>
      </c>
      <c r="N195" s="1">
        <f>VLOOKUP(B195,[1]Rank_Country_CumC!$B$4:$M$220,12,FALSE)</f>
        <v>44.574722851960452</v>
      </c>
      <c r="O195" s="1">
        <f>VLOOKUP(B195,[4]Accumulated_SCC_Drupp!$A$3:$B$219,2,FALSE)/10^3</f>
        <v>287.6762803562948</v>
      </c>
      <c r="P195" s="1">
        <f>VLOOKUP(B195,[4]Accumulated_SCC!$A$223:$B$439,2,FALSE)/10^3</f>
        <v>1.0571243192725113</v>
      </c>
      <c r="Q195" s="1">
        <f>VLOOKUP(B195,[2]Accumulated_SCC_Drupp!$A$3:$B$219,2,FALSE)/10^3</f>
        <v>363.86639163971682</v>
      </c>
      <c r="R195" s="1">
        <f>VLOOKUP(B195,[2]Accumulated_SCC_Drupp!$A$223:$B$439,2,FALSE)/10^3</f>
        <v>16.690726749521858</v>
      </c>
      <c r="S195" s="1">
        <f>VLOOKUP(B195,[3]Accumulated_SCC_Drupp!$A$3:$B$219,2,FALSE)/10^3</f>
        <v>863.7305453508759</v>
      </c>
      <c r="T195" s="1">
        <f>VLOOKUP(B195,[3]Accumulated_SCC_Drupp!$A$223:$B$439,2,FALSE)/10^3</f>
        <v>27.547473605022429</v>
      </c>
    </row>
    <row r="196" spans="2:20" x14ac:dyDescent="0.25">
      <c r="B196" t="s">
        <v>191</v>
      </c>
      <c r="C196" t="str">
        <f>IF(VLOOKUP(B196,[1]Rank_Country_CumC!$B$4:$C$220,2,FALSE)=0, "NA",VLOOKUP(B196,[1]Rank_Country_CumC!$B$4:$C$220,2,FALSE))</f>
        <v>TJK</v>
      </c>
      <c r="D196" s="1">
        <f>VLOOKUP(B196,[1]Rank_Country_CumC!$B$4:$D$220,3,FALSE)</f>
        <v>102.41582082945443</v>
      </c>
      <c r="E196" s="1">
        <f>VLOOKUP(B196,[1]Rank_Country_CumC!$B$4:$M$220,7,FALSE)</f>
        <v>12.876120815192612</v>
      </c>
      <c r="F196" s="1">
        <f>VLOOKUP(B196,[1]Rank_Country_CumC!$B$4:$M$220,8,FALSE)</f>
        <v>1.0866757263550579</v>
      </c>
      <c r="G196" s="1">
        <f>VLOOKUP(B196,[4]Accumulated_SCC!$A$3:$B$219,2,FALSE)/10^3</f>
        <v>7.3598016981496377</v>
      </c>
      <c r="H196" s="1">
        <f>VLOOKUP(B196,[4]Accumulated_SCC!$A$223:$B$439,2,FALSE)/10^3</f>
        <v>3.9773848880413118E-2</v>
      </c>
      <c r="I196" s="1">
        <f>VLOOKUP(B196,[2]Accumulated_SCC!$A$3:$B$219,2,FALSE)/10^3</f>
        <v>7.9367336017874743</v>
      </c>
      <c r="J196" s="1">
        <f>VLOOKUP(B196,[2]Accumulated_SCC!$A$223:$B$439,2,FALSE)/10^3</f>
        <v>8.0812583183897682E-2</v>
      </c>
      <c r="K196" s="1">
        <f>VLOOKUP(B196,[3]Accumulated_SCC!$A$3:$B$219,2,FALSE)/10^3</f>
        <v>23.331827145640769</v>
      </c>
      <c r="L196" s="1">
        <f>VLOOKUP(B196,[3]Accumulated_SCC!$A$223:$B$439,2,FALSE)/10^3</f>
        <v>0.13223348609511423</v>
      </c>
      <c r="M196" s="1">
        <f>VLOOKUP(B196,[1]Rank_Country_CumC!$B$4:$M$220,11,FALSE)</f>
        <v>24.174502009971125</v>
      </c>
      <c r="N196" s="1">
        <f>VLOOKUP(B196,[1]Rank_Country_CumC!$B$4:$M$220,12,FALSE)</f>
        <v>1.8946172567847126</v>
      </c>
      <c r="O196" s="1">
        <f>VLOOKUP(B196,[4]Accumulated_SCC_Drupp!$A$3:$B$219,2,FALSE)/10^3</f>
        <v>13.815764458698</v>
      </c>
      <c r="P196" s="1">
        <f>VLOOKUP(B196,[4]Accumulated_SCC!$A$223:$B$439,2,FALSE)/10^3</f>
        <v>3.9773848880413118E-2</v>
      </c>
      <c r="Q196" s="1">
        <f>VLOOKUP(B196,[2]Accumulated_SCC_Drupp!$A$3:$B$219,2,FALSE)/10^3</f>
        <v>17.211428673630753</v>
      </c>
      <c r="R196" s="1">
        <f>VLOOKUP(B196,[2]Accumulated_SCC_Drupp!$A$223:$B$439,2,FALSE)/10^3</f>
        <v>0.64807276282005888</v>
      </c>
      <c r="S196" s="1">
        <f>VLOOKUP(B196,[3]Accumulated_SCC_Drupp!$A$3:$B$219,2,FALSE)/10^3</f>
        <v>41.49631289758468</v>
      </c>
      <c r="T196" s="1">
        <f>VLOOKUP(B196,[3]Accumulated_SCC_Drupp!$A$223:$B$439,2,FALSE)/10^3</f>
        <v>1.0572880113511367</v>
      </c>
    </row>
    <row r="197" spans="2:20" x14ac:dyDescent="0.25">
      <c r="B197" t="s">
        <v>192</v>
      </c>
      <c r="C197" t="str">
        <f>IF(VLOOKUP(B197,[1]Rank_Country_CumC!$B$4:$C$220,2,FALSE)=0, "NA",VLOOKUP(B197,[1]Rank_Country_CumC!$B$4:$C$220,2,FALSE))</f>
        <v>THA</v>
      </c>
      <c r="D197" s="1">
        <f>VLOOKUP(B197,[1]Rank_Country_CumC!$B$4:$D$220,3,FALSE)</f>
        <v>1873.1244004270002</v>
      </c>
      <c r="E197" s="1">
        <f>VLOOKUP(B197,[1]Rank_Country_CumC!$B$4:$M$220,7,FALSE)</f>
        <v>156.44516645591284</v>
      </c>
      <c r="F197" s="1">
        <f>VLOOKUP(B197,[1]Rank_Country_CumC!$B$4:$M$220,8,FALSE)</f>
        <v>14.18994379882996</v>
      </c>
      <c r="G197" s="1">
        <f>VLOOKUP(B197,[4]Accumulated_SCC!$A$3:$B$219,2,FALSE)/10^3</f>
        <v>88.491631134757625</v>
      </c>
      <c r="H197" s="1">
        <f>VLOOKUP(B197,[4]Accumulated_SCC!$A$223:$B$439,2,FALSE)/10^3</f>
        <v>0.98719250803269276</v>
      </c>
      <c r="I197" s="1">
        <f>VLOOKUP(B197,[2]Accumulated_SCC!$A$3:$B$219,2,FALSE)/10^3</f>
        <v>99.577641875061801</v>
      </c>
      <c r="J197" s="1">
        <f>VLOOKUP(B197,[2]Accumulated_SCC!$A$223:$B$439,2,FALSE)/10^3</f>
        <v>1.9649704105567658</v>
      </c>
      <c r="K197" s="1">
        <f>VLOOKUP(B197,[3]Accumulated_SCC!$A$3:$B$219,2,FALSE)/10^3</f>
        <v>281.26622635791989</v>
      </c>
      <c r="L197" s="1">
        <f>VLOOKUP(B197,[3]Accumulated_SCC!$A$223:$B$439,2,FALSE)/10^3</f>
        <v>3.2948350519046077</v>
      </c>
      <c r="M197" s="1">
        <f>VLOOKUP(B197,[1]Rank_Country_CumC!$B$4:$M$220,11,FALSE)</f>
        <v>424.76895364889202</v>
      </c>
      <c r="N197" s="1">
        <f>VLOOKUP(B197,[1]Rank_Country_CumC!$B$4:$M$220,12,FALSE)</f>
        <v>40.867549388230685</v>
      </c>
      <c r="O197" s="1">
        <f>VLOOKUP(B197,[4]Accumulated_SCC_Drupp!$A$3:$B$219,2,FALSE)/10^3</f>
        <v>241.78669521206845</v>
      </c>
      <c r="P197" s="1">
        <f>VLOOKUP(B197,[4]Accumulated_SCC!$A$223:$B$439,2,FALSE)/10^3</f>
        <v>0.98719250803269276</v>
      </c>
      <c r="Q197" s="1">
        <f>VLOOKUP(B197,[2]Accumulated_SCC_Drupp!$A$3:$B$219,2,FALSE)/10^3</f>
        <v>306.7634897133438</v>
      </c>
      <c r="R197" s="1">
        <f>VLOOKUP(B197,[2]Accumulated_SCC_Drupp!$A$223:$B$439,2,FALSE)/10^3</f>
        <v>15.510633322615657</v>
      </c>
      <c r="S197" s="1">
        <f>VLOOKUP(B197,[3]Accumulated_SCC_Drupp!$A$3:$B$219,2,FALSE)/10^3</f>
        <v>725.75667602126452</v>
      </c>
      <c r="T197" s="1">
        <f>VLOOKUP(B197,[3]Accumulated_SCC_Drupp!$A$223:$B$439,2,FALSE)/10^3</f>
        <v>25.63368871564364</v>
      </c>
    </row>
    <row r="198" spans="2:20" x14ac:dyDescent="0.25">
      <c r="B198" t="s">
        <v>193</v>
      </c>
      <c r="C198" t="str">
        <f>IF(VLOOKUP(B198,[1]Rank_Country_CumC!$B$4:$C$220,2,FALSE)=0, "NA",VLOOKUP(B198,[1]Rank_Country_CumC!$B$4:$C$220,2,FALSE))</f>
        <v>TLS</v>
      </c>
      <c r="D198" s="1">
        <f>VLOOKUP(B198,[1]Rank_Country_CumC!$B$4:$D$220,3,FALSE)</f>
        <v>1.4220364949999997</v>
      </c>
      <c r="E198" s="1">
        <f>VLOOKUP(B198,[1]Rank_Country_CumC!$B$4:$M$220,7,FALSE)</f>
        <v>9.2594120435544602E-2</v>
      </c>
      <c r="F198" s="1">
        <f>VLOOKUP(B198,[1]Rank_Country_CumC!$B$4:$M$220,8,FALSE)</f>
        <v>1.384698387152695E-2</v>
      </c>
      <c r="G198" s="1">
        <f>VLOOKUP(B198,[4]Accumulated_SCC!$A$3:$B$219,2,FALSE)/10^3</f>
        <v>5.1912067328916595E-2</v>
      </c>
      <c r="H198" s="1">
        <f>VLOOKUP(B198,[4]Accumulated_SCC!$A$223:$B$439,2,FALSE)/10^3</f>
        <v>1.2076371080416892E-3</v>
      </c>
      <c r="I198" s="1">
        <f>VLOOKUP(B198,[2]Accumulated_SCC!$A$3:$B$219,2,FALSE)/10^3</f>
        <v>6.0571281827610415E-2</v>
      </c>
      <c r="J198" s="1">
        <f>VLOOKUP(B198,[2]Accumulated_SCC!$A$223:$B$439,2,FALSE)/10^3</f>
        <v>2.3905023230670771E-3</v>
      </c>
      <c r="K198" s="1">
        <f>VLOOKUP(B198,[3]Accumulated_SCC!$A$3:$B$219,2,FALSE)/10^3</f>
        <v>0.1652990121501075</v>
      </c>
      <c r="L198" s="1">
        <f>VLOOKUP(B198,[3]Accumulated_SCC!$A$223:$B$439,2,FALSE)/10^3</f>
        <v>4.0328638221512891E-3</v>
      </c>
      <c r="M198" s="1">
        <f>VLOOKUP(B198,[1]Rank_Country_CumC!$B$4:$M$220,11,FALSE)</f>
        <v>0.3134880604309942</v>
      </c>
      <c r="N198" s="1">
        <f>VLOOKUP(B198,[1]Rank_Country_CumC!$B$4:$M$220,12,FALSE)</f>
        <v>4.7552174750973446E-2</v>
      </c>
      <c r="O198" s="1">
        <f>VLOOKUP(B198,[4]Accumulated_SCC_Drupp!$A$3:$B$219,2,FALSE)/10^3</f>
        <v>0.17810457556830481</v>
      </c>
      <c r="P198" s="1">
        <f>VLOOKUP(B198,[4]Accumulated_SCC!$A$223:$B$439,2,FALSE)/10^3</f>
        <v>1.2076371080416892E-3</v>
      </c>
      <c r="Q198" s="1">
        <f>VLOOKUP(B198,[2]Accumulated_SCC_Drupp!$A$3:$B$219,2,FALSE)/10^3</f>
        <v>0.22865107316112734</v>
      </c>
      <c r="R198" s="1">
        <f>VLOOKUP(B198,[2]Accumulated_SCC_Drupp!$A$223:$B$439,2,FALSE)/10^3</f>
        <v>1.874189579845079E-2</v>
      </c>
      <c r="S198" s="1">
        <f>VLOOKUP(B198,[3]Accumulated_SCC_Drupp!$A$3:$B$219,2,FALSE)/10^3</f>
        <v>0.533708532563551</v>
      </c>
      <c r="T198" s="1">
        <f>VLOOKUP(B198,[3]Accumulated_SCC_Drupp!$A$223:$B$439,2,FALSE)/10^3</f>
        <v>3.1069069013097032E-2</v>
      </c>
    </row>
    <row r="199" spans="2:20" x14ac:dyDescent="0.25">
      <c r="B199" t="s">
        <v>194</v>
      </c>
      <c r="C199" t="str">
        <f>IF(VLOOKUP(B199,[1]Rank_Country_CumC!$B$4:$C$220,2,FALSE)=0, "NA",VLOOKUP(B199,[1]Rank_Country_CumC!$B$4:$C$220,2,FALSE))</f>
        <v>TGO</v>
      </c>
      <c r="D199" s="1">
        <f>VLOOKUP(B199,[1]Rank_Country_CumC!$B$4:$D$220,3,FALSE)</f>
        <v>18.044939509999999</v>
      </c>
      <c r="E199" s="1">
        <f>VLOOKUP(B199,[1]Rank_Country_CumC!$B$4:$M$220,7,FALSE)</f>
        <v>1.593320979025227</v>
      </c>
      <c r="F199" s="1">
        <f>VLOOKUP(B199,[1]Rank_Country_CumC!$B$4:$M$220,8,FALSE)</f>
        <v>0.13497086947808751</v>
      </c>
      <c r="G199" s="1">
        <f>VLOOKUP(B199,[4]Accumulated_SCC!$A$3:$B$219,2,FALSE)/10^3</f>
        <v>0.90277018186813929</v>
      </c>
      <c r="H199" s="1">
        <f>VLOOKUP(B199,[4]Accumulated_SCC!$A$223:$B$439,2,FALSE)/10^3</f>
        <v>9.0524669823877392E-3</v>
      </c>
      <c r="I199" s="1">
        <f>VLOOKUP(B199,[2]Accumulated_SCC!$A$3:$B$219,2,FALSE)/10^3</f>
        <v>1.0090247165287611</v>
      </c>
      <c r="J199" s="1">
        <f>VLOOKUP(B199,[2]Accumulated_SCC!$A$223:$B$439,2,FALSE)/10^3</f>
        <v>1.8025714503919561E-2</v>
      </c>
      <c r="K199" s="1">
        <f>VLOOKUP(B199,[3]Accumulated_SCC!$A$3:$B$219,2,FALSE)/10^3</f>
        <v>2.8681680386787889</v>
      </c>
      <c r="L199" s="1">
        <f>VLOOKUP(B199,[3]Accumulated_SCC!$A$223:$B$439,2,FALSE)/10^3</f>
        <v>3.0211457840284513E-2</v>
      </c>
      <c r="M199" s="1">
        <f>VLOOKUP(B199,[1]Rank_Country_CumC!$B$4:$M$220,11,FALSE)</f>
        <v>4.1096988686879889</v>
      </c>
      <c r="N199" s="1">
        <f>VLOOKUP(B199,[1]Rank_Country_CumC!$B$4:$M$220,12,FALSE)</f>
        <v>0.37475755575767494</v>
      </c>
      <c r="O199" s="1">
        <f>VLOOKUP(B199,[4]Accumulated_SCC_Drupp!$A$3:$B$219,2,FALSE)/10^3</f>
        <v>2.3404139310816974</v>
      </c>
      <c r="P199" s="1">
        <f>VLOOKUP(B199,[4]Accumulated_SCC!$A$223:$B$439,2,FALSE)/10^3</f>
        <v>9.0524669823877392E-3</v>
      </c>
      <c r="Q199" s="1">
        <f>VLOOKUP(B199,[2]Accumulated_SCC_Drupp!$A$3:$B$219,2,FALSE)/10^3</f>
        <v>2.9635017154408199</v>
      </c>
      <c r="R199" s="1">
        <f>VLOOKUP(B199,[2]Accumulated_SCC_Drupp!$A$223:$B$439,2,FALSE)/10^3</f>
        <v>0.14225409037842457</v>
      </c>
      <c r="S199" s="1">
        <f>VLOOKUP(B199,[3]Accumulated_SCC_Drupp!$A$3:$B$219,2,FALSE)/10^3</f>
        <v>7.0251809595414567</v>
      </c>
      <c r="T199" s="1">
        <f>VLOOKUP(B199,[3]Accumulated_SCC_Drupp!$A$223:$B$439,2,FALSE)/10^3</f>
        <v>0.23503320337053818</v>
      </c>
    </row>
    <row r="200" spans="2:20" x14ac:dyDescent="0.25">
      <c r="B200" t="s">
        <v>195</v>
      </c>
      <c r="C200" t="str">
        <f>IF(VLOOKUP(B200,[1]Rank_Country_CumC!$B$4:$C$220,2,FALSE)=0, "NA",VLOOKUP(B200,[1]Rank_Country_CumC!$B$4:$C$220,2,FALSE))</f>
        <v>TON</v>
      </c>
      <c r="D200" s="1">
        <f>VLOOKUP(B200,[1]Rank_Country_CumC!$B$4:$D$220,3,FALSE)</f>
        <v>1.1249085980000004</v>
      </c>
      <c r="E200" s="1">
        <f>VLOOKUP(B200,[1]Rank_Country_CumC!$B$4:$M$220,7,FALSE)</f>
        <v>0.10430090999637638</v>
      </c>
      <c r="F200" s="1">
        <f>VLOOKUP(B200,[1]Rank_Country_CumC!$B$4:$M$220,8,FALSE)</f>
        <v>8.3950739281385689E-3</v>
      </c>
      <c r="G200" s="1">
        <f>VLOOKUP(B200,[4]Accumulated_SCC!$A$3:$B$219,2,FALSE)/10^3</f>
        <v>5.9179943615363328E-2</v>
      </c>
      <c r="H200" s="1">
        <f>VLOOKUP(B200,[4]Accumulated_SCC!$A$223:$B$439,2,FALSE)/10^3</f>
        <v>5.1653693257920109E-4</v>
      </c>
      <c r="I200" s="1">
        <f>VLOOKUP(B200,[2]Accumulated_SCC!$A$3:$B$219,2,FALSE)/10^3</f>
        <v>6.5761833667666122E-2</v>
      </c>
      <c r="J200" s="1">
        <f>VLOOKUP(B200,[2]Accumulated_SCC!$A$223:$B$439,2,FALSE)/10^3</f>
        <v>1.0318486594494069E-3</v>
      </c>
      <c r="K200" s="1">
        <f>VLOOKUP(B200,[3]Accumulated_SCC!$A$3:$B$219,2,FALSE)/10^3</f>
        <v>0.18796095270610014</v>
      </c>
      <c r="L200" s="1">
        <f>VLOOKUP(B200,[3]Accumulated_SCC!$A$223:$B$439,2,FALSE)/10^3</f>
        <v>1.7234600986658455E-3</v>
      </c>
      <c r="M200" s="1">
        <f>VLOOKUP(B200,[1]Rank_Country_CumC!$B$4:$M$220,11,FALSE)</f>
        <v>0.25762402872819801</v>
      </c>
      <c r="N200" s="1">
        <f>VLOOKUP(B200,[1]Rank_Country_CumC!$B$4:$M$220,12,FALSE)</f>
        <v>2.1892565092823613E-2</v>
      </c>
      <c r="O200" s="1">
        <f>VLOOKUP(B200,[4]Accumulated_SCC_Drupp!$A$3:$B$219,2,FALSE)/10^3</f>
        <v>0.14677705209471992</v>
      </c>
      <c r="P200" s="1">
        <f>VLOOKUP(B200,[4]Accumulated_SCC!$A$223:$B$439,2,FALSE)/10^3</f>
        <v>5.1653693257920109E-4</v>
      </c>
      <c r="Q200" s="1">
        <f>VLOOKUP(B200,[2]Accumulated_SCC_Drupp!$A$3:$B$219,2,FALSE)/10^3</f>
        <v>0.18540086123284547</v>
      </c>
      <c r="R200" s="1">
        <f>VLOOKUP(B200,[2]Accumulated_SCC_Drupp!$A$223:$B$439,2,FALSE)/10^3</f>
        <v>8.1710519772527114E-3</v>
      </c>
      <c r="S200" s="1">
        <f>VLOOKUP(B200,[3]Accumulated_SCC_Drupp!$A$3:$B$219,2,FALSE)/10^3</f>
        <v>0.44069417285702911</v>
      </c>
      <c r="T200" s="1">
        <f>VLOOKUP(B200,[3]Accumulated_SCC_Drupp!$A$223:$B$439,2,FALSE)/10^3</f>
        <v>1.3478071774056067E-2</v>
      </c>
    </row>
    <row r="201" spans="2:20" x14ac:dyDescent="0.25">
      <c r="B201" t="s">
        <v>196</v>
      </c>
      <c r="C201" t="str">
        <f>IF(VLOOKUP(B201,[1]Rank_Country_CumC!$B$4:$C$220,2,FALSE)=0, "NA",VLOOKUP(B201,[1]Rank_Country_CumC!$B$4:$C$220,2,FALSE))</f>
        <v>TTO</v>
      </c>
      <c r="D201" s="1">
        <f>VLOOKUP(B201,[1]Rank_Country_CumC!$B$4:$D$220,3,FALSE)</f>
        <v>355.11964577500004</v>
      </c>
      <c r="E201" s="1">
        <f>VLOOKUP(B201,[1]Rank_Country_CumC!$B$4:$M$220,7,FALSE)</f>
        <v>33.198736275308264</v>
      </c>
      <c r="F201" s="1">
        <f>VLOOKUP(B201,[1]Rank_Country_CumC!$B$4:$M$220,8,FALSE)</f>
        <v>2.6275484620279581</v>
      </c>
      <c r="G201" s="1">
        <f>VLOOKUP(B201,[4]Accumulated_SCC!$A$3:$B$219,2,FALSE)/10^3</f>
        <v>18.841189640039978</v>
      </c>
      <c r="H201" s="1">
        <f>VLOOKUP(B201,[4]Accumulated_SCC!$A$223:$B$439,2,FALSE)/10^3</f>
        <v>0.1647404402490795</v>
      </c>
      <c r="I201" s="1">
        <f>VLOOKUP(B201,[2]Accumulated_SCC!$A$3:$B$219,2,FALSE)/10^3</f>
        <v>20.91939152621617</v>
      </c>
      <c r="J201" s="1">
        <f>VLOOKUP(B201,[2]Accumulated_SCC!$A$223:$B$439,2,FALSE)/10^3</f>
        <v>0.32836940212223042</v>
      </c>
      <c r="K201" s="1">
        <f>VLOOKUP(B201,[3]Accumulated_SCC!$A$3:$B$219,2,FALSE)/10^3</f>
        <v>59.835627659668788</v>
      </c>
      <c r="L201" s="1">
        <f>VLOOKUP(B201,[3]Accumulated_SCC!$A$223:$B$439,2,FALSE)/10^3</f>
        <v>0.54960170608744363</v>
      </c>
      <c r="M201" s="1">
        <f>VLOOKUP(B201,[1]Rank_Country_CumC!$B$4:$M$220,11,FALSE)</f>
        <v>81.312013891927677</v>
      </c>
      <c r="N201" s="1">
        <f>VLOOKUP(B201,[1]Rank_Country_CumC!$B$4:$M$220,12,FALSE)</f>
        <v>6.9203311175641797</v>
      </c>
      <c r="O201" s="1">
        <f>VLOOKUP(B201,[4]Accumulated_SCC_Drupp!$A$3:$B$219,2,FALSE)/10^3</f>
        <v>46.329500745443532</v>
      </c>
      <c r="P201" s="1">
        <f>VLOOKUP(B201,[4]Accumulated_SCC!$A$223:$B$439,2,FALSE)/10^3</f>
        <v>0.1647404402490795</v>
      </c>
      <c r="Q201" s="1">
        <f>VLOOKUP(B201,[2]Accumulated_SCC_Drupp!$A$3:$B$219,2,FALSE)/10^3</f>
        <v>58.520343220737786</v>
      </c>
      <c r="R201" s="1">
        <f>VLOOKUP(B201,[2]Accumulated_SCC_Drupp!$A$223:$B$439,2,FALSE)/10^3</f>
        <v>2.5954557391428459</v>
      </c>
      <c r="S201" s="1">
        <f>VLOOKUP(B201,[3]Accumulated_SCC_Drupp!$A$3:$B$219,2,FALSE)/10^3</f>
        <v>139.08619770960186</v>
      </c>
      <c r="T201" s="1">
        <f>VLOOKUP(B201,[3]Accumulated_SCC_Drupp!$A$223:$B$439,2,FALSE)/10^3</f>
        <v>4.28470322379746</v>
      </c>
    </row>
    <row r="202" spans="2:20" x14ac:dyDescent="0.25">
      <c r="B202" t="s">
        <v>197</v>
      </c>
      <c r="C202" t="str">
        <f>IF(VLOOKUP(B202,[1]Rank_Country_CumC!$B$4:$C$220,2,FALSE)=0, "NA",VLOOKUP(B202,[1]Rank_Country_CumC!$B$4:$C$220,2,FALSE))</f>
        <v>TUN</v>
      </c>
      <c r="D202" s="1">
        <f>VLOOKUP(B202,[1]Rank_Country_CumC!$B$4:$D$220,3,FALSE)</f>
        <v>230.170161716</v>
      </c>
      <c r="E202" s="1">
        <f>VLOOKUP(B202,[1]Rank_Country_CumC!$B$4:$M$220,7,FALSE)</f>
        <v>21.255647305934129</v>
      </c>
      <c r="F202" s="1">
        <f>VLOOKUP(B202,[1]Rank_Country_CumC!$B$4:$M$220,8,FALSE)</f>
        <v>1.6937871815658172</v>
      </c>
      <c r="G202" s="1">
        <f>VLOOKUP(B202,[4]Accumulated_SCC!$A$3:$B$219,2,FALSE)/10^3</f>
        <v>12.059010941542587</v>
      </c>
      <c r="H202" s="1">
        <f>VLOOKUP(B202,[4]Accumulated_SCC!$A$223:$B$439,2,FALSE)/10^3</f>
        <v>0.10605511362490723</v>
      </c>
      <c r="I202" s="1">
        <f>VLOOKUP(B202,[2]Accumulated_SCC!$A$3:$B$219,2,FALSE)/10^3</f>
        <v>13.406879094988735</v>
      </c>
      <c r="J202" s="1">
        <f>VLOOKUP(B202,[2]Accumulated_SCC!$A$223:$B$439,2,FALSE)/10^3</f>
        <v>0.21161413443170085</v>
      </c>
      <c r="K202" s="1">
        <f>VLOOKUP(B202,[3]Accumulated_SCC!$A$3:$B$219,2,FALSE)/10^3</f>
        <v>38.301051881271185</v>
      </c>
      <c r="L202" s="1">
        <f>VLOOKUP(B202,[3]Accumulated_SCC!$A$223:$B$439,2,FALSE)/10^3</f>
        <v>0.35385683352256381</v>
      </c>
      <c r="M202" s="1">
        <f>VLOOKUP(B202,[1]Rank_Country_CumC!$B$4:$M$220,11,FALSE)</f>
        <v>52.675094978730236</v>
      </c>
      <c r="N202" s="1">
        <f>VLOOKUP(B202,[1]Rank_Country_CumC!$B$4:$M$220,12,FALSE)</f>
        <v>4.468255075936356</v>
      </c>
      <c r="O202" s="1">
        <f>VLOOKUP(B202,[4]Accumulated_SCC_Drupp!$A$3:$B$219,2,FALSE)/10^3</f>
        <v>30.00965944449645</v>
      </c>
      <c r="P202" s="1">
        <f>VLOOKUP(B202,[4]Accumulated_SCC!$A$223:$B$439,2,FALSE)/10^3</f>
        <v>0.10605511362490723</v>
      </c>
      <c r="Q202" s="1">
        <f>VLOOKUP(B202,[2]Accumulated_SCC_Drupp!$A$3:$B$219,2,FALSE)/10^3</f>
        <v>37.917905979392245</v>
      </c>
      <c r="R202" s="1">
        <f>VLOOKUP(B202,[2]Accumulated_SCC_Drupp!$A$223:$B$439,2,FALSE)/10^3</f>
        <v>1.6739494811236961</v>
      </c>
      <c r="S202" s="1">
        <f>VLOOKUP(B202,[3]Accumulated_SCC_Drupp!$A$3:$B$219,2,FALSE)/10^3</f>
        <v>90.097719512302149</v>
      </c>
      <c r="T202" s="1">
        <f>VLOOKUP(B202,[3]Accumulated_SCC_Drupp!$A$223:$B$439,2,FALSE)/10^3</f>
        <v>2.7625102895040103</v>
      </c>
    </row>
    <row r="203" spans="2:20" x14ac:dyDescent="0.25">
      <c r="B203" t="s">
        <v>198</v>
      </c>
      <c r="C203" t="str">
        <f>IF(VLOOKUP(B203,[1]Rank_Country_CumC!$B$4:$C$220,2,FALSE)=0, "NA",VLOOKUP(B203,[1]Rank_Country_CumC!$B$4:$C$220,2,FALSE))</f>
        <v>TUR</v>
      </c>
      <c r="D203" s="1">
        <f>VLOOKUP(B203,[1]Rank_Country_CumC!$B$4:$D$220,3,FALSE)</f>
        <v>2694.6209908779997</v>
      </c>
      <c r="E203" s="1">
        <f>VLOOKUP(B203,[1]Rank_Country_CumC!$B$4:$M$220,7,FALSE)</f>
        <v>240.22817022559684</v>
      </c>
      <c r="F203" s="1">
        <f>VLOOKUP(B203,[1]Rank_Country_CumC!$B$4:$M$220,8,FALSE)</f>
        <v>19.624325734317885</v>
      </c>
      <c r="G203" s="1">
        <f>VLOOKUP(B203,[4]Accumulated_SCC!$A$3:$B$219,2,FALSE)/10^3</f>
        <v>136.15133379789913</v>
      </c>
      <c r="H203" s="1">
        <f>VLOOKUP(B203,[4]Accumulated_SCC!$A$223:$B$439,2,FALSE)/10^3</f>
        <v>1.3147144271060032</v>
      </c>
      <c r="I203" s="1">
        <f>VLOOKUP(B203,[2]Accumulated_SCC!$A$3:$B$219,2,FALSE)/10^3</f>
        <v>152.00122745788298</v>
      </c>
      <c r="J203" s="1">
        <f>VLOOKUP(B203,[2]Accumulated_SCC!$A$223:$B$439,2,FALSE)/10^3</f>
        <v>2.618373449271985</v>
      </c>
      <c r="K203" s="1">
        <f>VLOOKUP(B203,[3]Accumulated_SCC!$A$3:$B$219,2,FALSE)/10^3</f>
        <v>432.53194942100993</v>
      </c>
      <c r="L203" s="1">
        <f>VLOOKUP(B203,[3]Accumulated_SCC!$A$223:$B$439,2,FALSE)/10^3</f>
        <v>4.3875827227582036</v>
      </c>
      <c r="M203" s="1">
        <f>VLOOKUP(B203,[1]Rank_Country_CumC!$B$4:$M$220,11,FALSE)</f>
        <v>614.17518988408324</v>
      </c>
      <c r="N203" s="1">
        <f>VLOOKUP(B203,[1]Rank_Country_CumC!$B$4:$M$220,12,FALSE)</f>
        <v>54.573558868876596</v>
      </c>
      <c r="O203" s="1">
        <f>VLOOKUP(B203,[4]Accumulated_SCC_Drupp!$A$3:$B$219,2,FALSE)/10^3</f>
        <v>349.79382818856624</v>
      </c>
      <c r="P203" s="1">
        <f>VLOOKUP(B203,[4]Accumulated_SCC!$A$223:$B$439,2,FALSE)/10^3</f>
        <v>1.3147144271060032</v>
      </c>
      <c r="Q203" s="1">
        <f>VLOOKUP(B203,[2]Accumulated_SCC_Drupp!$A$3:$B$219,2,FALSE)/10^3</f>
        <v>442.73677571188358</v>
      </c>
      <c r="R203" s="1">
        <f>VLOOKUP(B203,[2]Accumulated_SCC_Drupp!$A$223:$B$439,2,FALSE)/10^3</f>
        <v>20.672147594315973</v>
      </c>
      <c r="S203" s="1">
        <f>VLOOKUP(B203,[3]Accumulated_SCC_Drupp!$A$3:$B$219,2,FALSE)/10^3</f>
        <v>1049.9949657518009</v>
      </c>
      <c r="T203" s="1">
        <f>VLOOKUP(B203,[3]Accumulated_SCC_Drupp!$A$223:$B$439,2,FALSE)/10^3</f>
        <v>34.151505278343237</v>
      </c>
    </row>
    <row r="204" spans="2:20" x14ac:dyDescent="0.25">
      <c r="B204" t="s">
        <v>199</v>
      </c>
      <c r="C204" t="str">
        <f>IF(VLOOKUP(B204,[1]Rank_Country_CumC!$B$4:$C$220,2,FALSE)=0, "NA",VLOOKUP(B204,[1]Rank_Country_CumC!$B$4:$C$220,2,FALSE))</f>
        <v>TKM</v>
      </c>
      <c r="D204" s="1">
        <f>VLOOKUP(B204,[1]Rank_Country_CumC!$B$4:$D$220,3,FALSE)</f>
        <v>676.90388284945402</v>
      </c>
      <c r="E204" s="1">
        <f>VLOOKUP(B204,[1]Rank_Country_CumC!$B$4:$M$220,7,FALSE)</f>
        <v>71.516281691903615</v>
      </c>
      <c r="F204" s="1">
        <f>VLOOKUP(B204,[1]Rank_Country_CumC!$B$4:$M$220,8,FALSE)</f>
        <v>5.2848743217789025</v>
      </c>
      <c r="G204" s="1">
        <f>VLOOKUP(B204,[4]Accumulated_SCC!$A$3:$B$219,2,FALSE)/10^3</f>
        <v>40.717865605384418</v>
      </c>
      <c r="H204" s="1">
        <f>VLOOKUP(B204,[4]Accumulated_SCC!$A$223:$B$439,2,FALSE)/10^3</f>
        <v>0.27002400257873138</v>
      </c>
      <c r="I204" s="1">
        <f>VLOOKUP(B204,[2]Accumulated_SCC!$A$3:$B$219,2,FALSE)/10^3</f>
        <v>44.625548485574647</v>
      </c>
      <c r="J204" s="1">
        <f>VLOOKUP(B204,[2]Accumulated_SCC!$A$223:$B$439,2,FALSE)/10^3</f>
        <v>0.54089494943764604</v>
      </c>
      <c r="K204" s="1">
        <f>VLOOKUP(B204,[3]Accumulated_SCC!$A$3:$B$219,2,FALSE)/10^3</f>
        <v>129.2054309847521</v>
      </c>
      <c r="L204" s="1">
        <f>VLOOKUP(B204,[3]Accumulated_SCC!$A$223:$B$439,2,FALSE)/10^3</f>
        <v>0.90007388647435116</v>
      </c>
      <c r="M204" s="1">
        <f>VLOOKUP(B204,[1]Rank_Country_CumC!$B$4:$M$220,11,FALSE)</f>
        <v>156.65775981573449</v>
      </c>
      <c r="N204" s="1">
        <f>VLOOKUP(B204,[1]Rank_Country_CumC!$B$4:$M$220,12,FALSE)</f>
        <v>11.718097295675983</v>
      </c>
      <c r="O204" s="1">
        <f>VLOOKUP(B204,[4]Accumulated_SCC_Drupp!$A$3:$B$219,2,FALSE)/10^3</f>
        <v>89.363674780345903</v>
      </c>
      <c r="P204" s="1">
        <f>VLOOKUP(B204,[4]Accumulated_SCC!$A$223:$B$439,2,FALSE)/10^3</f>
        <v>0.27002400257873138</v>
      </c>
      <c r="Q204" s="1">
        <f>VLOOKUP(B204,[2]Accumulated_SCC_Drupp!$A$3:$B$219,2,FALSE)/10^3</f>
        <v>112.30889603780862</v>
      </c>
      <c r="R204" s="1">
        <f>VLOOKUP(B204,[2]Accumulated_SCC_Drupp!$A$223:$B$439,2,FALSE)/10^3</f>
        <v>4.2899197670895122</v>
      </c>
      <c r="S204" s="1">
        <f>VLOOKUP(B204,[3]Accumulated_SCC_Drupp!$A$3:$B$219,2,FALSE)/10^3</f>
        <v>268.30070862904915</v>
      </c>
      <c r="T204" s="1">
        <f>VLOOKUP(B204,[3]Accumulated_SCC_Drupp!$A$223:$B$439,2,FALSE)/10^3</f>
        <v>7.059890431690123</v>
      </c>
    </row>
    <row r="205" spans="2:20" x14ac:dyDescent="0.25">
      <c r="B205" t="s">
        <v>200</v>
      </c>
      <c r="C205" t="str">
        <f>IF(VLOOKUP(B205,[1]Rank_Country_CumC!$B$4:$C$220,2,FALSE)=0, "NA",VLOOKUP(B205,[1]Rank_Country_CumC!$B$4:$C$220,2,FALSE))</f>
        <v>TCA</v>
      </c>
      <c r="D205" s="1">
        <f>VLOOKUP(B205,[1]Rank_Country_CumC!$B$4:$D$220,3,FALSE)</f>
        <v>0.955873109</v>
      </c>
      <c r="E205" s="1">
        <f>VLOOKUP(B205,[1]Rank_Country_CumC!$B$4:$M$220,7,FALSE)</f>
        <v>6.8552320085188051E-2</v>
      </c>
      <c r="F205" s="1">
        <f>VLOOKUP(B205,[1]Rank_Country_CumC!$B$4:$M$220,8,FALSE)</f>
        <v>8.0424237100396295E-3</v>
      </c>
      <c r="G205" s="1">
        <f>VLOOKUP(B205,[4]Accumulated_SCC!$A$3:$B$219,2,FALSE)/10^3</f>
        <v>3.8576349886753673E-2</v>
      </c>
      <c r="H205" s="1">
        <f>VLOOKUP(B205,[4]Accumulated_SCC!$A$223:$B$439,2,FALSE)/10^3</f>
        <v>6.3953196471909176E-4</v>
      </c>
      <c r="I205" s="1">
        <f>VLOOKUP(B205,[2]Accumulated_SCC!$A$3:$B$219,2,FALSE)/10^3</f>
        <v>4.4328738844664387E-2</v>
      </c>
      <c r="J205" s="1">
        <f>VLOOKUP(B205,[2]Accumulated_SCC!$A$223:$B$439,2,FALSE)/10^3</f>
        <v>1.268557204533091E-3</v>
      </c>
      <c r="K205" s="1">
        <f>VLOOKUP(B205,[3]Accumulated_SCC!$A$3:$B$219,2,FALSE)/10^3</f>
        <v>0.12275187152414657</v>
      </c>
      <c r="L205" s="1">
        <f>VLOOKUP(B205,[3]Accumulated_SCC!$A$223:$B$439,2,FALSE)/10^3</f>
        <v>2.1351833822312546E-3</v>
      </c>
      <c r="M205" s="1">
        <f>VLOOKUP(B205,[1]Rank_Country_CumC!$B$4:$M$220,11,FALSE)</f>
        <v>0.21335244361118047</v>
      </c>
      <c r="N205" s="1">
        <f>VLOOKUP(B205,[1]Rank_Country_CumC!$B$4:$M$220,12,FALSE)</f>
        <v>2.573502199210468E-2</v>
      </c>
      <c r="O205" s="1">
        <f>VLOOKUP(B205,[4]Accumulated_SCC_Drupp!$A$3:$B$219,2,FALSE)/10^3</f>
        <v>0.12129915754548849</v>
      </c>
      <c r="P205" s="1">
        <f>VLOOKUP(B205,[4]Accumulated_SCC!$A$223:$B$439,2,FALSE)/10^3</f>
        <v>6.3953196471909176E-4</v>
      </c>
      <c r="Q205" s="1">
        <f>VLOOKUP(B205,[2]Accumulated_SCC_Drupp!$A$3:$B$219,2,FALSE)/10^3</f>
        <v>0.15493847703290364</v>
      </c>
      <c r="R205" s="1">
        <f>VLOOKUP(B205,[2]Accumulated_SCC_Drupp!$A$223:$B$439,2,FALSE)/10^3</f>
        <v>9.9746969852727036E-3</v>
      </c>
      <c r="S205" s="1">
        <f>VLOOKUP(B205,[3]Accumulated_SCC_Drupp!$A$3:$B$219,2,FALSE)/10^3</f>
        <v>0.3638196962551497</v>
      </c>
      <c r="T205" s="1">
        <f>VLOOKUP(B205,[3]Accumulated_SCC_Drupp!$A$223:$B$439,2,FALSE)/10^3</f>
        <v>1.6515974253600019E-2</v>
      </c>
    </row>
    <row r="206" spans="2:20" x14ac:dyDescent="0.25">
      <c r="B206" t="s">
        <v>201</v>
      </c>
      <c r="C206" t="str">
        <f>IF(VLOOKUP(B206,[1]Rank_Country_CumC!$B$4:$C$220,2,FALSE)=0, "NA",VLOOKUP(B206,[1]Rank_Country_CumC!$B$4:$C$220,2,FALSE))</f>
        <v>TUV</v>
      </c>
      <c r="D206" s="1">
        <f>VLOOKUP(B206,[1]Rank_Country_CumC!$B$4:$D$220,3,FALSE)</f>
        <v>7.2133158000000031E-2</v>
      </c>
      <c r="E206" s="1">
        <f>VLOOKUP(B206,[1]Rank_Country_CumC!$B$4:$M$220,7,FALSE)</f>
        <v>5.6643096141530576E-3</v>
      </c>
      <c r="F206" s="1">
        <f>VLOOKUP(B206,[1]Rank_Country_CumC!$B$4:$M$220,8,FALSE)</f>
        <v>6.2343828845914766E-4</v>
      </c>
      <c r="G206" s="1">
        <f>VLOOKUP(B206,[4]Accumulated_SCC!$A$3:$B$219,2,FALSE)/10^3</f>
        <v>3.1975856643805191E-3</v>
      </c>
      <c r="H206" s="1">
        <f>VLOOKUP(B206,[4]Accumulated_SCC!$A$223:$B$439,2,FALSE)/10^3</f>
        <v>4.1745786678387567E-5</v>
      </c>
      <c r="I206" s="1">
        <f>VLOOKUP(B206,[2]Accumulated_SCC!$A$3:$B$219,2,FALSE)/10^3</f>
        <v>3.6266220550577218E-3</v>
      </c>
      <c r="J206" s="1">
        <f>VLOOKUP(B206,[2]Accumulated_SCC!$A$223:$B$439,2,FALSE)/10^3</f>
        <v>8.3234979111700472E-5</v>
      </c>
      <c r="K206" s="1">
        <f>VLOOKUP(B206,[3]Accumulated_SCC!$A$3:$B$219,2,FALSE)/10^3</f>
        <v>1.0168721123020965E-2</v>
      </c>
      <c r="L206" s="1">
        <f>VLOOKUP(B206,[3]Accumulated_SCC!$A$223:$B$439,2,FALSE)/10^3</f>
        <v>1.3932038269550982E-4</v>
      </c>
      <c r="M206" s="1">
        <f>VLOOKUP(B206,[1]Rank_Country_CumC!$B$4:$M$220,11,FALSE)</f>
        <v>1.6288539667890969E-2</v>
      </c>
      <c r="N206" s="1">
        <f>VLOOKUP(B206,[1]Rank_Country_CumC!$B$4:$M$220,12,FALSE)</f>
        <v>1.7490591102299283E-3</v>
      </c>
      <c r="O206" s="1">
        <f>VLOOKUP(B206,[4]Accumulated_SCC_Drupp!$A$3:$B$219,2,FALSE)/10^3</f>
        <v>9.2672027958925068E-3</v>
      </c>
      <c r="P206" s="1">
        <f>VLOOKUP(B206,[4]Accumulated_SCC!$A$223:$B$439,2,FALSE)/10^3</f>
        <v>4.1745786678387567E-5</v>
      </c>
      <c r="Q206" s="1">
        <f>VLOOKUP(B206,[2]Accumulated_SCC_Drupp!$A$3:$B$219,2,FALSE)/10^3</f>
        <v>1.1781003264517368E-2</v>
      </c>
      <c r="R206" s="1">
        <f>VLOOKUP(B206,[2]Accumulated_SCC_Drupp!$A$223:$B$439,2,FALSE)/10^3</f>
        <v>6.5826120099753247E-4</v>
      </c>
      <c r="S206" s="1">
        <f>VLOOKUP(B206,[3]Accumulated_SCC_Drupp!$A$3:$B$219,2,FALSE)/10^3</f>
        <v>2.7817412943263075E-2</v>
      </c>
      <c r="T206" s="1">
        <f>VLOOKUP(B206,[3]Accumulated_SCC_Drupp!$A$223:$B$439,2,FALSE)/10^3</f>
        <v>1.0869951846184688E-3</v>
      </c>
    </row>
    <row r="207" spans="2:20" x14ac:dyDescent="0.25">
      <c r="B207" t="s">
        <v>202</v>
      </c>
      <c r="C207" t="str">
        <f>IF(VLOOKUP(B207,[1]Rank_Country_CumC!$B$4:$C$220,2,FALSE)=0, "NA",VLOOKUP(B207,[1]Rank_Country_CumC!$B$4:$C$220,2,FALSE))</f>
        <v>UGA</v>
      </c>
      <c r="D207" s="1">
        <f>VLOOKUP(B207,[1]Rank_Country_CumC!$B$4:$D$220,3,FALSE)</f>
        <v>25.857590775000006</v>
      </c>
      <c r="E207" s="1">
        <f>VLOOKUP(B207,[1]Rank_Country_CumC!$B$4:$M$220,7,FALSE)</f>
        <v>2.3950040102292061</v>
      </c>
      <c r="F207" s="1">
        <f>VLOOKUP(B207,[1]Rank_Country_CumC!$B$4:$M$220,8,FALSE)</f>
        <v>0.19443777657020206</v>
      </c>
      <c r="G207" s="1">
        <f>VLOOKUP(B207,[4]Accumulated_SCC!$A$3:$B$219,2,FALSE)/10^3</f>
        <v>1.3588854676289273</v>
      </c>
      <c r="H207" s="1">
        <f>VLOOKUP(B207,[4]Accumulated_SCC!$A$223:$B$439,2,FALSE)/10^3</f>
        <v>1.3358474032427931E-2</v>
      </c>
      <c r="I207" s="1">
        <f>VLOOKUP(B207,[2]Accumulated_SCC!$A$3:$B$219,2,FALSE)/10^3</f>
        <v>1.5108745303200484</v>
      </c>
      <c r="J207" s="1">
        <f>VLOOKUP(B207,[2]Accumulated_SCC!$A$223:$B$439,2,FALSE)/10^3</f>
        <v>2.6539847294988563E-2</v>
      </c>
      <c r="K207" s="1">
        <f>VLOOKUP(B207,[3]Accumulated_SCC!$A$3:$B$219,2,FALSE)/10^3</f>
        <v>4.3152520327386572</v>
      </c>
      <c r="L207" s="1">
        <f>VLOOKUP(B207,[3]Accumulated_SCC!$A$223:$B$439,2,FALSE)/10^3</f>
        <v>4.4583537157970581E-2</v>
      </c>
      <c r="M207" s="1">
        <f>VLOOKUP(B207,[1]Rank_Country_CumC!$B$4:$M$220,11,FALSE)</f>
        <v>5.8888735945059665</v>
      </c>
      <c r="N207" s="1">
        <f>VLOOKUP(B207,[1]Rank_Country_CumC!$B$4:$M$220,12,FALSE)</f>
        <v>0.54318800227376374</v>
      </c>
      <c r="O207" s="1">
        <f>VLOOKUP(B207,[4]Accumulated_SCC_Drupp!$A$3:$B$219,2,FALSE)/10^3</f>
        <v>3.3550191935629261</v>
      </c>
      <c r="P207" s="1">
        <f>VLOOKUP(B207,[4]Accumulated_SCC!$A$223:$B$439,2,FALSE)/10^3</f>
        <v>1.3358474032427931E-2</v>
      </c>
      <c r="Q207" s="1">
        <f>VLOOKUP(B207,[2]Accumulated_SCC_Drupp!$A$3:$B$219,2,FALSE)/10^3</f>
        <v>4.2455145205922493</v>
      </c>
      <c r="R207" s="1">
        <f>VLOOKUP(B207,[2]Accumulated_SCC_Drupp!$A$223:$B$439,2,FALSE)/10^3</f>
        <v>0.20883063033688692</v>
      </c>
      <c r="S207" s="1">
        <f>VLOOKUP(B207,[3]Accumulated_SCC_Drupp!$A$3:$B$219,2,FALSE)/10^3</f>
        <v>10.066087069362734</v>
      </c>
      <c r="T207" s="1">
        <f>VLOOKUP(B207,[3]Accumulated_SCC_Drupp!$A$223:$B$439,2,FALSE)/10^3</f>
        <v>0.34538258553343343</v>
      </c>
    </row>
    <row r="208" spans="2:20" x14ac:dyDescent="0.25">
      <c r="B208" t="s">
        <v>203</v>
      </c>
      <c r="C208" t="str">
        <f>IF(VLOOKUP(B208,[1]Rank_Country_CumC!$B$4:$C$220,2,FALSE)=0, "NA",VLOOKUP(B208,[1]Rank_Country_CumC!$B$4:$C$220,2,FALSE))</f>
        <v>UKR</v>
      </c>
      <c r="D208" s="1">
        <f>VLOOKUP(B208,[1]Rank_Country_CumC!$B$4:$D$220,3,FALSE)</f>
        <v>7453.9092037354558</v>
      </c>
      <c r="E208" s="1">
        <f>VLOOKUP(B208,[1]Rank_Country_CumC!$B$4:$M$220,7,FALSE)</f>
        <v>914.52527936171646</v>
      </c>
      <c r="F208" s="1">
        <f>VLOOKUP(B208,[1]Rank_Country_CumC!$B$4:$M$220,8,FALSE)</f>
        <v>73.720047236275619</v>
      </c>
      <c r="G208" s="1">
        <f>VLOOKUP(B208,[4]Accumulated_SCC!$A$3:$B$219,2,FALSE)/10^3</f>
        <v>522.46296410697767</v>
      </c>
      <c r="H208" s="1">
        <f>VLOOKUP(B208,[4]Accumulated_SCC!$A$223:$B$439,2,FALSE)/10^3</f>
        <v>2.7634350842055997</v>
      </c>
      <c r="I208" s="1">
        <f>VLOOKUP(B208,[2]Accumulated_SCC!$A$3:$B$219,2,FALSE)/10^3</f>
        <v>564.55117896507727</v>
      </c>
      <c r="J208" s="1">
        <f>VLOOKUP(B208,[2]Accumulated_SCC!$A$223:$B$439,2,FALSE)/10^3</f>
        <v>5.6116832696646091</v>
      </c>
      <c r="K208" s="1">
        <f>VLOOKUP(B208,[3]Accumulated_SCC!$A$3:$B$219,2,FALSE)/10^3</f>
        <v>1656.5616950130984</v>
      </c>
      <c r="L208" s="1">
        <f>VLOOKUP(B208,[3]Accumulated_SCC!$A$223:$B$439,2,FALSE)/10^3</f>
        <v>9.1896163148897934</v>
      </c>
      <c r="M208" s="1">
        <f>VLOOKUP(B208,[1]Rank_Country_CumC!$B$4:$M$220,11,FALSE)</f>
        <v>1757.1807440749083</v>
      </c>
      <c r="N208" s="1">
        <f>VLOOKUP(B208,[1]Rank_Country_CumC!$B$4:$M$220,12,FALSE)</f>
        <v>131.34191986062768</v>
      </c>
      <c r="O208" s="1">
        <f>VLOOKUP(B208,[4]Accumulated_SCC_Drupp!$A$3:$B$219,2,FALSE)/10^3</f>
        <v>1003.9533527979233</v>
      </c>
      <c r="P208" s="1">
        <f>VLOOKUP(B208,[4]Accumulated_SCC!$A$223:$B$439,2,FALSE)/10^3</f>
        <v>2.7634350842055997</v>
      </c>
      <c r="Q208" s="1">
        <f>VLOOKUP(B208,[2]Accumulated_SCC_Drupp!$A$3:$B$219,2,FALSE)/10^3</f>
        <v>1251.6744722039155</v>
      </c>
      <c r="R208" s="1">
        <f>VLOOKUP(B208,[2]Accumulated_SCC_Drupp!$A$223:$B$439,2,FALSE)/10^3</f>
        <v>45.012158109869986</v>
      </c>
      <c r="S208" s="1">
        <f>VLOOKUP(B208,[3]Accumulated_SCC_Drupp!$A$3:$B$219,2,FALSE)/10^3</f>
        <v>3015.9144072228851</v>
      </c>
      <c r="T208" s="1">
        <f>VLOOKUP(B208,[3]Accumulated_SCC_Drupp!$A$223:$B$439,2,FALSE)/10^3</f>
        <v>73.471844269202663</v>
      </c>
    </row>
    <row r="209" spans="2:20" x14ac:dyDescent="0.25">
      <c r="B209" t="s">
        <v>204</v>
      </c>
      <c r="C209" t="str">
        <f>IF(VLOOKUP(B209,[1]Rank_Country_CumC!$B$4:$C$220,2,FALSE)=0, "NA",VLOOKUP(B209,[1]Rank_Country_CumC!$B$4:$C$220,2,FALSE))</f>
        <v>ARE</v>
      </c>
      <c r="D209" s="1">
        <f>VLOOKUP(B209,[1]Rank_Country_CumC!$B$4:$D$220,3,FALSE)</f>
        <v>1222.1430051309999</v>
      </c>
      <c r="E209" s="1">
        <f>VLOOKUP(B209,[1]Rank_Country_CumC!$B$4:$M$220,7,FALSE)</f>
        <v>102.64172484263256</v>
      </c>
      <c r="F209" s="1">
        <f>VLOOKUP(B209,[1]Rank_Country_CumC!$B$4:$M$220,8,FALSE)</f>
        <v>9.1753113040300676</v>
      </c>
      <c r="G209" s="1">
        <f>VLOOKUP(B209,[4]Accumulated_SCC!$A$3:$B$219,2,FALSE)/10^3</f>
        <v>58.068170480915704</v>
      </c>
      <c r="H209" s="1">
        <f>VLOOKUP(B209,[4]Accumulated_SCC!$A$223:$B$439,2,FALSE)/10^3</f>
        <v>0.6579236487342226</v>
      </c>
      <c r="I209" s="1">
        <f>VLOOKUP(B209,[2]Accumulated_SCC!$A$3:$B$219,2,FALSE)/10^3</f>
        <v>65.304624899326114</v>
      </c>
      <c r="J209" s="1">
        <f>VLOOKUP(B209,[2]Accumulated_SCC!$A$223:$B$439,2,FALSE)/10^3</f>
        <v>1.3071096210377258</v>
      </c>
      <c r="K209" s="1">
        <f>VLOOKUP(B209,[3]Accumulated_SCC!$A$3:$B$219,2,FALSE)/10^3</f>
        <v>184.55237914765644</v>
      </c>
      <c r="L209" s="1">
        <f>VLOOKUP(B209,[3]Accumulated_SCC!$A$223:$B$439,2,FALSE)/10^3</f>
        <v>2.195888398861197</v>
      </c>
      <c r="M209" s="1">
        <f>VLOOKUP(B209,[1]Rank_Country_CumC!$B$4:$M$220,11,FALSE)</f>
        <v>277.03480286619322</v>
      </c>
      <c r="N209" s="1">
        <f>VLOOKUP(B209,[1]Rank_Country_CumC!$B$4:$M$220,12,FALSE)</f>
        <v>26.894199437681255</v>
      </c>
      <c r="O209" s="1">
        <f>VLOOKUP(B209,[4]Accumulated_SCC_Drupp!$A$3:$B$219,2,FALSE)/10^3</f>
        <v>157.70018608576831</v>
      </c>
      <c r="P209" s="1">
        <f>VLOOKUP(B209,[4]Accumulated_SCC!$A$223:$B$439,2,FALSE)/10^3</f>
        <v>0.6579236487342226</v>
      </c>
      <c r="Q209" s="1">
        <f>VLOOKUP(B209,[2]Accumulated_SCC_Drupp!$A$3:$B$219,2,FALSE)/10^3</f>
        <v>200.1091665764402</v>
      </c>
      <c r="R209" s="1">
        <f>VLOOKUP(B209,[2]Accumulated_SCC_Drupp!$A$223:$B$439,2,FALSE)/10^3</f>
        <v>10.295508888139006</v>
      </c>
      <c r="S209" s="1">
        <f>VLOOKUP(B209,[3]Accumulated_SCC_Drupp!$A$3:$B$219,2,FALSE)/10^3</f>
        <v>473.29505593637168</v>
      </c>
      <c r="T209" s="1">
        <f>VLOOKUP(B209,[3]Accumulated_SCC_Drupp!$A$223:$B$439,2,FALSE)/10^3</f>
        <v>17.02886974953568</v>
      </c>
    </row>
    <row r="210" spans="2:20" x14ac:dyDescent="0.25">
      <c r="B210" t="s">
        <v>205</v>
      </c>
      <c r="C210" t="str">
        <f>IF(VLOOKUP(B210,[1]Rank_Country_CumC!$B$4:$C$220,2,FALSE)=0, "NA",VLOOKUP(B210,[1]Rank_Country_CumC!$B$4:$C$220,2,FALSE))</f>
        <v>GBR</v>
      </c>
      <c r="D210" s="1">
        <f>VLOOKUP(B210,[1]Rank_Country_CumC!$B$4:$D$220,3,FALSE)</f>
        <v>10590.9336513</v>
      </c>
      <c r="E210" s="1">
        <f>VLOOKUP(B210,[1]Rank_Country_CumC!$B$4:$M$220,7,FALSE)</f>
        <v>1335.4293114396542</v>
      </c>
      <c r="F210" s="1">
        <f>VLOOKUP(B210,[1]Rank_Country_CumC!$B$4:$M$220,8,FALSE)</f>
        <v>102.1595111888382</v>
      </c>
      <c r="G210" s="1">
        <f>VLOOKUP(B210,[4]Accumulated_SCC!$A$3:$B$219,2,FALSE)/10^3</f>
        <v>763.36943375544467</v>
      </c>
      <c r="H210" s="1">
        <f>VLOOKUP(B210,[4]Accumulated_SCC!$A$223:$B$439,2,FALSE)/10^3</f>
        <v>3.6332507342908618</v>
      </c>
      <c r="I210" s="1">
        <f>VLOOKUP(B210,[2]Accumulated_SCC!$A$3:$B$219,2,FALSE)/10^3</f>
        <v>823.12314710100725</v>
      </c>
      <c r="J210" s="1">
        <f>VLOOKUP(B210,[2]Accumulated_SCC!$A$223:$B$439,2,FALSE)/10^3</f>
        <v>7.3582022819959629</v>
      </c>
      <c r="K210" s="1">
        <f>VLOOKUP(B210,[3]Accumulated_SCC!$A$3:$B$219,2,FALSE)/10^3</f>
        <v>2419.7953534625135</v>
      </c>
      <c r="L210" s="1">
        <f>VLOOKUP(B210,[3]Accumulated_SCC!$A$223:$B$439,2,FALSE)/10^3</f>
        <v>12.070298310880153</v>
      </c>
      <c r="M210" s="1">
        <f>VLOOKUP(B210,[1]Rank_Country_CumC!$B$4:$M$220,11,FALSE)</f>
        <v>2491.8270582015857</v>
      </c>
      <c r="N210" s="1">
        <f>VLOOKUP(B210,[1]Rank_Country_CumC!$B$4:$M$220,12,FALSE)</f>
        <v>170.98422782930038</v>
      </c>
      <c r="O210" s="1">
        <f>VLOOKUP(B210,[4]Accumulated_SCC_Drupp!$A$3:$B$219,2,FALSE)/10^3</f>
        <v>1424.1753785038873</v>
      </c>
      <c r="P210" s="1">
        <f>VLOOKUP(B210,[4]Accumulated_SCC!$A$223:$B$439,2,FALSE)/10^3</f>
        <v>3.6332507342908618</v>
      </c>
      <c r="Q210" s="1">
        <f>VLOOKUP(B210,[2]Accumulated_SCC_Drupp!$A$3:$B$219,2,FALSE)/10^3</f>
        <v>1775.2781724196045</v>
      </c>
      <c r="R210" s="1">
        <f>VLOOKUP(B210,[2]Accumulated_SCC_Drupp!$A$223:$B$439,2,FALSE)/10^3</f>
        <v>58.804349953760898</v>
      </c>
      <c r="S210" s="1">
        <f>VLOOKUP(B210,[3]Accumulated_SCC_Drupp!$A$3:$B$219,2,FALSE)/10^3</f>
        <v>4276.0276236812706</v>
      </c>
      <c r="T210" s="1">
        <f>VLOOKUP(B210,[3]Accumulated_SCC_Drupp!$A$223:$B$439,2,FALSE)/10^3</f>
        <v>95.985821210386547</v>
      </c>
    </row>
    <row r="211" spans="2:20" x14ac:dyDescent="0.25">
      <c r="B211" t="s">
        <v>206</v>
      </c>
      <c r="C211" t="str">
        <f>IF(VLOOKUP(B211,[1]Rank_Country_CumC!$B$4:$C$220,2,FALSE)=0, "NA",VLOOKUP(B211,[1]Rank_Country_CumC!$B$4:$C$220,2,FALSE))</f>
        <v>TZA</v>
      </c>
      <c r="D211" s="1">
        <f>VLOOKUP(B211,[1]Rank_Country_CumC!$B$4:$D$220,3,FALSE)</f>
        <v>58.543722603999989</v>
      </c>
      <c r="E211" s="1">
        <f>VLOOKUP(B211,[1]Rank_Country_CumC!$B$4:$M$220,7,FALSE)</f>
        <v>5.3032880008149226</v>
      </c>
      <c r="F211" s="1">
        <f>VLOOKUP(B211,[1]Rank_Country_CumC!$B$4:$M$220,8,FALSE)</f>
        <v>0.43641176822823269</v>
      </c>
      <c r="G211" s="1">
        <f>VLOOKUP(B211,[4]Accumulated_SCC!$A$3:$B$219,2,FALSE)/10^3</f>
        <v>3.0070772816883804</v>
      </c>
      <c r="H211" s="1">
        <f>VLOOKUP(B211,[4]Accumulated_SCC!$A$223:$B$439,2,FALSE)/10^3</f>
        <v>3.0167514017260436E-2</v>
      </c>
      <c r="I211" s="1">
        <f>VLOOKUP(B211,[2]Accumulated_SCC!$A$3:$B$219,2,FALSE)/10^3</f>
        <v>3.3516160479077248</v>
      </c>
      <c r="J211" s="1">
        <f>VLOOKUP(B211,[2]Accumulated_SCC!$A$223:$B$439,2,FALSE)/10^3</f>
        <v>5.9943665438003738E-2</v>
      </c>
      <c r="K211" s="1">
        <f>VLOOKUP(B211,[3]Accumulated_SCC!$A$3:$B$219,2,FALSE)/10^3</f>
        <v>9.5511706728486914</v>
      </c>
      <c r="L211" s="1">
        <f>VLOOKUP(B211,[3]Accumulated_SCC!$A$223:$B$439,2,FALSE)/10^3</f>
        <v>0.10068409692312587</v>
      </c>
      <c r="M211" s="1">
        <f>VLOOKUP(B211,[1]Rank_Country_CumC!$B$4:$M$220,11,FALSE)</f>
        <v>13.329714162545802</v>
      </c>
      <c r="N211" s="1">
        <f>VLOOKUP(B211,[1]Rank_Country_CumC!$B$4:$M$220,12,FALSE)</f>
        <v>1.229242110903261</v>
      </c>
      <c r="O211" s="1">
        <f>VLOOKUP(B211,[4]Accumulated_SCC_Drupp!$A$3:$B$219,2,FALSE)/10^3</f>
        <v>7.5927052359181415</v>
      </c>
      <c r="P211" s="1">
        <f>VLOOKUP(B211,[4]Accumulated_SCC!$A$223:$B$439,2,FALSE)/10^3</f>
        <v>3.0167514017260436E-2</v>
      </c>
      <c r="Q211" s="1">
        <f>VLOOKUP(B211,[2]Accumulated_SCC_Drupp!$A$3:$B$219,2,FALSE)/10^3</f>
        <v>9.612153906502396</v>
      </c>
      <c r="R211" s="1">
        <f>VLOOKUP(B211,[2]Accumulated_SCC_Drupp!$A$223:$B$439,2,FALSE)/10^3</f>
        <v>0.47183393327426931</v>
      </c>
      <c r="S211" s="1">
        <f>VLOOKUP(B211,[3]Accumulated_SCC_Drupp!$A$3:$B$219,2,FALSE)/10^3</f>
        <v>22.784283345216895</v>
      </c>
      <c r="T211" s="1">
        <f>VLOOKUP(B211,[3]Accumulated_SCC_Drupp!$A$223:$B$439,2,FALSE)/10^3</f>
        <v>0.78031940322995763</v>
      </c>
    </row>
    <row r="212" spans="2:20" x14ac:dyDescent="0.25">
      <c r="B212" t="s">
        <v>207</v>
      </c>
      <c r="C212" t="str">
        <f>IF(VLOOKUP(B212,[1]Rank_Country_CumC!$B$4:$C$220,2,FALSE)=0, "NA",VLOOKUP(B212,[1]Rank_Country_CumC!$B$4:$C$220,2,FALSE))</f>
        <v>USA</v>
      </c>
      <c r="D212" s="1">
        <f>VLOOKUP(B212,[1]Rank_Country_CumC!$B$4:$D$220,3,FALSE)</f>
        <v>86100.838390400007</v>
      </c>
      <c r="E212" s="1">
        <f>VLOOKUP(B212,[1]Rank_Country_CumC!$B$4:$M$220,7,FALSE)</f>
        <v>9832.8454587238339</v>
      </c>
      <c r="F212" s="1">
        <f>VLOOKUP(B212,[1]Rank_Country_CumC!$B$4:$M$220,8,FALSE)</f>
        <v>714.14467009640055</v>
      </c>
      <c r="G212" s="1">
        <f>VLOOKUP(B212,[4]Accumulated_SCC!$A$3:$B$219,2,FALSE)/10^3</f>
        <v>5608.6803760187777</v>
      </c>
      <c r="H212" s="1">
        <f>VLOOKUP(B212,[4]Accumulated_SCC!$A$223:$B$439,2,FALSE)/10^3</f>
        <v>31.111710242986799</v>
      </c>
      <c r="I212" s="1">
        <f>VLOOKUP(B212,[2]Accumulated_SCC!$A$3:$B$219,2,FALSE)/10^3</f>
        <v>6100.6086255956116</v>
      </c>
      <c r="J212" s="1">
        <f>VLOOKUP(B212,[2]Accumulated_SCC!$A$223:$B$439,2,FALSE)/10^3</f>
        <v>62.657714956413621</v>
      </c>
      <c r="K212" s="1">
        <f>VLOOKUP(B212,[3]Accumulated_SCC!$A$3:$B$219,2,FALSE)/10^3</f>
        <v>17789.247374557162</v>
      </c>
      <c r="L212" s="1">
        <f>VLOOKUP(B212,[3]Accumulated_SCC!$A$223:$B$439,2,FALSE)/10^3</f>
        <v>103.58858268997101</v>
      </c>
      <c r="M212" s="1">
        <f>VLOOKUP(B212,[1]Rank_Country_CumC!$B$4:$M$220,11,FALSE)</f>
        <v>20083.696145124624</v>
      </c>
      <c r="N212" s="1">
        <f>VLOOKUP(B212,[1]Rank_Country_CumC!$B$4:$M$220,12,FALSE)</f>
        <v>1404.9050403050121</v>
      </c>
      <c r="O212" s="1">
        <f>VLOOKUP(B212,[4]Accumulated_SCC_Drupp!$A$3:$B$219,2,FALSE)/10^3</f>
        <v>11465.849222012363</v>
      </c>
      <c r="P212" s="1">
        <f>VLOOKUP(B212,[4]Accumulated_SCC!$A$223:$B$439,2,FALSE)/10^3</f>
        <v>31.111710242986799</v>
      </c>
      <c r="Q212" s="1">
        <f>VLOOKUP(B212,[2]Accumulated_SCC_Drupp!$A$3:$B$219,2,FALSE)/10^3</f>
        <v>14355.845834069469</v>
      </c>
      <c r="R212" s="1">
        <f>VLOOKUP(B212,[2]Accumulated_SCC_Drupp!$A$223:$B$439,2,FALSE)/10^3</f>
        <v>499.28360165842093</v>
      </c>
      <c r="S212" s="1">
        <f>VLOOKUP(B212,[3]Accumulated_SCC_Drupp!$A$3:$B$219,2,FALSE)/10^3</f>
        <v>34429.393379292072</v>
      </c>
      <c r="T212" s="1">
        <f>VLOOKUP(B212,[3]Accumulated_SCC_Drupp!$A$223:$B$439,2,FALSE)/10^3</f>
        <v>818.82357275557297</v>
      </c>
    </row>
    <row r="213" spans="2:20" x14ac:dyDescent="0.25">
      <c r="B213" t="s">
        <v>208</v>
      </c>
      <c r="C213" t="str">
        <f>IF(VLOOKUP(B213,[1]Rank_Country_CumC!$B$4:$C$220,2,FALSE)=0, "NA",VLOOKUP(B213,[1]Rank_Country_CumC!$B$4:$C$220,2,FALSE))</f>
        <v>URY</v>
      </c>
      <c r="D213" s="1">
        <f>VLOOKUP(B213,[1]Rank_Country_CumC!$B$4:$D$220,3,FALSE)</f>
        <v>97.37664326300002</v>
      </c>
      <c r="E213" s="1">
        <f>VLOOKUP(B213,[1]Rank_Country_CumC!$B$4:$M$220,7,FALSE)</f>
        <v>11.410153966689473</v>
      </c>
      <c r="F213" s="1">
        <f>VLOOKUP(B213,[1]Rank_Country_CumC!$B$4:$M$220,8,FALSE)</f>
        <v>0.84868288593939589</v>
      </c>
      <c r="G213" s="1">
        <f>VLOOKUP(B213,[4]Accumulated_SCC!$A$3:$B$219,2,FALSE)/10^3</f>
        <v>6.5121578157058977</v>
      </c>
      <c r="H213" s="1">
        <f>VLOOKUP(B213,[4]Accumulated_SCC!$A$223:$B$439,2,FALSE)/10^3</f>
        <v>3.5212721530430167E-2</v>
      </c>
      <c r="I213" s="1">
        <f>VLOOKUP(B213,[2]Accumulated_SCC!$A$3:$B$219,2,FALSE)/10^3</f>
        <v>7.0674762849946431</v>
      </c>
      <c r="J213" s="1">
        <f>VLOOKUP(B213,[2]Accumulated_SCC!$A$223:$B$439,2,FALSE)/10^3</f>
        <v>7.087384043434343E-2</v>
      </c>
      <c r="K213" s="1">
        <f>VLOOKUP(B213,[3]Accumulated_SCC!$A$3:$B$219,2,FALSE)/10^3</f>
        <v>20.650827799367921</v>
      </c>
      <c r="L213" s="1">
        <f>VLOOKUP(B213,[3]Accumulated_SCC!$A$223:$B$439,2,FALSE)/10^3</f>
        <v>0.11717671921494111</v>
      </c>
      <c r="M213" s="1">
        <f>VLOOKUP(B213,[1]Rank_Country_CumC!$B$4:$M$220,11,FALSE)</f>
        <v>22.730404629686252</v>
      </c>
      <c r="N213" s="1">
        <f>VLOOKUP(B213,[1]Rank_Country_CumC!$B$4:$M$220,12,FALSE)</f>
        <v>1.5897968226974208</v>
      </c>
      <c r="O213" s="1">
        <f>VLOOKUP(B213,[4]Accumulated_SCC_Drupp!$A$3:$B$219,2,FALSE)/10^3</f>
        <v>12.980524328093798</v>
      </c>
      <c r="P213" s="1">
        <f>VLOOKUP(B213,[4]Accumulated_SCC!$A$223:$B$439,2,FALSE)/10^3</f>
        <v>3.5212721530430167E-2</v>
      </c>
      <c r="Q213" s="1">
        <f>VLOOKUP(B213,[2]Accumulated_SCC_Drupp!$A$3:$B$219,2,FALSE)/10^3</f>
        <v>16.241455531653404</v>
      </c>
      <c r="R213" s="1">
        <f>VLOOKUP(B213,[2]Accumulated_SCC_Drupp!$A$223:$B$439,2,FALSE)/10^3</f>
        <v>0.56398132822236424</v>
      </c>
      <c r="S213" s="1">
        <f>VLOOKUP(B213,[3]Accumulated_SCC_Drupp!$A$3:$B$219,2,FALSE)/10^3</f>
        <v>38.9692340293116</v>
      </c>
      <c r="T213" s="1">
        <f>VLOOKUP(B213,[3]Accumulated_SCC_Drupp!$A$223:$B$439,2,FALSE)/10^3</f>
        <v>0.92456258804612446</v>
      </c>
    </row>
    <row r="214" spans="2:20" x14ac:dyDescent="0.25">
      <c r="B214" t="s">
        <v>209</v>
      </c>
      <c r="C214" t="str">
        <f>IF(VLOOKUP(B214,[1]Rank_Country_CumC!$B$4:$C$220,2,FALSE)=0, "NA",VLOOKUP(B214,[1]Rank_Country_CumC!$B$4:$C$220,2,FALSE))</f>
        <v>UZB</v>
      </c>
      <c r="D214" s="1">
        <f>VLOOKUP(B214,[1]Rank_Country_CumC!$B$4:$D$220,3,FALSE)</f>
        <v>1682.1595623299997</v>
      </c>
      <c r="E214" s="1">
        <f>VLOOKUP(B214,[1]Rank_Country_CumC!$B$4:$M$220,7,FALSE)</f>
        <v>185.93586493291812</v>
      </c>
      <c r="F214" s="1">
        <f>VLOOKUP(B214,[1]Rank_Country_CumC!$B$4:$M$220,8,FALSE)</f>
        <v>13.871202608924296</v>
      </c>
      <c r="G214" s="1">
        <f>VLOOKUP(B214,[4]Accumulated_SCC!$A$3:$B$219,2,FALSE)/10^3</f>
        <v>105.9776286832912</v>
      </c>
      <c r="H214" s="1">
        <f>VLOOKUP(B214,[4]Accumulated_SCC!$A$223:$B$439,2,FALSE)/10^3</f>
        <v>0.62894713993138041</v>
      </c>
      <c r="I214" s="1">
        <f>VLOOKUP(B214,[2]Accumulated_SCC!$A$3:$B$219,2,FALSE)/10^3</f>
        <v>115.61629023354942</v>
      </c>
      <c r="J214" s="1">
        <f>VLOOKUP(B214,[2]Accumulated_SCC!$A$223:$B$439,2,FALSE)/10^3</f>
        <v>1.2669548274641325</v>
      </c>
      <c r="K214" s="1">
        <f>VLOOKUP(B214,[3]Accumulated_SCC!$A$3:$B$219,2,FALSE)/10^3</f>
        <v>336.21367588191464</v>
      </c>
      <c r="L214" s="1">
        <f>VLOOKUP(B214,[3]Accumulated_SCC!$A$223:$B$439,2,FALSE)/10^3</f>
        <v>2.0949984635522223</v>
      </c>
      <c r="M214" s="1">
        <f>VLOOKUP(B214,[1]Rank_Country_CumC!$B$4:$M$220,11,FALSE)</f>
        <v>391.89477062429876</v>
      </c>
      <c r="N214" s="1">
        <f>VLOOKUP(B214,[1]Rank_Country_CumC!$B$4:$M$220,12,FALSE)</f>
        <v>28.375310740570558</v>
      </c>
      <c r="O214" s="1">
        <f>VLOOKUP(B214,[4]Accumulated_SCC_Drupp!$A$3:$B$219,2,FALSE)/10^3</f>
        <v>223.65479739040941</v>
      </c>
      <c r="P214" s="1">
        <f>VLOOKUP(B214,[4]Accumulated_SCC!$A$223:$B$439,2,FALSE)/10^3</f>
        <v>0.62894713993138041</v>
      </c>
      <c r="Q214" s="1">
        <f>VLOOKUP(B214,[2]Accumulated_SCC_Drupp!$A$3:$B$219,2,FALSE)/10^3</f>
        <v>280.3085195015517</v>
      </c>
      <c r="R214" s="1">
        <f>VLOOKUP(B214,[2]Accumulated_SCC_Drupp!$A$223:$B$439,2,FALSE)/10^3</f>
        <v>10.102676473841147</v>
      </c>
      <c r="S214" s="1">
        <f>VLOOKUP(B214,[3]Accumulated_SCC_Drupp!$A$3:$B$219,2,FALSE)/10^3</f>
        <v>671.72099498093576</v>
      </c>
      <c r="T214" s="1">
        <f>VLOOKUP(B214,[3]Accumulated_SCC_Drupp!$A$223:$B$439,2,FALSE)/10^3</f>
        <v>16.57442963962286</v>
      </c>
    </row>
    <row r="215" spans="2:20" x14ac:dyDescent="0.25">
      <c r="B215" t="s">
        <v>210</v>
      </c>
      <c r="C215" t="str">
        <f>IF(VLOOKUP(B215,[1]Rank_Country_CumC!$B$4:$C$220,2,FALSE)=0, "NA",VLOOKUP(B215,[1]Rank_Country_CumC!$B$4:$C$220,2,FALSE))</f>
        <v>VUT</v>
      </c>
      <c r="D215" s="1">
        <f>VLOOKUP(B215,[1]Rank_Country_CumC!$B$4:$D$220,3,FALSE)</f>
        <v>1.1896866680000009</v>
      </c>
      <c r="E215" s="1">
        <f>VLOOKUP(B215,[1]Rank_Country_CumC!$B$4:$M$220,7,FALSE)</f>
        <v>0.12028902802092942</v>
      </c>
      <c r="F215" s="1">
        <f>VLOOKUP(B215,[1]Rank_Country_CumC!$B$4:$M$220,8,FALSE)</f>
        <v>9.6872391779481478E-3</v>
      </c>
      <c r="G215" s="1">
        <f>VLOOKUP(B215,[4]Accumulated_SCC!$A$3:$B$219,2,FALSE)/10^3</f>
        <v>6.8410711923125228E-2</v>
      </c>
      <c r="H215" s="1">
        <f>VLOOKUP(B215,[4]Accumulated_SCC!$A$223:$B$439,2,FALSE)/10^3</f>
        <v>5.0898064416544605E-4</v>
      </c>
      <c r="I215" s="1">
        <f>VLOOKUP(B215,[2]Accumulated_SCC!$A$3:$B$219,2,FALSE)/10^3</f>
        <v>7.5311396224564869E-2</v>
      </c>
      <c r="J215" s="1">
        <f>VLOOKUP(B215,[2]Accumulated_SCC!$A$223:$B$439,2,FALSE)/10^3</f>
        <v>1.0185287040756432E-3</v>
      </c>
      <c r="K215" s="1">
        <f>VLOOKUP(B215,[3]Accumulated_SCC!$A$3:$B$219,2,FALSE)/10^3</f>
        <v>0.21714497591509871</v>
      </c>
      <c r="L215" s="1">
        <f>VLOOKUP(B215,[3]Accumulated_SCC!$A$223:$B$439,2,FALSE)/10^3</f>
        <v>1.6968274997006701E-3</v>
      </c>
      <c r="M215" s="1">
        <f>VLOOKUP(B215,[1]Rank_Country_CumC!$B$4:$M$220,11,FALSE)</f>
        <v>0.27441984218245752</v>
      </c>
      <c r="N215" s="1">
        <f>VLOOKUP(B215,[1]Rank_Country_CumC!$B$4:$M$220,12,FALSE)</f>
        <v>2.1929127778940748E-2</v>
      </c>
      <c r="O215" s="1">
        <f>VLOOKUP(B215,[4]Accumulated_SCC_Drupp!$A$3:$B$219,2,FALSE)/10^3</f>
        <v>0.15647067423064914</v>
      </c>
      <c r="P215" s="1">
        <f>VLOOKUP(B215,[4]Accumulated_SCC!$A$223:$B$439,2,FALSE)/10^3</f>
        <v>5.0898064416544605E-4</v>
      </c>
      <c r="Q215" s="1">
        <f>VLOOKUP(B215,[2]Accumulated_SCC_Drupp!$A$3:$B$219,2,FALSE)/10^3</f>
        <v>0.19698944132653418</v>
      </c>
      <c r="R215" s="1">
        <f>VLOOKUP(B215,[2]Accumulated_SCC_Drupp!$A$223:$B$439,2,FALSE)/10^3</f>
        <v>8.0708415557493307E-3</v>
      </c>
      <c r="S215" s="1">
        <f>VLOOKUP(B215,[3]Accumulated_SCC_Drupp!$A$3:$B$219,2,FALSE)/10^3</f>
        <v>0.46979941099018951</v>
      </c>
      <c r="T215" s="1">
        <f>VLOOKUP(B215,[3]Accumulated_SCC_Drupp!$A$223:$B$439,2,FALSE)/10^3</f>
        <v>1.3289923061860878E-2</v>
      </c>
    </row>
    <row r="216" spans="2:20" x14ac:dyDescent="0.25">
      <c r="B216" t="s">
        <v>211</v>
      </c>
      <c r="C216" t="str">
        <f>IF(VLOOKUP(B216,[1]Rank_Country_CumC!$B$4:$C$220,2,FALSE)=0, "NA",VLOOKUP(B216,[1]Rank_Country_CumC!$B$4:$C$220,2,FALSE))</f>
        <v>VEN</v>
      </c>
      <c r="D216" s="1">
        <f>VLOOKUP(B216,[1]Rank_Country_CumC!$B$4:$D$220,3,FALSE)</f>
        <v>2002.96448113</v>
      </c>
      <c r="E216" s="1">
        <f>VLOOKUP(B216,[1]Rank_Country_CumC!$B$4:$M$220,7,FALSE)</f>
        <v>212.55726091237958</v>
      </c>
      <c r="F216" s="1">
        <f>VLOOKUP(B216,[1]Rank_Country_CumC!$B$4:$M$220,8,FALSE)</f>
        <v>15.343551974181228</v>
      </c>
      <c r="G216" s="1">
        <f>VLOOKUP(B216,[4]Accumulated_SCC!$A$3:$B$219,2,FALSE)/10^3</f>
        <v>121.033651327614</v>
      </c>
      <c r="H216" s="1">
        <f>VLOOKUP(B216,[4]Accumulated_SCC!$A$223:$B$439,2,FALSE)/10^3</f>
        <v>0.78603241243047461</v>
      </c>
      <c r="I216" s="1">
        <f>VLOOKUP(B216,[2]Accumulated_SCC!$A$3:$B$219,2,FALSE)/10^3</f>
        <v>132.58445887036592</v>
      </c>
      <c r="J216" s="1">
        <f>VLOOKUP(B216,[2]Accumulated_SCC!$A$223:$B$439,2,FALSE)/10^3</f>
        <v>1.5753440727906864</v>
      </c>
      <c r="K216" s="1">
        <f>VLOOKUP(B216,[3]Accumulated_SCC!$A$3:$B$219,2,FALSE)/10^3</f>
        <v>384.05367253915995</v>
      </c>
      <c r="L216" s="1">
        <f>VLOOKUP(B216,[3]Accumulated_SCC!$A$223:$B$439,2,FALSE)/10^3</f>
        <v>2.6199731733039409</v>
      </c>
      <c r="M216" s="1">
        <f>VLOOKUP(B216,[1]Rank_Country_CumC!$B$4:$M$220,11,FALSE)</f>
        <v>463.77192675153327</v>
      </c>
      <c r="N216" s="1">
        <f>VLOOKUP(B216,[1]Rank_Country_CumC!$B$4:$M$220,12,FALSE)</f>
        <v>34.328751727326491</v>
      </c>
      <c r="O216" s="1">
        <f>VLOOKUP(B216,[4]Accumulated_SCC_Drupp!$A$3:$B$219,2,FALSE)/10^3</f>
        <v>264.56868398587847</v>
      </c>
      <c r="P216" s="1">
        <f>VLOOKUP(B216,[4]Accumulated_SCC!$A$223:$B$439,2,FALSE)/10^3</f>
        <v>0.78603241243047461</v>
      </c>
      <c r="Q216" s="1">
        <f>VLOOKUP(B216,[2]Accumulated_SCC_Drupp!$A$3:$B$219,2,FALSE)/10^3</f>
        <v>332.37908545168375</v>
      </c>
      <c r="R216" s="1">
        <f>VLOOKUP(B216,[2]Accumulated_SCC_Drupp!$A$223:$B$439,2,FALSE)/10^3</f>
        <v>12.509857283974508</v>
      </c>
      <c r="S216" s="1">
        <f>VLOOKUP(B216,[3]Accumulated_SCC_Drupp!$A$3:$B$219,2,FALSE)/10^3</f>
        <v>794.36801081703902</v>
      </c>
      <c r="T216" s="1">
        <f>VLOOKUP(B216,[3]Accumulated_SCC_Drupp!$A$223:$B$439,2,FALSE)/10^3</f>
        <v>20.582851433963224</v>
      </c>
    </row>
    <row r="217" spans="2:20" x14ac:dyDescent="0.25">
      <c r="B217" t="s">
        <v>212</v>
      </c>
      <c r="C217" t="str">
        <f>IF(VLOOKUP(B217,[1]Rank_Country_CumC!$B$4:$C$220,2,FALSE)=0, "NA",VLOOKUP(B217,[1]Rank_Country_CumC!$B$4:$C$220,2,FALSE))</f>
        <v>VNM</v>
      </c>
      <c r="D217" s="1">
        <f>VLOOKUP(B217,[1]Rank_Country_CumC!$B$4:$D$220,3,FALSE)</f>
        <v>880.41603300799989</v>
      </c>
      <c r="E217" s="1">
        <f>VLOOKUP(B217,[1]Rank_Country_CumC!$B$4:$M$220,7,FALSE)</f>
        <v>73.438420792714965</v>
      </c>
      <c r="F217" s="1">
        <f>VLOOKUP(B217,[1]Rank_Country_CumC!$B$4:$M$220,8,FALSE)</f>
        <v>6.6257027035275877</v>
      </c>
      <c r="G217" s="1">
        <f>VLOOKUP(B217,[4]Accumulated_SCC!$A$3:$B$219,2,FALSE)/10^3</f>
        <v>41.538170206391278</v>
      </c>
      <c r="H217" s="1">
        <f>VLOOKUP(B217,[4]Accumulated_SCC!$A$223:$B$439,2,FALSE)/10^3</f>
        <v>0.50759798468271822</v>
      </c>
      <c r="I217" s="1">
        <f>VLOOKUP(B217,[2]Accumulated_SCC!$A$3:$B$219,2,FALSE)/10^3</f>
        <v>46.766599665266604</v>
      </c>
      <c r="J217" s="1">
        <f>VLOOKUP(B217,[2]Accumulated_SCC!$A$223:$B$439,2,FALSE)/10^3</f>
        <v>1.0071935679590076</v>
      </c>
      <c r="K217" s="1">
        <f>VLOOKUP(B217,[3]Accumulated_SCC!$A$3:$B$219,2,FALSE)/10^3</f>
        <v>132.01049250648751</v>
      </c>
      <c r="L217" s="1">
        <f>VLOOKUP(B217,[3]Accumulated_SCC!$A$223:$B$439,2,FALSE)/10^3</f>
        <v>1.6946297191507935</v>
      </c>
      <c r="M217" s="1">
        <f>VLOOKUP(B217,[1]Rank_Country_CumC!$B$4:$M$220,11,FALSE)</f>
        <v>198.81058581844667</v>
      </c>
      <c r="N217" s="1">
        <f>VLOOKUP(B217,[1]Rank_Country_CumC!$B$4:$M$220,12,FALSE)</f>
        <v>20.425109498071706</v>
      </c>
      <c r="O217" s="1">
        <f>VLOOKUP(B217,[4]Accumulated_SCC_Drupp!$A$3:$B$219,2,FALSE)/10^3</f>
        <v>113.16371705827285</v>
      </c>
      <c r="P217" s="1">
        <f>VLOOKUP(B217,[4]Accumulated_SCC!$A$223:$B$439,2,FALSE)/10^3</f>
        <v>0.50759798468271822</v>
      </c>
      <c r="Q217" s="1">
        <f>VLOOKUP(B217,[2]Accumulated_SCC_Drupp!$A$3:$B$219,2,FALSE)/10^3</f>
        <v>143.77609562883765</v>
      </c>
      <c r="R217" s="1">
        <f>VLOOKUP(B217,[2]Accumulated_SCC_Drupp!$A$223:$B$439,2,FALSE)/10^3</f>
        <v>7.9183682748185626</v>
      </c>
      <c r="S217" s="1">
        <f>VLOOKUP(B217,[3]Accumulated_SCC_Drupp!$A$3:$B$219,2,FALSE)/10^3</f>
        <v>339.49194476822998</v>
      </c>
      <c r="T217" s="1">
        <f>VLOOKUP(B217,[3]Accumulated_SCC_Drupp!$A$223:$B$439,2,FALSE)/10^3</f>
        <v>13.108358184756993</v>
      </c>
    </row>
    <row r="218" spans="2:20" x14ac:dyDescent="0.25">
      <c r="B218" t="s">
        <v>213</v>
      </c>
      <c r="C218" t="str">
        <f>IF(VLOOKUP(B218,[1]Rank_Country_CumC!$B$4:$C$220,2,FALSE)=0, "NA",VLOOKUP(B218,[1]Rank_Country_CumC!$B$4:$C$220,2,FALSE))</f>
        <v>WLF</v>
      </c>
      <c r="D218" s="1">
        <f>VLOOKUP(B218,[1]Rank_Country_CumC!$B$4:$D$220,3,FALSE)</f>
        <v>0.12431070200000005</v>
      </c>
      <c r="E218" s="1">
        <f>VLOOKUP(B218,[1]Rank_Country_CumC!$B$4:$M$220,7,FALSE)</f>
        <v>8.6785020394949258E-3</v>
      </c>
      <c r="F218" s="1">
        <f>VLOOKUP(B218,[1]Rank_Country_CumC!$B$4:$M$220,8,FALSE)</f>
        <v>1.2181285723869245E-3</v>
      </c>
      <c r="G218" s="1">
        <f>VLOOKUP(B218,[4]Accumulated_SCC!$A$3:$B$219,2,FALSE)/10^3</f>
        <v>4.8787567941160877E-3</v>
      </c>
      <c r="H218" s="1">
        <f>VLOOKUP(B218,[4]Accumulated_SCC!$A$223:$B$439,2,FALSE)/10^3</f>
        <v>9.1784757358864168E-5</v>
      </c>
      <c r="I218" s="1">
        <f>VLOOKUP(B218,[2]Accumulated_SCC!$A$3:$B$219,2,FALSE)/10^3</f>
        <v>5.6286481560196382E-3</v>
      </c>
      <c r="J218" s="1">
        <f>VLOOKUP(B218,[2]Accumulated_SCC!$A$223:$B$439,2,FALSE)/10^3</f>
        <v>1.8233292842037156E-4</v>
      </c>
      <c r="K218" s="1">
        <f>VLOOKUP(B218,[3]Accumulated_SCC!$A$3:$B$219,2,FALSE)/10^3</f>
        <v>1.5528101168349106E-2</v>
      </c>
      <c r="L218" s="1">
        <f>VLOOKUP(B218,[3]Accumulated_SCC!$A$223:$B$439,2,FALSE)/10^3</f>
        <v>3.0638737160423217E-4</v>
      </c>
      <c r="M218" s="1">
        <f>VLOOKUP(B218,[1]Rank_Country_CumC!$B$4:$M$220,11,FALSE)</f>
        <v>2.7690792664301418E-2</v>
      </c>
      <c r="N218" s="1">
        <f>VLOOKUP(B218,[1]Rank_Country_CumC!$B$4:$M$220,12,FALSE)</f>
        <v>3.7555036308555951E-3</v>
      </c>
      <c r="O218" s="1">
        <f>VLOOKUP(B218,[4]Accumulated_SCC_Drupp!$A$3:$B$219,2,FALSE)/10^3</f>
        <v>1.5739987536161012E-2</v>
      </c>
      <c r="P218" s="1">
        <f>VLOOKUP(B218,[4]Accumulated_SCC!$A$223:$B$439,2,FALSE)/10^3</f>
        <v>9.1784757358864168E-5</v>
      </c>
      <c r="Q218" s="1">
        <f>VLOOKUP(B218,[2]Accumulated_SCC_Drupp!$A$3:$B$219,2,FALSE)/10^3</f>
        <v>2.0122976065801199E-2</v>
      </c>
      <c r="R218" s="1">
        <f>VLOOKUP(B218,[2]Accumulated_SCC_Drupp!$A$223:$B$439,2,FALSE)/10^3</f>
        <v>1.4370378352024978E-3</v>
      </c>
      <c r="S218" s="1">
        <f>VLOOKUP(B218,[3]Accumulated_SCC_Drupp!$A$3:$B$219,2,FALSE)/10^3</f>
        <v>4.7209414390942117E-2</v>
      </c>
      <c r="T218" s="1">
        <f>VLOOKUP(B218,[3]Accumulated_SCC_Drupp!$A$223:$B$439,2,FALSE)/10^3</f>
        <v>2.3774957409614357E-3</v>
      </c>
    </row>
    <row r="219" spans="2:20" x14ac:dyDescent="0.25">
      <c r="B219" t="s">
        <v>214</v>
      </c>
      <c r="C219" t="str">
        <f>IF(VLOOKUP(B219,[1]Rank_Country_CumC!$B$4:$C$220,2,FALSE)=0, "NA",VLOOKUP(B219,[1]Rank_Country_CumC!$B$4:$C$220,2,FALSE))</f>
        <v>YEM</v>
      </c>
      <c r="D219" s="1">
        <f>VLOOKUP(B219,[1]Rank_Country_CumC!$B$4:$D$220,3,FALSE)</f>
        <v>167.63961701400004</v>
      </c>
      <c r="E219" s="1">
        <f>VLOOKUP(B219,[1]Rank_Country_CumC!$B$4:$M$220,7,FALSE)</f>
        <v>16.146910466492681</v>
      </c>
      <c r="F219" s="1">
        <f>VLOOKUP(B219,[1]Rank_Country_CumC!$B$4:$M$220,8,FALSE)</f>
        <v>1.279015382427235</v>
      </c>
      <c r="G219" s="1">
        <f>VLOOKUP(B219,[4]Accumulated_SCC!$A$3:$B$219,2,FALSE)/10^3</f>
        <v>9.171390253717048</v>
      </c>
      <c r="H219" s="1">
        <f>VLOOKUP(B219,[4]Accumulated_SCC!$A$223:$B$439,2,FALSE)/10^3</f>
        <v>7.7162514921094258E-2</v>
      </c>
      <c r="I219" s="1">
        <f>VLOOKUP(B219,[2]Accumulated_SCC!$A$3:$B$219,2,FALSE)/10^3</f>
        <v>10.148820410162248</v>
      </c>
      <c r="J219" s="1">
        <f>VLOOKUP(B219,[2]Accumulated_SCC!$A$223:$B$439,2,FALSE)/10^3</f>
        <v>0.15397283217787849</v>
      </c>
      <c r="K219" s="1">
        <f>VLOOKUP(B219,[3]Accumulated_SCC!$A$3:$B$219,2,FALSE)/10^3</f>
        <v>29.120520735598848</v>
      </c>
      <c r="L219" s="1">
        <f>VLOOKUP(B219,[3]Accumulated_SCC!$A$223:$B$439,2,FALSE)/10^3</f>
        <v>0.25737433645325219</v>
      </c>
      <c r="M219" s="1">
        <f>VLOOKUP(B219,[1]Rank_Country_CumC!$B$4:$M$220,11,FALSE)</f>
        <v>38.490831993876107</v>
      </c>
      <c r="N219" s="1">
        <f>VLOOKUP(B219,[1]Rank_Country_CumC!$B$4:$M$220,12,FALSE)</f>
        <v>3.278532001052469</v>
      </c>
      <c r="O219" s="1">
        <f>VLOOKUP(B219,[4]Accumulated_SCC_Drupp!$A$3:$B$219,2,FALSE)/10^3</f>
        <v>21.937269118487919</v>
      </c>
      <c r="P219" s="1">
        <f>VLOOKUP(B219,[4]Accumulated_SCC!$A$223:$B$439,2,FALSE)/10^3</f>
        <v>7.7162514921094258E-2</v>
      </c>
      <c r="Q219" s="1">
        <f>VLOOKUP(B219,[2]Accumulated_SCC_Drupp!$A$3:$B$219,2,FALSE)/10^3</f>
        <v>27.67093647085759</v>
      </c>
      <c r="R219" s="1">
        <f>VLOOKUP(B219,[2]Accumulated_SCC_Drupp!$A$223:$B$439,2,FALSE)/10^3</f>
        <v>1.2188944620237225</v>
      </c>
      <c r="S219" s="1">
        <f>VLOOKUP(B219,[3]Accumulated_SCC_Drupp!$A$3:$B$219,2,FALSE)/10^3</f>
        <v>65.86429039228284</v>
      </c>
      <c r="T219" s="1">
        <f>VLOOKUP(B219,[3]Accumulated_SCC_Drupp!$A$223:$B$439,2,FALSE)/10^3</f>
        <v>2.0108497255561715</v>
      </c>
    </row>
    <row r="220" spans="2:20" x14ac:dyDescent="0.25">
      <c r="B220" t="s">
        <v>215</v>
      </c>
      <c r="C220" t="str">
        <f>IF(VLOOKUP(B220,[1]Rank_Country_CumC!$B$4:$C$220,2,FALSE)=0, "NA",VLOOKUP(B220,[1]Rank_Country_CumC!$B$4:$C$220,2,FALSE))</f>
        <v>ZMB</v>
      </c>
      <c r="D220" s="1">
        <f>VLOOKUP(B220,[1]Rank_Country_CumC!$B$4:$D$220,3,FALSE)</f>
        <v>62.726516487000005</v>
      </c>
      <c r="E220" s="1">
        <f>VLOOKUP(B220,[1]Rank_Country_CumC!$B$4:$M$220,7,FALSE)</f>
        <v>7.9967648552673252</v>
      </c>
      <c r="F220" s="1">
        <f>VLOOKUP(B220,[1]Rank_Country_CumC!$B$4:$M$220,8,FALSE)</f>
        <v>0.63891871700601655</v>
      </c>
      <c r="G220" s="1">
        <f>VLOOKUP(B220,[4]Accumulated_SCC!$A$3:$B$219,2,FALSE)/10^3</f>
        <v>4.5722240013844146</v>
      </c>
      <c r="H220" s="1">
        <f>VLOOKUP(B220,[4]Accumulated_SCC!$A$223:$B$439,2,FALSE)/10^3</f>
        <v>2.2640902726818974E-2</v>
      </c>
      <c r="I220" s="1">
        <f>VLOOKUP(B220,[2]Accumulated_SCC!$A$3:$B$219,2,FALSE)/10^3</f>
        <v>4.9265210981371341</v>
      </c>
      <c r="J220" s="1">
        <f>VLOOKUP(B220,[2]Accumulated_SCC!$A$223:$B$439,2,FALSE)/10^3</f>
        <v>4.5740290519851658E-2</v>
      </c>
      <c r="K220" s="1">
        <f>VLOOKUP(B220,[3]Accumulated_SCC!$A$3:$B$219,2,FALSE)/10^3</f>
        <v>14.491549466280464</v>
      </c>
      <c r="L220" s="1">
        <f>VLOOKUP(B220,[3]Accumulated_SCC!$A$223:$B$439,2,FALSE)/10^3</f>
        <v>7.5210536910646678E-2</v>
      </c>
      <c r="M220" s="1">
        <f>VLOOKUP(B220,[1]Rank_Country_CumC!$B$4:$M$220,11,FALSE)</f>
        <v>14.724494289767687</v>
      </c>
      <c r="N220" s="1">
        <f>VLOOKUP(B220,[1]Rank_Country_CumC!$B$4:$M$220,12,FALSE)</f>
        <v>1.0471300425089578</v>
      </c>
      <c r="O220" s="1">
        <f>VLOOKUP(B220,[4]Accumulated_SCC_Drupp!$A$3:$B$219,2,FALSE)/10^3</f>
        <v>8.4167728159883666</v>
      </c>
      <c r="P220" s="1">
        <f>VLOOKUP(B220,[4]Accumulated_SCC!$A$223:$B$439,2,FALSE)/10^3</f>
        <v>2.2640902726818974E-2</v>
      </c>
      <c r="Q220" s="1">
        <f>VLOOKUP(B220,[2]Accumulated_SCC_Drupp!$A$3:$B$219,2,FALSE)/10^3</f>
        <v>10.496792706964195</v>
      </c>
      <c r="R220" s="1">
        <f>VLOOKUP(B220,[2]Accumulated_SCC_Drupp!$A$223:$B$439,2,FALSE)/10^3</f>
        <v>0.3642159124262162</v>
      </c>
      <c r="S220" s="1">
        <f>VLOOKUP(B220,[3]Accumulated_SCC_Drupp!$A$3:$B$219,2,FALSE)/10^3</f>
        <v>25.259917346350505</v>
      </c>
      <c r="T220" s="1">
        <f>VLOOKUP(B220,[3]Accumulated_SCC_Drupp!$A$223:$B$439,2,FALSE)/10^3</f>
        <v>0.59499398248380175</v>
      </c>
    </row>
    <row r="221" spans="2:20" x14ac:dyDescent="0.25">
      <c r="B221" t="s">
        <v>216</v>
      </c>
      <c r="C221" t="str">
        <f>IF(VLOOKUP(B221,[1]Rank_Country_CumC!$B$4:$C$220,2,FALSE)=0, "NA",VLOOKUP(B221,[1]Rank_Country_CumC!$B$4:$C$220,2,FALSE))</f>
        <v>ZWE</v>
      </c>
      <c r="D221" s="1">
        <f>VLOOKUP(B221,[1]Rank_Country_CumC!$B$4:$D$220,3,FALSE)</f>
        <v>181.66840348854549</v>
      </c>
      <c r="E221" s="1">
        <f>VLOOKUP(B221,[1]Rank_Country_CumC!$B$4:$M$220,7,FALSE)</f>
        <v>20.600165137964581</v>
      </c>
      <c r="F221" s="1">
        <f>VLOOKUP(B221,[1]Rank_Country_CumC!$B$4:$M$220,8,FALSE)</f>
        <v>1.5490479407538977</v>
      </c>
      <c r="G221" s="1">
        <f>VLOOKUP(B221,[4]Accumulated_SCC!$A$3:$B$219,2,FALSE)/10^3</f>
        <v>11.748446556507417</v>
      </c>
      <c r="H221" s="1">
        <f>VLOOKUP(B221,[4]Accumulated_SCC!$A$223:$B$439,2,FALSE)/10^3</f>
        <v>6.7939292168029075E-2</v>
      </c>
      <c r="I221" s="1">
        <f>VLOOKUP(B221,[2]Accumulated_SCC!$A$3:$B$219,2,FALSE)/10^3</f>
        <v>12.785685047266048</v>
      </c>
      <c r="J221" s="1">
        <f>VLOOKUP(B221,[2]Accumulated_SCC!$A$223:$B$439,2,FALSE)/10^3</f>
        <v>0.13715332191619031</v>
      </c>
      <c r="K221" s="1">
        <f>VLOOKUP(B221,[3]Accumulated_SCC!$A$3:$B$219,2,FALSE)/10^3</f>
        <v>37.26636381012036</v>
      </c>
      <c r="L221" s="1">
        <f>VLOOKUP(B221,[3]Accumulated_SCC!$A$223:$B$439,2,FALSE)/10^3</f>
        <v>0.22625802221824579</v>
      </c>
      <c r="M221" s="1">
        <f>VLOOKUP(B221,[1]Rank_Country_CumC!$B$4:$M$220,11,FALSE)</f>
        <v>42.428306797923248</v>
      </c>
      <c r="N221" s="1">
        <f>VLOOKUP(B221,[1]Rank_Country_CumC!$B$4:$M$220,12,FALSE)</f>
        <v>3.1020562130093485</v>
      </c>
      <c r="O221" s="1">
        <f>VLOOKUP(B221,[4]Accumulated_SCC_Drupp!$A$3:$B$219,2,FALSE)/10^3</f>
        <v>24.220658615366894</v>
      </c>
      <c r="P221" s="1">
        <f>VLOOKUP(B221,[4]Accumulated_SCC!$A$223:$B$439,2,FALSE)/10^3</f>
        <v>6.7939292168029075E-2</v>
      </c>
      <c r="Q221" s="1">
        <f>VLOOKUP(B221,[2]Accumulated_SCC_Drupp!$A$3:$B$219,2,FALSE)/10^3</f>
        <v>30.31861639021982</v>
      </c>
      <c r="R221" s="1">
        <f>VLOOKUP(B221,[2]Accumulated_SCC_Drupp!$A$223:$B$439,2,FALSE)/10^3</f>
        <v>1.0957025380861303</v>
      </c>
      <c r="S221" s="1">
        <f>VLOOKUP(B221,[3]Accumulated_SCC_Drupp!$A$3:$B$219,2,FALSE)/10^3</f>
        <v>72.745645388183164</v>
      </c>
      <c r="T221" s="1">
        <f>VLOOKUP(B221,[3]Accumulated_SCC_Drupp!$A$223:$B$439,2,FALSE)/10^3</f>
        <v>1.7956228850578986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4CCFC1-6254-44AE-B60A-8A9E0B065391}">
  <dimension ref="B1:T218"/>
  <sheetViews>
    <sheetView topLeftCell="A185" workbookViewId="0">
      <selection activeCell="T5" sqref="T5:T218"/>
    </sheetView>
  </sheetViews>
  <sheetFormatPr baseColWidth="10" defaultRowHeight="15" x14ac:dyDescent="0.25"/>
  <sheetData>
    <row r="1" spans="2:20" x14ac:dyDescent="0.25">
      <c r="D1" t="s">
        <v>219</v>
      </c>
      <c r="E1" t="s">
        <v>223</v>
      </c>
      <c r="M1" t="s">
        <v>223</v>
      </c>
    </row>
    <row r="2" spans="2:20" x14ac:dyDescent="0.25">
      <c r="D2" t="s">
        <v>220</v>
      </c>
      <c r="E2" t="s">
        <v>224</v>
      </c>
      <c r="M2" t="s">
        <v>231</v>
      </c>
    </row>
    <row r="3" spans="2:20" x14ac:dyDescent="0.25">
      <c r="D3" t="s">
        <v>221</v>
      </c>
      <c r="E3" t="s">
        <v>232</v>
      </c>
      <c r="G3" t="s">
        <v>228</v>
      </c>
      <c r="I3" t="s">
        <v>229</v>
      </c>
      <c r="K3" t="s">
        <v>230</v>
      </c>
      <c r="M3" t="s">
        <v>225</v>
      </c>
      <c r="O3" t="s">
        <v>228</v>
      </c>
      <c r="Q3" t="s">
        <v>229</v>
      </c>
      <c r="S3" t="s">
        <v>230</v>
      </c>
    </row>
    <row r="4" spans="2:20" x14ac:dyDescent="0.25">
      <c r="B4" t="s">
        <v>217</v>
      </c>
      <c r="C4" t="s">
        <v>218</v>
      </c>
      <c r="D4" t="s">
        <v>222</v>
      </c>
      <c r="E4" t="s">
        <v>226</v>
      </c>
      <c r="F4" t="s">
        <v>227</v>
      </c>
      <c r="G4" t="s">
        <v>226</v>
      </c>
      <c r="H4" t="s">
        <v>227</v>
      </c>
      <c r="I4" t="s">
        <v>226</v>
      </c>
      <c r="J4" t="s">
        <v>227</v>
      </c>
      <c r="K4" t="s">
        <v>226</v>
      </c>
      <c r="L4" t="s">
        <v>227</v>
      </c>
      <c r="M4" t="s">
        <v>226</v>
      </c>
      <c r="N4" t="s">
        <v>227</v>
      </c>
      <c r="O4" t="s">
        <v>226</v>
      </c>
      <c r="P4" t="s">
        <v>227</v>
      </c>
      <c r="Q4" t="s">
        <v>226</v>
      </c>
      <c r="R4" t="s">
        <v>227</v>
      </c>
      <c r="S4" t="s">
        <v>226</v>
      </c>
      <c r="T4" t="s">
        <v>227</v>
      </c>
    </row>
    <row r="5" spans="2:20" x14ac:dyDescent="0.25">
      <c r="B5" t="s">
        <v>207</v>
      </c>
      <c r="C5" t="s">
        <v>207</v>
      </c>
      <c r="D5" s="1">
        <v>86100.838390400007</v>
      </c>
      <c r="E5" s="1">
        <v>9832.8454587238339</v>
      </c>
      <c r="F5" s="1">
        <v>714.14467009640055</v>
      </c>
      <c r="G5" s="1">
        <v>5608.6803760187777</v>
      </c>
      <c r="H5" s="1">
        <v>31.111710242986799</v>
      </c>
      <c r="I5" s="1">
        <v>6100.6086255956116</v>
      </c>
      <c r="J5" s="1">
        <v>62.657714956413621</v>
      </c>
      <c r="K5" s="1">
        <v>17789.247374557162</v>
      </c>
      <c r="L5" s="1">
        <v>103.58858268997101</v>
      </c>
      <c r="M5" s="1">
        <v>20083.696145124624</v>
      </c>
      <c r="N5" s="1">
        <v>1404.9050403050121</v>
      </c>
      <c r="O5" s="1">
        <v>11465.849222012363</v>
      </c>
      <c r="P5" s="1">
        <v>31.111710242986799</v>
      </c>
      <c r="Q5" s="1">
        <v>14355.845834069469</v>
      </c>
      <c r="R5" s="1">
        <v>499.28360165842093</v>
      </c>
      <c r="S5" s="1">
        <v>34429.393379292072</v>
      </c>
      <c r="T5" s="1">
        <v>818.82357275557297</v>
      </c>
    </row>
    <row r="6" spans="2:20" x14ac:dyDescent="0.25">
      <c r="B6" t="s">
        <v>38</v>
      </c>
      <c r="C6" t="s">
        <v>269</v>
      </c>
      <c r="D6" s="1">
        <v>56774.740483499998</v>
      </c>
      <c r="E6" s="1">
        <v>4835.1630198727871</v>
      </c>
      <c r="F6" s="1">
        <v>416.53242536750548</v>
      </c>
      <c r="G6" s="1">
        <v>2736.6186999299944</v>
      </c>
      <c r="H6" s="1">
        <v>30.461489119710397</v>
      </c>
      <c r="I6" s="1">
        <v>3072.5880656951531</v>
      </c>
      <c r="J6" s="1">
        <v>60.498672680871913</v>
      </c>
      <c r="K6" s="1">
        <v>8696.2822939932394</v>
      </c>
      <c r="L6" s="1">
        <v>101.67549247773633</v>
      </c>
      <c r="M6" s="1">
        <v>12868.939776512156</v>
      </c>
      <c r="N6" s="1">
        <v>1240.8963902269186</v>
      </c>
      <c r="O6" s="1">
        <v>7326.4216548394888</v>
      </c>
      <c r="P6" s="1">
        <v>30.461489119710397</v>
      </c>
      <c r="Q6" s="1">
        <v>9294.7749162360997</v>
      </c>
      <c r="R6" s="1">
        <v>476.3412718460736</v>
      </c>
      <c r="S6" s="1">
        <v>21985.622758460911</v>
      </c>
      <c r="T6" s="1">
        <v>788.05089378471087</v>
      </c>
    </row>
    <row r="7" spans="2:20" x14ac:dyDescent="0.25">
      <c r="B7" t="s">
        <v>162</v>
      </c>
      <c r="C7" t="s">
        <v>384</v>
      </c>
      <c r="D7" s="1">
        <v>28795.573560425459</v>
      </c>
      <c r="E7" s="1">
        <v>3334.4818973386855</v>
      </c>
      <c r="F7" s="1">
        <v>256.40307241068109</v>
      </c>
      <c r="G7" s="1">
        <v>1902.5782624392646</v>
      </c>
      <c r="H7" s="1">
        <v>10.556462177106271</v>
      </c>
      <c r="I7" s="1">
        <v>2066.5818532931694</v>
      </c>
      <c r="J7" s="1">
        <v>21.340101036005464</v>
      </c>
      <c r="K7" s="1">
        <v>6034.2855762836343</v>
      </c>
      <c r="L7" s="1">
        <v>35.136183769623266</v>
      </c>
      <c r="M7" s="1">
        <v>6740.9253299323645</v>
      </c>
      <c r="N7" s="1">
        <v>487.46535379160758</v>
      </c>
      <c r="O7" s="1">
        <v>3848.9440818928224</v>
      </c>
      <c r="P7" s="1">
        <v>10.556462177106271</v>
      </c>
      <c r="Q7" s="1">
        <v>4813.4174605498738</v>
      </c>
      <c r="R7" s="1">
        <v>170.58294444800032</v>
      </c>
      <c r="S7" s="1">
        <v>11560.414447354406</v>
      </c>
      <c r="T7" s="1">
        <v>279.21322188453109</v>
      </c>
    </row>
    <row r="8" spans="2:20" x14ac:dyDescent="0.25">
      <c r="B8" t="s">
        <v>73</v>
      </c>
      <c r="C8" t="s">
        <v>303</v>
      </c>
      <c r="D8" s="1">
        <v>17085.074372899999</v>
      </c>
      <c r="E8" s="1">
        <v>2104.3926929758818</v>
      </c>
      <c r="F8" s="1">
        <v>159.1836726238744</v>
      </c>
      <c r="G8" s="1">
        <v>1202.339470300557</v>
      </c>
      <c r="H8" s="1">
        <v>5.9169307778840965</v>
      </c>
      <c r="I8" s="1">
        <v>1298.9871760735073</v>
      </c>
      <c r="J8" s="1">
        <v>11.978008106889019</v>
      </c>
      <c r="K8" s="1">
        <v>3811.8514325535921</v>
      </c>
      <c r="L8" s="1">
        <v>19.669830939084186</v>
      </c>
      <c r="M8" s="1">
        <v>4014.6447342802817</v>
      </c>
      <c r="N8" s="1">
        <v>276.97002697728504</v>
      </c>
      <c r="O8" s="1">
        <v>2293.884487066272</v>
      </c>
      <c r="P8" s="1">
        <v>5.9169307778840965</v>
      </c>
      <c r="Q8" s="1">
        <v>2861.9577580780769</v>
      </c>
      <c r="R8" s="1">
        <v>95.74702744224048</v>
      </c>
      <c r="S8" s="1">
        <v>6888.0919576965025</v>
      </c>
      <c r="T8" s="1">
        <v>156.42334946465641</v>
      </c>
    </row>
    <row r="9" spans="2:20" x14ac:dyDescent="0.25">
      <c r="B9" t="s">
        <v>95</v>
      </c>
      <c r="C9" t="s">
        <v>325</v>
      </c>
      <c r="D9" s="1">
        <v>16229.304946160006</v>
      </c>
      <c r="E9" s="1">
        <v>1709.6621414910164</v>
      </c>
      <c r="F9" s="1">
        <v>130.39275855707038</v>
      </c>
      <c r="G9" s="1">
        <v>973.32337401836071</v>
      </c>
      <c r="H9" s="1">
        <v>6.3717977725884456</v>
      </c>
      <c r="I9" s="1">
        <v>1066.8442723445742</v>
      </c>
      <c r="J9" s="1">
        <v>12.805866081681025</v>
      </c>
      <c r="K9" s="1">
        <v>3088.8187781101242</v>
      </c>
      <c r="L9" s="1">
        <v>21.234755377254448</v>
      </c>
      <c r="M9" s="1">
        <v>3765.5018870360609</v>
      </c>
      <c r="N9" s="1">
        <v>283.01228899313747</v>
      </c>
      <c r="O9" s="1">
        <v>2147.9199359184349</v>
      </c>
      <c r="P9" s="1">
        <v>6.3717977725884456</v>
      </c>
      <c r="Q9" s="1">
        <v>2697.4941847721288</v>
      </c>
      <c r="R9" s="1">
        <v>101.94562426830143</v>
      </c>
      <c r="S9" s="1">
        <v>6451.0915404176276</v>
      </c>
      <c r="T9" s="1">
        <v>167.50421130463982</v>
      </c>
    </row>
    <row r="10" spans="2:20" x14ac:dyDescent="0.25">
      <c r="B10" t="s">
        <v>87</v>
      </c>
      <c r="C10" t="s">
        <v>317</v>
      </c>
      <c r="D10" s="1">
        <v>12946.765958110002</v>
      </c>
      <c r="E10" s="1">
        <v>1113.6486674358209</v>
      </c>
      <c r="F10" s="1">
        <v>93.744026413257842</v>
      </c>
      <c r="G10" s="1">
        <v>630.49914685627232</v>
      </c>
      <c r="H10" s="1">
        <v>6.8612207777080219</v>
      </c>
      <c r="I10" s="1">
        <v>707.04602398184375</v>
      </c>
      <c r="J10" s="1">
        <v>13.632386781187988</v>
      </c>
      <c r="K10" s="1">
        <v>2003.4008314693531</v>
      </c>
      <c r="L10" s="1">
        <v>22.903832639346732</v>
      </c>
      <c r="M10" s="1">
        <v>2935.7242301339002</v>
      </c>
      <c r="N10" s="1">
        <v>279.14394259745779</v>
      </c>
      <c r="O10" s="1">
        <v>1671.4786169524964</v>
      </c>
      <c r="P10" s="1">
        <v>6.8612207777080219</v>
      </c>
      <c r="Q10" s="1">
        <v>2119.9626491375047</v>
      </c>
      <c r="R10" s="1">
        <v>107.33912699009102</v>
      </c>
      <c r="S10" s="1">
        <v>5015.7314243117062</v>
      </c>
      <c r="T10" s="1">
        <v>177.56573942853382</v>
      </c>
    </row>
    <row r="11" spans="2:20" x14ac:dyDescent="0.25">
      <c r="B11" t="s">
        <v>205</v>
      </c>
      <c r="C11" t="s">
        <v>421</v>
      </c>
      <c r="D11" s="1">
        <v>10590.9336513</v>
      </c>
      <c r="E11" s="1">
        <v>1335.4293114396542</v>
      </c>
      <c r="F11" s="1">
        <v>102.1595111888382</v>
      </c>
      <c r="G11" s="1">
        <v>763.36943375544467</v>
      </c>
      <c r="H11" s="1">
        <v>3.6332507342908618</v>
      </c>
      <c r="I11" s="1">
        <v>823.12314710100725</v>
      </c>
      <c r="J11" s="1">
        <v>7.3582022819959629</v>
      </c>
      <c r="K11" s="1">
        <v>2419.7953534625135</v>
      </c>
      <c r="L11" s="1">
        <v>12.070298310880153</v>
      </c>
      <c r="M11" s="1">
        <v>2491.8270582015857</v>
      </c>
      <c r="N11" s="1">
        <v>170.98422782930038</v>
      </c>
      <c r="O11" s="1">
        <v>1424.1753785038873</v>
      </c>
      <c r="P11" s="1">
        <v>3.6332507342908618</v>
      </c>
      <c r="Q11" s="1">
        <v>1775.2781724196045</v>
      </c>
      <c r="R11" s="1">
        <v>58.804349953760898</v>
      </c>
      <c r="S11" s="1">
        <v>4276.0276236812706</v>
      </c>
      <c r="T11" s="1">
        <v>95.985821210386547</v>
      </c>
    </row>
    <row r="12" spans="2:20" x14ac:dyDescent="0.25">
      <c r="B12" t="s">
        <v>33</v>
      </c>
      <c r="C12" t="s">
        <v>264</v>
      </c>
      <c r="D12" s="1">
        <v>7692.3976379799979</v>
      </c>
      <c r="E12" s="1">
        <v>840.73597429592564</v>
      </c>
      <c r="F12" s="1">
        <v>61.165211965580909</v>
      </c>
      <c r="G12" s="1">
        <v>479.06717107340597</v>
      </c>
      <c r="H12" s="1">
        <v>2.8950120562660135</v>
      </c>
      <c r="I12" s="1">
        <v>523.24764313730998</v>
      </c>
      <c r="J12" s="1">
        <v>5.8182233027130668</v>
      </c>
      <c r="K12" s="1">
        <v>1519.8931086770651</v>
      </c>
      <c r="L12" s="1">
        <v>9.6454989463044516</v>
      </c>
      <c r="M12" s="1">
        <v>1787.7448222676353</v>
      </c>
      <c r="N12" s="1">
        <v>128.68715338464176</v>
      </c>
      <c r="O12" s="1">
        <v>1020.1547784280451</v>
      </c>
      <c r="P12" s="1">
        <v>2.8950120562660135</v>
      </c>
      <c r="Q12" s="1">
        <v>1279.6873414211748</v>
      </c>
      <c r="R12" s="1">
        <v>46.297868810959528</v>
      </c>
      <c r="S12" s="1">
        <v>3063.3923469536871</v>
      </c>
      <c r="T12" s="1">
        <v>76.049612624584682</v>
      </c>
    </row>
    <row r="13" spans="2:20" x14ac:dyDescent="0.25">
      <c r="B13" t="s">
        <v>203</v>
      </c>
      <c r="C13" t="s">
        <v>419</v>
      </c>
      <c r="D13" s="1">
        <v>7453.9092037354558</v>
      </c>
      <c r="E13" s="1">
        <v>914.52527936171646</v>
      </c>
      <c r="F13" s="1">
        <v>73.720047236275619</v>
      </c>
      <c r="G13" s="1">
        <v>522.46296410697767</v>
      </c>
      <c r="H13" s="1">
        <v>2.7634350842055997</v>
      </c>
      <c r="I13" s="1">
        <v>564.55117896507727</v>
      </c>
      <c r="J13" s="1">
        <v>5.6116832696646091</v>
      </c>
      <c r="K13" s="1">
        <v>1656.5616950130984</v>
      </c>
      <c r="L13" s="1">
        <v>9.1896163148897934</v>
      </c>
      <c r="M13" s="1">
        <v>1757.1807440749083</v>
      </c>
      <c r="N13" s="1">
        <v>131.34191986062768</v>
      </c>
      <c r="O13" s="1">
        <v>1003.9533527979233</v>
      </c>
      <c r="P13" s="1">
        <v>2.7634350842055997</v>
      </c>
      <c r="Q13" s="1">
        <v>1251.6744722039155</v>
      </c>
      <c r="R13" s="1">
        <v>45.012158109869986</v>
      </c>
      <c r="S13" s="1">
        <v>3015.9144072228851</v>
      </c>
      <c r="T13" s="1">
        <v>73.471844269202663</v>
      </c>
    </row>
    <row r="14" spans="2:20" x14ac:dyDescent="0.25">
      <c r="B14" t="s">
        <v>67</v>
      </c>
      <c r="C14" t="s">
        <v>297</v>
      </c>
      <c r="D14" s="1">
        <v>7161.5446263399999</v>
      </c>
      <c r="E14" s="1">
        <v>863.64137062978511</v>
      </c>
      <c r="F14" s="1">
        <v>65.153641206787327</v>
      </c>
      <c r="G14" s="1">
        <v>493.21612115639084</v>
      </c>
      <c r="H14" s="1">
        <v>2.5162082961091197</v>
      </c>
      <c r="I14" s="1">
        <v>533.83259387901899</v>
      </c>
      <c r="J14" s="1">
        <v>5.0888478823233596</v>
      </c>
      <c r="K14" s="1">
        <v>1563.8753968539486</v>
      </c>
      <c r="L14" s="1">
        <v>8.3685506761228385</v>
      </c>
      <c r="M14" s="1">
        <v>1680.2077762142994</v>
      </c>
      <c r="N14" s="1">
        <v>116.97113817074988</v>
      </c>
      <c r="O14" s="1">
        <v>959.80224726079814</v>
      </c>
      <c r="P14" s="1">
        <v>2.5162082961091197</v>
      </c>
      <c r="Q14" s="1">
        <v>1198.5491310551206</v>
      </c>
      <c r="R14" s="1">
        <v>40.6638044610918</v>
      </c>
      <c r="S14" s="1">
        <v>2882.2719503269841</v>
      </c>
      <c r="T14" s="1">
        <v>66.49208209910752</v>
      </c>
    </row>
    <row r="15" spans="2:20" x14ac:dyDescent="0.25">
      <c r="B15" t="s">
        <v>93</v>
      </c>
      <c r="C15" t="s">
        <v>323</v>
      </c>
      <c r="D15" s="1">
        <v>6111.6244403500004</v>
      </c>
      <c r="E15" s="1">
        <v>664.63594302183969</v>
      </c>
      <c r="F15" s="1">
        <v>50.59279044186659</v>
      </c>
      <c r="G15" s="1">
        <v>378.67464906685666</v>
      </c>
      <c r="H15" s="1">
        <v>2.3353731788665657</v>
      </c>
      <c r="I15" s="1">
        <v>413.74472410671939</v>
      </c>
      <c r="J15" s="1">
        <v>4.7032821079832132</v>
      </c>
      <c r="K15" s="1">
        <v>1201.4884558919462</v>
      </c>
      <c r="L15" s="1">
        <v>7.7800573076678194</v>
      </c>
      <c r="M15" s="1">
        <v>1422.8613358020332</v>
      </c>
      <c r="N15" s="1">
        <v>105.23384608155611</v>
      </c>
      <c r="O15" s="1">
        <v>811.88905887663452</v>
      </c>
      <c r="P15" s="1">
        <v>2.3353731788665657</v>
      </c>
      <c r="Q15" s="1">
        <v>1018.0486705678403</v>
      </c>
      <c r="R15" s="1">
        <v>37.507920503595457</v>
      </c>
      <c r="S15" s="1">
        <v>2438.6462779616277</v>
      </c>
      <c r="T15" s="1">
        <v>61.55097253302025</v>
      </c>
    </row>
    <row r="16" spans="2:20" x14ac:dyDescent="0.25">
      <c r="B16" t="s">
        <v>152</v>
      </c>
      <c r="C16" t="s">
        <v>376</v>
      </c>
      <c r="D16" s="1">
        <v>5945.575912690002</v>
      </c>
      <c r="E16" s="1">
        <v>696.77155559695348</v>
      </c>
      <c r="F16" s="1">
        <v>52.668788715644986</v>
      </c>
      <c r="G16" s="1">
        <v>397.66867393014269</v>
      </c>
      <c r="H16" s="1">
        <v>2.1381039384713052</v>
      </c>
      <c r="I16" s="1">
        <v>431.49208099023207</v>
      </c>
      <c r="J16" s="1">
        <v>4.322062944052063</v>
      </c>
      <c r="K16" s="1">
        <v>1261.1539118704889</v>
      </c>
      <c r="L16" s="1">
        <v>7.1152759860208326</v>
      </c>
      <c r="M16" s="1">
        <v>1392.5286891940073</v>
      </c>
      <c r="N16" s="1">
        <v>98.797132754622027</v>
      </c>
      <c r="O16" s="1">
        <v>795.21435719058252</v>
      </c>
      <c r="P16" s="1">
        <v>2.1381039384713052</v>
      </c>
      <c r="Q16" s="1">
        <v>994.08607032045904</v>
      </c>
      <c r="R16" s="1">
        <v>34.541195047806006</v>
      </c>
      <c r="S16" s="1">
        <v>2388.2856400709825</v>
      </c>
      <c r="T16" s="1">
        <v>56.528242460359522</v>
      </c>
    </row>
    <row r="17" spans="2:20" x14ac:dyDescent="0.25">
      <c r="B17" t="s">
        <v>179</v>
      </c>
      <c r="C17" t="s">
        <v>397</v>
      </c>
      <c r="D17" s="1">
        <v>5134.239110139998</v>
      </c>
      <c r="E17" s="1">
        <v>525.28977726430924</v>
      </c>
      <c r="F17" s="1">
        <v>38.815681939221378</v>
      </c>
      <c r="G17" s="1">
        <v>298.83404179236476</v>
      </c>
      <c r="H17" s="1">
        <v>2.0804657925386989</v>
      </c>
      <c r="I17" s="1">
        <v>328.55229450166524</v>
      </c>
      <c r="J17" s="1">
        <v>4.1676026615161303</v>
      </c>
      <c r="K17" s="1">
        <v>948.48299549890032</v>
      </c>
      <c r="L17" s="1">
        <v>6.9367619278988819</v>
      </c>
      <c r="M17" s="1">
        <v>1186.1193888852861</v>
      </c>
      <c r="N17" s="1">
        <v>90.3358172025887</v>
      </c>
      <c r="O17" s="1">
        <v>676.39707796440871</v>
      </c>
      <c r="P17" s="1">
        <v>2.0804657925386989</v>
      </c>
      <c r="Q17" s="1">
        <v>850.90051987369884</v>
      </c>
      <c r="R17" s="1">
        <v>33.083567276228713</v>
      </c>
      <c r="S17" s="1">
        <v>2031.0605688177534</v>
      </c>
      <c r="T17" s="1">
        <v>54.46324076244219</v>
      </c>
    </row>
    <row r="18" spans="2:20" x14ac:dyDescent="0.25">
      <c r="B18" t="s">
        <v>124</v>
      </c>
      <c r="C18" t="s">
        <v>351</v>
      </c>
      <c r="D18" s="1">
        <v>4941.291943950001</v>
      </c>
      <c r="E18" s="1">
        <v>485.35741824597176</v>
      </c>
      <c r="F18" s="1">
        <v>37.460241086812445</v>
      </c>
      <c r="G18" s="1">
        <v>275.82374050718033</v>
      </c>
      <c r="H18" s="1">
        <v>2.0962924699626071</v>
      </c>
      <c r="I18" s="1">
        <v>304.54155240183201</v>
      </c>
      <c r="J18" s="1">
        <v>4.1961314764729822</v>
      </c>
      <c r="K18" s="1">
        <v>875.70696182890526</v>
      </c>
      <c r="L18" s="1">
        <v>6.9910936877733905</v>
      </c>
      <c r="M18" s="1">
        <v>1138.3791135006106</v>
      </c>
      <c r="N18" s="1">
        <v>90.523044171898277</v>
      </c>
      <c r="O18" s="1">
        <v>648.91718024700435</v>
      </c>
      <c r="P18" s="1">
        <v>2.0962924699626071</v>
      </c>
      <c r="Q18" s="1">
        <v>817.54619172683499</v>
      </c>
      <c r="R18" s="1">
        <v>33.295761030757852</v>
      </c>
      <c r="S18" s="1">
        <v>1948.6739685279961</v>
      </c>
      <c r="T18" s="1">
        <v>54.844124276594549</v>
      </c>
    </row>
    <row r="19" spans="2:20" x14ac:dyDescent="0.25">
      <c r="B19" t="s">
        <v>91</v>
      </c>
      <c r="C19" t="s">
        <v>321</v>
      </c>
      <c r="D19" s="1">
        <v>4515.5675081116678</v>
      </c>
      <c r="E19" s="1">
        <v>401.58398092659485</v>
      </c>
      <c r="F19" s="1">
        <v>32.902746580697759</v>
      </c>
      <c r="G19" s="1">
        <v>227.58465606890189</v>
      </c>
      <c r="H19" s="1">
        <v>2.2307436076927365</v>
      </c>
      <c r="I19" s="1">
        <v>254.16307288346758</v>
      </c>
      <c r="J19" s="1">
        <v>4.4402903139729961</v>
      </c>
      <c r="K19" s="1">
        <v>723.00421382741774</v>
      </c>
      <c r="L19" s="1">
        <v>7.4448461360607237</v>
      </c>
      <c r="M19" s="1">
        <v>1028.5717157245315</v>
      </c>
      <c r="N19" s="1">
        <v>92.23711710574166</v>
      </c>
      <c r="O19" s="1">
        <v>585.79121966162995</v>
      </c>
      <c r="P19" s="1">
        <v>2.2307436076927365</v>
      </c>
      <c r="Q19" s="1">
        <v>741.62249462912257</v>
      </c>
      <c r="R19" s="1">
        <v>35.035482961703565</v>
      </c>
      <c r="S19" s="1">
        <v>1758.3014328828435</v>
      </c>
      <c r="T19" s="1">
        <v>57.896379995042714</v>
      </c>
    </row>
    <row r="20" spans="2:20" x14ac:dyDescent="0.25">
      <c r="B20" t="s">
        <v>10</v>
      </c>
      <c r="C20" t="s">
        <v>243</v>
      </c>
      <c r="D20" s="1">
        <v>4499.3676298900018</v>
      </c>
      <c r="E20" s="1">
        <v>461.82106378681391</v>
      </c>
      <c r="F20" s="1">
        <v>33.936817749267128</v>
      </c>
      <c r="G20" s="1">
        <v>262.74865598020244</v>
      </c>
      <c r="H20" s="1">
        <v>1.8138352304337195</v>
      </c>
      <c r="I20" s="1">
        <v>288.78462807217454</v>
      </c>
      <c r="J20" s="1">
        <v>3.633499596815819</v>
      </c>
      <c r="K20" s="1">
        <v>833.92990730806719</v>
      </c>
      <c r="L20" s="1">
        <v>6.0476729860840877</v>
      </c>
      <c r="M20" s="1">
        <v>1039.6290490920514</v>
      </c>
      <c r="N20" s="1">
        <v>78.753761298686086</v>
      </c>
      <c r="O20" s="1">
        <v>592.87742418786434</v>
      </c>
      <c r="P20" s="1">
        <v>1.8138352304337195</v>
      </c>
      <c r="Q20" s="1">
        <v>745.75616180267627</v>
      </c>
      <c r="R20" s="1">
        <v>28.842751400031787</v>
      </c>
      <c r="S20" s="1">
        <v>1780.2535612856163</v>
      </c>
      <c r="T20" s="1">
        <v>47.481173544650787</v>
      </c>
    </row>
    <row r="21" spans="2:20" x14ac:dyDescent="0.25">
      <c r="B21" t="s">
        <v>156</v>
      </c>
      <c r="C21" t="s">
        <v>379</v>
      </c>
      <c r="D21" s="1">
        <v>4489.2251377009998</v>
      </c>
      <c r="E21" s="1">
        <v>391.12056986531923</v>
      </c>
      <c r="F21" s="1">
        <v>33.707863435186511</v>
      </c>
      <c r="G21" s="1">
        <v>221.51940921198755</v>
      </c>
      <c r="H21" s="1">
        <v>2.2194950651982079</v>
      </c>
      <c r="I21" s="1">
        <v>247.9601097420001</v>
      </c>
      <c r="J21" s="1">
        <v>4.4244393337629324</v>
      </c>
      <c r="K21" s="1">
        <v>703.88219064197278</v>
      </c>
      <c r="L21" s="1">
        <v>7.4066800063844047</v>
      </c>
      <c r="M21" s="1">
        <v>1022.5811891806543</v>
      </c>
      <c r="N21" s="1">
        <v>92.867765948524621</v>
      </c>
      <c r="O21" s="1">
        <v>582.28025083888554</v>
      </c>
      <c r="P21" s="1">
        <v>2.2194950651982079</v>
      </c>
      <c r="Q21" s="1">
        <v>737.35523978250126</v>
      </c>
      <c r="R21" s="1">
        <v>34.974354811687384</v>
      </c>
      <c r="S21" s="1">
        <v>1748.1080769205787</v>
      </c>
      <c r="T21" s="1">
        <v>57.75308223398585</v>
      </c>
    </row>
    <row r="22" spans="2:20" x14ac:dyDescent="0.25">
      <c r="B22" t="s">
        <v>26</v>
      </c>
      <c r="C22" t="s">
        <v>258</v>
      </c>
      <c r="D22" s="1">
        <v>3936.6881980100002</v>
      </c>
      <c r="E22" s="1">
        <v>375.56043681218472</v>
      </c>
      <c r="F22" s="1">
        <v>28.902737396371741</v>
      </c>
      <c r="G22" s="1">
        <v>213.26017205587615</v>
      </c>
      <c r="H22" s="1">
        <v>1.7533716839083651</v>
      </c>
      <c r="I22" s="1">
        <v>236.24140682903015</v>
      </c>
      <c r="J22" s="1">
        <v>3.499221489097561</v>
      </c>
      <c r="K22" s="1">
        <v>677.17973155164975</v>
      </c>
      <c r="L22" s="1">
        <v>5.8492771748074786</v>
      </c>
      <c r="M22" s="1">
        <v>903.15704894603675</v>
      </c>
      <c r="N22" s="1">
        <v>74.059693671201572</v>
      </c>
      <c r="O22" s="1">
        <v>514.69167850666543</v>
      </c>
      <c r="P22" s="1">
        <v>1.7533716839083651</v>
      </c>
      <c r="Q22" s="1">
        <v>649.54631196113633</v>
      </c>
      <c r="R22" s="1">
        <v>27.680799212745374</v>
      </c>
      <c r="S22" s="1">
        <v>1545.2331563703101</v>
      </c>
      <c r="T22" s="1">
        <v>45.669304446484219</v>
      </c>
    </row>
    <row r="23" spans="2:20" x14ac:dyDescent="0.25">
      <c r="B23" t="s">
        <v>169</v>
      </c>
      <c r="C23" t="s">
        <v>388</v>
      </c>
      <c r="D23" s="1">
        <v>3876.0804725490007</v>
      </c>
      <c r="E23" s="1">
        <v>337.26502374480248</v>
      </c>
      <c r="F23" s="1">
        <v>29.107258254430189</v>
      </c>
      <c r="G23" s="1">
        <v>191.00938833782087</v>
      </c>
      <c r="H23" s="1">
        <v>1.9490180016343186</v>
      </c>
      <c r="I23" s="1">
        <v>213.85681458790535</v>
      </c>
      <c r="J23" s="1">
        <v>3.8804575218191508</v>
      </c>
      <c r="K23" s="1">
        <v>606.92886830868281</v>
      </c>
      <c r="L23" s="1">
        <v>6.5041558109546624</v>
      </c>
      <c r="M23" s="1">
        <v>882.32487499970546</v>
      </c>
      <c r="N23" s="1">
        <v>80.855312404112013</v>
      </c>
      <c r="O23" s="1">
        <v>502.4082303368715</v>
      </c>
      <c r="P23" s="1">
        <v>1.9490180016343186</v>
      </c>
      <c r="Q23" s="1">
        <v>636.39446938931837</v>
      </c>
      <c r="R23" s="1">
        <v>30.62898536437099</v>
      </c>
      <c r="S23" s="1">
        <v>1508.171925272929</v>
      </c>
      <c r="T23" s="1">
        <v>50.604937244420675</v>
      </c>
    </row>
    <row r="24" spans="2:20" x14ac:dyDescent="0.25">
      <c r="B24" t="s">
        <v>180</v>
      </c>
      <c r="C24" t="s">
        <v>398</v>
      </c>
      <c r="D24" s="1">
        <v>3618.3162556999996</v>
      </c>
      <c r="E24" s="1">
        <v>373.01280784988973</v>
      </c>
      <c r="F24" s="1">
        <v>28.337893959090557</v>
      </c>
      <c r="G24" s="1">
        <v>212.24462830516217</v>
      </c>
      <c r="H24" s="1">
        <v>1.4596556901529125</v>
      </c>
      <c r="I24" s="1">
        <v>233.14827247957669</v>
      </c>
      <c r="J24" s="1">
        <v>2.9296867263570276</v>
      </c>
      <c r="K24" s="1">
        <v>673.64552276493237</v>
      </c>
      <c r="L24" s="1">
        <v>4.8660037063363335</v>
      </c>
      <c r="M24" s="1">
        <v>837.70855661980306</v>
      </c>
      <c r="N24" s="1">
        <v>64.250160901512317</v>
      </c>
      <c r="O24" s="1">
        <v>477.74472192112052</v>
      </c>
      <c r="P24" s="1">
        <v>1.4596556901529125</v>
      </c>
      <c r="Q24" s="1">
        <v>600.5500788673038</v>
      </c>
      <c r="R24" s="1">
        <v>23.303629940967987</v>
      </c>
      <c r="S24" s="1">
        <v>1434.8308690709864</v>
      </c>
      <c r="T24" s="1">
        <v>38.324989561626367</v>
      </c>
    </row>
    <row r="25" spans="2:20" x14ac:dyDescent="0.25">
      <c r="B25" t="s">
        <v>88</v>
      </c>
      <c r="C25" t="s">
        <v>318</v>
      </c>
      <c r="D25" s="1">
        <v>3358.9709141479998</v>
      </c>
      <c r="E25" s="1">
        <v>290.56667977574972</v>
      </c>
      <c r="F25" s="1">
        <v>24.66901288346563</v>
      </c>
      <c r="G25" s="1">
        <v>164.53376967721249</v>
      </c>
      <c r="H25" s="1">
        <v>1.716999413367821</v>
      </c>
      <c r="I25" s="1">
        <v>184.35764801666488</v>
      </c>
      <c r="J25" s="1">
        <v>3.4165396993670911</v>
      </c>
      <c r="K25" s="1">
        <v>522.8086216333736</v>
      </c>
      <c r="L25" s="1">
        <v>5.7307333602688448</v>
      </c>
      <c r="M25" s="1">
        <v>763.31441717349321</v>
      </c>
      <c r="N25" s="1">
        <v>70.806711308783363</v>
      </c>
      <c r="O25" s="1">
        <v>434.62107449932631</v>
      </c>
      <c r="P25" s="1">
        <v>1.716999413367821</v>
      </c>
      <c r="Q25" s="1">
        <v>550.82240408283417</v>
      </c>
      <c r="R25" s="1">
        <v>26.951693564566295</v>
      </c>
      <c r="S25" s="1">
        <v>1304.4997729383203</v>
      </c>
      <c r="T25" s="1">
        <v>44.548414711422367</v>
      </c>
    </row>
    <row r="26" spans="2:20" x14ac:dyDescent="0.25">
      <c r="B26" t="s">
        <v>97</v>
      </c>
      <c r="C26" t="s">
        <v>327</v>
      </c>
      <c r="D26" s="1">
        <v>3357.4935784236354</v>
      </c>
      <c r="E26" s="1">
        <v>370.73313133637987</v>
      </c>
      <c r="F26" s="1">
        <v>27.874495539000932</v>
      </c>
      <c r="G26" s="1">
        <v>211.3011882471061</v>
      </c>
      <c r="H26" s="1">
        <v>1.2785049875807952</v>
      </c>
      <c r="I26" s="1">
        <v>230.56321176499532</v>
      </c>
      <c r="J26" s="1">
        <v>2.5717853396389532</v>
      </c>
      <c r="K26" s="1">
        <v>670.33499399703987</v>
      </c>
      <c r="L26" s="1">
        <v>4.2589247353527222</v>
      </c>
      <c r="M26" s="1">
        <v>781.15056965586029</v>
      </c>
      <c r="N26" s="1">
        <v>57.089426186098414</v>
      </c>
      <c r="O26" s="1">
        <v>445.79957177101591</v>
      </c>
      <c r="P26" s="1">
        <v>1.2785049875807952</v>
      </c>
      <c r="Q26" s="1">
        <v>558.98409265517557</v>
      </c>
      <c r="R26" s="1">
        <v>20.469899935367305</v>
      </c>
      <c r="S26" s="1">
        <v>1338.6680445413899</v>
      </c>
      <c r="T26" s="1">
        <v>33.603707477081777</v>
      </c>
    </row>
    <row r="27" spans="2:20" x14ac:dyDescent="0.25">
      <c r="B27" t="s">
        <v>198</v>
      </c>
      <c r="C27" t="s">
        <v>414</v>
      </c>
      <c r="D27" s="1">
        <v>2694.6209908779997</v>
      </c>
      <c r="E27" s="1">
        <v>240.22817022559684</v>
      </c>
      <c r="F27" s="1">
        <v>19.624325734317885</v>
      </c>
      <c r="G27" s="1">
        <v>136.15133379789913</v>
      </c>
      <c r="H27" s="1">
        <v>1.3147144271060032</v>
      </c>
      <c r="I27" s="1">
        <v>152.00122745788298</v>
      </c>
      <c r="J27" s="1">
        <v>2.618373449271985</v>
      </c>
      <c r="K27" s="1">
        <v>432.53194942100993</v>
      </c>
      <c r="L27" s="1">
        <v>4.3875827227582036</v>
      </c>
      <c r="M27" s="1">
        <v>614.17518988408324</v>
      </c>
      <c r="N27" s="1">
        <v>54.573558868876596</v>
      </c>
      <c r="O27" s="1">
        <v>349.79382818856624</v>
      </c>
      <c r="P27" s="1">
        <v>1.3147144271060032</v>
      </c>
      <c r="Q27" s="1">
        <v>442.73677571188358</v>
      </c>
      <c r="R27" s="1">
        <v>20.672147594315973</v>
      </c>
      <c r="S27" s="1">
        <v>1049.9949657518009</v>
      </c>
      <c r="T27" s="1">
        <v>34.151505278343237</v>
      </c>
    </row>
    <row r="28" spans="2:20" x14ac:dyDescent="0.25">
      <c r="B28" t="s">
        <v>134</v>
      </c>
      <c r="C28" t="s">
        <v>360</v>
      </c>
      <c r="D28" s="1">
        <v>2633.1566172800003</v>
      </c>
      <c r="E28" s="1">
        <v>298.15332533533189</v>
      </c>
      <c r="F28" s="1">
        <v>22.095290756085699</v>
      </c>
      <c r="G28" s="1">
        <v>170.03354618238708</v>
      </c>
      <c r="H28" s="1">
        <v>0.96313846966359629</v>
      </c>
      <c r="I28" s="1">
        <v>185.08482798346517</v>
      </c>
      <c r="J28" s="1">
        <v>1.9411141180662865</v>
      </c>
      <c r="K28" s="1">
        <v>539.34160184014456</v>
      </c>
      <c r="L28" s="1">
        <v>3.2070229375863559</v>
      </c>
      <c r="M28" s="1">
        <v>614.36788298269562</v>
      </c>
      <c r="N28" s="1">
        <v>43.660600199443422</v>
      </c>
      <c r="O28" s="1">
        <v>350.71041406923928</v>
      </c>
      <c r="P28" s="1">
        <v>0.96313846966359629</v>
      </c>
      <c r="Q28" s="1">
        <v>439.16634034832157</v>
      </c>
      <c r="R28" s="1">
        <v>15.479357461693459</v>
      </c>
      <c r="S28" s="1">
        <v>1053.2268945305264</v>
      </c>
      <c r="T28" s="1">
        <v>25.380004375978572</v>
      </c>
    </row>
    <row r="29" spans="2:20" x14ac:dyDescent="0.25">
      <c r="B29" t="s">
        <v>49</v>
      </c>
      <c r="C29" t="s">
        <v>280</v>
      </c>
      <c r="D29" s="1">
        <v>2478.6895142540648</v>
      </c>
      <c r="E29" s="1">
        <v>302.32021436412987</v>
      </c>
      <c r="F29" s="1">
        <v>23.252759253607717</v>
      </c>
      <c r="G29" s="1">
        <v>172.69307828095529</v>
      </c>
      <c r="H29" s="1">
        <v>0.87752046006290829</v>
      </c>
      <c r="I29" s="1">
        <v>186.71958238660574</v>
      </c>
      <c r="J29" s="1">
        <v>1.7781255685081905</v>
      </c>
      <c r="K29" s="1">
        <v>547.54798242482968</v>
      </c>
      <c r="L29" s="1">
        <v>2.9179958235970451</v>
      </c>
      <c r="M29" s="1">
        <v>582.79845684799295</v>
      </c>
      <c r="N29" s="1">
        <v>41.244236328134527</v>
      </c>
      <c r="O29" s="1">
        <v>332.95853794835142</v>
      </c>
      <c r="P29" s="1">
        <v>0.87752046006290829</v>
      </c>
      <c r="Q29" s="1">
        <v>415.44833229700163</v>
      </c>
      <c r="R29" s="1">
        <v>14.23168112286524</v>
      </c>
      <c r="S29" s="1">
        <v>999.98850029862751</v>
      </c>
      <c r="T29" s="1">
        <v>23.248683289074567</v>
      </c>
    </row>
    <row r="30" spans="2:20" x14ac:dyDescent="0.25">
      <c r="B30" t="s">
        <v>190</v>
      </c>
      <c r="C30" t="s">
        <v>406</v>
      </c>
      <c r="D30" s="1">
        <v>2211.6587815060007</v>
      </c>
      <c r="E30" s="1">
        <v>197.9104957915593</v>
      </c>
      <c r="F30" s="1">
        <v>16.557608323199528</v>
      </c>
      <c r="G30" s="1">
        <v>112.17947623434765</v>
      </c>
      <c r="H30" s="1">
        <v>1.0571243192725113</v>
      </c>
      <c r="I30" s="1">
        <v>125.16692825141944</v>
      </c>
      <c r="J30" s="1">
        <v>2.1092368539511059</v>
      </c>
      <c r="K30" s="1">
        <v>356.38508288891188</v>
      </c>
      <c r="L30" s="1">
        <v>3.5273568626219891</v>
      </c>
      <c r="M30" s="1">
        <v>505.09107244896217</v>
      </c>
      <c r="N30" s="1">
        <v>44.574722851960452</v>
      </c>
      <c r="O30" s="1">
        <v>287.6762803562948</v>
      </c>
      <c r="P30" s="1">
        <v>1.0571243192725113</v>
      </c>
      <c r="Q30" s="1">
        <v>363.86639163971682</v>
      </c>
      <c r="R30" s="1">
        <v>16.690726749521858</v>
      </c>
      <c r="S30" s="1">
        <v>863.7305453508759</v>
      </c>
      <c r="T30" s="1">
        <v>27.547473605022429</v>
      </c>
    </row>
    <row r="31" spans="2:20" x14ac:dyDescent="0.25">
      <c r="B31" t="s">
        <v>18</v>
      </c>
      <c r="C31" t="s">
        <v>251</v>
      </c>
      <c r="D31" s="1">
        <v>2110.827210240001</v>
      </c>
      <c r="E31" s="1">
        <v>256.79806468668892</v>
      </c>
      <c r="F31" s="1">
        <v>19.22670039589174</v>
      </c>
      <c r="G31" s="1">
        <v>146.68267675187408</v>
      </c>
      <c r="H31" s="1">
        <v>0.73402974646345698</v>
      </c>
      <c r="I31" s="1">
        <v>158.64590444427802</v>
      </c>
      <c r="J31" s="1">
        <v>1.4840263085736747</v>
      </c>
      <c r="K31" s="1">
        <v>465.06561286391582</v>
      </c>
      <c r="L31" s="1">
        <v>2.4408248617236667</v>
      </c>
      <c r="M31" s="1">
        <v>495.20765024188688</v>
      </c>
      <c r="N31" s="1">
        <v>34.081450720968263</v>
      </c>
      <c r="O31" s="1">
        <v>282.91265124514217</v>
      </c>
      <c r="P31" s="1">
        <v>0.73402974646345698</v>
      </c>
      <c r="Q31" s="1">
        <v>353.21172545650893</v>
      </c>
      <c r="R31" s="1">
        <v>11.852300652761189</v>
      </c>
      <c r="S31" s="1">
        <v>849.49857402401074</v>
      </c>
      <c r="T31" s="1">
        <v>19.379296808799715</v>
      </c>
    </row>
    <row r="32" spans="2:20" x14ac:dyDescent="0.25">
      <c r="B32" t="s">
        <v>161</v>
      </c>
      <c r="C32" t="s">
        <v>383</v>
      </c>
      <c r="D32" s="1">
        <v>2108.2733604099999</v>
      </c>
      <c r="E32" s="1">
        <v>251.89729611927899</v>
      </c>
      <c r="F32" s="1">
        <v>20.63914910033138</v>
      </c>
      <c r="G32" s="1">
        <v>143.82531345591576</v>
      </c>
      <c r="H32" s="1">
        <v>0.79607965107002499</v>
      </c>
      <c r="I32" s="1">
        <v>155.7674922413031</v>
      </c>
      <c r="J32" s="1">
        <v>1.6154536372663604</v>
      </c>
      <c r="K32" s="1">
        <v>456.09908266061905</v>
      </c>
      <c r="L32" s="1">
        <v>2.6482199877777668</v>
      </c>
      <c r="M32" s="1">
        <v>496.03012763946657</v>
      </c>
      <c r="N32" s="1">
        <v>37.641248902888307</v>
      </c>
      <c r="O32" s="1">
        <v>283.31808661581852</v>
      </c>
      <c r="P32" s="1">
        <v>0.79607965107002499</v>
      </c>
      <c r="Q32" s="1">
        <v>353.61236313021158</v>
      </c>
      <c r="R32" s="1">
        <v>12.954164513630719</v>
      </c>
      <c r="S32" s="1">
        <v>851.15993317237053</v>
      </c>
      <c r="T32" s="1">
        <v>21.158452751810344</v>
      </c>
    </row>
    <row r="33" spans="2:20" x14ac:dyDescent="0.25">
      <c r="B33" t="s">
        <v>7</v>
      </c>
      <c r="C33" t="s">
        <v>240</v>
      </c>
      <c r="D33" s="1">
        <v>2069.9238738500003</v>
      </c>
      <c r="E33" s="1">
        <v>218.1778994410985</v>
      </c>
      <c r="F33" s="1">
        <v>15.831815982545953</v>
      </c>
      <c r="G33" s="1">
        <v>124.21284162385329</v>
      </c>
      <c r="H33" s="1">
        <v>0.81460831283287516</v>
      </c>
      <c r="I33" s="1">
        <v>136.16101440419646</v>
      </c>
      <c r="J33" s="1">
        <v>1.6320564200397778</v>
      </c>
      <c r="K33" s="1">
        <v>394.15984229524651</v>
      </c>
      <c r="L33" s="1">
        <v>2.7153619080382825</v>
      </c>
      <c r="M33" s="1">
        <v>479.08642899708451</v>
      </c>
      <c r="N33" s="1">
        <v>35.450378448172003</v>
      </c>
      <c r="O33" s="1">
        <v>273.28453925161591</v>
      </c>
      <c r="P33" s="1">
        <v>0.81460831283287516</v>
      </c>
      <c r="Q33" s="1">
        <v>343.43857811357708</v>
      </c>
      <c r="R33" s="1">
        <v>12.952109352943433</v>
      </c>
      <c r="S33" s="1">
        <v>820.53616962606122</v>
      </c>
      <c r="T33" s="1">
        <v>21.314284315842276</v>
      </c>
    </row>
    <row r="34" spans="2:20" x14ac:dyDescent="0.25">
      <c r="B34" t="s">
        <v>211</v>
      </c>
      <c r="C34" t="s">
        <v>426</v>
      </c>
      <c r="D34" s="1">
        <v>2002.96448113</v>
      </c>
      <c r="E34" s="1">
        <v>212.55726091237958</v>
      </c>
      <c r="F34" s="1">
        <v>15.343551974181228</v>
      </c>
      <c r="G34" s="1">
        <v>121.033651327614</v>
      </c>
      <c r="H34" s="1">
        <v>0.78603241243047461</v>
      </c>
      <c r="I34" s="1">
        <v>132.58445887036592</v>
      </c>
      <c r="J34" s="1">
        <v>1.5753440727906864</v>
      </c>
      <c r="K34" s="1">
        <v>384.05367253915995</v>
      </c>
      <c r="L34" s="1">
        <v>2.6199731733039409</v>
      </c>
      <c r="M34" s="1">
        <v>463.77192675153327</v>
      </c>
      <c r="N34" s="1">
        <v>34.328751727326491</v>
      </c>
      <c r="O34" s="1">
        <v>264.56868398587847</v>
      </c>
      <c r="P34" s="1">
        <v>0.78603241243047461</v>
      </c>
      <c r="Q34" s="1">
        <v>332.37908545168375</v>
      </c>
      <c r="R34" s="1">
        <v>12.509857283974508</v>
      </c>
      <c r="S34" s="1">
        <v>794.36801081703902</v>
      </c>
      <c r="T34" s="1">
        <v>20.582851433963224</v>
      </c>
    </row>
    <row r="35" spans="2:20" x14ac:dyDescent="0.25">
      <c r="B35" t="s">
        <v>192</v>
      </c>
      <c r="C35" t="s">
        <v>408</v>
      </c>
      <c r="D35" s="1">
        <v>1873.1244004270002</v>
      </c>
      <c r="E35" s="1">
        <v>156.44516645591284</v>
      </c>
      <c r="F35" s="1">
        <v>14.18994379882996</v>
      </c>
      <c r="G35" s="1">
        <v>88.491631134757625</v>
      </c>
      <c r="H35" s="1">
        <v>0.98719250803269276</v>
      </c>
      <c r="I35" s="1">
        <v>99.577641875061801</v>
      </c>
      <c r="J35" s="1">
        <v>1.9649704105567658</v>
      </c>
      <c r="K35" s="1">
        <v>281.26622635791989</v>
      </c>
      <c r="L35" s="1">
        <v>3.2948350519046077</v>
      </c>
      <c r="M35" s="1">
        <v>424.76895364889202</v>
      </c>
      <c r="N35" s="1">
        <v>40.867549388230685</v>
      </c>
      <c r="O35" s="1">
        <v>241.78669521206845</v>
      </c>
      <c r="P35" s="1">
        <v>0.98719250803269276</v>
      </c>
      <c r="Q35" s="1">
        <v>306.7634897133438</v>
      </c>
      <c r="R35" s="1">
        <v>15.510633322615657</v>
      </c>
      <c r="S35" s="1">
        <v>725.75667602126452</v>
      </c>
      <c r="T35" s="1">
        <v>25.63368871564364</v>
      </c>
    </row>
    <row r="36" spans="2:20" x14ac:dyDescent="0.25">
      <c r="B36" t="s">
        <v>209</v>
      </c>
      <c r="C36" t="s">
        <v>424</v>
      </c>
      <c r="D36" s="1">
        <v>1682.1595623299997</v>
      </c>
      <c r="E36" s="1">
        <v>185.93586493291812</v>
      </c>
      <c r="F36" s="1">
        <v>13.871202608924296</v>
      </c>
      <c r="G36" s="1">
        <v>105.9776286832912</v>
      </c>
      <c r="H36" s="1">
        <v>0.62894713993138041</v>
      </c>
      <c r="I36" s="1">
        <v>115.61629023354942</v>
      </c>
      <c r="J36" s="1">
        <v>1.2669548274641325</v>
      </c>
      <c r="K36" s="1">
        <v>336.21367588191464</v>
      </c>
      <c r="L36" s="1">
        <v>2.0949984635522223</v>
      </c>
      <c r="M36" s="1">
        <v>391.89477062429876</v>
      </c>
      <c r="N36" s="1">
        <v>28.375310740570558</v>
      </c>
      <c r="O36" s="1">
        <v>223.65479739040941</v>
      </c>
      <c r="P36" s="1">
        <v>0.62894713993138041</v>
      </c>
      <c r="Q36" s="1">
        <v>280.3085195015517</v>
      </c>
      <c r="R36" s="1">
        <v>10.102676473841147</v>
      </c>
      <c r="S36" s="1">
        <v>671.72099498093576</v>
      </c>
      <c r="T36" s="1">
        <v>16.57442963962286</v>
      </c>
    </row>
    <row r="37" spans="2:20" x14ac:dyDescent="0.25">
      <c r="B37" t="s">
        <v>57</v>
      </c>
      <c r="C37" t="s">
        <v>287</v>
      </c>
      <c r="D37" s="1">
        <v>1591.5688285200001</v>
      </c>
      <c r="E37" s="1">
        <v>142.23901750912913</v>
      </c>
      <c r="F37" s="1">
        <v>11.508355110996932</v>
      </c>
      <c r="G37" s="1">
        <v>80.621130617149234</v>
      </c>
      <c r="H37" s="1">
        <v>0.78169502355437392</v>
      </c>
      <c r="I37" s="1">
        <v>89.984796357181438</v>
      </c>
      <c r="J37" s="1">
        <v>1.556003803510241</v>
      </c>
      <c r="K37" s="1">
        <v>256.1111255530576</v>
      </c>
      <c r="L37" s="1">
        <v>2.6088008927412876</v>
      </c>
      <c r="M37" s="1">
        <v>362.591049989471</v>
      </c>
      <c r="N37" s="1">
        <v>32.346092678516463</v>
      </c>
      <c r="O37" s="1">
        <v>206.51243145235102</v>
      </c>
      <c r="P37" s="1">
        <v>0.78169502355437392</v>
      </c>
      <c r="Q37" s="1">
        <v>261.40774412603577</v>
      </c>
      <c r="R37" s="1">
        <v>12.278945492954126</v>
      </c>
      <c r="S37" s="1">
        <v>619.85297439002716</v>
      </c>
      <c r="T37" s="1">
        <v>20.290726942064889</v>
      </c>
    </row>
    <row r="38" spans="2:20" x14ac:dyDescent="0.25">
      <c r="B38" t="s">
        <v>116</v>
      </c>
      <c r="C38" t="s">
        <v>344</v>
      </c>
      <c r="D38" s="1">
        <v>1465.0952587869999</v>
      </c>
      <c r="E38" s="1">
        <v>120.33542752024945</v>
      </c>
      <c r="F38" s="1">
        <v>11.057702488884226</v>
      </c>
      <c r="G38" s="1">
        <v>68.030583521111183</v>
      </c>
      <c r="H38" s="1">
        <v>0.79710944674852424</v>
      </c>
      <c r="I38" s="1">
        <v>76.721501545468143</v>
      </c>
      <c r="J38" s="1">
        <v>1.5848371663138408</v>
      </c>
      <c r="K38" s="1">
        <v>216.2541974941698</v>
      </c>
      <c r="L38" s="1">
        <v>2.6606448347225555</v>
      </c>
      <c r="M38" s="1">
        <v>331.51661245721635</v>
      </c>
      <c r="N38" s="1">
        <v>32.716703239215235</v>
      </c>
      <c r="O38" s="1">
        <v>188.67909912636114</v>
      </c>
      <c r="P38" s="1">
        <v>0.79710944674852424</v>
      </c>
      <c r="Q38" s="1">
        <v>239.60004301440759</v>
      </c>
      <c r="R38" s="1">
        <v>12.494632585938216</v>
      </c>
      <c r="S38" s="1">
        <v>566.27069523088119</v>
      </c>
      <c r="T38" s="1">
        <v>20.661418604632594</v>
      </c>
    </row>
    <row r="39" spans="2:20" x14ac:dyDescent="0.25">
      <c r="B39" t="s">
        <v>50</v>
      </c>
      <c r="C39" t="s">
        <v>265</v>
      </c>
      <c r="D39" s="1">
        <v>1324.3518757699999</v>
      </c>
      <c r="E39" s="1">
        <v>156.53787556358793</v>
      </c>
      <c r="F39" s="1">
        <v>13.919543216674294</v>
      </c>
      <c r="G39" s="1">
        <v>89.356512974443817</v>
      </c>
      <c r="H39" s="1">
        <v>0.54334010917583864</v>
      </c>
      <c r="I39" s="1">
        <v>96.85494353209485</v>
      </c>
      <c r="J39" s="1">
        <v>1.1037764930336305</v>
      </c>
      <c r="K39" s="1">
        <v>283.40217018422601</v>
      </c>
      <c r="L39" s="1">
        <v>1.8078563742517566</v>
      </c>
      <c r="M39" s="1">
        <v>312.06495193783934</v>
      </c>
      <c r="N39" s="1">
        <v>25.810012598612431</v>
      </c>
      <c r="O39" s="1">
        <v>178.21938946801382</v>
      </c>
      <c r="P39" s="1">
        <v>0.54334010917583864</v>
      </c>
      <c r="Q39" s="1">
        <v>222.39409691739348</v>
      </c>
      <c r="R39" s="1">
        <v>8.8632697947332062</v>
      </c>
      <c r="S39" s="1">
        <v>535.5813694281112</v>
      </c>
      <c r="T39" s="1">
        <v>14.474021561191659</v>
      </c>
    </row>
    <row r="40" spans="2:20" x14ac:dyDescent="0.25">
      <c r="B40" t="s">
        <v>144</v>
      </c>
      <c r="C40" t="s">
        <v>368</v>
      </c>
      <c r="D40" s="1">
        <v>1275.3338122258181</v>
      </c>
      <c r="E40" s="1">
        <v>111.99402325523658</v>
      </c>
      <c r="F40" s="1">
        <v>9.2930735668203504</v>
      </c>
      <c r="G40" s="1">
        <v>63.445371613948559</v>
      </c>
      <c r="H40" s="1">
        <v>0.6413005712278389</v>
      </c>
      <c r="I40" s="1">
        <v>70.961058598398196</v>
      </c>
      <c r="J40" s="1">
        <v>1.2767925370264113</v>
      </c>
      <c r="K40" s="1">
        <v>201.57563955336354</v>
      </c>
      <c r="L40" s="1">
        <v>2.1405614231214236</v>
      </c>
      <c r="M40" s="1">
        <v>290.12483461656683</v>
      </c>
      <c r="N40" s="1">
        <v>26.463438610581481</v>
      </c>
      <c r="O40" s="1">
        <v>165.21395941046612</v>
      </c>
      <c r="P40" s="1">
        <v>0.6413005712278389</v>
      </c>
      <c r="Q40" s="1">
        <v>209.27408145771463</v>
      </c>
      <c r="R40" s="1">
        <v>10.074640536195822</v>
      </c>
      <c r="S40" s="1">
        <v>495.88646298152003</v>
      </c>
      <c r="T40" s="1">
        <v>16.649307491407978</v>
      </c>
    </row>
    <row r="41" spans="2:20" x14ac:dyDescent="0.25">
      <c r="B41" t="s">
        <v>17</v>
      </c>
      <c r="C41" t="s">
        <v>250</v>
      </c>
      <c r="D41" s="1">
        <v>1247.1403960999999</v>
      </c>
      <c r="E41" s="1">
        <v>145.71899348881109</v>
      </c>
      <c r="F41" s="1">
        <v>12.291685663401957</v>
      </c>
      <c r="G41" s="1">
        <v>83.1599331572572</v>
      </c>
      <c r="H41" s="1">
        <v>0.47852378810281626</v>
      </c>
      <c r="I41" s="1">
        <v>90.24688633947865</v>
      </c>
      <c r="J41" s="1">
        <v>0.96995211285391547</v>
      </c>
      <c r="K41" s="1">
        <v>263.75016096969807</v>
      </c>
      <c r="L41" s="1">
        <v>1.5919361188257355</v>
      </c>
      <c r="M41" s="1">
        <v>292.77242160660427</v>
      </c>
      <c r="N41" s="1">
        <v>22.481279383327969</v>
      </c>
      <c r="O41" s="1">
        <v>167.18116854189148</v>
      </c>
      <c r="P41" s="1">
        <v>0.47852378810281626</v>
      </c>
      <c r="Q41" s="1">
        <v>208.89222290663787</v>
      </c>
      <c r="R41" s="1">
        <v>7.7692278651829731</v>
      </c>
      <c r="S41" s="1">
        <v>502.24387337128343</v>
      </c>
      <c r="T41" s="1">
        <v>12.696123085541014</v>
      </c>
    </row>
    <row r="42" spans="2:20" x14ac:dyDescent="0.25">
      <c r="B42" t="s">
        <v>204</v>
      </c>
      <c r="C42" t="s">
        <v>420</v>
      </c>
      <c r="D42" s="1">
        <v>1222.1430051309999</v>
      </c>
      <c r="E42" s="1">
        <v>102.64172484263256</v>
      </c>
      <c r="F42" s="1">
        <v>9.1753113040300676</v>
      </c>
      <c r="G42" s="1">
        <v>58.068170480915704</v>
      </c>
      <c r="H42" s="1">
        <v>0.6579236487342226</v>
      </c>
      <c r="I42" s="1">
        <v>65.304624899326114</v>
      </c>
      <c r="J42" s="1">
        <v>1.3071096210377258</v>
      </c>
      <c r="K42" s="1">
        <v>184.55237914765644</v>
      </c>
      <c r="L42" s="1">
        <v>2.195888398861197</v>
      </c>
      <c r="M42" s="1">
        <v>277.03480286619322</v>
      </c>
      <c r="N42" s="1">
        <v>26.894199437681255</v>
      </c>
      <c r="O42" s="1">
        <v>157.70018608576831</v>
      </c>
      <c r="P42" s="1">
        <v>0.6579236487342226</v>
      </c>
      <c r="Q42" s="1">
        <v>200.1091665764402</v>
      </c>
      <c r="R42" s="1">
        <v>10.295508888139006</v>
      </c>
      <c r="S42" s="1">
        <v>473.29505593637168</v>
      </c>
      <c r="T42" s="1">
        <v>17.02886974953568</v>
      </c>
    </row>
    <row r="43" spans="2:20" x14ac:dyDescent="0.25">
      <c r="B43" t="s">
        <v>2</v>
      </c>
      <c r="C43" t="s">
        <v>236</v>
      </c>
      <c r="D43" s="1">
        <v>1164.4387878370001</v>
      </c>
      <c r="E43" s="1">
        <v>107.94337489948778</v>
      </c>
      <c r="F43" s="1">
        <v>8.8570555135686657</v>
      </c>
      <c r="G43" s="1">
        <v>61.246105808250469</v>
      </c>
      <c r="H43" s="1">
        <v>0.53432228283730465</v>
      </c>
      <c r="I43" s="1">
        <v>68.058851914467681</v>
      </c>
      <c r="J43" s="1">
        <v>1.0673530002252349</v>
      </c>
      <c r="K43" s="1">
        <v>194.52516697574569</v>
      </c>
      <c r="L43" s="1">
        <v>1.7826115217197669</v>
      </c>
      <c r="M43" s="1">
        <v>266.78231745451535</v>
      </c>
      <c r="N43" s="1">
        <v>22.657746937063902</v>
      </c>
      <c r="O43" s="1">
        <v>151.99451438951868</v>
      </c>
      <c r="P43" s="1">
        <v>0.53432228283730465</v>
      </c>
      <c r="Q43" s="1">
        <v>191.98161320053975</v>
      </c>
      <c r="R43" s="1">
        <v>8.4501344001431367</v>
      </c>
      <c r="S43" s="1">
        <v>456.37082477348832</v>
      </c>
      <c r="T43" s="1">
        <v>13.936627348818844</v>
      </c>
    </row>
    <row r="44" spans="2:20" x14ac:dyDescent="0.25">
      <c r="B44" t="s">
        <v>85</v>
      </c>
      <c r="C44" t="s">
        <v>315</v>
      </c>
      <c r="D44" s="1">
        <v>1136.94391733</v>
      </c>
      <c r="E44" s="1">
        <v>138.39088195451529</v>
      </c>
      <c r="F44" s="1">
        <v>10.671622846624262</v>
      </c>
      <c r="G44" s="1">
        <v>79.049001796990183</v>
      </c>
      <c r="H44" s="1">
        <v>0.40372521764461694</v>
      </c>
      <c r="I44" s="1">
        <v>85.483421459064374</v>
      </c>
      <c r="J44" s="1">
        <v>0.81813768780821461</v>
      </c>
      <c r="K44" s="1">
        <v>250.64022260749192</v>
      </c>
      <c r="L44" s="1">
        <v>1.34255379607704</v>
      </c>
      <c r="M44" s="1">
        <v>267.32577713604474</v>
      </c>
      <c r="N44" s="1">
        <v>18.979067458107885</v>
      </c>
      <c r="O44" s="1">
        <v>152.72209665630933</v>
      </c>
      <c r="P44" s="1">
        <v>0.40372521764461694</v>
      </c>
      <c r="Q44" s="1">
        <v>190.56551348719168</v>
      </c>
      <c r="R44" s="1">
        <v>6.549010780080275</v>
      </c>
      <c r="S44" s="1">
        <v>458.6897212646337</v>
      </c>
      <c r="T44" s="1">
        <v>10.69855121528529</v>
      </c>
    </row>
    <row r="45" spans="2:20" x14ac:dyDescent="0.25">
      <c r="B45" t="s">
        <v>89</v>
      </c>
      <c r="C45" t="s">
        <v>319</v>
      </c>
      <c r="D45" s="1">
        <v>1117.0974682880001</v>
      </c>
      <c r="E45" s="1">
        <v>101.0642260045868</v>
      </c>
      <c r="F45" s="1">
        <v>8.1902141419793626</v>
      </c>
      <c r="G45" s="1">
        <v>57.303428970383102</v>
      </c>
      <c r="H45" s="1">
        <v>0.55290575407078291</v>
      </c>
      <c r="I45" s="1">
        <v>63.869428712956967</v>
      </c>
      <c r="J45" s="1">
        <v>1.1004770326164879</v>
      </c>
      <c r="K45" s="1">
        <v>182.01982033042091</v>
      </c>
      <c r="L45" s="1">
        <v>1.8453518938525137</v>
      </c>
      <c r="M45" s="1">
        <v>254.69687705114021</v>
      </c>
      <c r="N45" s="1">
        <v>22.761464069247111</v>
      </c>
      <c r="O45" s="1">
        <v>145.07648898451461</v>
      </c>
      <c r="P45" s="1">
        <v>0.55290575407078291</v>
      </c>
      <c r="Q45" s="1">
        <v>183.57938373919279</v>
      </c>
      <c r="R45" s="1">
        <v>8.6774317486368968</v>
      </c>
      <c r="S45" s="1">
        <v>435.43475842971361</v>
      </c>
      <c r="T45" s="1">
        <v>14.340451194252353</v>
      </c>
    </row>
    <row r="46" spans="2:20" x14ac:dyDescent="0.25">
      <c r="B46" t="s">
        <v>187</v>
      </c>
      <c r="C46" t="s">
        <v>404</v>
      </c>
      <c r="D46" s="1">
        <v>1091.2168012900001</v>
      </c>
      <c r="E46" s="1">
        <v>136.17884075596106</v>
      </c>
      <c r="F46" s="1">
        <v>10.669663489362545</v>
      </c>
      <c r="G46" s="1">
        <v>77.826500455828139</v>
      </c>
      <c r="H46" s="1">
        <v>0.38392242652237651</v>
      </c>
      <c r="I46" s="1">
        <v>83.986324281007725</v>
      </c>
      <c r="J46" s="1">
        <v>0.77841263330333699</v>
      </c>
      <c r="K46" s="1">
        <v>246.72369753104795</v>
      </c>
      <c r="L46" s="1">
        <v>1.2758353592600542</v>
      </c>
      <c r="M46" s="1">
        <v>256.92943868110029</v>
      </c>
      <c r="N46" s="1">
        <v>18.160781840355003</v>
      </c>
      <c r="O46" s="1">
        <v>146.82459721559511</v>
      </c>
      <c r="P46" s="1">
        <v>0.38392242652237651</v>
      </c>
      <c r="Q46" s="1">
        <v>183.0429075102108</v>
      </c>
      <c r="R46" s="1">
        <v>6.229258096397718</v>
      </c>
      <c r="S46" s="1">
        <v>440.92081131749518</v>
      </c>
      <c r="T46" s="1">
        <v>10.166514326352916</v>
      </c>
    </row>
    <row r="47" spans="2:20" x14ac:dyDescent="0.25">
      <c r="B47" t="s">
        <v>75</v>
      </c>
      <c r="C47" t="s">
        <v>305</v>
      </c>
      <c r="D47" s="1">
        <v>1063.7512203080003</v>
      </c>
      <c r="E47" s="1">
        <v>104.87822422838826</v>
      </c>
      <c r="F47" s="1">
        <v>8.3476711252242399</v>
      </c>
      <c r="G47" s="1">
        <v>59.60700128654851</v>
      </c>
      <c r="H47" s="1">
        <v>0.45328065273266649</v>
      </c>
      <c r="I47" s="1">
        <v>65.778567219309878</v>
      </c>
      <c r="J47" s="1">
        <v>0.90912352999271151</v>
      </c>
      <c r="K47" s="1">
        <v>189.24910417930687</v>
      </c>
      <c r="L47" s="1">
        <v>1.5115228198716946</v>
      </c>
      <c r="M47" s="1">
        <v>245.5588210368025</v>
      </c>
      <c r="N47" s="1">
        <v>19.848525163759916</v>
      </c>
      <c r="O47" s="1">
        <v>139.98210746252525</v>
      </c>
      <c r="P47" s="1">
        <v>0.45328065273266649</v>
      </c>
      <c r="Q47" s="1">
        <v>176.23810506665413</v>
      </c>
      <c r="R47" s="1">
        <v>7.230238321173629</v>
      </c>
      <c r="S47" s="1">
        <v>420.45625058122857</v>
      </c>
      <c r="T47" s="1">
        <v>11.898424231861032</v>
      </c>
    </row>
    <row r="48" spans="2:20" x14ac:dyDescent="0.25">
      <c r="B48" t="s">
        <v>11</v>
      </c>
      <c r="C48" t="s">
        <v>244</v>
      </c>
      <c r="D48" s="1">
        <v>1015.3750350889999</v>
      </c>
      <c r="E48" s="1">
        <v>113.95294908803589</v>
      </c>
      <c r="F48" s="1">
        <v>8.3124815289887941</v>
      </c>
      <c r="G48" s="1">
        <v>64.972935244323367</v>
      </c>
      <c r="H48" s="1">
        <v>0.37320854168076784</v>
      </c>
      <c r="I48" s="1">
        <v>70.785886090122972</v>
      </c>
      <c r="J48" s="1">
        <v>0.75108605082980195</v>
      </c>
      <c r="K48" s="1">
        <v>206.10002592966197</v>
      </c>
      <c r="L48" s="1">
        <v>1.2429455977653683</v>
      </c>
      <c r="M48" s="1">
        <v>236.54323895123827</v>
      </c>
      <c r="N48" s="1">
        <v>16.763356478591596</v>
      </c>
      <c r="O48" s="1">
        <v>135.01776793886975</v>
      </c>
      <c r="P48" s="1">
        <v>0.37320854168076784</v>
      </c>
      <c r="Q48" s="1">
        <v>169.16921466832341</v>
      </c>
      <c r="R48" s="1">
        <v>5.982447471172887</v>
      </c>
      <c r="S48" s="1">
        <v>405.44273424652204</v>
      </c>
      <c r="T48" s="1">
        <v>9.81690685096126</v>
      </c>
    </row>
    <row r="49" spans="2:20" x14ac:dyDescent="0.25">
      <c r="B49" t="s">
        <v>139</v>
      </c>
      <c r="C49" t="s">
        <v>365</v>
      </c>
      <c r="D49" s="1">
        <v>997.57257157399999</v>
      </c>
      <c r="E49" s="1">
        <v>94.999240182767466</v>
      </c>
      <c r="F49" s="1">
        <v>7.8859687055015453</v>
      </c>
      <c r="G49" s="1">
        <v>53.941880355515302</v>
      </c>
      <c r="H49" s="1">
        <v>0.45753650962135906</v>
      </c>
      <c r="I49" s="1">
        <v>59.76610999424706</v>
      </c>
      <c r="J49" s="1">
        <v>0.91383977987017595</v>
      </c>
      <c r="K49" s="1">
        <v>171.2897301985405</v>
      </c>
      <c r="L49" s="1">
        <v>1.5261007026819824</v>
      </c>
      <c r="M49" s="1">
        <v>228.95646209799705</v>
      </c>
      <c r="N49" s="1">
        <v>19.438454289367673</v>
      </c>
      <c r="O49" s="1">
        <v>130.47416776376522</v>
      </c>
      <c r="P49" s="1">
        <v>0.45753650962135906</v>
      </c>
      <c r="Q49" s="1">
        <v>164.65935484178095</v>
      </c>
      <c r="R49" s="1">
        <v>7.2324868112543337</v>
      </c>
      <c r="S49" s="1">
        <v>391.73586368844536</v>
      </c>
      <c r="T49" s="1">
        <v>11.92615275768966</v>
      </c>
    </row>
    <row r="50" spans="2:20" x14ac:dyDescent="0.25">
      <c r="B50" t="s">
        <v>29</v>
      </c>
      <c r="C50" t="s">
        <v>260</v>
      </c>
      <c r="D50" s="1">
        <v>992.60769058699998</v>
      </c>
      <c r="E50" s="1">
        <v>116.86057206100386</v>
      </c>
      <c r="F50" s="1">
        <v>9.474986057894446</v>
      </c>
      <c r="G50" s="1">
        <v>66.702166344845125</v>
      </c>
      <c r="H50" s="1">
        <v>0.37083313246007715</v>
      </c>
      <c r="I50" s="1">
        <v>72.338877951911741</v>
      </c>
      <c r="J50" s="1">
        <v>0.75143694337421041</v>
      </c>
      <c r="K50" s="1">
        <v>211.54067188625538</v>
      </c>
      <c r="L50" s="1">
        <v>1.233732958826649</v>
      </c>
      <c r="M50" s="1">
        <v>233.04919798070131</v>
      </c>
      <c r="N50" s="1">
        <v>17.393251128355484</v>
      </c>
      <c r="O50" s="1">
        <v>133.08910418151382</v>
      </c>
      <c r="P50" s="1">
        <v>0.37083313246007715</v>
      </c>
      <c r="Q50" s="1">
        <v>166.25749720268973</v>
      </c>
      <c r="R50" s="1">
        <v>6.0177751502101584</v>
      </c>
      <c r="S50" s="1">
        <v>399.80099255790077</v>
      </c>
      <c r="T50" s="1">
        <v>9.8357430402128401</v>
      </c>
    </row>
    <row r="51" spans="2:20" x14ac:dyDescent="0.25">
      <c r="B51" t="s">
        <v>52</v>
      </c>
      <c r="C51" t="s">
        <v>282</v>
      </c>
      <c r="D51" s="1">
        <v>914.72628865599995</v>
      </c>
      <c r="E51" s="1">
        <v>109.07453670953765</v>
      </c>
      <c r="F51" s="1">
        <v>8.2605826418951249</v>
      </c>
      <c r="G51" s="1">
        <v>62.275949459059703</v>
      </c>
      <c r="H51" s="1">
        <v>0.32637283717567028</v>
      </c>
      <c r="I51" s="1">
        <v>67.466709325276213</v>
      </c>
      <c r="J51" s="1">
        <v>0.66026088841962549</v>
      </c>
      <c r="K51" s="1">
        <v>197.48095134427771</v>
      </c>
      <c r="L51" s="1">
        <v>1.0857938338600555</v>
      </c>
      <c r="M51" s="1">
        <v>214.63181992002629</v>
      </c>
      <c r="N51" s="1">
        <v>15.178393660528586</v>
      </c>
      <c r="O51" s="1">
        <v>122.59041861796938</v>
      </c>
      <c r="P51" s="1">
        <v>0.32637283717567028</v>
      </c>
      <c r="Q51" s="1">
        <v>153.11226712457662</v>
      </c>
      <c r="R51" s="1">
        <v>5.2800566304566399</v>
      </c>
      <c r="S51" s="1">
        <v>368.19277401753334</v>
      </c>
      <c r="T51" s="1">
        <v>8.6356838478633744</v>
      </c>
    </row>
    <row r="52" spans="2:20" x14ac:dyDescent="0.25">
      <c r="B52" t="s">
        <v>212</v>
      </c>
      <c r="C52" t="s">
        <v>427</v>
      </c>
      <c r="D52" s="1">
        <v>880.41603300799989</v>
      </c>
      <c r="E52" s="1">
        <v>73.438420792714965</v>
      </c>
      <c r="F52" s="1">
        <v>6.6257027035275877</v>
      </c>
      <c r="G52" s="1">
        <v>41.538170206391278</v>
      </c>
      <c r="H52" s="1">
        <v>0.50759798468271822</v>
      </c>
      <c r="I52" s="1">
        <v>46.766599665266604</v>
      </c>
      <c r="J52" s="1">
        <v>1.0071935679590076</v>
      </c>
      <c r="K52" s="1">
        <v>132.01049250648751</v>
      </c>
      <c r="L52" s="1">
        <v>1.6946297191507935</v>
      </c>
      <c r="M52" s="1">
        <v>198.81058581844667</v>
      </c>
      <c r="N52" s="1">
        <v>20.425109498071706</v>
      </c>
      <c r="O52" s="1">
        <v>113.16371705827285</v>
      </c>
      <c r="P52" s="1">
        <v>0.50759798468271822</v>
      </c>
      <c r="Q52" s="1">
        <v>143.77609562883765</v>
      </c>
      <c r="R52" s="1">
        <v>7.9183682748185626</v>
      </c>
      <c r="S52" s="1">
        <v>339.49194476822998</v>
      </c>
      <c r="T52" s="1">
        <v>13.108358184756993</v>
      </c>
    </row>
    <row r="53" spans="2:20" x14ac:dyDescent="0.25">
      <c r="B53" t="s">
        <v>39</v>
      </c>
      <c r="C53" t="s">
        <v>270</v>
      </c>
      <c r="D53" s="1">
        <v>865.42043027199986</v>
      </c>
      <c r="E53" s="1">
        <v>88.78619274321801</v>
      </c>
      <c r="F53" s="1">
        <v>6.5763104981343732</v>
      </c>
      <c r="G53" s="1">
        <v>50.513405921982148</v>
      </c>
      <c r="H53" s="1">
        <v>0.35205166096146384</v>
      </c>
      <c r="I53" s="1">
        <v>55.523053184657797</v>
      </c>
      <c r="J53" s="1">
        <v>0.70496105106542517</v>
      </c>
      <c r="K53" s="1">
        <v>160.32211912301452</v>
      </c>
      <c r="L53" s="1">
        <v>1.1738318096948916</v>
      </c>
      <c r="M53" s="1">
        <v>199.90009120129289</v>
      </c>
      <c r="N53" s="1">
        <v>15.221044050298431</v>
      </c>
      <c r="O53" s="1">
        <v>113.99810295040321</v>
      </c>
      <c r="P53" s="1">
        <v>0.35205166096146384</v>
      </c>
      <c r="Q53" s="1">
        <v>143.41473284743319</v>
      </c>
      <c r="R53" s="1">
        <v>5.5917829614472749</v>
      </c>
      <c r="S53" s="1">
        <v>342.28743780604265</v>
      </c>
      <c r="T53" s="1">
        <v>9.2067372427651808</v>
      </c>
    </row>
    <row r="54" spans="2:20" x14ac:dyDescent="0.25">
      <c r="B54" t="s">
        <v>150</v>
      </c>
      <c r="C54" t="s">
        <v>374</v>
      </c>
      <c r="D54" s="1">
        <v>848.07082063799987</v>
      </c>
      <c r="E54" s="1">
        <v>80.307939345091512</v>
      </c>
      <c r="F54" s="1">
        <v>6.2095327312092241</v>
      </c>
      <c r="G54" s="1">
        <v>45.593224276250538</v>
      </c>
      <c r="H54" s="1">
        <v>0.38698183062803304</v>
      </c>
      <c r="I54" s="1">
        <v>50.550669317374656</v>
      </c>
      <c r="J54" s="1">
        <v>0.77194021995114903</v>
      </c>
      <c r="K54" s="1">
        <v>144.77992444164977</v>
      </c>
      <c r="L54" s="1">
        <v>1.2912377226544911</v>
      </c>
      <c r="M54" s="1">
        <v>194.27423834251664</v>
      </c>
      <c r="N54" s="1">
        <v>16.208772731487681</v>
      </c>
      <c r="O54" s="1">
        <v>110.70519237751695</v>
      </c>
      <c r="P54" s="1">
        <v>0.38698183062803304</v>
      </c>
      <c r="Q54" s="1">
        <v>139.78998642439672</v>
      </c>
      <c r="R54" s="1">
        <v>6.1007576974214217</v>
      </c>
      <c r="S54" s="1">
        <v>332.32753622563672</v>
      </c>
      <c r="T54" s="1">
        <v>10.069557108472157</v>
      </c>
    </row>
    <row r="55" spans="2:20" x14ac:dyDescent="0.25">
      <c r="B55" t="s">
        <v>175</v>
      </c>
      <c r="C55" t="s">
        <v>393</v>
      </c>
      <c r="D55" s="1">
        <v>818.46168077309073</v>
      </c>
      <c r="E55" s="1">
        <v>99.696603822959034</v>
      </c>
      <c r="F55" s="1">
        <v>7.6022042063925452</v>
      </c>
      <c r="G55" s="1">
        <v>56.947746143707157</v>
      </c>
      <c r="H55" s="1">
        <v>0.2885479666150389</v>
      </c>
      <c r="I55" s="1">
        <v>61.580499142106198</v>
      </c>
      <c r="J55" s="1">
        <v>0.58452435190585872</v>
      </c>
      <c r="K55" s="1">
        <v>180.56156618306414</v>
      </c>
      <c r="L55" s="1">
        <v>0.9595547205339755</v>
      </c>
      <c r="M55" s="1">
        <v>192.37442887603513</v>
      </c>
      <c r="N55" s="1">
        <v>13.536362397776413</v>
      </c>
      <c r="O55" s="1">
        <v>109.90413321566564</v>
      </c>
      <c r="P55" s="1">
        <v>0.2885479666150389</v>
      </c>
      <c r="Q55" s="1">
        <v>137.14676772880543</v>
      </c>
      <c r="R55" s="1">
        <v>4.6774610103498127</v>
      </c>
      <c r="S55" s="1">
        <v>330.07238568363431</v>
      </c>
      <c r="T55" s="1">
        <v>7.6423743474525434</v>
      </c>
    </row>
    <row r="56" spans="2:20" x14ac:dyDescent="0.25">
      <c r="B56" t="s">
        <v>66</v>
      </c>
      <c r="C56" t="s">
        <v>296</v>
      </c>
      <c r="D56" s="1">
        <v>816.6496880159998</v>
      </c>
      <c r="E56" s="1">
        <v>89.005293085328518</v>
      </c>
      <c r="F56" s="1">
        <v>6.7898254580221922</v>
      </c>
      <c r="G56" s="1">
        <v>50.713196037228947</v>
      </c>
      <c r="H56" s="1">
        <v>0.31227048364446924</v>
      </c>
      <c r="I56" s="1">
        <v>55.398125426642373</v>
      </c>
      <c r="J56" s="1">
        <v>0.62895826146332745</v>
      </c>
      <c r="K56" s="1">
        <v>160.90455779211464</v>
      </c>
      <c r="L56" s="1">
        <v>1.040266844970346</v>
      </c>
      <c r="M56" s="1">
        <v>190.16475682309738</v>
      </c>
      <c r="N56" s="1">
        <v>14.08321666908768</v>
      </c>
      <c r="O56" s="1">
        <v>108.51108839763035</v>
      </c>
      <c r="P56" s="1">
        <v>0.31227048364446924</v>
      </c>
      <c r="Q56" s="1">
        <v>136.05164113434603</v>
      </c>
      <c r="R56" s="1">
        <v>5.0162781501010105</v>
      </c>
      <c r="S56" s="1">
        <v>325.93154093731607</v>
      </c>
      <c r="T56" s="1">
        <v>8.2311475361355253</v>
      </c>
    </row>
    <row r="57" spans="2:20" x14ac:dyDescent="0.25">
      <c r="B57" t="s">
        <v>101</v>
      </c>
      <c r="C57" t="s">
        <v>278</v>
      </c>
      <c r="D57" s="1">
        <v>743.64493655999979</v>
      </c>
      <c r="E57" s="1">
        <v>69.582435382376261</v>
      </c>
      <c r="F57" s="1">
        <v>5.5478430464148474</v>
      </c>
      <c r="G57" s="1">
        <v>39.490985367144646</v>
      </c>
      <c r="H57" s="1">
        <v>0.34624625283047727</v>
      </c>
      <c r="I57" s="1">
        <v>43.84458494886993</v>
      </c>
      <c r="J57" s="1">
        <v>0.69013327273284275</v>
      </c>
      <c r="K57" s="1">
        <v>125.41173583111464</v>
      </c>
      <c r="L57" s="1">
        <v>1.1551851371324564</v>
      </c>
      <c r="M57" s="1">
        <v>170.15000506615957</v>
      </c>
      <c r="N57" s="1">
        <v>14.487924491291251</v>
      </c>
      <c r="O57" s="1">
        <v>96.947364891823952</v>
      </c>
      <c r="P57" s="1">
        <v>0.34624625283047727</v>
      </c>
      <c r="Q57" s="1">
        <v>122.48284949126902</v>
      </c>
      <c r="R57" s="1">
        <v>5.4519069640791429</v>
      </c>
      <c r="S57" s="1">
        <v>291.01980081538608</v>
      </c>
      <c r="T57" s="1">
        <v>9.000712513097108</v>
      </c>
    </row>
    <row r="58" spans="2:20" x14ac:dyDescent="0.25">
      <c r="B58" t="s">
        <v>171</v>
      </c>
      <c r="C58" t="s">
        <v>390</v>
      </c>
      <c r="D58" s="1">
        <v>702.65761635454521</v>
      </c>
      <c r="E58" s="1">
        <v>76.843133991977083</v>
      </c>
      <c r="F58" s="1">
        <v>5.8689619993245703</v>
      </c>
      <c r="G58" s="1">
        <v>43.787027515540331</v>
      </c>
      <c r="H58" s="1">
        <v>0.26844208775699219</v>
      </c>
      <c r="I58" s="1">
        <v>47.817008460609898</v>
      </c>
      <c r="J58" s="1">
        <v>0.54081006814317334</v>
      </c>
      <c r="K58" s="1">
        <v>138.92536599978141</v>
      </c>
      <c r="L58" s="1">
        <v>0.89424739947064469</v>
      </c>
      <c r="M58" s="1">
        <v>163.6368532404887</v>
      </c>
      <c r="N58" s="1">
        <v>12.117039224642243</v>
      </c>
      <c r="O58" s="1">
        <v>93.377168082321745</v>
      </c>
      <c r="P58" s="1">
        <v>0.26844208775699219</v>
      </c>
      <c r="Q58" s="1">
        <v>117.06776002936263</v>
      </c>
      <c r="R58" s="1">
        <v>4.3135091691020611</v>
      </c>
      <c r="S58" s="1">
        <v>280.46563160978201</v>
      </c>
      <c r="T58" s="1">
        <v>7.077093788117315</v>
      </c>
    </row>
    <row r="59" spans="2:20" x14ac:dyDescent="0.25">
      <c r="B59" t="s">
        <v>37</v>
      </c>
      <c r="C59" t="s">
        <v>268</v>
      </c>
      <c r="D59" s="1">
        <v>694.0384839259998</v>
      </c>
      <c r="E59" s="1">
        <v>68.426336185255366</v>
      </c>
      <c r="F59" s="1">
        <v>5.0604297568041554</v>
      </c>
      <c r="G59" s="1">
        <v>38.890161425322752</v>
      </c>
      <c r="H59" s="1">
        <v>0.30202430691823662</v>
      </c>
      <c r="I59" s="1">
        <v>42.931461940467692</v>
      </c>
      <c r="J59" s="1">
        <v>0.60263812631681568</v>
      </c>
      <c r="K59" s="1">
        <v>123.45738518997599</v>
      </c>
      <c r="L59" s="1">
        <v>1.0074644076115682</v>
      </c>
      <c r="M59" s="1">
        <v>159.42085687216252</v>
      </c>
      <c r="N59" s="1">
        <v>12.745714025419804</v>
      </c>
      <c r="O59" s="1">
        <v>90.879079894273289</v>
      </c>
      <c r="P59" s="1">
        <v>0.30202430691823662</v>
      </c>
      <c r="Q59" s="1">
        <v>114.58452542046696</v>
      </c>
      <c r="R59" s="1">
        <v>4.7656256834954576</v>
      </c>
      <c r="S59" s="1">
        <v>272.79896530174739</v>
      </c>
      <c r="T59" s="1">
        <v>7.8624667783082138</v>
      </c>
    </row>
    <row r="60" spans="2:20" x14ac:dyDescent="0.25">
      <c r="B60" t="s">
        <v>188</v>
      </c>
      <c r="C60" t="s">
        <v>405</v>
      </c>
      <c r="D60" s="1">
        <v>679.8123722250001</v>
      </c>
      <c r="E60" s="1">
        <v>77.713653914876161</v>
      </c>
      <c r="F60" s="1">
        <v>5.8171268936140788</v>
      </c>
      <c r="G60" s="1">
        <v>44.328864179222762</v>
      </c>
      <c r="H60" s="1">
        <v>0.24731956835417268</v>
      </c>
      <c r="I60" s="1">
        <v>48.209334559865042</v>
      </c>
      <c r="J60" s="1">
        <v>0.49885160385691074</v>
      </c>
      <c r="K60" s="1">
        <v>140.60276300554091</v>
      </c>
      <c r="L60" s="1">
        <v>0.82334291771000023</v>
      </c>
      <c r="M60" s="1">
        <v>158.80356935688789</v>
      </c>
      <c r="N60" s="1">
        <v>11.27790133261446</v>
      </c>
      <c r="O60" s="1">
        <v>90.661505489316752</v>
      </c>
      <c r="P60" s="1">
        <v>0.24731956835417268</v>
      </c>
      <c r="Q60" s="1">
        <v>113.4705323259392</v>
      </c>
      <c r="R60" s="1">
        <v>3.980438767105563</v>
      </c>
      <c r="S60" s="1">
        <v>272.27867025540814</v>
      </c>
      <c r="T60" s="1">
        <v>6.5226841934580246</v>
      </c>
    </row>
    <row r="61" spans="2:20" x14ac:dyDescent="0.25">
      <c r="B61" t="s">
        <v>199</v>
      </c>
      <c r="C61" t="s">
        <v>415</v>
      </c>
      <c r="D61" s="1">
        <v>676.90388284945402</v>
      </c>
      <c r="E61" s="1">
        <v>71.516281691903615</v>
      </c>
      <c r="F61" s="1">
        <v>5.2848743217789025</v>
      </c>
      <c r="G61" s="1">
        <v>40.717865605384418</v>
      </c>
      <c r="H61" s="1">
        <v>0.27002400257873138</v>
      </c>
      <c r="I61" s="1">
        <v>44.625548485574647</v>
      </c>
      <c r="J61" s="1">
        <v>0.54089494943764604</v>
      </c>
      <c r="K61" s="1">
        <v>129.2054309847521</v>
      </c>
      <c r="L61" s="1">
        <v>0.90007388647435116</v>
      </c>
      <c r="M61" s="1">
        <v>156.65775981573449</v>
      </c>
      <c r="N61" s="1">
        <v>11.718097295675983</v>
      </c>
      <c r="O61" s="1">
        <v>89.363674780345903</v>
      </c>
      <c r="P61" s="1">
        <v>0.27002400257873138</v>
      </c>
      <c r="Q61" s="1">
        <v>112.30889603780862</v>
      </c>
      <c r="R61" s="1">
        <v>4.2899197670895122</v>
      </c>
      <c r="S61" s="1">
        <v>268.30070862904915</v>
      </c>
      <c r="T61" s="1">
        <v>7.059890431690123</v>
      </c>
    </row>
    <row r="62" spans="2:20" x14ac:dyDescent="0.25">
      <c r="B62" t="s">
        <v>153</v>
      </c>
      <c r="C62" t="s">
        <v>377</v>
      </c>
      <c r="D62" s="1">
        <v>632.71150489900015</v>
      </c>
      <c r="E62" s="1">
        <v>62.604631412640529</v>
      </c>
      <c r="F62" s="1">
        <v>4.8557717050908709</v>
      </c>
      <c r="G62" s="1">
        <v>35.584528085588815</v>
      </c>
      <c r="H62" s="1">
        <v>0.26863502326629929</v>
      </c>
      <c r="I62" s="1">
        <v>39.256342189928652</v>
      </c>
      <c r="J62" s="1">
        <v>0.53847725268066005</v>
      </c>
      <c r="K62" s="1">
        <v>112.97302396240447</v>
      </c>
      <c r="L62" s="1">
        <v>0.89589539749454283</v>
      </c>
      <c r="M62" s="1">
        <v>145.93415914688205</v>
      </c>
      <c r="N62" s="1">
        <v>11.702080061583622</v>
      </c>
      <c r="O62" s="1">
        <v>83.193600966125246</v>
      </c>
      <c r="P62" s="1">
        <v>0.26863502326629929</v>
      </c>
      <c r="Q62" s="1">
        <v>104.75730394032975</v>
      </c>
      <c r="R62" s="1">
        <v>4.2797880375902402</v>
      </c>
      <c r="S62" s="1">
        <v>249.85157253419149</v>
      </c>
      <c r="T62" s="1">
        <v>7.045592175085285</v>
      </c>
    </row>
    <row r="63" spans="2:20" x14ac:dyDescent="0.25">
      <c r="B63" t="s">
        <v>12</v>
      </c>
      <c r="C63" t="s">
        <v>245</v>
      </c>
      <c r="D63" s="1">
        <v>622.78928054799985</v>
      </c>
      <c r="E63" s="1">
        <v>70.952704274499609</v>
      </c>
      <c r="F63" s="1">
        <v>5.8459189633560804</v>
      </c>
      <c r="G63" s="1">
        <v>40.468817435227734</v>
      </c>
      <c r="H63" s="1">
        <v>0.23834762445044358</v>
      </c>
      <c r="I63" s="1">
        <v>44.020146236475689</v>
      </c>
      <c r="J63" s="1">
        <v>0.48222860616052515</v>
      </c>
      <c r="K63" s="1">
        <v>128.36914915179577</v>
      </c>
      <c r="L63" s="1">
        <v>0.79327922445824339</v>
      </c>
      <c r="M63" s="1">
        <v>145.7891374315586</v>
      </c>
      <c r="N63" s="1">
        <v>11.058257319852025</v>
      </c>
      <c r="O63" s="1">
        <v>83.22736392518398</v>
      </c>
      <c r="P63" s="1">
        <v>0.23834762445044358</v>
      </c>
      <c r="Q63" s="1">
        <v>104.12269207594574</v>
      </c>
      <c r="R63" s="1">
        <v>3.8574832312865595</v>
      </c>
      <c r="S63" s="1">
        <v>250.01735629354638</v>
      </c>
      <c r="T63" s="1">
        <v>6.3114900151007518</v>
      </c>
    </row>
    <row r="64" spans="2:20" x14ac:dyDescent="0.25">
      <c r="B64" t="s">
        <v>92</v>
      </c>
      <c r="C64" t="s">
        <v>322</v>
      </c>
      <c r="D64" s="1">
        <v>620.37669193500017</v>
      </c>
      <c r="E64" s="1">
        <v>59.000244556434431</v>
      </c>
      <c r="F64" s="1">
        <v>4.6093960830962928</v>
      </c>
      <c r="G64" s="1">
        <v>33.50016089024291</v>
      </c>
      <c r="H64" s="1">
        <v>0.27550823470558039</v>
      </c>
      <c r="I64" s="1">
        <v>37.119961038572704</v>
      </c>
      <c r="J64" s="1">
        <v>0.55051580545707601</v>
      </c>
      <c r="K64" s="1">
        <v>106.38061174048806</v>
      </c>
      <c r="L64" s="1">
        <v>0.91905682671219158</v>
      </c>
      <c r="M64" s="1">
        <v>142.42013888489595</v>
      </c>
      <c r="N64" s="1">
        <v>11.752164985074209</v>
      </c>
      <c r="O64" s="1">
        <v>81.160232972490874</v>
      </c>
      <c r="P64" s="1">
        <v>0.27550823470558039</v>
      </c>
      <c r="Q64" s="1">
        <v>102.404490889217</v>
      </c>
      <c r="R64" s="1">
        <v>4.3621214167186357</v>
      </c>
      <c r="S64" s="1">
        <v>243.6956927929802</v>
      </c>
      <c r="T64" s="1">
        <v>7.1928158399982953</v>
      </c>
    </row>
    <row r="65" spans="2:20" x14ac:dyDescent="0.25">
      <c r="B65" t="s">
        <v>141</v>
      </c>
      <c r="C65" t="s">
        <v>367</v>
      </c>
      <c r="D65" s="1">
        <v>585.99205131499991</v>
      </c>
      <c r="E65" s="1">
        <v>63.158379484297228</v>
      </c>
      <c r="F65" s="1">
        <v>4.6449491736415229</v>
      </c>
      <c r="G65" s="1">
        <v>35.97674672096278</v>
      </c>
      <c r="H65" s="1">
        <v>0.22387850472969908</v>
      </c>
      <c r="I65" s="1">
        <v>39.347155536054679</v>
      </c>
      <c r="J65" s="1">
        <v>0.44979338826436183</v>
      </c>
      <c r="K65" s="1">
        <v>114.15123619587452</v>
      </c>
      <c r="L65" s="1">
        <v>0.74600702866573187</v>
      </c>
      <c r="M65" s="1">
        <v>136.07295003775383</v>
      </c>
      <c r="N65" s="1">
        <v>9.9287811517215054</v>
      </c>
      <c r="O65" s="1">
        <v>77.637081660414921</v>
      </c>
      <c r="P65" s="1">
        <v>0.22387850472969908</v>
      </c>
      <c r="Q65" s="1">
        <v>97.437456532014139</v>
      </c>
      <c r="R65" s="1">
        <v>3.578714280589645</v>
      </c>
      <c r="S65" s="1">
        <v>233.14431192083265</v>
      </c>
      <c r="T65" s="1">
        <v>5.8800828922430046</v>
      </c>
    </row>
    <row r="66" spans="2:20" x14ac:dyDescent="0.25">
      <c r="B66" t="s">
        <v>174</v>
      </c>
      <c r="C66" t="s">
        <v>392</v>
      </c>
      <c r="D66" s="1">
        <v>566.09364734299993</v>
      </c>
      <c r="E66" s="1">
        <v>55.284494980291143</v>
      </c>
      <c r="F66" s="1">
        <v>4.5980473935609956</v>
      </c>
      <c r="G66" s="1">
        <v>31.412634624265447</v>
      </c>
      <c r="H66" s="1">
        <v>0.24723105716696492</v>
      </c>
      <c r="I66" s="1">
        <v>34.700231426032644</v>
      </c>
      <c r="J66" s="1">
        <v>0.49576958734353649</v>
      </c>
      <c r="K66" s="1">
        <v>99.740618890575675</v>
      </c>
      <c r="L66" s="1">
        <v>0.82435503762248008</v>
      </c>
      <c r="M66" s="1">
        <v>130.61430179164091</v>
      </c>
      <c r="N66" s="1">
        <v>10.816525022155814</v>
      </c>
      <c r="O66" s="1">
        <v>74.450888929163639</v>
      </c>
      <c r="P66" s="1">
        <v>0.24723105716696492</v>
      </c>
      <c r="Q66" s="1">
        <v>93.766797571992356</v>
      </c>
      <c r="R66" s="1">
        <v>3.9412700620494845</v>
      </c>
      <c r="S66" s="1">
        <v>223.6252188737669</v>
      </c>
      <c r="T66" s="1">
        <v>6.4856947257560673</v>
      </c>
    </row>
    <row r="67" spans="2:20" x14ac:dyDescent="0.25">
      <c r="B67" t="s">
        <v>108</v>
      </c>
      <c r="C67" t="s">
        <v>336</v>
      </c>
      <c r="D67" s="1">
        <v>540.03347859300004</v>
      </c>
      <c r="E67" s="1">
        <v>52.339985287663431</v>
      </c>
      <c r="F67" s="1">
        <v>4.3438261103664626</v>
      </c>
      <c r="G67" s="1">
        <v>29.733539298947317</v>
      </c>
      <c r="H67" s="1">
        <v>0.23494046034144347</v>
      </c>
      <c r="I67" s="1">
        <v>32.874198961564055</v>
      </c>
      <c r="J67" s="1">
        <v>0.47073406425072239</v>
      </c>
      <c r="K67" s="1">
        <v>94.412217602479217</v>
      </c>
      <c r="L67" s="1">
        <v>0.78338699409724166</v>
      </c>
      <c r="M67" s="1">
        <v>124.4244165834217</v>
      </c>
      <c r="N67" s="1">
        <v>10.223014767423512</v>
      </c>
      <c r="O67" s="1">
        <v>70.917000046545056</v>
      </c>
      <c r="P67" s="1">
        <v>0.23494046034144347</v>
      </c>
      <c r="Q67" s="1">
        <v>89.364429611639736</v>
      </c>
      <c r="R67" s="1">
        <v>3.73870935206378</v>
      </c>
      <c r="S67" s="1">
        <v>212.99182009208056</v>
      </c>
      <c r="T67" s="1">
        <v>6.1546480703362469</v>
      </c>
    </row>
    <row r="68" spans="2:20" x14ac:dyDescent="0.25">
      <c r="B68" t="s">
        <v>154</v>
      </c>
      <c r="C68" t="s">
        <v>233</v>
      </c>
      <c r="D68" s="1">
        <v>526.71534941100003</v>
      </c>
      <c r="E68" s="1">
        <v>43.437500947008658</v>
      </c>
      <c r="F68" s="1">
        <v>3.932030090349834</v>
      </c>
      <c r="G68" s="1">
        <v>24.560210261186235</v>
      </c>
      <c r="H68" s="1">
        <v>0.2973115985043227</v>
      </c>
      <c r="I68" s="1">
        <v>27.688102430130847</v>
      </c>
      <c r="J68" s="1">
        <v>0.59018098767979632</v>
      </c>
      <c r="K68" s="1">
        <v>78.06419014970912</v>
      </c>
      <c r="L68" s="1">
        <v>0.99251871070764419</v>
      </c>
      <c r="M68" s="1">
        <v>119.00308256264297</v>
      </c>
      <c r="N68" s="1">
        <v>12.024947907332562</v>
      </c>
      <c r="O68" s="1">
        <v>67.73122714774648</v>
      </c>
      <c r="P68" s="1">
        <v>0.2973115985043227</v>
      </c>
      <c r="Q68" s="1">
        <v>86.050955272433853</v>
      </c>
      <c r="R68" s="1">
        <v>4.6430497145814362</v>
      </c>
      <c r="S68" s="1">
        <v>203.22706526774877</v>
      </c>
      <c r="T68" s="1">
        <v>7.6843044543678864</v>
      </c>
    </row>
    <row r="69" spans="2:20" x14ac:dyDescent="0.25">
      <c r="B69" t="s">
        <v>90</v>
      </c>
      <c r="C69" t="s">
        <v>320</v>
      </c>
      <c r="D69" s="1">
        <v>526.06882399499978</v>
      </c>
      <c r="E69" s="1">
        <v>55.794739203629156</v>
      </c>
      <c r="F69" s="1">
        <v>4.0784153218542913</v>
      </c>
      <c r="G69" s="1">
        <v>31.769840732919189</v>
      </c>
      <c r="H69" s="1">
        <v>0.20507856800525642</v>
      </c>
      <c r="I69" s="1">
        <v>34.801115582309016</v>
      </c>
      <c r="J69" s="1">
        <v>0.41166752979994364</v>
      </c>
      <c r="K69" s="1">
        <v>100.81326129565956</v>
      </c>
      <c r="L69" s="1">
        <v>0.68354734446551879</v>
      </c>
      <c r="M69" s="1">
        <v>121.96522390755608</v>
      </c>
      <c r="N69" s="1">
        <v>9.0387492322791019</v>
      </c>
      <c r="O69" s="1">
        <v>69.576703918580151</v>
      </c>
      <c r="P69" s="1">
        <v>0.20507856800525642</v>
      </c>
      <c r="Q69" s="1">
        <v>87.381008572040685</v>
      </c>
      <c r="R69" s="1">
        <v>3.2741001453940921</v>
      </c>
      <c r="S69" s="1">
        <v>208.93795923204772</v>
      </c>
      <c r="T69" s="1">
        <v>5.3832525533747173</v>
      </c>
    </row>
    <row r="70" spans="2:20" x14ac:dyDescent="0.25">
      <c r="B70" t="s">
        <v>189</v>
      </c>
      <c r="C70" t="s">
        <v>295</v>
      </c>
      <c r="D70" s="1">
        <v>488.92592007900004</v>
      </c>
      <c r="E70" s="1">
        <v>46.611638471183255</v>
      </c>
      <c r="F70" s="1">
        <v>3.9699315776035138</v>
      </c>
      <c r="G70" s="1">
        <v>26.467523500063987</v>
      </c>
      <c r="H70" s="1">
        <v>0.22173631567505564</v>
      </c>
      <c r="I70" s="1">
        <v>29.312405035166211</v>
      </c>
      <c r="J70" s="1">
        <v>0.44448052462535881</v>
      </c>
      <c r="K70" s="1">
        <v>84.054986878319824</v>
      </c>
      <c r="L70" s="1">
        <v>0.73948613578391076</v>
      </c>
      <c r="M70" s="1">
        <v>112.65182323741654</v>
      </c>
      <c r="N70" s="1">
        <v>9.6851429867459906</v>
      </c>
      <c r="O70" s="1">
        <v>64.197900385223349</v>
      </c>
      <c r="P70" s="1">
        <v>0.22173631567505564</v>
      </c>
      <c r="Q70" s="1">
        <v>80.910580962598161</v>
      </c>
      <c r="R70" s="1">
        <v>3.5343833328753353</v>
      </c>
      <c r="S70" s="1">
        <v>192.84698836442828</v>
      </c>
      <c r="T70" s="1">
        <v>5.8184448149630299</v>
      </c>
    </row>
    <row r="71" spans="2:20" x14ac:dyDescent="0.25">
      <c r="B71" t="s">
        <v>128</v>
      </c>
      <c r="C71" t="s">
        <v>354</v>
      </c>
      <c r="D71" s="1">
        <v>445.90370090200003</v>
      </c>
      <c r="E71" s="1">
        <v>40.300426993991493</v>
      </c>
      <c r="F71" s="1">
        <v>3.233576806154824</v>
      </c>
      <c r="G71" s="1">
        <v>22.849708473639225</v>
      </c>
      <c r="H71" s="1">
        <v>0.21418410235277968</v>
      </c>
      <c r="I71" s="1">
        <v>25.469081971047409</v>
      </c>
      <c r="J71" s="1">
        <v>0.42659337790563862</v>
      </c>
      <c r="K71" s="1">
        <v>72.582490537288052</v>
      </c>
      <c r="L71" s="1">
        <v>0.71474604183121626</v>
      </c>
      <c r="M71" s="1">
        <v>101.74217394592522</v>
      </c>
      <c r="N71" s="1">
        <v>8.908602785679852</v>
      </c>
      <c r="O71" s="1">
        <v>57.95266922976834</v>
      </c>
      <c r="P71" s="1">
        <v>0.21418410235277968</v>
      </c>
      <c r="Q71" s="1">
        <v>73.312882904763214</v>
      </c>
      <c r="R71" s="1">
        <v>3.3685233003057928</v>
      </c>
      <c r="S71" s="1">
        <v>173.96096970324422</v>
      </c>
      <c r="T71" s="1">
        <v>5.5644323846403099</v>
      </c>
    </row>
    <row r="72" spans="2:20" x14ac:dyDescent="0.25">
      <c r="B72" t="s">
        <v>149</v>
      </c>
      <c r="C72" t="s">
        <v>373</v>
      </c>
      <c r="D72" s="1">
        <v>443.53228490618176</v>
      </c>
      <c r="E72" s="1">
        <v>44.458076613363637</v>
      </c>
      <c r="F72" s="1">
        <v>3.3572429906892443</v>
      </c>
      <c r="G72" s="1">
        <v>25.278565388870256</v>
      </c>
      <c r="H72" s="1">
        <v>0.18916301063358001</v>
      </c>
      <c r="I72" s="1">
        <v>27.85499717428452</v>
      </c>
      <c r="J72" s="1">
        <v>0.37786412630729815</v>
      </c>
      <c r="K72" s="1">
        <v>80.240667276936378</v>
      </c>
      <c r="L72" s="1">
        <v>0.63083106225145824</v>
      </c>
      <c r="M72" s="1">
        <v>102.15562540221464</v>
      </c>
      <c r="N72" s="1">
        <v>8.052441554331871</v>
      </c>
      <c r="O72" s="1">
        <v>58.243360244940433</v>
      </c>
      <c r="P72" s="1">
        <v>0.18916301063358001</v>
      </c>
      <c r="Q72" s="1">
        <v>73.365588054618115</v>
      </c>
      <c r="R72" s="1">
        <v>2.9903732319238752</v>
      </c>
      <c r="S72" s="1">
        <v>174.85792790708555</v>
      </c>
      <c r="T72" s="1">
        <v>4.9297121713134091</v>
      </c>
    </row>
    <row r="73" spans="2:20" x14ac:dyDescent="0.25">
      <c r="B73" t="s">
        <v>46</v>
      </c>
      <c r="C73" t="s">
        <v>277</v>
      </c>
      <c r="D73" s="1">
        <v>432.91070928199997</v>
      </c>
      <c r="E73" s="1">
        <v>48.974160730231795</v>
      </c>
      <c r="F73" s="1">
        <v>3.7259927020960868</v>
      </c>
      <c r="G73" s="1">
        <v>27.928769338406749</v>
      </c>
      <c r="H73" s="1">
        <v>0.1606535539163253</v>
      </c>
      <c r="I73" s="1">
        <v>30.402683423109909</v>
      </c>
      <c r="J73" s="1">
        <v>0.32404965538700198</v>
      </c>
      <c r="K73" s="1">
        <v>88.591029429179017</v>
      </c>
      <c r="L73" s="1">
        <v>0.53490722272859559</v>
      </c>
      <c r="M73" s="1">
        <v>101.06554818249896</v>
      </c>
      <c r="N73" s="1">
        <v>7.3190262191174025</v>
      </c>
      <c r="O73" s="1">
        <v>57.692344182571354</v>
      </c>
      <c r="P73" s="1">
        <v>0.1606535539163253</v>
      </c>
      <c r="Q73" s="1">
        <v>72.235513970185025</v>
      </c>
      <c r="R73" s="1">
        <v>2.5859269601601764</v>
      </c>
      <c r="S73" s="1">
        <v>173.26878639474072</v>
      </c>
      <c r="T73" s="1">
        <v>4.2381355938086998</v>
      </c>
    </row>
    <row r="74" spans="2:20" x14ac:dyDescent="0.25">
      <c r="B74" t="s">
        <v>136</v>
      </c>
      <c r="C74" t="s">
        <v>362</v>
      </c>
      <c r="D74" s="1">
        <v>427.5918185299999</v>
      </c>
      <c r="E74" s="1">
        <v>45.259941070936655</v>
      </c>
      <c r="F74" s="1">
        <v>3.2684325848369604</v>
      </c>
      <c r="G74" s="1">
        <v>25.770066307857132</v>
      </c>
      <c r="H74" s="1">
        <v>0.16693735396415696</v>
      </c>
      <c r="I74" s="1">
        <v>28.236166784279526</v>
      </c>
      <c r="J74" s="1">
        <v>0.33472317669136387</v>
      </c>
      <c r="K74" s="1">
        <v>81.773590120673518</v>
      </c>
      <c r="L74" s="1">
        <v>0.55644935738478762</v>
      </c>
      <c r="M74" s="1">
        <v>99.022301886996559</v>
      </c>
      <c r="N74" s="1">
        <v>7.3022406888039963</v>
      </c>
      <c r="O74" s="1">
        <v>56.487653695359469</v>
      </c>
      <c r="P74" s="1">
        <v>0.16693735396415696</v>
      </c>
      <c r="Q74" s="1">
        <v>70.96786860612923</v>
      </c>
      <c r="R74" s="1">
        <v>2.6588966363431368</v>
      </c>
      <c r="S74" s="1">
        <v>169.61138335950116</v>
      </c>
      <c r="T74" s="1">
        <v>4.3740654959997416</v>
      </c>
    </row>
    <row r="75" spans="2:20" x14ac:dyDescent="0.25">
      <c r="B75" t="s">
        <v>84</v>
      </c>
      <c r="C75" t="s">
        <v>314</v>
      </c>
      <c r="D75" s="1">
        <v>422.15884637300007</v>
      </c>
      <c r="E75" s="1">
        <v>39.869801931189727</v>
      </c>
      <c r="F75" s="1">
        <v>3.2089783363623012</v>
      </c>
      <c r="G75" s="1">
        <v>22.63353520397758</v>
      </c>
      <c r="H75" s="1">
        <v>0.1876614898672275</v>
      </c>
      <c r="I75" s="1">
        <v>25.096760438845614</v>
      </c>
      <c r="J75" s="1">
        <v>0.37538034552916094</v>
      </c>
      <c r="K75" s="1">
        <v>71.8791101507462</v>
      </c>
      <c r="L75" s="1">
        <v>0.62598539717707824</v>
      </c>
      <c r="M75" s="1">
        <v>96.95735215332536</v>
      </c>
      <c r="N75" s="1">
        <v>8.0567163298877986</v>
      </c>
      <c r="O75" s="1">
        <v>55.24901726669512</v>
      </c>
      <c r="P75" s="1">
        <v>0.1876614898672275</v>
      </c>
      <c r="Q75" s="1">
        <v>69.71040846030327</v>
      </c>
      <c r="R75" s="1">
        <v>2.977293640311971</v>
      </c>
      <c r="S75" s="1">
        <v>165.9126307329779</v>
      </c>
      <c r="T75" s="1">
        <v>4.9068416730616855</v>
      </c>
    </row>
    <row r="76" spans="2:20" x14ac:dyDescent="0.25">
      <c r="B76" t="s">
        <v>61</v>
      </c>
      <c r="C76" t="s">
        <v>291</v>
      </c>
      <c r="D76" s="1">
        <v>381.61495229745486</v>
      </c>
      <c r="E76" s="1">
        <v>45.885930986591084</v>
      </c>
      <c r="F76" s="1">
        <v>3.6425887778658348</v>
      </c>
      <c r="G76" s="1">
        <v>26.203108522359248</v>
      </c>
      <c r="H76" s="1">
        <v>0.14044213698382801</v>
      </c>
      <c r="I76" s="1">
        <v>28.365213038280761</v>
      </c>
      <c r="J76" s="1">
        <v>0.28471705696999366</v>
      </c>
      <c r="K76" s="1">
        <v>83.089471399133458</v>
      </c>
      <c r="L76" s="1">
        <v>0.4671605547537242</v>
      </c>
      <c r="M76" s="1">
        <v>89.705319928820714</v>
      </c>
      <c r="N76" s="1">
        <v>6.6058961289060472</v>
      </c>
      <c r="O76" s="1">
        <v>51.241079530111662</v>
      </c>
      <c r="P76" s="1">
        <v>0.14044213698382801</v>
      </c>
      <c r="Q76" s="1">
        <v>63.961595453099996</v>
      </c>
      <c r="R76" s="1">
        <v>2.2805839189714305</v>
      </c>
      <c r="S76" s="1">
        <v>153.91328480325049</v>
      </c>
      <c r="T76" s="1">
        <v>3.7260974675544376</v>
      </c>
    </row>
    <row r="77" spans="2:20" x14ac:dyDescent="0.25">
      <c r="B77" t="s">
        <v>15</v>
      </c>
      <c r="C77" t="s">
        <v>248</v>
      </c>
      <c r="D77" s="1">
        <v>372.09351759799995</v>
      </c>
      <c r="E77" s="1">
        <v>30.16686489927827</v>
      </c>
      <c r="F77" s="1">
        <v>2.7810008268431163</v>
      </c>
      <c r="G77" s="1">
        <v>17.047489928401273</v>
      </c>
      <c r="H77" s="1">
        <v>0.21332002578840986</v>
      </c>
      <c r="I77" s="1">
        <v>19.260621120313559</v>
      </c>
      <c r="J77" s="1">
        <v>0.42347877259380551</v>
      </c>
      <c r="K77" s="1">
        <v>54.192483649120184</v>
      </c>
      <c r="L77" s="1">
        <v>0.71219189124916993</v>
      </c>
      <c r="M77" s="1">
        <v>83.945394870764815</v>
      </c>
      <c r="N77" s="1">
        <v>8.6116489683057509</v>
      </c>
      <c r="O77" s="1">
        <v>47.771306659245731</v>
      </c>
      <c r="P77" s="1">
        <v>0.21332002578840986</v>
      </c>
      <c r="Q77" s="1">
        <v>60.731912705820122</v>
      </c>
      <c r="R77" s="1">
        <v>3.3313189101514165</v>
      </c>
      <c r="S77" s="1">
        <v>143.33296524722869</v>
      </c>
      <c r="T77" s="1">
        <v>5.513771944790971</v>
      </c>
    </row>
    <row r="78" spans="2:20" x14ac:dyDescent="0.25">
      <c r="B78" t="s">
        <v>196</v>
      </c>
      <c r="C78" t="s">
        <v>412</v>
      </c>
      <c r="D78" s="1">
        <v>355.11964577500004</v>
      </c>
      <c r="E78" s="1">
        <v>33.198736275308264</v>
      </c>
      <c r="F78" s="1">
        <v>2.6275484620279581</v>
      </c>
      <c r="G78" s="1">
        <v>18.841189640039978</v>
      </c>
      <c r="H78" s="1">
        <v>0.1647404402490795</v>
      </c>
      <c r="I78" s="1">
        <v>20.91939152621617</v>
      </c>
      <c r="J78" s="1">
        <v>0.32836940212223042</v>
      </c>
      <c r="K78" s="1">
        <v>59.835627659668788</v>
      </c>
      <c r="L78" s="1">
        <v>0.54960170608744363</v>
      </c>
      <c r="M78" s="1">
        <v>81.312013891927677</v>
      </c>
      <c r="N78" s="1">
        <v>6.9203311175641797</v>
      </c>
      <c r="O78" s="1">
        <v>46.329500745443532</v>
      </c>
      <c r="P78" s="1">
        <v>0.1647404402490795</v>
      </c>
      <c r="Q78" s="1">
        <v>58.520343220737786</v>
      </c>
      <c r="R78" s="1">
        <v>2.5954557391428459</v>
      </c>
      <c r="S78" s="1">
        <v>139.08619770960186</v>
      </c>
      <c r="T78" s="1">
        <v>4.28470322379746</v>
      </c>
    </row>
    <row r="79" spans="2:20" x14ac:dyDescent="0.25">
      <c r="B79" t="s">
        <v>110</v>
      </c>
      <c r="C79" t="s">
        <v>338</v>
      </c>
      <c r="D79" s="1">
        <v>349.78961309236365</v>
      </c>
      <c r="E79" s="1">
        <v>42.915429314667577</v>
      </c>
      <c r="F79" s="1">
        <v>3.4883536811537055</v>
      </c>
      <c r="G79" s="1">
        <v>24.517327075868778</v>
      </c>
      <c r="H79" s="1">
        <v>0.13067677224301119</v>
      </c>
      <c r="I79" s="1">
        <v>26.492930634673453</v>
      </c>
      <c r="J79" s="1">
        <v>0.26535581559155885</v>
      </c>
      <c r="K79" s="1">
        <v>77.736030233460639</v>
      </c>
      <c r="L79" s="1">
        <v>0.43455530127436237</v>
      </c>
      <c r="M79" s="1">
        <v>82.435024691466609</v>
      </c>
      <c r="N79" s="1">
        <v>6.2083922067189183</v>
      </c>
      <c r="O79" s="1">
        <v>47.098697684116097</v>
      </c>
      <c r="P79" s="1">
        <v>0.13067677224301119</v>
      </c>
      <c r="Q79" s="1">
        <v>58.725918839085381</v>
      </c>
      <c r="R79" s="1">
        <v>2.128231603303925</v>
      </c>
      <c r="S79" s="1">
        <v>141.48045755119847</v>
      </c>
      <c r="T79" s="1">
        <v>3.4738487084646783</v>
      </c>
    </row>
    <row r="80" spans="2:20" x14ac:dyDescent="0.25">
      <c r="B80" t="s">
        <v>143</v>
      </c>
      <c r="C80" t="s">
        <v>233</v>
      </c>
      <c r="D80" s="1">
        <v>310.16820690900005</v>
      </c>
      <c r="E80" s="1">
        <v>24.404331963001489</v>
      </c>
      <c r="F80" s="1">
        <v>2.3876357117990126</v>
      </c>
      <c r="G80" s="1">
        <v>13.777479712527134</v>
      </c>
      <c r="H80" s="1">
        <v>0.18469149016430741</v>
      </c>
      <c r="I80" s="1">
        <v>15.627489117237705</v>
      </c>
      <c r="J80" s="1">
        <v>0.36647901671754674</v>
      </c>
      <c r="K80" s="1">
        <v>43.808027059239784</v>
      </c>
      <c r="L80" s="1">
        <v>0.61659064015048848</v>
      </c>
      <c r="M80" s="1">
        <v>69.818608116688864</v>
      </c>
      <c r="N80" s="1">
        <v>7.447844375272755</v>
      </c>
      <c r="O80" s="1">
        <v>39.722600788775686</v>
      </c>
      <c r="P80" s="1">
        <v>0.18469149016430741</v>
      </c>
      <c r="Q80" s="1">
        <v>50.554314274334359</v>
      </c>
      <c r="R80" s="1">
        <v>2.8821500548034975</v>
      </c>
      <c r="S80" s="1">
        <v>119.17890928695675</v>
      </c>
      <c r="T80" s="1">
        <v>4.7711370544609411</v>
      </c>
    </row>
    <row r="81" spans="2:20" x14ac:dyDescent="0.25">
      <c r="B81" t="s">
        <v>56</v>
      </c>
      <c r="C81" t="s">
        <v>286</v>
      </c>
      <c r="D81" s="1">
        <v>303.60294783699999</v>
      </c>
      <c r="E81" s="1">
        <v>27.596040078895456</v>
      </c>
      <c r="F81" s="1">
        <v>2.2875162562145284</v>
      </c>
      <c r="G81" s="1">
        <v>15.649016117323695</v>
      </c>
      <c r="H81" s="1">
        <v>0.14360272997925097</v>
      </c>
      <c r="I81" s="1">
        <v>17.429769258801205</v>
      </c>
      <c r="J81" s="1">
        <v>0.28643819745486548</v>
      </c>
      <c r="K81" s="1">
        <v>49.709334860561633</v>
      </c>
      <c r="L81" s="1">
        <v>0.47913288140564059</v>
      </c>
      <c r="M81" s="1">
        <v>69.403667671917475</v>
      </c>
      <c r="N81" s="1">
        <v>6.0376962811425914</v>
      </c>
      <c r="O81" s="1">
        <v>39.534502382508407</v>
      </c>
      <c r="P81" s="1">
        <v>0.14360272997925097</v>
      </c>
      <c r="Q81" s="1">
        <v>49.982665747896249</v>
      </c>
      <c r="R81" s="1">
        <v>2.2649109489680241</v>
      </c>
      <c r="S81" s="1">
        <v>118.69383488534793</v>
      </c>
      <c r="T81" s="1">
        <v>3.73825654369131</v>
      </c>
    </row>
    <row r="82" spans="2:20" x14ac:dyDescent="0.25">
      <c r="B82" t="s">
        <v>45</v>
      </c>
      <c r="C82" t="s">
        <v>276</v>
      </c>
      <c r="D82" s="1">
        <v>280.05532250899989</v>
      </c>
      <c r="E82" s="1">
        <v>30.071873374577212</v>
      </c>
      <c r="F82" s="1">
        <v>2.2804793207138467</v>
      </c>
      <c r="G82" s="1">
        <v>17.128153701710048</v>
      </c>
      <c r="H82" s="1">
        <v>0.10829323074594036</v>
      </c>
      <c r="I82" s="1">
        <v>18.738043147462839</v>
      </c>
      <c r="J82" s="1">
        <v>0.21788300245555131</v>
      </c>
      <c r="K82" s="1">
        <v>54.349423274558887</v>
      </c>
      <c r="L82" s="1">
        <v>0.36083728269776888</v>
      </c>
      <c r="M82" s="1">
        <v>65.102106453396075</v>
      </c>
      <c r="N82" s="1">
        <v>4.8473189027590067</v>
      </c>
      <c r="O82" s="1">
        <v>37.142748268320993</v>
      </c>
      <c r="P82" s="1">
        <v>0.10829323074594036</v>
      </c>
      <c r="Q82" s="1">
        <v>46.604714912728753</v>
      </c>
      <c r="R82" s="1">
        <v>1.7362050224373089</v>
      </c>
      <c r="S82" s="1">
        <v>111.55885617913859</v>
      </c>
      <c r="T82" s="1">
        <v>2.8508790175569731</v>
      </c>
    </row>
    <row r="83" spans="2:20" x14ac:dyDescent="0.25">
      <c r="B83" t="s">
        <v>72</v>
      </c>
      <c r="C83" t="s">
        <v>302</v>
      </c>
      <c r="D83" s="1">
        <v>258.40135205236385</v>
      </c>
      <c r="E83" s="1">
        <v>33.537244847083223</v>
      </c>
      <c r="F83" s="1">
        <v>2.9238885559217991</v>
      </c>
      <c r="G83" s="1">
        <v>19.181748039983713</v>
      </c>
      <c r="H83" s="1">
        <v>0.10296941171203462</v>
      </c>
      <c r="I83" s="1">
        <v>20.630096634612851</v>
      </c>
      <c r="J83" s="1">
        <v>0.20962970714264817</v>
      </c>
      <c r="K83" s="1">
        <v>60.799889866653238</v>
      </c>
      <c r="L83" s="1">
        <v>0.3421704831387446</v>
      </c>
      <c r="M83" s="1">
        <v>61.241894256134081</v>
      </c>
      <c r="N83" s="1">
        <v>4.9725234526996989</v>
      </c>
      <c r="O83" s="1">
        <v>35.01269848781854</v>
      </c>
      <c r="P83" s="1">
        <v>0.10296941171203462</v>
      </c>
      <c r="Q83" s="1">
        <v>43.540833930462888</v>
      </c>
      <c r="R83" s="1">
        <v>1.6838255060743883</v>
      </c>
      <c r="S83" s="1">
        <v>105.17215035012094</v>
      </c>
      <c r="T83" s="1">
        <v>2.7435105281353738</v>
      </c>
    </row>
    <row r="84" spans="2:20" x14ac:dyDescent="0.25">
      <c r="B84" t="s">
        <v>157</v>
      </c>
      <c r="C84" t="s">
        <v>380</v>
      </c>
      <c r="D84" s="1">
        <v>239.7512763770001</v>
      </c>
      <c r="E84" s="1">
        <v>30.546767660334627</v>
      </c>
      <c r="F84" s="1">
        <v>2.8430879435510765</v>
      </c>
      <c r="G84" s="1">
        <v>17.4646858840708</v>
      </c>
      <c r="H84" s="1">
        <v>0.10099196488519445</v>
      </c>
      <c r="I84" s="1">
        <v>18.80900837663798</v>
      </c>
      <c r="J84" s="1">
        <v>0.20575018806871131</v>
      </c>
      <c r="K84" s="1">
        <v>55.366608720295183</v>
      </c>
      <c r="L84" s="1">
        <v>0.33565761976403324</v>
      </c>
      <c r="M84" s="1">
        <v>56.897027648753202</v>
      </c>
      <c r="N84" s="1">
        <v>4.8919994725476279</v>
      </c>
      <c r="O84" s="1">
        <v>32.521025658125247</v>
      </c>
      <c r="P84" s="1">
        <v>0.10099196488519445</v>
      </c>
      <c r="Q84" s="1">
        <v>40.445038806859365</v>
      </c>
      <c r="R84" s="1">
        <v>1.6542733952277628</v>
      </c>
      <c r="S84" s="1">
        <v>97.725018481275043</v>
      </c>
      <c r="T84" s="1">
        <v>2.6951461033367372</v>
      </c>
    </row>
    <row r="85" spans="2:20" x14ac:dyDescent="0.25">
      <c r="B85" t="s">
        <v>197</v>
      </c>
      <c r="C85" t="s">
        <v>413</v>
      </c>
      <c r="D85" s="1">
        <v>230.170161716</v>
      </c>
      <c r="E85" s="1">
        <v>21.255647305934129</v>
      </c>
      <c r="F85" s="1">
        <v>1.6937871815658172</v>
      </c>
      <c r="G85" s="1">
        <v>12.059010941542587</v>
      </c>
      <c r="H85" s="1">
        <v>0.10605511362490723</v>
      </c>
      <c r="I85" s="1">
        <v>13.406879094988735</v>
      </c>
      <c r="J85" s="1">
        <v>0.21161413443170085</v>
      </c>
      <c r="K85" s="1">
        <v>38.301051881271185</v>
      </c>
      <c r="L85" s="1">
        <v>0.35385683352256381</v>
      </c>
      <c r="M85" s="1">
        <v>52.675094978730236</v>
      </c>
      <c r="N85" s="1">
        <v>4.468255075936356</v>
      </c>
      <c r="O85" s="1">
        <v>30.00965944449645</v>
      </c>
      <c r="P85" s="1">
        <v>0.10605511362490723</v>
      </c>
      <c r="Q85" s="1">
        <v>37.917905979392245</v>
      </c>
      <c r="R85" s="1">
        <v>1.6739494811236961</v>
      </c>
      <c r="S85" s="1">
        <v>90.097719512302149</v>
      </c>
      <c r="T85" s="1">
        <v>2.7625102895040103</v>
      </c>
    </row>
    <row r="86" spans="2:20" x14ac:dyDescent="0.25">
      <c r="B86" t="s">
        <v>24</v>
      </c>
      <c r="C86" t="s">
        <v>256</v>
      </c>
      <c r="D86" s="1">
        <v>229.574534199</v>
      </c>
      <c r="E86" s="1">
        <v>24.124568235386938</v>
      </c>
      <c r="F86" s="1">
        <v>1.9534087125566995</v>
      </c>
      <c r="G86" s="1">
        <v>13.733404963217113</v>
      </c>
      <c r="H86" s="1">
        <v>9.4320006723055891E-2</v>
      </c>
      <c r="I86" s="1">
        <v>15.057858391344112</v>
      </c>
      <c r="J86" s="1">
        <v>0.18941707257510162</v>
      </c>
      <c r="K86" s="1">
        <v>43.582441351599684</v>
      </c>
      <c r="L86" s="1">
        <v>0.31429913279535393</v>
      </c>
      <c r="M86" s="1">
        <v>53.221694737919641</v>
      </c>
      <c r="N86" s="1">
        <v>4.1698149481221707</v>
      </c>
      <c r="O86" s="1">
        <v>30.357742192774911</v>
      </c>
      <c r="P86" s="1">
        <v>9.4320006723055891E-2</v>
      </c>
      <c r="Q86" s="1">
        <v>38.140288783249709</v>
      </c>
      <c r="R86" s="1">
        <v>1.5060193081607096</v>
      </c>
      <c r="S86" s="1">
        <v>91.167053237734393</v>
      </c>
      <c r="T86" s="1">
        <v>2.4749214580739087</v>
      </c>
    </row>
    <row r="87" spans="2:20" x14ac:dyDescent="0.25">
      <c r="B87" t="s">
        <v>14</v>
      </c>
      <c r="C87" t="s">
        <v>247</v>
      </c>
      <c r="D87" s="1">
        <v>221.39441350000001</v>
      </c>
      <c r="E87" s="1">
        <v>19.733855794896677</v>
      </c>
      <c r="F87" s="1">
        <v>1.6348752811364227</v>
      </c>
      <c r="G87" s="1">
        <v>11.184251486282946</v>
      </c>
      <c r="H87" s="1">
        <v>0.10829243467050956</v>
      </c>
      <c r="I87" s="1">
        <v>12.486331427730812</v>
      </c>
      <c r="J87" s="1">
        <v>0.21567574922640168</v>
      </c>
      <c r="K87" s="1">
        <v>35.530984470676387</v>
      </c>
      <c r="L87" s="1">
        <v>0.36137449375273817</v>
      </c>
      <c r="M87" s="1">
        <v>50.478551387422549</v>
      </c>
      <c r="N87" s="1">
        <v>4.5034456367732076</v>
      </c>
      <c r="O87" s="1">
        <v>28.749298438114867</v>
      </c>
      <c r="P87" s="1">
        <v>0.10829243467050956</v>
      </c>
      <c r="Q87" s="1">
        <v>36.38528483632853</v>
      </c>
      <c r="R87" s="1">
        <v>1.702935670976957</v>
      </c>
      <c r="S87" s="1">
        <v>86.30107088782438</v>
      </c>
      <c r="T87" s="1">
        <v>2.8130781876471187</v>
      </c>
    </row>
    <row r="88" spans="2:20" x14ac:dyDescent="0.25">
      <c r="B88" t="s">
        <v>176</v>
      </c>
      <c r="C88" t="s">
        <v>394</v>
      </c>
      <c r="D88" s="1">
        <v>216.46686363981809</v>
      </c>
      <c r="E88" s="1">
        <v>23.192679646448052</v>
      </c>
      <c r="F88" s="1">
        <v>1.7537817567765308</v>
      </c>
      <c r="G88" s="1">
        <v>13.209241944063635</v>
      </c>
      <c r="H88" s="1">
        <v>8.358483647003484E-2</v>
      </c>
      <c r="I88" s="1">
        <v>14.453874531242899</v>
      </c>
      <c r="J88" s="1">
        <v>0.16816924994910012</v>
      </c>
      <c r="K88" s="1">
        <v>41.914922464037708</v>
      </c>
      <c r="L88" s="1">
        <v>0.27851633060171233</v>
      </c>
      <c r="M88" s="1">
        <v>50.310782030355597</v>
      </c>
      <c r="N88" s="1">
        <v>3.7395468270091716</v>
      </c>
      <c r="O88" s="1">
        <v>28.703244819365974</v>
      </c>
      <c r="P88" s="1">
        <v>8.358483647003484E-2</v>
      </c>
      <c r="Q88" s="1">
        <v>36.018455378873931</v>
      </c>
      <c r="R88" s="1">
        <v>1.3400596825126621</v>
      </c>
      <c r="S88" s="1">
        <v>86.210645892827003</v>
      </c>
      <c r="T88" s="1">
        <v>2.200476761553356</v>
      </c>
    </row>
    <row r="89" spans="2:20" x14ac:dyDescent="0.25">
      <c r="B89" t="s">
        <v>111</v>
      </c>
      <c r="C89" t="s">
        <v>339</v>
      </c>
      <c r="D89" s="1">
        <v>200.89055836799997</v>
      </c>
      <c r="E89" s="1">
        <v>25.06349984127408</v>
      </c>
      <c r="F89" s="1">
        <v>1.9242553710739667</v>
      </c>
      <c r="G89" s="1">
        <v>14.32386412185496</v>
      </c>
      <c r="H89" s="1">
        <v>6.9638868628416714E-2</v>
      </c>
      <c r="I89" s="1">
        <v>15.459493816804709</v>
      </c>
      <c r="J89" s="1">
        <v>0.14088135258511705</v>
      </c>
      <c r="K89" s="1">
        <v>45.40714158516262</v>
      </c>
      <c r="L89" s="1">
        <v>0.23140068375588499</v>
      </c>
      <c r="M89" s="1">
        <v>47.195155915594668</v>
      </c>
      <c r="N89" s="1">
        <v>3.2554880833203925</v>
      </c>
      <c r="O89" s="1">
        <v>26.970482438726393</v>
      </c>
      <c r="P89" s="1">
        <v>6.9638868628416714E-2</v>
      </c>
      <c r="Q89" s="1">
        <v>33.642048962906173</v>
      </c>
      <c r="R89" s="1">
        <v>1.1248494449797677</v>
      </c>
      <c r="S89" s="1">
        <v>80.972936345151567</v>
      </c>
      <c r="T89" s="1">
        <v>1.837279170527244</v>
      </c>
    </row>
    <row r="90" spans="2:20" x14ac:dyDescent="0.25">
      <c r="B90" t="s">
        <v>102</v>
      </c>
      <c r="C90" t="s">
        <v>330</v>
      </c>
      <c r="D90" s="1">
        <v>199.80551348600002</v>
      </c>
      <c r="E90" s="1">
        <v>24.414209355096951</v>
      </c>
      <c r="F90" s="1">
        <v>2.2006511624278589</v>
      </c>
      <c r="G90" s="1">
        <v>13.946387860902913</v>
      </c>
      <c r="H90" s="1">
        <v>8.0832366176290402E-2</v>
      </c>
      <c r="I90" s="1">
        <v>15.075107155831034</v>
      </c>
      <c r="J90" s="1">
        <v>0.16427348415498358</v>
      </c>
      <c r="K90" s="1">
        <v>44.221133048556958</v>
      </c>
      <c r="L90" s="1">
        <v>0.26874889525905377</v>
      </c>
      <c r="M90" s="1">
        <v>47.122335235919479</v>
      </c>
      <c r="N90" s="1">
        <v>3.8594854180778499</v>
      </c>
      <c r="O90" s="1">
        <v>26.921324746439375</v>
      </c>
      <c r="P90" s="1">
        <v>8.0832366176290402E-2</v>
      </c>
      <c r="Q90" s="1">
        <v>33.56792683257958</v>
      </c>
      <c r="R90" s="1">
        <v>1.3180431067907674</v>
      </c>
      <c r="S90" s="1">
        <v>80.877754128739539</v>
      </c>
      <c r="T90" s="1">
        <v>2.1502155780657466</v>
      </c>
    </row>
    <row r="91" spans="2:20" x14ac:dyDescent="0.25">
      <c r="B91" t="s">
        <v>55</v>
      </c>
      <c r="C91" t="s">
        <v>285</v>
      </c>
      <c r="D91" s="1">
        <v>190.89020991000007</v>
      </c>
      <c r="E91" s="1">
        <v>17.371161357800517</v>
      </c>
      <c r="F91" s="1">
        <v>1.426341360829448</v>
      </c>
      <c r="G91" s="1">
        <v>9.8510924148130457</v>
      </c>
      <c r="H91" s="1">
        <v>8.9554790401721707E-2</v>
      </c>
      <c r="I91" s="1">
        <v>10.970246639322115</v>
      </c>
      <c r="J91" s="1">
        <v>0.17876234616923636</v>
      </c>
      <c r="K91" s="1">
        <v>31.292145019266481</v>
      </c>
      <c r="L91" s="1">
        <v>0.29881362375761744</v>
      </c>
      <c r="M91" s="1">
        <v>43.649493255505902</v>
      </c>
      <c r="N91" s="1">
        <v>3.7819027172236828</v>
      </c>
      <c r="O91" s="1">
        <v>24.864368696033711</v>
      </c>
      <c r="P91" s="1">
        <v>8.9554790401721707E-2</v>
      </c>
      <c r="Q91" s="1">
        <v>31.430744763243531</v>
      </c>
      <c r="R91" s="1">
        <v>1.4148319350030785</v>
      </c>
      <c r="S91" s="1">
        <v>74.653366307240546</v>
      </c>
      <c r="T91" s="1">
        <v>2.3346000461395739</v>
      </c>
    </row>
    <row r="92" spans="2:20" x14ac:dyDescent="0.25">
      <c r="B92" t="s">
        <v>104</v>
      </c>
      <c r="C92" t="s">
        <v>332</v>
      </c>
      <c r="D92" s="1">
        <v>190.78885995836367</v>
      </c>
      <c r="E92" s="1">
        <v>23.260219316123617</v>
      </c>
      <c r="F92" s="1">
        <v>1.8710095542418894</v>
      </c>
      <c r="G92" s="1">
        <v>13.286645649764855</v>
      </c>
      <c r="H92" s="1">
        <v>7.0711998836400267E-2</v>
      </c>
      <c r="I92" s="1">
        <v>14.365094035131913</v>
      </c>
      <c r="J92" s="1">
        <v>0.14353714916928745</v>
      </c>
      <c r="K92" s="1">
        <v>42.128918263474198</v>
      </c>
      <c r="L92" s="1">
        <v>0.23516960076618429</v>
      </c>
      <c r="M92" s="1">
        <v>44.935444721119325</v>
      </c>
      <c r="N92" s="1">
        <v>3.351541800256586</v>
      </c>
      <c r="O92" s="1">
        <v>25.671752921566355</v>
      </c>
      <c r="P92" s="1">
        <v>7.0711998836400267E-2</v>
      </c>
      <c r="Q92" s="1">
        <v>32.018541832321226</v>
      </c>
      <c r="R92" s="1">
        <v>1.1509474964730948</v>
      </c>
      <c r="S92" s="1">
        <v>77.116039409470403</v>
      </c>
      <c r="T92" s="1">
        <v>1.8791292512078186</v>
      </c>
    </row>
    <row r="93" spans="2:20" x14ac:dyDescent="0.25">
      <c r="B93" t="s">
        <v>105</v>
      </c>
      <c r="C93" t="s">
        <v>333</v>
      </c>
      <c r="D93" s="1">
        <v>185.68947690300004</v>
      </c>
      <c r="E93" s="1">
        <v>17.38559727360731</v>
      </c>
      <c r="F93" s="1">
        <v>1.3437092684024872</v>
      </c>
      <c r="G93" s="1">
        <v>9.8672531385773166</v>
      </c>
      <c r="H93" s="1">
        <v>8.6056872136997059E-2</v>
      </c>
      <c r="I93" s="1">
        <v>10.954298754085672</v>
      </c>
      <c r="J93" s="1">
        <v>0.17152670996446184</v>
      </c>
      <c r="K93" s="1">
        <v>31.335239928159041</v>
      </c>
      <c r="L93" s="1">
        <v>0.28715632767072274</v>
      </c>
      <c r="M93" s="1">
        <v>42.477799192475779</v>
      </c>
      <c r="N93" s="1">
        <v>3.5919553121763381</v>
      </c>
      <c r="O93" s="1">
        <v>24.203104102834114</v>
      </c>
      <c r="P93" s="1">
        <v>8.6056872136997059E-2</v>
      </c>
      <c r="Q93" s="1">
        <v>30.578735612108204</v>
      </c>
      <c r="R93" s="1">
        <v>1.3549824538679065</v>
      </c>
      <c r="S93" s="1">
        <v>72.651557862485106</v>
      </c>
      <c r="T93" s="1">
        <v>2.2373613601380566</v>
      </c>
    </row>
    <row r="94" spans="2:20" x14ac:dyDescent="0.25">
      <c r="B94" t="s">
        <v>4</v>
      </c>
      <c r="C94" t="s">
        <v>238</v>
      </c>
      <c r="D94" s="1">
        <v>183.66498427499999</v>
      </c>
      <c r="E94" s="1">
        <v>15.09703142444515</v>
      </c>
      <c r="F94" s="1">
        <v>1.3936825278742402</v>
      </c>
      <c r="G94" s="1">
        <v>8.5351977500731824</v>
      </c>
      <c r="H94" s="1">
        <v>0.10725934939382377</v>
      </c>
      <c r="I94" s="1">
        <v>9.6270595371722312</v>
      </c>
      <c r="J94" s="1">
        <v>0.21274575374725249</v>
      </c>
      <c r="K94" s="1">
        <v>27.128836986090128</v>
      </c>
      <c r="L94" s="1">
        <v>0.35805836736776209</v>
      </c>
      <c r="M94" s="1">
        <v>41.452998849439275</v>
      </c>
      <c r="N94" s="1">
        <v>4.3218700226843323</v>
      </c>
      <c r="O94" s="1">
        <v>23.592520574076303</v>
      </c>
      <c r="P94" s="1">
        <v>0.10725934939382377</v>
      </c>
      <c r="Q94" s="1">
        <v>29.985457784581754</v>
      </c>
      <c r="R94" s="1">
        <v>1.6725830261474413</v>
      </c>
      <c r="S94" s="1">
        <v>70.781018189659846</v>
      </c>
      <c r="T94" s="1">
        <v>2.7690848646649657</v>
      </c>
    </row>
    <row r="95" spans="2:20" x14ac:dyDescent="0.25">
      <c r="B95" t="s">
        <v>216</v>
      </c>
      <c r="C95" t="s">
        <v>431</v>
      </c>
      <c r="D95" s="1">
        <v>181.66840348854549</v>
      </c>
      <c r="E95" s="1">
        <v>20.600165137964581</v>
      </c>
      <c r="F95" s="1">
        <v>1.5490479407538977</v>
      </c>
      <c r="G95" s="1">
        <v>11.748446556507417</v>
      </c>
      <c r="H95" s="1">
        <v>6.7939292168029075E-2</v>
      </c>
      <c r="I95" s="1">
        <v>12.785685047266048</v>
      </c>
      <c r="J95" s="1">
        <v>0.13715332191619031</v>
      </c>
      <c r="K95" s="1">
        <v>37.26636381012036</v>
      </c>
      <c r="L95" s="1">
        <v>0.22625802221824579</v>
      </c>
      <c r="M95" s="1">
        <v>42.428306797923248</v>
      </c>
      <c r="N95" s="1">
        <v>3.1020562130093485</v>
      </c>
      <c r="O95" s="1">
        <v>24.220658615366894</v>
      </c>
      <c r="P95" s="1">
        <v>6.7939292168029075E-2</v>
      </c>
      <c r="Q95" s="1">
        <v>30.31861639021982</v>
      </c>
      <c r="R95" s="1">
        <v>1.0957025380861303</v>
      </c>
      <c r="S95" s="1">
        <v>72.745645388183164</v>
      </c>
      <c r="T95" s="1">
        <v>1.7956228850578986</v>
      </c>
    </row>
    <row r="96" spans="2:20" x14ac:dyDescent="0.25">
      <c r="B96" t="s">
        <v>96</v>
      </c>
      <c r="C96" t="s">
        <v>326</v>
      </c>
      <c r="D96" s="1">
        <v>177.12821632799998</v>
      </c>
      <c r="E96" s="1">
        <v>15.414762484325619</v>
      </c>
      <c r="F96" s="1">
        <v>1.3239445268095738</v>
      </c>
      <c r="G96" s="1">
        <v>8.7301865726930465</v>
      </c>
      <c r="H96" s="1">
        <v>8.8024848577545611E-2</v>
      </c>
      <c r="I96" s="1">
        <v>9.773821086377545</v>
      </c>
      <c r="J96" s="1">
        <v>0.17538833697560011</v>
      </c>
      <c r="K96" s="1">
        <v>27.740279793906364</v>
      </c>
      <c r="L96" s="1">
        <v>0.29375248404918686</v>
      </c>
      <c r="M96" s="1">
        <v>40.330463880572871</v>
      </c>
      <c r="N96" s="1">
        <v>3.6717194620937956</v>
      </c>
      <c r="O96" s="1">
        <v>22.964822243905203</v>
      </c>
      <c r="P96" s="1">
        <v>8.8024848577545611E-2</v>
      </c>
      <c r="Q96" s="1">
        <v>29.085118493680966</v>
      </c>
      <c r="R96" s="1">
        <v>1.3857074964142342</v>
      </c>
      <c r="S96" s="1">
        <v>68.941450904132495</v>
      </c>
      <c r="T96" s="1">
        <v>2.2887319236394621</v>
      </c>
    </row>
    <row r="97" spans="2:20" x14ac:dyDescent="0.25">
      <c r="B97" t="s">
        <v>125</v>
      </c>
      <c r="C97" t="s">
        <v>352</v>
      </c>
      <c r="D97" s="1">
        <v>171.16153693999996</v>
      </c>
      <c r="E97" s="1">
        <v>14.941026229446294</v>
      </c>
      <c r="F97" s="1">
        <v>1.3335860372249679</v>
      </c>
      <c r="G97" s="1">
        <v>8.4626639099599146</v>
      </c>
      <c r="H97" s="1">
        <v>0.10074693569459181</v>
      </c>
      <c r="I97" s="1">
        <v>9.4740208931645498</v>
      </c>
      <c r="J97" s="1">
        <v>0.20015819724992831</v>
      </c>
      <c r="K97" s="1">
        <v>26.886393885214513</v>
      </c>
      <c r="L97" s="1">
        <v>0.33642377534453027</v>
      </c>
      <c r="M97" s="1">
        <v>38.820637704970345</v>
      </c>
      <c r="N97" s="1">
        <v>4.041849994109592</v>
      </c>
      <c r="O97" s="1">
        <v>22.105469621813992</v>
      </c>
      <c r="P97" s="1">
        <v>0.10074693569459181</v>
      </c>
      <c r="Q97" s="1">
        <v>28.032361634490552</v>
      </c>
      <c r="R97" s="1">
        <v>1.5736923643045075</v>
      </c>
      <c r="S97" s="1">
        <v>66.324081858606547</v>
      </c>
      <c r="T97" s="1">
        <v>2.6042553934654262</v>
      </c>
    </row>
    <row r="98" spans="2:20" x14ac:dyDescent="0.25">
      <c r="B98" t="s">
        <v>8</v>
      </c>
      <c r="C98" t="s">
        <v>241</v>
      </c>
      <c r="D98" s="1">
        <v>170.80744222490915</v>
      </c>
      <c r="E98" s="1">
        <v>22.116471891870518</v>
      </c>
      <c r="F98" s="1">
        <v>1.9279404436441365</v>
      </c>
      <c r="G98" s="1">
        <v>12.648999320524416</v>
      </c>
      <c r="H98" s="1">
        <v>6.8059155998938872E-2</v>
      </c>
      <c r="I98" s="1">
        <v>13.606622997236189</v>
      </c>
      <c r="J98" s="1">
        <v>0.1385554315663092</v>
      </c>
      <c r="K98" s="1">
        <v>40.09379335785102</v>
      </c>
      <c r="L98" s="1">
        <v>0.22616964286136843</v>
      </c>
      <c r="M98" s="1">
        <v>40.476282388507563</v>
      </c>
      <c r="N98" s="1">
        <v>3.2863451396698085</v>
      </c>
      <c r="O98" s="1">
        <v>23.140100442706061</v>
      </c>
      <c r="P98" s="1">
        <v>6.8059155998938872E-2</v>
      </c>
      <c r="Q98" s="1">
        <v>28.778661488838232</v>
      </c>
      <c r="R98" s="1">
        <v>1.1129965610032782</v>
      </c>
      <c r="S98" s="1">
        <v>69.510085233978401</v>
      </c>
      <c r="T98" s="1">
        <v>1.8135201093090338</v>
      </c>
    </row>
    <row r="99" spans="2:20" x14ac:dyDescent="0.25">
      <c r="B99" t="s">
        <v>214</v>
      </c>
      <c r="C99" t="s">
        <v>429</v>
      </c>
      <c r="D99" s="1">
        <v>167.63961701400004</v>
      </c>
      <c r="E99" s="1">
        <v>16.146910466492681</v>
      </c>
      <c r="F99" s="1">
        <v>1.279015382427235</v>
      </c>
      <c r="G99" s="1">
        <v>9.171390253717048</v>
      </c>
      <c r="H99" s="1">
        <v>7.7162514921094258E-2</v>
      </c>
      <c r="I99" s="1">
        <v>10.148820410162248</v>
      </c>
      <c r="J99" s="1">
        <v>0.15397283217787849</v>
      </c>
      <c r="K99" s="1">
        <v>29.120520735598848</v>
      </c>
      <c r="L99" s="1">
        <v>0.25737433645325219</v>
      </c>
      <c r="M99" s="1">
        <v>38.490831993876107</v>
      </c>
      <c r="N99" s="1">
        <v>3.278532001052469</v>
      </c>
      <c r="O99" s="1">
        <v>21.937269118487919</v>
      </c>
      <c r="P99" s="1">
        <v>7.7162514921094258E-2</v>
      </c>
      <c r="Q99" s="1">
        <v>27.67093647085759</v>
      </c>
      <c r="R99" s="1">
        <v>1.2188944620237225</v>
      </c>
      <c r="S99" s="1">
        <v>65.86429039228284</v>
      </c>
      <c r="T99" s="1">
        <v>2.0108497255561715</v>
      </c>
    </row>
    <row r="100" spans="2:20" x14ac:dyDescent="0.25">
      <c r="B100" t="s">
        <v>113</v>
      </c>
      <c r="C100" t="s">
        <v>341</v>
      </c>
      <c r="D100" s="1">
        <v>155.92351567400001</v>
      </c>
      <c r="E100" s="1">
        <v>17.262843693330165</v>
      </c>
      <c r="F100" s="1">
        <v>1.4114920619611864</v>
      </c>
      <c r="G100" s="1">
        <v>9.8395715153128691</v>
      </c>
      <c r="H100" s="1">
        <v>6.0607076598384463E-2</v>
      </c>
      <c r="I100" s="1">
        <v>10.731054142643451</v>
      </c>
      <c r="J100" s="1">
        <v>0.12250788149058291</v>
      </c>
      <c r="K100" s="1">
        <v>31.217905422034249</v>
      </c>
      <c r="L100" s="1">
        <v>0.20181258566897875</v>
      </c>
      <c r="M100" s="1">
        <v>36.439084020988389</v>
      </c>
      <c r="N100" s="1">
        <v>2.7934572234640296</v>
      </c>
      <c r="O100" s="1">
        <v>20.795924876319667</v>
      </c>
      <c r="P100" s="1">
        <v>6.0607076598384463E-2</v>
      </c>
      <c r="Q100" s="1">
        <v>26.041433887747168</v>
      </c>
      <c r="R100" s="1">
        <v>0.97993687568386911</v>
      </c>
      <c r="S100" s="1">
        <v>62.479893298898411</v>
      </c>
      <c r="T100" s="1">
        <v>1.6048360471413432</v>
      </c>
    </row>
    <row r="101" spans="2:20" x14ac:dyDescent="0.25">
      <c r="B101" t="s">
        <v>151</v>
      </c>
      <c r="C101" t="s">
        <v>375</v>
      </c>
      <c r="D101" s="1">
        <v>142.38579511899999</v>
      </c>
      <c r="E101" s="1">
        <v>13.835808248181477</v>
      </c>
      <c r="F101" s="1">
        <v>1.0687325990345407</v>
      </c>
      <c r="G101" s="1">
        <v>7.8606119460408905</v>
      </c>
      <c r="H101" s="1">
        <v>6.5606747640850727E-2</v>
      </c>
      <c r="I101" s="1">
        <v>8.6921704173210177</v>
      </c>
      <c r="J101" s="1">
        <v>0.13069869726512384</v>
      </c>
      <c r="K101" s="1">
        <v>24.954642381182591</v>
      </c>
      <c r="L101" s="1">
        <v>0.2188664575462741</v>
      </c>
      <c r="M101" s="1">
        <v>32.59089676252897</v>
      </c>
      <c r="N101" s="1">
        <v>2.7307242287340912</v>
      </c>
      <c r="O101" s="1">
        <v>18.576376176702411</v>
      </c>
      <c r="P101" s="1">
        <v>6.5606747640850727E-2</v>
      </c>
      <c r="Q101" s="1">
        <v>23.450342054684363</v>
      </c>
      <c r="R101" s="1">
        <v>1.0314449579281966</v>
      </c>
      <c r="S101" s="1">
        <v>55.745972056200173</v>
      </c>
      <c r="T101" s="1">
        <v>1.7030579874745309</v>
      </c>
    </row>
    <row r="102" spans="2:20" x14ac:dyDescent="0.25">
      <c r="B102" t="s">
        <v>130</v>
      </c>
      <c r="C102" t="s">
        <v>356</v>
      </c>
      <c r="D102" s="1">
        <v>132.58889505399998</v>
      </c>
      <c r="E102" s="1">
        <v>12.665156191571988</v>
      </c>
      <c r="F102" s="1">
        <v>0.96687165771236716</v>
      </c>
      <c r="G102" s="1">
        <v>7.1921318374653893</v>
      </c>
      <c r="H102" s="1">
        <v>6.3009094872955931E-2</v>
      </c>
      <c r="I102" s="1">
        <v>7.9676693920214436</v>
      </c>
      <c r="J102" s="1">
        <v>0.12545589291374379</v>
      </c>
      <c r="K102" s="1">
        <v>22.835667345229215</v>
      </c>
      <c r="L102" s="1">
        <v>0.21027869265459084</v>
      </c>
      <c r="M102" s="1">
        <v>30.330959121413521</v>
      </c>
      <c r="N102" s="1">
        <v>2.5963500299932853</v>
      </c>
      <c r="O102" s="1">
        <v>17.285135063418583</v>
      </c>
      <c r="P102" s="1">
        <v>6.3009094872955931E-2</v>
      </c>
      <c r="Q102" s="1">
        <v>21.832741336580025</v>
      </c>
      <c r="R102" s="1">
        <v>0.98917269390274287</v>
      </c>
      <c r="S102" s="1">
        <v>51.87500096424202</v>
      </c>
      <c r="T102" s="1">
        <v>1.63429558048514</v>
      </c>
    </row>
    <row r="103" spans="2:20" x14ac:dyDescent="0.25">
      <c r="B103" t="s">
        <v>181</v>
      </c>
      <c r="C103" t="s">
        <v>399</v>
      </c>
      <c r="D103" s="1">
        <v>125.075215142</v>
      </c>
      <c r="E103" s="1">
        <v>11.626417250667892</v>
      </c>
      <c r="F103" s="1">
        <v>0.89632638624066485</v>
      </c>
      <c r="G103" s="1">
        <v>6.5973183018433375</v>
      </c>
      <c r="H103" s="1">
        <v>6.1187672799846216E-2</v>
      </c>
      <c r="I103" s="1">
        <v>7.3313628510228899</v>
      </c>
      <c r="J103" s="1">
        <v>0.1217018120972732</v>
      </c>
      <c r="K103" s="1">
        <v>20.950570599137492</v>
      </c>
      <c r="L103" s="1">
        <v>0.20421774913574417</v>
      </c>
      <c r="M103" s="1">
        <v>28.523110283197425</v>
      </c>
      <c r="N103" s="1">
        <v>2.5079886456592537</v>
      </c>
      <c r="O103" s="1">
        <v>16.250883162153521</v>
      </c>
      <c r="P103" s="1">
        <v>6.1187672799846216E-2</v>
      </c>
      <c r="Q103" s="1">
        <v>20.552779574869696</v>
      </c>
      <c r="R103" s="1">
        <v>0.95899515534490309</v>
      </c>
      <c r="S103" s="1">
        <v>48.765668112569088</v>
      </c>
      <c r="T103" s="1">
        <v>1.5853486184614709</v>
      </c>
    </row>
    <row r="104" spans="2:20" x14ac:dyDescent="0.25">
      <c r="B104" t="s">
        <v>94</v>
      </c>
      <c r="C104" t="s">
        <v>324</v>
      </c>
      <c r="D104" s="1">
        <v>119.34024442899998</v>
      </c>
      <c r="E104" s="1">
        <v>12.64789967980912</v>
      </c>
      <c r="F104" s="1">
        <v>0.98687029166299856</v>
      </c>
      <c r="G104" s="1">
        <v>7.2016082173847211</v>
      </c>
      <c r="H104" s="1">
        <v>4.7291343924410971E-2</v>
      </c>
      <c r="I104" s="1">
        <v>7.8886670102227132</v>
      </c>
      <c r="J104" s="1">
        <v>9.5110424137931235E-2</v>
      </c>
      <c r="K104" s="1">
        <v>22.85342381181999</v>
      </c>
      <c r="L104" s="1">
        <v>0.15758477933835294</v>
      </c>
      <c r="M104" s="1">
        <v>27.712752295573488</v>
      </c>
      <c r="N104" s="1">
        <v>2.1113177435035042</v>
      </c>
      <c r="O104" s="1">
        <v>15.808826060181541</v>
      </c>
      <c r="P104" s="1">
        <v>4.7291343924410971E-2</v>
      </c>
      <c r="Q104" s="1">
        <v>19.846722497032431</v>
      </c>
      <c r="R104" s="1">
        <v>0.75765976231031729</v>
      </c>
      <c r="S104" s="1">
        <v>47.482708329506515</v>
      </c>
      <c r="T104" s="1">
        <v>1.2443793549187963</v>
      </c>
    </row>
    <row r="105" spans="2:20" x14ac:dyDescent="0.25">
      <c r="B105" t="s">
        <v>98</v>
      </c>
      <c r="C105" t="s">
        <v>328</v>
      </c>
      <c r="D105" s="1">
        <v>117.84227322599999</v>
      </c>
      <c r="E105" s="1">
        <v>11.598827030299335</v>
      </c>
      <c r="F105" s="1">
        <v>0.86263640470121461</v>
      </c>
      <c r="G105" s="1">
        <v>6.5919018896860813</v>
      </c>
      <c r="H105" s="1">
        <v>5.1896579277954699E-2</v>
      </c>
      <c r="I105" s="1">
        <v>7.2782978793896742</v>
      </c>
      <c r="J105" s="1">
        <v>0.10353170284278879</v>
      </c>
      <c r="K105" s="1">
        <v>20.926281321822305</v>
      </c>
      <c r="L105" s="1">
        <v>0.17312686233358818</v>
      </c>
      <c r="M105" s="1">
        <v>27.061453747151187</v>
      </c>
      <c r="N105" s="1">
        <v>2.1803169040082646</v>
      </c>
      <c r="O105" s="1">
        <v>15.426350257013194</v>
      </c>
      <c r="P105" s="1">
        <v>5.1896579277954699E-2</v>
      </c>
      <c r="Q105" s="1">
        <v>19.453011847511892</v>
      </c>
      <c r="R105" s="1">
        <v>0.81823454246592009</v>
      </c>
      <c r="S105" s="1">
        <v>46.304999136928522</v>
      </c>
      <c r="T105" s="1">
        <v>1.3501571923225675</v>
      </c>
    </row>
    <row r="106" spans="2:20" x14ac:dyDescent="0.25">
      <c r="B106" t="s">
        <v>47</v>
      </c>
      <c r="C106" t="s">
        <v>278</v>
      </c>
      <c r="D106" s="1">
        <v>114.20993647199997</v>
      </c>
      <c r="E106" s="1">
        <v>14.460838598290088</v>
      </c>
      <c r="F106" s="1">
        <v>1.368532068696124</v>
      </c>
      <c r="G106" s="1">
        <v>8.2668199876602078</v>
      </c>
      <c r="H106" s="1">
        <v>4.5906660025379575E-2</v>
      </c>
      <c r="I106" s="1">
        <v>8.9104241173408987</v>
      </c>
      <c r="J106" s="1">
        <v>9.3273681114576651E-2</v>
      </c>
      <c r="K106" s="1">
        <v>26.205271689869228</v>
      </c>
      <c r="L106" s="1">
        <v>0.15240921900046606</v>
      </c>
      <c r="M106" s="1">
        <v>26.942919493903595</v>
      </c>
      <c r="N106" s="1">
        <v>2.2054701135568116</v>
      </c>
      <c r="O106" s="1">
        <v>15.398980090195858</v>
      </c>
      <c r="P106" s="1">
        <v>4.5906660025379575E-2</v>
      </c>
      <c r="Q106" s="1">
        <v>19.184761422286503</v>
      </c>
      <c r="R106" s="1">
        <v>0.74697703342211108</v>
      </c>
      <c r="S106" s="1">
        <v>46.245016969228487</v>
      </c>
      <c r="T106" s="1">
        <v>1.2167904483035805</v>
      </c>
    </row>
    <row r="107" spans="2:20" x14ac:dyDescent="0.25">
      <c r="B107" t="s">
        <v>78</v>
      </c>
      <c r="C107" t="s">
        <v>308</v>
      </c>
      <c r="D107" s="1">
        <v>110.06405365400001</v>
      </c>
      <c r="E107" s="1">
        <v>10.121003534999026</v>
      </c>
      <c r="F107" s="1">
        <v>0.79657825019447792</v>
      </c>
      <c r="G107" s="1">
        <v>5.7412975130731017</v>
      </c>
      <c r="H107" s="1">
        <v>5.2338110722167056E-2</v>
      </c>
      <c r="I107" s="1">
        <v>6.3868939439610894</v>
      </c>
      <c r="J107" s="1">
        <v>0.10429112310055236</v>
      </c>
      <c r="K107" s="1">
        <v>18.234819147962941</v>
      </c>
      <c r="L107" s="1">
        <v>0.17466747781544509</v>
      </c>
      <c r="M107" s="1">
        <v>25.13547781727571</v>
      </c>
      <c r="N107" s="1">
        <v>2.1756864943992724</v>
      </c>
      <c r="O107" s="1">
        <v>14.319380159462321</v>
      </c>
      <c r="P107" s="1">
        <v>5.2338110722167056E-2</v>
      </c>
      <c r="Q107" s="1">
        <v>18.105311095031976</v>
      </c>
      <c r="R107" s="1">
        <v>0.823574795524187</v>
      </c>
      <c r="S107" s="1">
        <v>42.981742197332906</v>
      </c>
      <c r="T107" s="1">
        <v>1.3602740760599146</v>
      </c>
    </row>
    <row r="108" spans="2:20" x14ac:dyDescent="0.25">
      <c r="B108" t="s">
        <v>159</v>
      </c>
      <c r="C108" t="s">
        <v>381</v>
      </c>
      <c r="D108" s="1">
        <v>108.94418986899998</v>
      </c>
      <c r="E108" s="1">
        <v>9.744468100215018</v>
      </c>
      <c r="F108" s="1">
        <v>0.81315615812814268</v>
      </c>
      <c r="G108" s="1">
        <v>5.5232906116255798</v>
      </c>
      <c r="H108" s="1">
        <v>5.6947186049832919E-2</v>
      </c>
      <c r="I108" s="1">
        <v>6.1653500019429606</v>
      </c>
      <c r="J108" s="1">
        <v>0.11315776150398031</v>
      </c>
      <c r="K108" s="1">
        <v>17.544763687076561</v>
      </c>
      <c r="L108" s="1">
        <v>0.19007345268364723</v>
      </c>
      <c r="M108" s="1">
        <v>24.773374794847861</v>
      </c>
      <c r="N108" s="1">
        <v>2.3188582600355581</v>
      </c>
      <c r="O108" s="1">
        <v>14.10949696635199</v>
      </c>
      <c r="P108" s="1">
        <v>5.6947186049832919E-2</v>
      </c>
      <c r="Q108" s="1">
        <v>17.872069156889509</v>
      </c>
      <c r="R108" s="1">
        <v>0.89076415812148857</v>
      </c>
      <c r="S108" s="1">
        <v>42.338558261302119</v>
      </c>
      <c r="T108" s="1">
        <v>1.4732511354419793</v>
      </c>
    </row>
    <row r="109" spans="2:20" x14ac:dyDescent="0.25">
      <c r="B109" t="s">
        <v>191</v>
      </c>
      <c r="C109" t="s">
        <v>407</v>
      </c>
      <c r="D109" s="1">
        <v>102.41582082945443</v>
      </c>
      <c r="E109" s="1">
        <v>12.876120815192612</v>
      </c>
      <c r="F109" s="1">
        <v>1.0866757263550579</v>
      </c>
      <c r="G109" s="1">
        <v>7.3598016981496377</v>
      </c>
      <c r="H109" s="1">
        <v>3.9773848880413118E-2</v>
      </c>
      <c r="I109" s="1">
        <v>7.9367336017874743</v>
      </c>
      <c r="J109" s="1">
        <v>8.0812583183897682E-2</v>
      </c>
      <c r="K109" s="1">
        <v>23.331827145640769</v>
      </c>
      <c r="L109" s="1">
        <v>0.13223348609511423</v>
      </c>
      <c r="M109" s="1">
        <v>24.174502009971125</v>
      </c>
      <c r="N109" s="1">
        <v>1.8946172567847126</v>
      </c>
      <c r="O109" s="1">
        <v>13.815764458698</v>
      </c>
      <c r="P109" s="1">
        <v>3.9773848880413118E-2</v>
      </c>
      <c r="Q109" s="1">
        <v>17.211428673630753</v>
      </c>
      <c r="R109" s="1">
        <v>0.64807276282005888</v>
      </c>
      <c r="S109" s="1">
        <v>41.49631289758468</v>
      </c>
      <c r="T109" s="1">
        <v>1.0572880113511367</v>
      </c>
    </row>
    <row r="110" spans="2:20" x14ac:dyDescent="0.25">
      <c r="B110" t="s">
        <v>208</v>
      </c>
      <c r="C110" t="s">
        <v>423</v>
      </c>
      <c r="D110" s="1">
        <v>97.37664326300002</v>
      </c>
      <c r="E110" s="1">
        <v>11.410153966689473</v>
      </c>
      <c r="F110" s="1">
        <v>0.84868288593939589</v>
      </c>
      <c r="G110" s="1">
        <v>6.5121578157058977</v>
      </c>
      <c r="H110" s="1">
        <v>3.5212721530430167E-2</v>
      </c>
      <c r="I110" s="1">
        <v>7.0674762849946431</v>
      </c>
      <c r="J110" s="1">
        <v>7.087384043434343E-2</v>
      </c>
      <c r="K110" s="1">
        <v>20.650827799367921</v>
      </c>
      <c r="L110" s="1">
        <v>0.11717671921494111</v>
      </c>
      <c r="M110" s="1">
        <v>22.730404629686252</v>
      </c>
      <c r="N110" s="1">
        <v>1.5897968226974208</v>
      </c>
      <c r="O110" s="1">
        <v>12.980524328093798</v>
      </c>
      <c r="P110" s="1">
        <v>3.5212721530430167E-2</v>
      </c>
      <c r="Q110" s="1">
        <v>16.241455531653404</v>
      </c>
      <c r="R110" s="1">
        <v>0.56398132822236424</v>
      </c>
      <c r="S110" s="1">
        <v>38.9692340293116</v>
      </c>
      <c r="T110" s="1">
        <v>0.92456258804612446</v>
      </c>
    </row>
    <row r="111" spans="2:20" x14ac:dyDescent="0.25">
      <c r="B111" t="s">
        <v>74</v>
      </c>
      <c r="C111" t="s">
        <v>304</v>
      </c>
      <c r="D111" s="1">
        <v>91.777824637999984</v>
      </c>
      <c r="E111" s="1">
        <v>8.4390488453452068</v>
      </c>
      <c r="F111" s="1">
        <v>0.65785937860551391</v>
      </c>
      <c r="G111" s="1">
        <v>4.7871931749767453</v>
      </c>
      <c r="H111" s="1">
        <v>4.5076498167252017E-2</v>
      </c>
      <c r="I111" s="1">
        <v>5.3261833564159415</v>
      </c>
      <c r="J111" s="1">
        <v>8.962295326011982E-2</v>
      </c>
      <c r="K111" s="1">
        <v>15.203770004642973</v>
      </c>
      <c r="L111" s="1">
        <v>0.15043397909419096</v>
      </c>
      <c r="M111" s="1">
        <v>20.928360014494164</v>
      </c>
      <c r="N111" s="1">
        <v>1.8494113822263873</v>
      </c>
      <c r="O111" s="1">
        <v>11.922687851864998</v>
      </c>
      <c r="P111" s="1">
        <v>4.5076498167252017E-2</v>
      </c>
      <c r="Q111" s="1">
        <v>15.08196580223883</v>
      </c>
      <c r="R111" s="1">
        <v>0.70618515503006174</v>
      </c>
      <c r="S111" s="1">
        <v>35.780426389378704</v>
      </c>
      <c r="T111" s="1">
        <v>1.1675125770170067</v>
      </c>
    </row>
    <row r="112" spans="2:20" x14ac:dyDescent="0.25">
      <c r="B112" t="s">
        <v>44</v>
      </c>
      <c r="C112" t="s">
        <v>275</v>
      </c>
      <c r="D112" s="1">
        <v>86.14740820199998</v>
      </c>
      <c r="E112" s="1">
        <v>8.3156323309506259</v>
      </c>
      <c r="F112" s="1">
        <v>0.68371613657431396</v>
      </c>
      <c r="G112" s="1">
        <v>4.7234662374939402</v>
      </c>
      <c r="H112" s="1">
        <v>3.8275039393300209E-2</v>
      </c>
      <c r="I112" s="1">
        <v>5.2251678406314408</v>
      </c>
      <c r="J112" s="1">
        <v>7.6614113094649036E-2</v>
      </c>
      <c r="K112" s="1">
        <v>14.998262914726528</v>
      </c>
      <c r="L112" s="1">
        <v>0.1276613066610911</v>
      </c>
      <c r="M112" s="1">
        <v>19.816255620014495</v>
      </c>
      <c r="N112" s="1">
        <v>1.6436546102737477</v>
      </c>
      <c r="O112" s="1">
        <v>11.294050938623545</v>
      </c>
      <c r="P112" s="1">
        <v>3.8275039393300209E-2</v>
      </c>
      <c r="Q112" s="1">
        <v>14.240488337206987</v>
      </c>
      <c r="R112" s="1">
        <v>0.60744182619592757</v>
      </c>
      <c r="S112" s="1">
        <v>33.914227584213002</v>
      </c>
      <c r="T112" s="1">
        <v>1.0006615919433686</v>
      </c>
    </row>
    <row r="113" spans="2:20" x14ac:dyDescent="0.25">
      <c r="B113" t="s">
        <v>28</v>
      </c>
      <c r="C113" t="s">
        <v>259</v>
      </c>
      <c r="D113" s="1">
        <v>83.659340250999989</v>
      </c>
      <c r="E113" s="1">
        <v>8.5958535531557256</v>
      </c>
      <c r="F113" s="1">
        <v>0.78935525367774406</v>
      </c>
      <c r="G113" s="1">
        <v>4.8906045752322171</v>
      </c>
      <c r="H113" s="1">
        <v>3.6948695352840601E-2</v>
      </c>
      <c r="I113" s="1">
        <v>5.3747838724252111</v>
      </c>
      <c r="J113" s="1">
        <v>7.418982070538957E-2</v>
      </c>
      <c r="K113" s="1">
        <v>15.522172211809799</v>
      </c>
      <c r="L113" s="1">
        <v>0.12309027886707367</v>
      </c>
      <c r="M113" s="1">
        <v>19.345492714067877</v>
      </c>
      <c r="N113" s="1">
        <v>1.6337757464987352</v>
      </c>
      <c r="O113" s="1">
        <v>11.032292108710401</v>
      </c>
      <c r="P113" s="1">
        <v>3.6948695352840601E-2</v>
      </c>
      <c r="Q113" s="1">
        <v>13.87638169282787</v>
      </c>
      <c r="R113" s="1">
        <v>0.58951485307194962</v>
      </c>
      <c r="S113" s="1">
        <v>33.127804340665399</v>
      </c>
      <c r="T113" s="1">
        <v>0.96854644024120806</v>
      </c>
    </row>
    <row r="114" spans="2:20" x14ac:dyDescent="0.25">
      <c r="B114" t="s">
        <v>146</v>
      </c>
      <c r="C114" t="s">
        <v>370</v>
      </c>
      <c r="D114" s="1">
        <v>78.666807943000009</v>
      </c>
      <c r="E114" s="1">
        <v>7.4398544620392837</v>
      </c>
      <c r="F114" s="1">
        <v>0.57207514688509753</v>
      </c>
      <c r="G114" s="1">
        <v>4.2236875717175835</v>
      </c>
      <c r="H114" s="1">
        <v>3.6544391260927116E-2</v>
      </c>
      <c r="I114" s="1">
        <v>4.6839971828715878</v>
      </c>
      <c r="J114" s="1">
        <v>7.2786966627502711E-2</v>
      </c>
      <c r="K114" s="1">
        <v>13.411878631528724</v>
      </c>
      <c r="L114" s="1">
        <v>0.12193522011087216</v>
      </c>
      <c r="M114" s="1">
        <v>18.001413874828067</v>
      </c>
      <c r="N114" s="1">
        <v>1.5192492321945592</v>
      </c>
      <c r="O114" s="1">
        <v>10.257800272450638</v>
      </c>
      <c r="P114" s="1">
        <v>3.6544391260927116E-2</v>
      </c>
      <c r="Q114" s="1">
        <v>12.957313049419026</v>
      </c>
      <c r="R114" s="1">
        <v>0.57449002767824309</v>
      </c>
      <c r="S114" s="1">
        <v>30.789128302614593</v>
      </c>
      <c r="T114" s="1">
        <v>0.94883631298737103</v>
      </c>
    </row>
    <row r="115" spans="2:20" x14ac:dyDescent="0.25">
      <c r="B115" t="s">
        <v>48</v>
      </c>
      <c r="C115" t="s">
        <v>279</v>
      </c>
      <c r="D115" s="1">
        <v>76.258598716999998</v>
      </c>
      <c r="E115" s="1">
        <v>7.3063379211741513</v>
      </c>
      <c r="F115" s="1">
        <v>0.5737407358158233</v>
      </c>
      <c r="G115" s="1">
        <v>4.1493476855312812</v>
      </c>
      <c r="H115" s="1">
        <v>3.3464787499254696E-2</v>
      </c>
      <c r="I115" s="1">
        <v>4.5937178220142973</v>
      </c>
      <c r="J115" s="1">
        <v>6.6937871688733316E-2</v>
      </c>
      <c r="K115" s="1">
        <v>13.175948255976907</v>
      </c>
      <c r="L115" s="1">
        <v>0.111625815185146</v>
      </c>
      <c r="M115" s="1">
        <v>17.529957641897305</v>
      </c>
      <c r="N115" s="1">
        <v>1.437480319790116</v>
      </c>
      <c r="O115" s="1">
        <v>9.9903834315114146</v>
      </c>
      <c r="P115" s="1">
        <v>3.3464787499254696E-2</v>
      </c>
      <c r="Q115" s="1">
        <v>12.599049328934127</v>
      </c>
      <c r="R115" s="1">
        <v>0.53094236386470428</v>
      </c>
      <c r="S115" s="1">
        <v>30.000440165246417</v>
      </c>
      <c r="T115" s="1">
        <v>0.87502984459796074</v>
      </c>
    </row>
    <row r="116" spans="2:20" x14ac:dyDescent="0.25">
      <c r="B116" t="s">
        <v>1</v>
      </c>
      <c r="C116" t="s">
        <v>235</v>
      </c>
      <c r="D116" s="1">
        <v>73.621617696999976</v>
      </c>
      <c r="E116" s="1">
        <v>8.4095072190792948</v>
      </c>
      <c r="F116" s="1">
        <v>0.70980394039887174</v>
      </c>
      <c r="G116" s="1">
        <v>4.7967616822802492</v>
      </c>
      <c r="H116" s="1">
        <v>2.9195930320746088E-2</v>
      </c>
      <c r="I116" s="1">
        <v>5.2168186588471395</v>
      </c>
      <c r="J116" s="1">
        <v>5.9035576412343901E-2</v>
      </c>
      <c r="K116" s="1">
        <v>15.214941316110535</v>
      </c>
      <c r="L116" s="1">
        <v>9.7179624735867318E-2</v>
      </c>
      <c r="M116" s="1">
        <v>17.220799714033799</v>
      </c>
      <c r="N116" s="1">
        <v>1.3496754923183374</v>
      </c>
      <c r="O116" s="1">
        <v>9.8312006245091244</v>
      </c>
      <c r="P116" s="1">
        <v>2.9195930320746088E-2</v>
      </c>
      <c r="Q116" s="1">
        <v>12.301992126477131</v>
      </c>
      <c r="R116" s="1">
        <v>0.47195635928473839</v>
      </c>
      <c r="S116" s="1">
        <v>29.529206391115157</v>
      </c>
      <c r="T116" s="1">
        <v>0.77244077160192404</v>
      </c>
    </row>
    <row r="117" spans="2:20" x14ac:dyDescent="0.25">
      <c r="B117" t="s">
        <v>70</v>
      </c>
      <c r="C117" t="s">
        <v>300</v>
      </c>
      <c r="D117" s="1">
        <v>68.146596908999996</v>
      </c>
      <c r="E117" s="1">
        <v>7.1636511521744426</v>
      </c>
      <c r="F117" s="1">
        <v>0.63585972241368716</v>
      </c>
      <c r="G117" s="1">
        <v>4.0780625922909071</v>
      </c>
      <c r="H117" s="1">
        <v>2.8229522398829261E-2</v>
      </c>
      <c r="I117" s="1">
        <v>4.4703257226703483</v>
      </c>
      <c r="J117" s="1">
        <v>5.6945489909724208E-2</v>
      </c>
      <c r="K117" s="1">
        <v>12.942565141562104</v>
      </c>
      <c r="L117" s="1">
        <v>9.4022002812193278E-2</v>
      </c>
      <c r="M117" s="1">
        <v>15.845996499000673</v>
      </c>
      <c r="N117" s="1">
        <v>1.2843350574975823</v>
      </c>
      <c r="O117" s="1">
        <v>9.038603374281708</v>
      </c>
      <c r="P117" s="1">
        <v>2.8229522398829261E-2</v>
      </c>
      <c r="Q117" s="1">
        <v>11.345917145992571</v>
      </c>
      <c r="R117" s="1">
        <v>0.454600289936817</v>
      </c>
      <c r="S117" s="1">
        <v>27.153468976727769</v>
      </c>
      <c r="T117" s="1">
        <v>0.74528340208216592</v>
      </c>
    </row>
    <row r="118" spans="2:20" x14ac:dyDescent="0.25">
      <c r="B118" t="s">
        <v>83</v>
      </c>
      <c r="C118" t="s">
        <v>313</v>
      </c>
      <c r="D118" s="1">
        <v>65.176500927000006</v>
      </c>
      <c r="E118" s="1">
        <v>5.7816769023905437</v>
      </c>
      <c r="F118" s="1">
        <v>0.47232267006407541</v>
      </c>
      <c r="G118" s="1">
        <v>3.2763428809806947</v>
      </c>
      <c r="H118" s="1">
        <v>3.2658252697720221E-2</v>
      </c>
      <c r="I118" s="1">
        <v>3.6602415340877581</v>
      </c>
      <c r="J118" s="1">
        <v>6.4968870635968706E-2</v>
      </c>
      <c r="K118" s="1">
        <v>10.408446292103207</v>
      </c>
      <c r="L118" s="1">
        <v>0.10899584711433923</v>
      </c>
      <c r="M118" s="1">
        <v>14.832591884676578</v>
      </c>
      <c r="N118" s="1">
        <v>1.3465098961167761</v>
      </c>
      <c r="O118" s="1">
        <v>8.4472720131018413</v>
      </c>
      <c r="P118" s="1">
        <v>3.2658252697720221E-2</v>
      </c>
      <c r="Q118" s="1">
        <v>10.697405476823246</v>
      </c>
      <c r="R118" s="1">
        <v>0.51242356512941567</v>
      </c>
      <c r="S118" s="1">
        <v>25.353098164104669</v>
      </c>
      <c r="T118" s="1">
        <v>0.84702806831129884</v>
      </c>
    </row>
    <row r="119" spans="2:20" x14ac:dyDescent="0.25">
      <c r="B119" t="s">
        <v>43</v>
      </c>
      <c r="C119" t="s">
        <v>274</v>
      </c>
      <c r="D119" s="1">
        <v>65.036450579999993</v>
      </c>
      <c r="E119" s="1">
        <v>5.9948754838210174</v>
      </c>
      <c r="F119" s="1">
        <v>0.47875968373100408</v>
      </c>
      <c r="G119" s="1">
        <v>3.4009093575742479</v>
      </c>
      <c r="H119" s="1">
        <v>3.022835141552498E-2</v>
      </c>
      <c r="I119" s="1">
        <v>3.7819095076976188</v>
      </c>
      <c r="J119" s="1">
        <v>6.0297639024381074E-2</v>
      </c>
      <c r="K119" s="1">
        <v>10.80180758619121</v>
      </c>
      <c r="L119" s="1">
        <v>0.10085861018247289</v>
      </c>
      <c r="M119" s="1">
        <v>14.878116264368172</v>
      </c>
      <c r="N119" s="1">
        <v>1.2723673968587279</v>
      </c>
      <c r="O119" s="1">
        <v>8.4760915602198974</v>
      </c>
      <c r="P119" s="1">
        <v>3.022835141552498E-2</v>
      </c>
      <c r="Q119" s="1">
        <v>10.711154933019564</v>
      </c>
      <c r="R119" s="1">
        <v>0.4769225681921655</v>
      </c>
      <c r="S119" s="1">
        <v>25.44710229986508</v>
      </c>
      <c r="T119" s="1">
        <v>0.78717689256789414</v>
      </c>
    </row>
    <row r="120" spans="2:20" x14ac:dyDescent="0.25">
      <c r="B120" t="s">
        <v>215</v>
      </c>
      <c r="C120" t="s">
        <v>430</v>
      </c>
      <c r="D120" s="1">
        <v>62.726516487000005</v>
      </c>
      <c r="E120" s="1">
        <v>7.9967648552673252</v>
      </c>
      <c r="F120" s="1">
        <v>0.63891871700601655</v>
      </c>
      <c r="G120" s="1">
        <v>4.5722240013844146</v>
      </c>
      <c r="H120" s="1">
        <v>2.2640902726818974E-2</v>
      </c>
      <c r="I120" s="1">
        <v>4.9265210981371341</v>
      </c>
      <c r="J120" s="1">
        <v>4.5740290519851658E-2</v>
      </c>
      <c r="K120" s="1">
        <v>14.491549466280464</v>
      </c>
      <c r="L120" s="1">
        <v>7.5210536910646678E-2</v>
      </c>
      <c r="M120" s="1">
        <v>14.724494289767687</v>
      </c>
      <c r="N120" s="1">
        <v>1.0471300425089578</v>
      </c>
      <c r="O120" s="1">
        <v>8.4167728159883666</v>
      </c>
      <c r="P120" s="1">
        <v>2.2640902726818974E-2</v>
      </c>
      <c r="Q120" s="1">
        <v>10.496792706964195</v>
      </c>
      <c r="R120" s="1">
        <v>0.3642159124262162</v>
      </c>
      <c r="S120" s="1">
        <v>25.259917346350505</v>
      </c>
      <c r="T120" s="1">
        <v>0.59499398248380175</v>
      </c>
    </row>
    <row r="121" spans="2:20" x14ac:dyDescent="0.25">
      <c r="B121" t="s">
        <v>62</v>
      </c>
      <c r="C121" t="s">
        <v>292</v>
      </c>
      <c r="D121" s="1">
        <v>62.218978238999995</v>
      </c>
      <c r="E121" s="1">
        <v>5.3070928608081482</v>
      </c>
      <c r="F121" s="1">
        <v>0.46116022720856376</v>
      </c>
      <c r="G121" s="1">
        <v>3.0038680254058048</v>
      </c>
      <c r="H121" s="1">
        <v>3.5316896981713634E-2</v>
      </c>
      <c r="I121" s="1">
        <v>3.3724469834324959</v>
      </c>
      <c r="J121" s="1">
        <v>7.0100999906940284E-2</v>
      </c>
      <c r="K121" s="1">
        <v>9.544963573586184</v>
      </c>
      <c r="L121" s="1">
        <v>0.1179200076048454</v>
      </c>
      <c r="M121" s="1">
        <v>14.079074563466119</v>
      </c>
      <c r="N121" s="1">
        <v>1.4162702528157549</v>
      </c>
      <c r="O121" s="1">
        <v>8.0153868530598107</v>
      </c>
      <c r="P121" s="1">
        <v>3.5316896981713634E-2</v>
      </c>
      <c r="Q121" s="1">
        <v>10.174416704251128</v>
      </c>
      <c r="R121" s="1">
        <v>0.55096029532331536</v>
      </c>
      <c r="S121" s="1">
        <v>24.047420133087439</v>
      </c>
      <c r="T121" s="1">
        <v>0.91203961330877881</v>
      </c>
    </row>
    <row r="122" spans="2:20" x14ac:dyDescent="0.25">
      <c r="B122" t="s">
        <v>170</v>
      </c>
      <c r="C122" t="s">
        <v>389</v>
      </c>
      <c r="D122" s="1">
        <v>60.341062276999992</v>
      </c>
      <c r="E122" s="1">
        <v>5.6116780842465603</v>
      </c>
      <c r="F122" s="1">
        <v>0.44435477049202032</v>
      </c>
      <c r="G122" s="1">
        <v>3.1843190547767928</v>
      </c>
      <c r="H122" s="1">
        <v>2.866773326000864E-2</v>
      </c>
      <c r="I122" s="1">
        <v>3.5379006661952199</v>
      </c>
      <c r="J122" s="1">
        <v>5.7097330440320886E-2</v>
      </c>
      <c r="K122" s="1">
        <v>10.112814531767697</v>
      </c>
      <c r="L122" s="1">
        <v>9.5660138279914347E-2</v>
      </c>
      <c r="M122" s="1">
        <v>13.794610528836268</v>
      </c>
      <c r="N122" s="1">
        <v>1.1896157629511812</v>
      </c>
      <c r="O122" s="1">
        <v>7.8594418652980478</v>
      </c>
      <c r="P122" s="1">
        <v>2.866773326000864E-2</v>
      </c>
      <c r="Q122" s="1">
        <v>9.9333243709901211</v>
      </c>
      <c r="R122" s="1">
        <v>0.45057824564866805</v>
      </c>
      <c r="S122" s="1">
        <v>23.591065350220646</v>
      </c>
      <c r="T122" s="1">
        <v>0.74423772534952515</v>
      </c>
    </row>
    <row r="123" spans="2:20" x14ac:dyDescent="0.25">
      <c r="B123" t="s">
        <v>58</v>
      </c>
      <c r="C123" t="s">
        <v>288</v>
      </c>
      <c r="D123" s="1">
        <v>59.653635661000003</v>
      </c>
      <c r="E123" s="1">
        <v>5.6500974015058745</v>
      </c>
      <c r="F123" s="1">
        <v>0.44337564625351766</v>
      </c>
      <c r="G123" s="1">
        <v>3.2077508261024943</v>
      </c>
      <c r="H123" s="1">
        <v>2.6827774836319717E-2</v>
      </c>
      <c r="I123" s="1">
        <v>3.5560711019752311</v>
      </c>
      <c r="J123" s="1">
        <v>5.3585916997321424E-2</v>
      </c>
      <c r="K123" s="1">
        <v>10.186470276439929</v>
      </c>
      <c r="L123" s="1">
        <v>8.9497757570720565E-2</v>
      </c>
      <c r="M123" s="1">
        <v>13.684303676190517</v>
      </c>
      <c r="N123" s="1">
        <v>1.141377980432605</v>
      </c>
      <c r="O123" s="1">
        <v>7.7979023549694748</v>
      </c>
      <c r="P123" s="1">
        <v>2.6827774836319717E-2</v>
      </c>
      <c r="Q123" s="1">
        <v>9.8417832137117678</v>
      </c>
      <c r="R123" s="1">
        <v>0.42445770147797801</v>
      </c>
      <c r="S123" s="1">
        <v>23.413225459890342</v>
      </c>
      <c r="T123" s="1">
        <v>0.70005625984484421</v>
      </c>
    </row>
    <row r="124" spans="2:20" x14ac:dyDescent="0.25">
      <c r="B124" t="s">
        <v>206</v>
      </c>
      <c r="C124" t="s">
        <v>422</v>
      </c>
      <c r="D124" s="1">
        <v>58.543722603999989</v>
      </c>
      <c r="E124" s="1">
        <v>5.3032880008149226</v>
      </c>
      <c r="F124" s="1">
        <v>0.43641176822823269</v>
      </c>
      <c r="G124" s="1">
        <v>3.0070772816883804</v>
      </c>
      <c r="H124" s="1">
        <v>3.0167514017260436E-2</v>
      </c>
      <c r="I124" s="1">
        <v>3.3516160479077248</v>
      </c>
      <c r="J124" s="1">
        <v>5.9943665438003738E-2</v>
      </c>
      <c r="K124" s="1">
        <v>9.5511706728486914</v>
      </c>
      <c r="L124" s="1">
        <v>0.10068409692312587</v>
      </c>
      <c r="M124" s="1">
        <v>13.329714162545802</v>
      </c>
      <c r="N124" s="1">
        <v>1.229242110903261</v>
      </c>
      <c r="O124" s="1">
        <v>7.5927052359181415</v>
      </c>
      <c r="P124" s="1">
        <v>3.0167514017260436E-2</v>
      </c>
      <c r="Q124" s="1">
        <v>9.612153906502396</v>
      </c>
      <c r="R124" s="1">
        <v>0.47183393327426931</v>
      </c>
      <c r="S124" s="1">
        <v>22.784283345216895</v>
      </c>
      <c r="T124" s="1">
        <v>0.78031940322995763</v>
      </c>
    </row>
    <row r="125" spans="2:20" x14ac:dyDescent="0.25">
      <c r="B125" t="s">
        <v>155</v>
      </c>
      <c r="C125" t="s">
        <v>378</v>
      </c>
      <c r="D125" s="1">
        <v>53.532875097000009</v>
      </c>
      <c r="E125" s="1">
        <v>4.9996440484730664</v>
      </c>
      <c r="F125" s="1">
        <v>0.45803496654572562</v>
      </c>
      <c r="G125" s="1">
        <v>2.8373421305550082</v>
      </c>
      <c r="H125" s="1">
        <v>2.609093692212551E-2</v>
      </c>
      <c r="I125" s="1">
        <v>3.150507073001092</v>
      </c>
      <c r="J125" s="1">
        <v>5.2163035390264331E-2</v>
      </c>
      <c r="K125" s="1">
        <v>9.011082941863128</v>
      </c>
      <c r="L125" s="1">
        <v>8.7022179019056664E-2</v>
      </c>
      <c r="M125" s="1">
        <v>12.265556810488405</v>
      </c>
      <c r="N125" s="1">
        <v>1.1143746769221534</v>
      </c>
      <c r="O125" s="1">
        <v>6.9885245894442951</v>
      </c>
      <c r="P125" s="1">
        <v>2.609093692212551E-2</v>
      </c>
      <c r="Q125" s="1">
        <v>8.8265096891881871</v>
      </c>
      <c r="R125" s="1">
        <v>0.41315808428588752</v>
      </c>
      <c r="S125" s="1">
        <v>20.981636152832753</v>
      </c>
      <c r="T125" s="1">
        <v>0.68095164036846978</v>
      </c>
    </row>
    <row r="126" spans="2:20" x14ac:dyDescent="0.25">
      <c r="B126" t="s">
        <v>51</v>
      </c>
      <c r="C126" t="s">
        <v>281</v>
      </c>
      <c r="D126" s="1">
        <v>49.683045008000015</v>
      </c>
      <c r="E126" s="1">
        <v>6.3255671137452403</v>
      </c>
      <c r="F126" s="1">
        <v>0.50311968388995343</v>
      </c>
      <c r="G126" s="1">
        <v>3.6165769231677736</v>
      </c>
      <c r="H126" s="1">
        <v>1.7922480788019925E-2</v>
      </c>
      <c r="I126" s="1">
        <v>3.8965159713763704</v>
      </c>
      <c r="J126" s="1">
        <v>3.6321204057630709E-2</v>
      </c>
      <c r="K126" s="1">
        <v>11.463608446691604</v>
      </c>
      <c r="L126" s="1">
        <v>5.9546933225920438E-2</v>
      </c>
      <c r="M126" s="1">
        <v>11.705643219667586</v>
      </c>
      <c r="N126" s="1">
        <v>0.84566664008097026</v>
      </c>
      <c r="O126" s="1">
        <v>6.690965148989946</v>
      </c>
      <c r="P126" s="1">
        <v>1.7922480788019925E-2</v>
      </c>
      <c r="Q126" s="1">
        <v>8.3364810357227626</v>
      </c>
      <c r="R126" s="1">
        <v>0.29041097462255477</v>
      </c>
      <c r="S126" s="1">
        <v>20.089483474290073</v>
      </c>
      <c r="T126" s="1">
        <v>0.47393982034031573</v>
      </c>
    </row>
    <row r="127" spans="2:20" x14ac:dyDescent="0.25">
      <c r="B127" t="s">
        <v>0</v>
      </c>
      <c r="C127" t="s">
        <v>234</v>
      </c>
      <c r="D127" s="1">
        <v>46.572276400999996</v>
      </c>
      <c r="E127" s="1">
        <v>4.3062947533665739</v>
      </c>
      <c r="F127" s="1">
        <v>0.37956753627205969</v>
      </c>
      <c r="G127" s="1">
        <v>2.4431843607273231</v>
      </c>
      <c r="H127" s="1">
        <v>2.5982285471529101E-2</v>
      </c>
      <c r="I127" s="1">
        <v>2.7168578922029711</v>
      </c>
      <c r="J127" s="1">
        <v>5.161118304069269E-2</v>
      </c>
      <c r="K127" s="1">
        <v>7.7588420071694522</v>
      </c>
      <c r="L127" s="1">
        <v>8.6704674381306288E-2</v>
      </c>
      <c r="M127" s="1">
        <v>10.618627811706952</v>
      </c>
      <c r="N127" s="1">
        <v>1.0605516883664918</v>
      </c>
      <c r="O127" s="1">
        <v>6.0495949363984121</v>
      </c>
      <c r="P127" s="1">
        <v>2.5982285471529101E-2</v>
      </c>
      <c r="Q127" s="1">
        <v>7.653750296334084</v>
      </c>
      <c r="R127" s="1">
        <v>0.40622271524175158</v>
      </c>
      <c r="S127" s="1">
        <v>18.152538202388374</v>
      </c>
      <c r="T127" s="1">
        <v>0.67180552199912302</v>
      </c>
    </row>
    <row r="128" spans="2:20" x14ac:dyDescent="0.25">
      <c r="B128" t="s">
        <v>137</v>
      </c>
      <c r="C128" t="s">
        <v>363</v>
      </c>
      <c r="D128" s="1">
        <v>45.292146240999998</v>
      </c>
      <c r="E128" s="1">
        <v>4.4195356153648149</v>
      </c>
      <c r="F128" s="1">
        <v>0.33824424870404923</v>
      </c>
      <c r="G128" s="1">
        <v>2.5111407179893366</v>
      </c>
      <c r="H128" s="1">
        <v>1.9660270347751176E-2</v>
      </c>
      <c r="I128" s="1">
        <v>2.7748791555262158</v>
      </c>
      <c r="J128" s="1">
        <v>3.9279578919394965E-2</v>
      </c>
      <c r="K128" s="1">
        <v>7.9725869725789131</v>
      </c>
      <c r="L128" s="1">
        <v>6.5577076268428069E-2</v>
      </c>
      <c r="M128" s="1">
        <v>10.412448673123624</v>
      </c>
      <c r="N128" s="1">
        <v>0.8369684935863877</v>
      </c>
      <c r="O128" s="1">
        <v>5.9350648839355706</v>
      </c>
      <c r="P128" s="1">
        <v>1.9660270347751176E-2</v>
      </c>
      <c r="Q128" s="1">
        <v>7.482964140024376</v>
      </c>
      <c r="R128" s="1">
        <v>0.3110230156857261</v>
      </c>
      <c r="S128" s="1">
        <v>17.819316995410947</v>
      </c>
      <c r="T128" s="1">
        <v>0.51281391246708874</v>
      </c>
    </row>
    <row r="129" spans="2:20" x14ac:dyDescent="0.25">
      <c r="B129" t="s">
        <v>129</v>
      </c>
      <c r="C129" t="s">
        <v>355</v>
      </c>
      <c r="D129" s="1">
        <v>44.711453087999999</v>
      </c>
      <c r="E129" s="1">
        <v>5.0013700528150267</v>
      </c>
      <c r="F129" s="1">
        <v>0.40129376467891731</v>
      </c>
      <c r="G129" s="1">
        <v>2.8514503635601836</v>
      </c>
      <c r="H129" s="1">
        <v>2.013268571879321E-2</v>
      </c>
      <c r="I129" s="1">
        <v>3.1088385698688055</v>
      </c>
      <c r="J129" s="1">
        <v>4.021673571023468E-2</v>
      </c>
      <c r="K129" s="1">
        <v>9.0438212250161047</v>
      </c>
      <c r="L129" s="1">
        <v>6.7099667044356312E-2</v>
      </c>
      <c r="M129" s="1">
        <v>10.346233690428411</v>
      </c>
      <c r="N129" s="1">
        <v>0.85295643095682994</v>
      </c>
      <c r="O129" s="1">
        <v>5.9053915801841823</v>
      </c>
      <c r="P129" s="1">
        <v>2.013268571879321E-2</v>
      </c>
      <c r="Q129" s="1">
        <v>7.41500502115065</v>
      </c>
      <c r="R129" s="1">
        <v>0.31751188348410964</v>
      </c>
      <c r="S129" s="1">
        <v>17.718304469950422</v>
      </c>
      <c r="T129" s="1">
        <v>0.52303909043277397</v>
      </c>
    </row>
    <row r="130" spans="2:20" x14ac:dyDescent="0.25">
      <c r="B130" t="s">
        <v>13</v>
      </c>
      <c r="C130" t="s">
        <v>246</v>
      </c>
      <c r="D130" s="1">
        <v>44.212203580000015</v>
      </c>
      <c r="E130" s="1">
        <v>5.3704650451108646</v>
      </c>
      <c r="F130" s="1">
        <v>0.59444184989961646</v>
      </c>
      <c r="G130" s="1">
        <v>3.0674265326988102</v>
      </c>
      <c r="H130" s="1">
        <v>2.0550081855635734E-2</v>
      </c>
      <c r="I130" s="1">
        <v>3.3175581865965689</v>
      </c>
      <c r="J130" s="1">
        <v>4.1810712205065749E-2</v>
      </c>
      <c r="K130" s="1">
        <v>9.7264104160372415</v>
      </c>
      <c r="L130" s="1">
        <v>6.8266774734550034E-2</v>
      </c>
      <c r="M130" s="1">
        <v>10.41962942322394</v>
      </c>
      <c r="N130" s="1">
        <v>0.99219788997998304</v>
      </c>
      <c r="O130" s="1">
        <v>5.9523531741539744</v>
      </c>
      <c r="P130" s="1">
        <v>2.0550081855635734E-2</v>
      </c>
      <c r="Q130" s="1">
        <v>7.4249944488756476</v>
      </c>
      <c r="R130" s="1">
        <v>0.33552242478022676</v>
      </c>
      <c r="S130" s="1">
        <v>17.881540646642222</v>
      </c>
      <c r="T130" s="1">
        <v>0.54660268479568319</v>
      </c>
    </row>
    <row r="131" spans="2:20" x14ac:dyDescent="0.25">
      <c r="B131" t="s">
        <v>148</v>
      </c>
      <c r="C131" t="s">
        <v>372</v>
      </c>
      <c r="D131" s="1">
        <v>44.031788579000008</v>
      </c>
      <c r="E131" s="1">
        <v>3.9070081818261855</v>
      </c>
      <c r="F131" s="1">
        <v>0.32447344901268127</v>
      </c>
      <c r="G131" s="1">
        <v>2.2140234220489541</v>
      </c>
      <c r="H131" s="1">
        <v>2.1755188004425868E-2</v>
      </c>
      <c r="I131" s="1">
        <v>2.4731101425226916</v>
      </c>
      <c r="J131" s="1">
        <v>4.335041170636262E-2</v>
      </c>
      <c r="K131" s="1">
        <v>7.0338909809069321</v>
      </c>
      <c r="L131" s="1">
        <v>7.2610531398781986E-2</v>
      </c>
      <c r="M131" s="1">
        <v>10.031948330187435</v>
      </c>
      <c r="N131" s="1">
        <v>0.90268106856458097</v>
      </c>
      <c r="O131" s="1">
        <v>5.7133039521141962</v>
      </c>
      <c r="P131" s="1">
        <v>2.1755188004425868E-2</v>
      </c>
      <c r="Q131" s="1">
        <v>7.2326902898396757</v>
      </c>
      <c r="R131" s="1">
        <v>0.3423168089240381</v>
      </c>
      <c r="S131" s="1">
        <v>17.149850748608451</v>
      </c>
      <c r="T131" s="1">
        <v>0.56545135343260378</v>
      </c>
    </row>
    <row r="132" spans="2:20" x14ac:dyDescent="0.25">
      <c r="B132" t="s">
        <v>147</v>
      </c>
      <c r="C132" t="s">
        <v>371</v>
      </c>
      <c r="D132" s="1">
        <v>42.801104850999998</v>
      </c>
      <c r="E132" s="1">
        <v>3.8465109838976992</v>
      </c>
      <c r="F132" s="1">
        <v>0.31701582769606573</v>
      </c>
      <c r="G132" s="1">
        <v>2.18054497321469</v>
      </c>
      <c r="H132" s="1">
        <v>2.0868810009815272E-2</v>
      </c>
      <c r="I132" s="1">
        <v>2.4321178645736046</v>
      </c>
      <c r="J132" s="1">
        <v>4.1561718434223648E-2</v>
      </c>
      <c r="K132" s="1">
        <v>6.9268701139048225</v>
      </c>
      <c r="L132" s="1">
        <v>6.9640747874194872E-2</v>
      </c>
      <c r="M132" s="1">
        <v>9.7639530874844294</v>
      </c>
      <c r="N132" s="1">
        <v>0.86659291297518082</v>
      </c>
      <c r="O132" s="1">
        <v>5.5612622720657461</v>
      </c>
      <c r="P132" s="1">
        <v>2.0868810009815272E-2</v>
      </c>
      <c r="Q132" s="1">
        <v>7.0367141518740848</v>
      </c>
      <c r="R132" s="1">
        <v>0.3280810656704608</v>
      </c>
      <c r="S132" s="1">
        <v>16.693882838513471</v>
      </c>
      <c r="T132" s="1">
        <v>0.54196820072058316</v>
      </c>
    </row>
    <row r="133" spans="2:20" x14ac:dyDescent="0.25">
      <c r="B133" t="s">
        <v>86</v>
      </c>
      <c r="C133" t="s">
        <v>316</v>
      </c>
      <c r="D133" s="1">
        <v>39.715398155000003</v>
      </c>
      <c r="E133" s="1">
        <v>4.2097832382410916</v>
      </c>
      <c r="F133" s="1">
        <v>0.30279026706696877</v>
      </c>
      <c r="G133" s="1">
        <v>2.3970489672785678</v>
      </c>
      <c r="H133" s="1">
        <v>1.5579739679712441E-2</v>
      </c>
      <c r="I133" s="1">
        <v>2.6262240464676978</v>
      </c>
      <c r="J133" s="1">
        <v>3.1205684998385819E-2</v>
      </c>
      <c r="K133" s="1">
        <v>7.6060767009770265</v>
      </c>
      <c r="L133" s="1">
        <v>5.1931534045977459E-2</v>
      </c>
      <c r="M133" s="1">
        <v>9.1909251296986643</v>
      </c>
      <c r="N133" s="1">
        <v>0.6769612568214608</v>
      </c>
      <c r="O133" s="1">
        <v>5.2430761421697039</v>
      </c>
      <c r="P133" s="1">
        <v>1.5579739679712441E-2</v>
      </c>
      <c r="Q133" s="1">
        <v>6.5883855676948615</v>
      </c>
      <c r="R133" s="1">
        <v>0.24758654001934452</v>
      </c>
      <c r="S133" s="1">
        <v>15.741313679231432</v>
      </c>
      <c r="T133" s="1">
        <v>0.40747407586247003</v>
      </c>
    </row>
    <row r="134" spans="2:20" x14ac:dyDescent="0.25">
      <c r="B134" t="s">
        <v>135</v>
      </c>
      <c r="C134" t="s">
        <v>361</v>
      </c>
      <c r="D134" s="1">
        <v>38.764981861999999</v>
      </c>
      <c r="E134" s="1">
        <v>3.9765336806753422</v>
      </c>
      <c r="F134" s="1">
        <v>0.30347398626502775</v>
      </c>
      <c r="G134" s="1">
        <v>2.2623811582863254</v>
      </c>
      <c r="H134" s="1">
        <v>1.7003639019789421E-2</v>
      </c>
      <c r="I134" s="1">
        <v>2.4873314020455513</v>
      </c>
      <c r="J134" s="1">
        <v>3.3953237632812522E-2</v>
      </c>
      <c r="K134" s="1">
        <v>7.1798884816941726</v>
      </c>
      <c r="L134" s="1">
        <v>5.6712014819245073E-2</v>
      </c>
      <c r="M134" s="1">
        <v>8.9258099635715098</v>
      </c>
      <c r="N134" s="1">
        <v>0.71594234251725297</v>
      </c>
      <c r="O134" s="1">
        <v>5.090123667597636</v>
      </c>
      <c r="P134" s="1">
        <v>1.7003639019789421E-2</v>
      </c>
      <c r="Q134" s="1">
        <v>6.4099088225439482</v>
      </c>
      <c r="R134" s="1">
        <v>0.26827112353211968</v>
      </c>
      <c r="S134" s="1">
        <v>15.277397400572962</v>
      </c>
      <c r="T134" s="1">
        <v>0.44237164935647028</v>
      </c>
    </row>
    <row r="135" spans="2:20" x14ac:dyDescent="0.25">
      <c r="B135" t="s">
        <v>25</v>
      </c>
      <c r="C135" t="s">
        <v>257</v>
      </c>
      <c r="D135" s="1">
        <v>37.175309702000007</v>
      </c>
      <c r="E135" s="1">
        <v>3.0434058903230259</v>
      </c>
      <c r="F135" s="1">
        <v>0.28809241887467102</v>
      </c>
      <c r="G135" s="1">
        <v>1.7203800825686784</v>
      </c>
      <c r="H135" s="1">
        <v>2.0115133730681342E-2</v>
      </c>
      <c r="I135" s="1">
        <v>1.9407898550091729</v>
      </c>
      <c r="J135" s="1">
        <v>4.0040803808024265E-2</v>
      </c>
      <c r="K135" s="1">
        <v>5.4690477333912408</v>
      </c>
      <c r="L135" s="1">
        <v>6.71412627163335E-2</v>
      </c>
      <c r="M135" s="1">
        <v>8.4173824609959738</v>
      </c>
      <c r="N135" s="1">
        <v>0.83011985890835949</v>
      </c>
      <c r="O135" s="1">
        <v>4.7905543114628086</v>
      </c>
      <c r="P135" s="1">
        <v>2.0115133730681342E-2</v>
      </c>
      <c r="Q135" s="1">
        <v>6.0824577227735297</v>
      </c>
      <c r="R135" s="1">
        <v>0.315952841407797</v>
      </c>
      <c r="S135" s="1">
        <v>14.379135348751593</v>
      </c>
      <c r="T135" s="1">
        <v>0.52218544102958575</v>
      </c>
    </row>
    <row r="136" spans="2:20" x14ac:dyDescent="0.25">
      <c r="B136" t="s">
        <v>133</v>
      </c>
      <c r="C136" t="s">
        <v>359</v>
      </c>
      <c r="D136" s="1">
        <v>35.222247597000006</v>
      </c>
      <c r="E136" s="1">
        <v>2.7251388233772977</v>
      </c>
      <c r="F136" s="1">
        <v>0.27846816120280987</v>
      </c>
      <c r="G136" s="1">
        <v>1.5376169416694132</v>
      </c>
      <c r="H136" s="1">
        <v>2.2956951131255291E-2</v>
      </c>
      <c r="I136" s="1">
        <v>1.7482750571498256</v>
      </c>
      <c r="J136" s="1">
        <v>4.555572830799394E-2</v>
      </c>
      <c r="K136" s="1">
        <v>4.8895244713126713</v>
      </c>
      <c r="L136" s="1">
        <v>7.6675623239988791E-2</v>
      </c>
      <c r="M136" s="1">
        <v>7.9001393058493878</v>
      </c>
      <c r="N136" s="1">
        <v>0.91181345555692395</v>
      </c>
      <c r="O136" s="1">
        <v>4.4940843104264587</v>
      </c>
      <c r="P136" s="1">
        <v>2.2956951131255291E-2</v>
      </c>
      <c r="Q136" s="1">
        <v>5.7269749673939589</v>
      </c>
      <c r="R136" s="1">
        <v>0.35780472503305999</v>
      </c>
      <c r="S136" s="1">
        <v>13.479358639727756</v>
      </c>
      <c r="T136" s="1">
        <v>0.59257736679688755</v>
      </c>
    </row>
    <row r="137" spans="2:20" x14ac:dyDescent="0.25">
      <c r="B137" t="s">
        <v>32</v>
      </c>
      <c r="C137" t="s">
        <v>263</v>
      </c>
      <c r="D137" s="1">
        <v>34.883733200999998</v>
      </c>
      <c r="E137" s="1">
        <v>2.6713877911720365</v>
      </c>
      <c r="F137" s="1">
        <v>0.28582847174617337</v>
      </c>
      <c r="G137" s="1">
        <v>1.5067675720943539</v>
      </c>
      <c r="H137" s="1">
        <v>2.4458068435571644E-2</v>
      </c>
      <c r="I137" s="1">
        <v>1.7159373418860686</v>
      </c>
      <c r="J137" s="1">
        <v>4.8503545773762188E-2</v>
      </c>
      <c r="K137" s="1">
        <v>4.7914584595357059</v>
      </c>
      <c r="L137" s="1">
        <v>8.1700610593855819E-2</v>
      </c>
      <c r="M137" s="1">
        <v>7.7996812343638355</v>
      </c>
      <c r="N137" s="1">
        <v>0.96262625185181827</v>
      </c>
      <c r="O137" s="1">
        <v>4.4365445896374478</v>
      </c>
      <c r="P137" s="1">
        <v>2.4458068435571644E-2</v>
      </c>
      <c r="Q137" s="1">
        <v>5.6599241012925692</v>
      </c>
      <c r="R137" s="1">
        <v>0.3805406015584622</v>
      </c>
      <c r="S137" s="1">
        <v>13.302575012161503</v>
      </c>
      <c r="T137" s="1">
        <v>0.63050660140404047</v>
      </c>
    </row>
    <row r="138" spans="2:20" x14ac:dyDescent="0.25">
      <c r="B138" t="s">
        <v>59</v>
      </c>
      <c r="C138" t="s">
        <v>289</v>
      </c>
      <c r="D138" s="1">
        <v>34.245839419999996</v>
      </c>
      <c r="E138" s="1">
        <v>2.4399497770807566</v>
      </c>
      <c r="F138" s="1">
        <v>0.32386423319507918</v>
      </c>
      <c r="G138" s="1">
        <v>1.3726987475238643</v>
      </c>
      <c r="H138" s="1">
        <v>2.4533026916079712E-2</v>
      </c>
      <c r="I138" s="1">
        <v>1.5789118976712218</v>
      </c>
      <c r="J138" s="1">
        <v>4.8707314291373496E-2</v>
      </c>
      <c r="K138" s="1">
        <v>4.3682386860471976</v>
      </c>
      <c r="L138" s="1">
        <v>8.1888853112762824E-2</v>
      </c>
      <c r="M138" s="1">
        <v>7.6421329626010808</v>
      </c>
      <c r="N138" s="1">
        <v>1.0021958128293524</v>
      </c>
      <c r="O138" s="1">
        <v>4.3445986851052858</v>
      </c>
      <c r="P138" s="1">
        <v>2.4533026916079712E-2</v>
      </c>
      <c r="Q138" s="1">
        <v>5.5500875234154758</v>
      </c>
      <c r="R138" s="1">
        <v>0.38371741464626707</v>
      </c>
      <c r="S138" s="1">
        <v>13.031712679282496</v>
      </c>
      <c r="T138" s="1">
        <v>0.63495660982975477</v>
      </c>
    </row>
    <row r="139" spans="2:20" x14ac:dyDescent="0.25">
      <c r="B139" t="s">
        <v>103</v>
      </c>
      <c r="C139" t="s">
        <v>331</v>
      </c>
      <c r="D139" s="1">
        <v>32.980850478000001</v>
      </c>
      <c r="E139" s="1">
        <v>2.2563255211329274</v>
      </c>
      <c r="F139" s="1">
        <v>0.37592510309829436</v>
      </c>
      <c r="G139" s="1">
        <v>1.2674536675675041</v>
      </c>
      <c r="H139" s="1">
        <v>3.6385892980914492E-2</v>
      </c>
      <c r="I139" s="1">
        <v>1.4679450265561906</v>
      </c>
      <c r="J139" s="1">
        <v>7.2186489814233382E-2</v>
      </c>
      <c r="K139" s="1">
        <v>4.0335778692751072</v>
      </c>
      <c r="L139" s="1">
        <v>0.12163144323672752</v>
      </c>
      <c r="M139" s="1">
        <v>7.2620609180297322</v>
      </c>
      <c r="N139" s="1">
        <v>1.3996508427368777</v>
      </c>
      <c r="O139" s="1">
        <v>4.1271202122451252</v>
      </c>
      <c r="P139" s="1">
        <v>3.6385892980914492E-2</v>
      </c>
      <c r="Q139" s="1">
        <v>5.2979291178120285</v>
      </c>
      <c r="R139" s="1">
        <v>0.56540335366151506</v>
      </c>
      <c r="S139" s="1">
        <v>12.361133424032056</v>
      </c>
      <c r="T139" s="1">
        <v>0.93736096478048747</v>
      </c>
    </row>
    <row r="140" spans="2:20" x14ac:dyDescent="0.25">
      <c r="B140" t="s">
        <v>185</v>
      </c>
      <c r="C140" t="s">
        <v>403</v>
      </c>
      <c r="D140" s="1">
        <v>30.200844673999999</v>
      </c>
      <c r="E140" s="1">
        <v>3.2548868669394646</v>
      </c>
      <c r="F140" s="1">
        <v>0.25285116770144672</v>
      </c>
      <c r="G140" s="1">
        <v>1.8540619098295232</v>
      </c>
      <c r="H140" s="1">
        <v>1.1787056022808108E-2</v>
      </c>
      <c r="I140" s="1">
        <v>2.0277372985573408</v>
      </c>
      <c r="J140" s="1">
        <v>2.3701781944001587E-2</v>
      </c>
      <c r="K140" s="1">
        <v>5.8828613924315452</v>
      </c>
      <c r="L140" s="1">
        <v>3.926862510218216E-2</v>
      </c>
      <c r="M140" s="1">
        <v>7.0172767577192143</v>
      </c>
      <c r="N140" s="1">
        <v>0.52552981157344525</v>
      </c>
      <c r="O140" s="1">
        <v>4.0037140285317436</v>
      </c>
      <c r="P140" s="1">
        <v>1.1787056022808108E-2</v>
      </c>
      <c r="Q140" s="1">
        <v>5.0243677470008778</v>
      </c>
      <c r="R140" s="1">
        <v>0.188647428890764</v>
      </c>
      <c r="S140" s="1">
        <v>12.02374849762503</v>
      </c>
      <c r="T140" s="1">
        <v>0.30976937704796276</v>
      </c>
    </row>
    <row r="141" spans="2:20" x14ac:dyDescent="0.25">
      <c r="B141" t="s">
        <v>123</v>
      </c>
      <c r="C141" t="s">
        <v>350</v>
      </c>
      <c r="D141" s="1">
        <v>29.417775836000001</v>
      </c>
      <c r="E141" s="1">
        <v>2.5667130698863572</v>
      </c>
      <c r="F141" s="1">
        <v>0.21540933159673425</v>
      </c>
      <c r="G141" s="1">
        <v>1.4537826860188343</v>
      </c>
      <c r="H141" s="1">
        <v>1.4950749464496231E-2</v>
      </c>
      <c r="I141" s="1">
        <v>1.6272985237233946</v>
      </c>
      <c r="J141" s="1">
        <v>2.9751369168718733E-2</v>
      </c>
      <c r="K141" s="1">
        <v>4.6190579999168584</v>
      </c>
      <c r="L141" s="1">
        <v>4.9899399012598523E-2</v>
      </c>
      <c r="M141" s="1">
        <v>6.6869861111883067</v>
      </c>
      <c r="N141" s="1">
        <v>0.61735586638133111</v>
      </c>
      <c r="O141" s="1">
        <v>3.8077507824965635</v>
      </c>
      <c r="P141" s="1">
        <v>1.4950749464496231E-2</v>
      </c>
      <c r="Q141" s="1">
        <v>4.824705875472028</v>
      </c>
      <c r="R141" s="1">
        <v>0.23474108815919451</v>
      </c>
      <c r="S141" s="1">
        <v>11.428501675596335</v>
      </c>
      <c r="T141" s="1">
        <v>0.38798815123756003</v>
      </c>
    </row>
    <row r="142" spans="2:20" x14ac:dyDescent="0.25">
      <c r="B142" t="s">
        <v>20</v>
      </c>
      <c r="C142" t="s">
        <v>253</v>
      </c>
      <c r="D142" s="1">
        <v>28.269757631000004</v>
      </c>
      <c r="E142" s="1">
        <v>2.1874952846033482</v>
      </c>
      <c r="F142" s="1">
        <v>0.22050952978344071</v>
      </c>
      <c r="G142" s="1">
        <v>1.2342641814097457</v>
      </c>
      <c r="H142" s="1">
        <v>1.7863064317959986E-2</v>
      </c>
      <c r="I142" s="1">
        <v>1.4033546340072356</v>
      </c>
      <c r="J142" s="1">
        <v>3.5422844625728325E-2</v>
      </c>
      <c r="K142" s="1">
        <v>3.9248670383930797</v>
      </c>
      <c r="L142" s="1">
        <v>5.9646324117808798E-2</v>
      </c>
      <c r="M142" s="1">
        <v>6.3431118312769277</v>
      </c>
      <c r="N142" s="1">
        <v>0.7136643613962308</v>
      </c>
      <c r="O142" s="1">
        <v>3.6083581566087961</v>
      </c>
      <c r="P142" s="1">
        <v>1.7863064317959986E-2</v>
      </c>
      <c r="Q142" s="1">
        <v>4.5977821081111214</v>
      </c>
      <c r="R142" s="1">
        <v>0.27829009052693632</v>
      </c>
      <c r="S142" s="1">
        <v>10.823195229110873</v>
      </c>
      <c r="T142" s="1">
        <v>0.46090457176291394</v>
      </c>
    </row>
    <row r="143" spans="2:20" x14ac:dyDescent="0.25">
      <c r="B143" t="s">
        <v>119</v>
      </c>
      <c r="C143" t="s">
        <v>347</v>
      </c>
      <c r="D143" s="1">
        <v>27.645332916999998</v>
      </c>
      <c r="E143" s="1">
        <v>2.7474902174001112</v>
      </c>
      <c r="F143" s="1">
        <v>0.21756790660859898</v>
      </c>
      <c r="G143" s="1">
        <v>1.5618554255553021</v>
      </c>
      <c r="H143" s="1">
        <v>1.1813327539981997E-2</v>
      </c>
      <c r="I143" s="1">
        <v>1.7221053049094024</v>
      </c>
      <c r="J143" s="1">
        <v>2.3698617925176177E-2</v>
      </c>
      <c r="K143" s="1">
        <v>4.9585099217356445</v>
      </c>
      <c r="L143" s="1">
        <v>3.9392650107898594E-2</v>
      </c>
      <c r="M143" s="1">
        <v>6.3846465411024509</v>
      </c>
      <c r="N143" s="1">
        <v>0.51818178016904504</v>
      </c>
      <c r="O143" s="1">
        <v>3.6399036533107281</v>
      </c>
      <c r="P143" s="1">
        <v>1.1813327539981997E-2</v>
      </c>
      <c r="Q143" s="1">
        <v>4.5812331040903898</v>
      </c>
      <c r="R143" s="1">
        <v>0.18853609798442283</v>
      </c>
      <c r="S143" s="1">
        <v>10.93280286590625</v>
      </c>
      <c r="T143" s="1">
        <v>0.31023268866173059</v>
      </c>
    </row>
    <row r="144" spans="2:20" x14ac:dyDescent="0.25">
      <c r="B144" t="s">
        <v>81</v>
      </c>
      <c r="C144" t="s">
        <v>311</v>
      </c>
      <c r="D144" s="1">
        <v>26.134899481999998</v>
      </c>
      <c r="E144" s="1">
        <v>2.8864031566010859</v>
      </c>
      <c r="F144" s="1">
        <v>0.21869255475742147</v>
      </c>
      <c r="G144" s="1">
        <v>1.6451293448515525</v>
      </c>
      <c r="H144" s="1">
        <v>9.9374939203226657E-3</v>
      </c>
      <c r="I144" s="1">
        <v>1.7951063228211244</v>
      </c>
      <c r="J144" s="1">
        <v>1.998254389821259E-2</v>
      </c>
      <c r="K144" s="1">
        <v>5.2189738021305887</v>
      </c>
      <c r="L144" s="1">
        <v>3.309985675412791E-2</v>
      </c>
      <c r="M144" s="1">
        <v>6.0783068636426245</v>
      </c>
      <c r="N144" s="1">
        <v>0.44339027744387199</v>
      </c>
      <c r="O144" s="1">
        <v>3.4688574774385375</v>
      </c>
      <c r="P144" s="1">
        <v>9.9374939203226657E-3</v>
      </c>
      <c r="Q144" s="1">
        <v>4.3499567583554102</v>
      </c>
      <c r="R144" s="1">
        <v>0.15898989428402646</v>
      </c>
      <c r="S144" s="1">
        <v>10.416106355133939</v>
      </c>
      <c r="T144" s="1">
        <v>0.26101093070746662</v>
      </c>
    </row>
    <row r="145" spans="2:20" x14ac:dyDescent="0.25">
      <c r="B145" t="s">
        <v>202</v>
      </c>
      <c r="C145" t="s">
        <v>418</v>
      </c>
      <c r="D145" s="1">
        <v>25.857590775000006</v>
      </c>
      <c r="E145" s="1">
        <v>2.3950040102292061</v>
      </c>
      <c r="F145" s="1">
        <v>0.19443777657020206</v>
      </c>
      <c r="G145" s="1">
        <v>1.3588854676289273</v>
      </c>
      <c r="H145" s="1">
        <v>1.3358474032427931E-2</v>
      </c>
      <c r="I145" s="1">
        <v>1.5108745303200484</v>
      </c>
      <c r="J145" s="1">
        <v>2.6539847294988563E-2</v>
      </c>
      <c r="K145" s="1">
        <v>4.3152520327386572</v>
      </c>
      <c r="L145" s="1">
        <v>4.4583537157970581E-2</v>
      </c>
      <c r="M145" s="1">
        <v>5.8888735945059665</v>
      </c>
      <c r="N145" s="1">
        <v>0.54318800227376374</v>
      </c>
      <c r="O145" s="1">
        <v>3.3550191935629261</v>
      </c>
      <c r="P145" s="1">
        <v>1.3358474032427931E-2</v>
      </c>
      <c r="Q145" s="1">
        <v>4.2455145205922493</v>
      </c>
      <c r="R145" s="1">
        <v>0.20883063033688692</v>
      </c>
      <c r="S145" s="1">
        <v>10.066087069362734</v>
      </c>
      <c r="T145" s="1">
        <v>0.34538258553343343</v>
      </c>
    </row>
    <row r="146" spans="2:20" x14ac:dyDescent="0.25">
      <c r="B146" t="s">
        <v>126</v>
      </c>
      <c r="C146" t="s">
        <v>353</v>
      </c>
      <c r="D146" s="1">
        <v>25.034430243999999</v>
      </c>
      <c r="E146" s="1">
        <v>2.5905635762975328</v>
      </c>
      <c r="F146" s="1">
        <v>0.20427387478994063</v>
      </c>
      <c r="G146" s="1">
        <v>1.4741670218619056</v>
      </c>
      <c r="H146" s="1">
        <v>1.013893505913511E-2</v>
      </c>
      <c r="I146" s="1">
        <v>1.6187667878320744</v>
      </c>
      <c r="J146" s="1">
        <v>2.0354238927716942E-2</v>
      </c>
      <c r="K146" s="1">
        <v>4.6787569191986291</v>
      </c>
      <c r="L146" s="1">
        <v>3.3791490887627729E-2</v>
      </c>
      <c r="M146" s="1">
        <v>5.7989039682512358</v>
      </c>
      <c r="N146" s="1">
        <v>0.44718092502699147</v>
      </c>
      <c r="O146" s="1">
        <v>3.3072123472080537</v>
      </c>
      <c r="P146" s="1">
        <v>1.013893505913511E-2</v>
      </c>
      <c r="Q146" s="1">
        <v>4.1568960834497357</v>
      </c>
      <c r="R146" s="1">
        <v>0.16184523308727802</v>
      </c>
      <c r="S146" s="1">
        <v>9.932603474095929</v>
      </c>
      <c r="T146" s="1">
        <v>0.26606448266383287</v>
      </c>
    </row>
    <row r="147" spans="2:20" x14ac:dyDescent="0.25">
      <c r="B147" t="s">
        <v>114</v>
      </c>
      <c r="C147" t="s">
        <v>342</v>
      </c>
      <c r="D147" s="1">
        <v>24.371985330999991</v>
      </c>
      <c r="E147" s="1">
        <v>2.4157506867017089</v>
      </c>
      <c r="F147" s="1">
        <v>0.18292194952667987</v>
      </c>
      <c r="G147" s="1">
        <v>1.3731824330807822</v>
      </c>
      <c r="H147" s="1">
        <v>1.0877586935391204E-2</v>
      </c>
      <c r="I147" s="1">
        <v>1.5150881462192851</v>
      </c>
      <c r="J147" s="1">
        <v>2.1697653444261066E-2</v>
      </c>
      <c r="K147" s="1">
        <v>4.3589814808050686</v>
      </c>
      <c r="L147" s="1">
        <v>3.6287325182962703E-2</v>
      </c>
      <c r="M147" s="1">
        <v>5.5983282859652661</v>
      </c>
      <c r="N147" s="1">
        <v>0.45563107193040409</v>
      </c>
      <c r="O147" s="1">
        <v>3.1915112451018119</v>
      </c>
      <c r="P147" s="1">
        <v>1.0877586935391204E-2</v>
      </c>
      <c r="Q147" s="1">
        <v>4.0240289852268711</v>
      </c>
      <c r="R147" s="1">
        <v>0.17137826488476632</v>
      </c>
      <c r="S147" s="1">
        <v>9.5794446275671223</v>
      </c>
      <c r="T147" s="1">
        <v>0.28279686258339221</v>
      </c>
    </row>
    <row r="148" spans="2:20" x14ac:dyDescent="0.25">
      <c r="B148" t="s">
        <v>100</v>
      </c>
      <c r="C148" t="s">
        <v>233</v>
      </c>
      <c r="D148" s="1">
        <v>24.205794021000003</v>
      </c>
      <c r="E148" s="1">
        <v>1.5338341045570298</v>
      </c>
      <c r="F148" s="1">
        <v>0.27021649027963046</v>
      </c>
      <c r="G148" s="1">
        <v>0.85896920546011879</v>
      </c>
      <c r="H148" s="1">
        <v>2.3117473119918502E-2</v>
      </c>
      <c r="I148" s="1">
        <v>1.0068674440432088</v>
      </c>
      <c r="J148" s="1">
        <v>4.5745991209879419E-2</v>
      </c>
      <c r="K148" s="1">
        <v>2.7356656641677732</v>
      </c>
      <c r="L148" s="1">
        <v>7.7183714132594283E-2</v>
      </c>
      <c r="M148" s="1">
        <v>5.3204059061681352</v>
      </c>
      <c r="N148" s="1">
        <v>0.91568272157651143</v>
      </c>
      <c r="O148" s="1">
        <v>3.0222157880885212</v>
      </c>
      <c r="P148" s="1">
        <v>2.3117473119918502E-2</v>
      </c>
      <c r="Q148" s="1">
        <v>3.8849722051567332</v>
      </c>
      <c r="R148" s="1">
        <v>0.35880992383619154</v>
      </c>
      <c r="S148" s="1">
        <v>9.0540297252591593</v>
      </c>
      <c r="T148" s="1">
        <v>0.59476254396989936</v>
      </c>
    </row>
    <row r="149" spans="2:20" x14ac:dyDescent="0.25">
      <c r="B149" t="s">
        <v>79</v>
      </c>
      <c r="C149" t="s">
        <v>309</v>
      </c>
      <c r="D149" s="1">
        <v>21.318542029000003</v>
      </c>
      <c r="E149" s="1">
        <v>2.0806313354001742</v>
      </c>
      <c r="F149" s="1">
        <v>0.1600335677704009</v>
      </c>
      <c r="G149" s="1">
        <v>1.182202181523895</v>
      </c>
      <c r="H149" s="1">
        <v>9.359350770100831E-3</v>
      </c>
      <c r="I149" s="1">
        <v>1.3064098425307908</v>
      </c>
      <c r="J149" s="1">
        <v>1.8682880113971706E-2</v>
      </c>
      <c r="K149" s="1">
        <v>3.7532819821458476</v>
      </c>
      <c r="L149" s="1">
        <v>3.1218697005164223E-2</v>
      </c>
      <c r="M149" s="1">
        <v>4.8979882356232523</v>
      </c>
      <c r="N149" s="1">
        <v>0.39557533895674962</v>
      </c>
      <c r="O149" s="1">
        <v>2.7918359817401317</v>
      </c>
      <c r="P149" s="1">
        <v>9.359350770100831E-3</v>
      </c>
      <c r="Q149" s="1">
        <v>3.5207280855063816</v>
      </c>
      <c r="R149" s="1">
        <v>0.14775368465400518</v>
      </c>
      <c r="S149" s="1">
        <v>8.3814006396232461</v>
      </c>
      <c r="T149" s="1">
        <v>0.24370824588325299</v>
      </c>
    </row>
    <row r="150" spans="2:20" x14ac:dyDescent="0.25">
      <c r="B150" t="s">
        <v>82</v>
      </c>
      <c r="C150" t="s">
        <v>312</v>
      </c>
      <c r="D150" s="1">
        <v>19.835794325999998</v>
      </c>
      <c r="E150" s="1">
        <v>1.8233123265617419</v>
      </c>
      <c r="F150" s="1">
        <v>0.14370194277721463</v>
      </c>
      <c r="G150" s="1">
        <v>1.0342920772209236</v>
      </c>
      <c r="H150" s="1">
        <v>9.6064592682126443E-3</v>
      </c>
      <c r="I150" s="1">
        <v>1.1507186423443865</v>
      </c>
      <c r="J150" s="1">
        <v>1.9123462474058831E-2</v>
      </c>
      <c r="K150" s="1">
        <v>3.2849262601199256</v>
      </c>
      <c r="L150" s="1">
        <v>3.2059798825521693E-2</v>
      </c>
      <c r="M150" s="1">
        <v>4.5265413765626148</v>
      </c>
      <c r="N150" s="1">
        <v>0.39692761100232832</v>
      </c>
      <c r="O150" s="1">
        <v>2.5787101420124201</v>
      </c>
      <c r="P150" s="1">
        <v>9.6064592682126443E-3</v>
      </c>
      <c r="Q150" s="1">
        <v>3.2613145717945038</v>
      </c>
      <c r="R150" s="1">
        <v>0.15086091913133395</v>
      </c>
      <c r="S150" s="1">
        <v>7.739599415880928</v>
      </c>
      <c r="T150" s="1">
        <v>0.24928046547618446</v>
      </c>
    </row>
    <row r="151" spans="2:20" x14ac:dyDescent="0.25">
      <c r="B151" t="s">
        <v>41</v>
      </c>
      <c r="C151" t="s">
        <v>272</v>
      </c>
      <c r="D151" s="1">
        <v>19.633439418999995</v>
      </c>
      <c r="E151" s="1">
        <v>1.8386963332018158</v>
      </c>
      <c r="F151" s="1">
        <v>0.15732536471212791</v>
      </c>
      <c r="G151" s="1">
        <v>1.0435590768434249</v>
      </c>
      <c r="H151" s="1">
        <v>9.8607542067881936E-3</v>
      </c>
      <c r="I151" s="1">
        <v>1.1585689434093096</v>
      </c>
      <c r="J151" s="1">
        <v>1.9642979249050205E-2</v>
      </c>
      <c r="K151" s="1">
        <v>3.3139609793527254</v>
      </c>
      <c r="L151" s="1">
        <v>3.2900887380902917E-2</v>
      </c>
      <c r="M151" s="1">
        <v>4.490239303297769</v>
      </c>
      <c r="N151" s="1">
        <v>0.4091225603786664</v>
      </c>
      <c r="O151" s="1">
        <v>2.5584552352400074</v>
      </c>
      <c r="P151" s="1">
        <v>9.8607542067881936E-3</v>
      </c>
      <c r="Q151" s="1">
        <v>3.2331542078330053</v>
      </c>
      <c r="R151" s="1">
        <v>0.15496030111514536</v>
      </c>
      <c r="S151" s="1">
        <v>7.6791084668203</v>
      </c>
      <c r="T151" s="1">
        <v>0.25590125783070883</v>
      </c>
    </row>
    <row r="152" spans="2:20" x14ac:dyDescent="0.25">
      <c r="B152" t="s">
        <v>122</v>
      </c>
      <c r="C152" t="s">
        <v>349</v>
      </c>
      <c r="D152" s="1">
        <v>18.881865059999999</v>
      </c>
      <c r="E152" s="1">
        <v>1.7034109870603449</v>
      </c>
      <c r="F152" s="1">
        <v>0.1586244518628479</v>
      </c>
      <c r="G152" s="1">
        <v>0.96574952104029876</v>
      </c>
      <c r="H152" s="1">
        <v>9.6888453040444664E-3</v>
      </c>
      <c r="I152" s="1">
        <v>1.076647223867667</v>
      </c>
      <c r="J152" s="1">
        <v>1.9348794146323574E-2</v>
      </c>
      <c r="K152" s="1">
        <v>3.0678362162730788</v>
      </c>
      <c r="L152" s="1">
        <v>3.2329357388622318E-2</v>
      </c>
      <c r="M152" s="1">
        <v>4.3104884685876206</v>
      </c>
      <c r="N152" s="1">
        <v>0.40770560742101553</v>
      </c>
      <c r="O152" s="1">
        <v>2.45521294520199</v>
      </c>
      <c r="P152" s="1">
        <v>9.6888453040444664E-3</v>
      </c>
      <c r="Q152" s="1">
        <v>3.105882852672547</v>
      </c>
      <c r="R152" s="1">
        <v>0.1530270755494508</v>
      </c>
      <c r="S152" s="1">
        <v>7.3703696078883301</v>
      </c>
      <c r="T152" s="1">
        <v>0.25245372977605407</v>
      </c>
    </row>
    <row r="153" spans="2:20" x14ac:dyDescent="0.25">
      <c r="B153" t="s">
        <v>131</v>
      </c>
      <c r="C153" t="s">
        <v>357</v>
      </c>
      <c r="D153" s="1">
        <v>18.611064831</v>
      </c>
      <c r="E153" s="1">
        <v>1.3803884533702575</v>
      </c>
      <c r="F153" s="1">
        <v>0.15546124076649917</v>
      </c>
      <c r="G153" s="1">
        <v>0.77772522137552746</v>
      </c>
      <c r="H153" s="1">
        <v>1.1725710798258401E-2</v>
      </c>
      <c r="I153" s="1">
        <v>0.88925696310332836</v>
      </c>
      <c r="J153" s="1">
        <v>2.3293986480937674E-2</v>
      </c>
      <c r="K153" s="1">
        <v>2.4741831756319268</v>
      </c>
      <c r="L153" s="1">
        <v>3.9145012926569932E-2</v>
      </c>
      <c r="M153" s="1">
        <v>4.1710000371037239</v>
      </c>
      <c r="N153" s="1">
        <v>0.4768508990325534</v>
      </c>
      <c r="O153" s="1">
        <v>2.3719873173378927</v>
      </c>
      <c r="P153" s="1">
        <v>1.1725710798258401E-2</v>
      </c>
      <c r="Q153" s="1">
        <v>3.0246856267547528</v>
      </c>
      <c r="R153" s="1">
        <v>0.1834414840590613</v>
      </c>
      <c r="S153" s="1">
        <v>7.1163271672185315</v>
      </c>
      <c r="T153" s="1">
        <v>0.30350618366677018</v>
      </c>
    </row>
    <row r="154" spans="2:20" x14ac:dyDescent="0.25">
      <c r="B154" t="s">
        <v>194</v>
      </c>
      <c r="C154" t="s">
        <v>410</v>
      </c>
      <c r="D154" s="1">
        <v>18.044939509999999</v>
      </c>
      <c r="E154" s="1">
        <v>1.593320979025227</v>
      </c>
      <c r="F154" s="1">
        <v>0.13497086947808751</v>
      </c>
      <c r="G154" s="1">
        <v>0.90277018186813929</v>
      </c>
      <c r="H154" s="1">
        <v>9.0524669823877392E-3</v>
      </c>
      <c r="I154" s="1">
        <v>1.0090247165287611</v>
      </c>
      <c r="J154" s="1">
        <v>1.8025714503919561E-2</v>
      </c>
      <c r="K154" s="1">
        <v>2.8681680386787889</v>
      </c>
      <c r="L154" s="1">
        <v>3.0211457840284513E-2</v>
      </c>
      <c r="M154" s="1">
        <v>4.1096988686879889</v>
      </c>
      <c r="N154" s="1">
        <v>0.37475755575767494</v>
      </c>
      <c r="O154" s="1">
        <v>2.3404139310816974</v>
      </c>
      <c r="P154" s="1">
        <v>9.0524669823877392E-3</v>
      </c>
      <c r="Q154" s="1">
        <v>2.9635017154408199</v>
      </c>
      <c r="R154" s="1">
        <v>0.14225409037842457</v>
      </c>
      <c r="S154" s="1">
        <v>7.0251809595414567</v>
      </c>
      <c r="T154" s="1">
        <v>0.23503320337053818</v>
      </c>
    </row>
    <row r="155" spans="2:20" x14ac:dyDescent="0.25">
      <c r="B155" t="s">
        <v>9</v>
      </c>
      <c r="C155" t="s">
        <v>242</v>
      </c>
      <c r="D155" s="1">
        <v>17.764227960999996</v>
      </c>
      <c r="E155" s="1">
        <v>1.7772400383997828</v>
      </c>
      <c r="F155" s="1">
        <v>0.15064900020284896</v>
      </c>
      <c r="G155" s="1">
        <v>1.0104780587389848</v>
      </c>
      <c r="H155" s="1">
        <v>8.4355435962534513E-3</v>
      </c>
      <c r="I155" s="1">
        <v>1.1135595279751176</v>
      </c>
      <c r="J155" s="1">
        <v>1.6869084162217877E-2</v>
      </c>
      <c r="K155" s="1">
        <v>3.2076825284852539</v>
      </c>
      <c r="L155" s="1">
        <v>2.8128789777111102E-2</v>
      </c>
      <c r="M155" s="1">
        <v>4.0969096885419063</v>
      </c>
      <c r="N155" s="1">
        <v>0.364202739172727</v>
      </c>
      <c r="O155" s="1">
        <v>2.3357586245264845</v>
      </c>
      <c r="P155" s="1">
        <v>8.4355435962534513E-3</v>
      </c>
      <c r="Q155" s="1">
        <v>2.9407713767737635</v>
      </c>
      <c r="R155" s="1">
        <v>0.13382463214602297</v>
      </c>
      <c r="S155" s="1">
        <v>7.0141990643254788</v>
      </c>
      <c r="T155" s="1">
        <v>0.2205073163807594</v>
      </c>
    </row>
    <row r="156" spans="2:20" x14ac:dyDescent="0.25">
      <c r="B156" t="s">
        <v>106</v>
      </c>
      <c r="C156" t="s">
        <v>334</v>
      </c>
      <c r="D156" s="1">
        <v>15.893997256000002</v>
      </c>
      <c r="E156" s="1">
        <v>1.2473785752203133</v>
      </c>
      <c r="F156" s="1">
        <v>0.13603812205919202</v>
      </c>
      <c r="G156" s="1">
        <v>0.70415025299250256</v>
      </c>
      <c r="H156" s="1">
        <v>9.1241383303835247E-3</v>
      </c>
      <c r="I156" s="1">
        <v>0.79869611120215178</v>
      </c>
      <c r="J156" s="1">
        <v>1.818922191988542E-2</v>
      </c>
      <c r="K156" s="1">
        <v>2.2392893614662941</v>
      </c>
      <c r="L156" s="1">
        <v>3.0450033040362402E-2</v>
      </c>
      <c r="M156" s="1">
        <v>3.5887664531578531</v>
      </c>
      <c r="N156" s="1">
        <v>0.38193910980659179</v>
      </c>
      <c r="O156" s="1">
        <v>2.0417893624980596</v>
      </c>
      <c r="P156" s="1">
        <v>9.1241383303835247E-3</v>
      </c>
      <c r="Q156" s="1">
        <v>2.5957380987720668</v>
      </c>
      <c r="R156" s="1">
        <v>0.14382317854821344</v>
      </c>
      <c r="S156" s="1">
        <v>6.1287718982034418</v>
      </c>
      <c r="T156" s="1">
        <v>0.23750899817471838</v>
      </c>
    </row>
    <row r="157" spans="2:20" x14ac:dyDescent="0.25">
      <c r="B157" t="s">
        <v>30</v>
      </c>
      <c r="C157" t="s">
        <v>261</v>
      </c>
      <c r="D157" s="1">
        <v>15.244752134000001</v>
      </c>
      <c r="E157" s="1">
        <v>1.2309938647045529</v>
      </c>
      <c r="F157" s="1">
        <v>0.11552666718414543</v>
      </c>
      <c r="G157" s="1">
        <v>0.69555152756476113</v>
      </c>
      <c r="H157" s="1">
        <v>9.1250671579765647E-3</v>
      </c>
      <c r="I157" s="1">
        <v>0.78632317295168608</v>
      </c>
      <c r="J157" s="1">
        <v>1.8102935184571716E-2</v>
      </c>
      <c r="K157" s="1">
        <v>2.2111068935972193</v>
      </c>
      <c r="L157" s="1">
        <v>3.0468919695620433E-2</v>
      </c>
      <c r="M157" s="1">
        <v>3.4351200304019818</v>
      </c>
      <c r="N157" s="1">
        <v>0.36497715580785545</v>
      </c>
      <c r="O157" s="1">
        <v>1.9547766728889442</v>
      </c>
      <c r="P157" s="1">
        <v>9.1250671579765647E-3</v>
      </c>
      <c r="Q157" s="1">
        <v>2.4863032234048248</v>
      </c>
      <c r="R157" s="1">
        <v>0.14223650547539071</v>
      </c>
      <c r="S157" s="1">
        <v>5.8642801949121797</v>
      </c>
      <c r="T157" s="1">
        <v>0.23551971280333447</v>
      </c>
    </row>
    <row r="158" spans="2:20" x14ac:dyDescent="0.25">
      <c r="B158" t="s">
        <v>112</v>
      </c>
      <c r="C158" t="s">
        <v>340</v>
      </c>
      <c r="D158" s="1">
        <v>15.147908549</v>
      </c>
      <c r="E158" s="1">
        <v>1.3644850734655747</v>
      </c>
      <c r="F158" s="1">
        <v>0.1167899492350758</v>
      </c>
      <c r="G158" s="1">
        <v>0.77356346760919792</v>
      </c>
      <c r="H158" s="1">
        <v>7.2135105156007542E-3</v>
      </c>
      <c r="I158" s="1">
        <v>0.86239429898623898</v>
      </c>
      <c r="J158" s="1">
        <v>1.4416348169948481E-2</v>
      </c>
      <c r="K158" s="1">
        <v>2.4574974538012953</v>
      </c>
      <c r="L158" s="1">
        <v>2.4069668599625931E-2</v>
      </c>
      <c r="M158" s="1">
        <v>3.4638260336323157</v>
      </c>
      <c r="N158" s="1">
        <v>0.30636211076613135</v>
      </c>
      <c r="O158" s="1">
        <v>1.9729468604198173</v>
      </c>
      <c r="P158" s="1">
        <v>7.2135105156007542E-3</v>
      </c>
      <c r="Q158" s="1">
        <v>2.4942954768467693</v>
      </c>
      <c r="R158" s="1">
        <v>0.11421800868256791</v>
      </c>
      <c r="S158" s="1">
        <v>5.9242357636303691</v>
      </c>
      <c r="T158" s="1">
        <v>0.18837726414370226</v>
      </c>
    </row>
    <row r="159" spans="2:20" x14ac:dyDescent="0.25">
      <c r="B159" t="s">
        <v>142</v>
      </c>
      <c r="C159" t="s">
        <v>233</v>
      </c>
      <c r="D159" s="1">
        <v>14.687777920999999</v>
      </c>
      <c r="E159" s="1">
        <v>1.0920317358689902</v>
      </c>
      <c r="F159" s="1">
        <v>0.12254339197186587</v>
      </c>
      <c r="G159" s="1">
        <v>0.61531430735152559</v>
      </c>
      <c r="H159" s="1">
        <v>9.2290208510931986E-3</v>
      </c>
      <c r="I159" s="1">
        <v>0.70330881245832522</v>
      </c>
      <c r="J159" s="1">
        <v>1.8336433224788361E-2</v>
      </c>
      <c r="K159" s="1">
        <v>1.9574720877971268</v>
      </c>
      <c r="L159" s="1">
        <v>3.0810428393114108E-2</v>
      </c>
      <c r="M159" s="1">
        <v>3.2926600635151058</v>
      </c>
      <c r="N159" s="1">
        <v>0.37567769428001346</v>
      </c>
      <c r="O159" s="1">
        <v>1.8725160214923291</v>
      </c>
      <c r="P159" s="1">
        <v>9.2290208510931986E-3</v>
      </c>
      <c r="Q159" s="1">
        <v>2.3874927939532888</v>
      </c>
      <c r="R159" s="1">
        <v>0.14442538571786351</v>
      </c>
      <c r="S159" s="1">
        <v>5.6179713750997067</v>
      </c>
      <c r="T159" s="1">
        <v>0.23894486103306303</v>
      </c>
    </row>
    <row r="160" spans="2:20" x14ac:dyDescent="0.25">
      <c r="B160" t="s">
        <v>16</v>
      </c>
      <c r="C160" t="s">
        <v>249</v>
      </c>
      <c r="D160" s="1">
        <v>14.333416701000001</v>
      </c>
      <c r="E160" s="1">
        <v>1.4214550644223307</v>
      </c>
      <c r="F160" s="1">
        <v>0.10921979395603253</v>
      </c>
      <c r="G160" s="1">
        <v>0.80800279871072966</v>
      </c>
      <c r="H160" s="1">
        <v>6.0478338978564496E-3</v>
      </c>
      <c r="I160" s="1">
        <v>0.89122085680320384</v>
      </c>
      <c r="J160" s="1">
        <v>1.210678219721536E-2</v>
      </c>
      <c r="K160" s="1">
        <v>2.5651415377530675</v>
      </c>
      <c r="L160" s="1">
        <v>2.0167781067231792E-2</v>
      </c>
      <c r="M160" s="1">
        <v>3.3049978024458069</v>
      </c>
      <c r="N160" s="1">
        <v>0.26164681486237817</v>
      </c>
      <c r="O160" s="1">
        <v>1.8841359880497581</v>
      </c>
      <c r="P160" s="1">
        <v>6.0478338978564496E-3</v>
      </c>
      <c r="Q160" s="1">
        <v>2.3727986790943705</v>
      </c>
      <c r="R160" s="1">
        <v>9.6078905614394333E-2</v>
      </c>
      <c r="S160" s="1">
        <v>5.6580587401932991</v>
      </c>
      <c r="T160" s="1">
        <v>0.15824094045696083</v>
      </c>
    </row>
    <row r="161" spans="2:20" x14ac:dyDescent="0.25">
      <c r="B161" t="s">
        <v>107</v>
      </c>
      <c r="C161" t="s">
        <v>335</v>
      </c>
      <c r="D161" s="1">
        <v>13.806807584</v>
      </c>
      <c r="E161" s="1">
        <v>1.6197987862923333</v>
      </c>
      <c r="F161" s="1">
        <v>0.15368187699615807</v>
      </c>
      <c r="G161" s="1">
        <v>0.92448071691009237</v>
      </c>
      <c r="H161" s="1">
        <v>5.8304424062818622E-3</v>
      </c>
      <c r="I161" s="1">
        <v>1.0031023633973453</v>
      </c>
      <c r="J161" s="1">
        <v>1.1799172896140186E-2</v>
      </c>
      <c r="K161" s="1">
        <v>2.9318132785695714</v>
      </c>
      <c r="L161" s="1">
        <v>1.9389353984890525E-2</v>
      </c>
      <c r="M161" s="1">
        <v>3.2337081814531259</v>
      </c>
      <c r="N161" s="1">
        <v>0.27177239985819052</v>
      </c>
      <c r="O161" s="1">
        <v>1.8466073144932544</v>
      </c>
      <c r="P161" s="1">
        <v>5.8304424062818622E-3</v>
      </c>
      <c r="Q161" s="1">
        <v>2.3089993617959168</v>
      </c>
      <c r="R161" s="1">
        <v>9.427003543299646E-2</v>
      </c>
      <c r="S161" s="1">
        <v>5.5455178680702062</v>
      </c>
      <c r="T161" s="1">
        <v>0.15407919532095823</v>
      </c>
    </row>
    <row r="162" spans="2:20" x14ac:dyDescent="0.25">
      <c r="B162" t="s">
        <v>65</v>
      </c>
      <c r="C162" t="s">
        <v>295</v>
      </c>
      <c r="D162" s="1">
        <v>13.721273324999997</v>
      </c>
      <c r="E162" s="1">
        <v>1.3742578146248514</v>
      </c>
      <c r="F162" s="1">
        <v>0.10413105390754601</v>
      </c>
      <c r="G162" s="1">
        <v>0.7813785740464676</v>
      </c>
      <c r="H162" s="1">
        <v>5.9893822790460221E-3</v>
      </c>
      <c r="I162" s="1">
        <v>0.86112449893215925</v>
      </c>
      <c r="J162" s="1">
        <v>1.1961518186144526E-2</v>
      </c>
      <c r="K162" s="1">
        <v>2.4802703708959344</v>
      </c>
      <c r="L162" s="1">
        <v>1.9977979687623815E-2</v>
      </c>
      <c r="M162" s="1">
        <v>3.1575134633169624</v>
      </c>
      <c r="N162" s="1">
        <v>0.25315418513738075</v>
      </c>
      <c r="O162" s="1">
        <v>1.8002210792301911</v>
      </c>
      <c r="P162" s="1">
        <v>5.9893822790460221E-3</v>
      </c>
      <c r="Q162" s="1">
        <v>2.2682352208977665</v>
      </c>
      <c r="R162" s="1">
        <v>9.459237799144378E-2</v>
      </c>
      <c r="S162" s="1">
        <v>5.4040840898229341</v>
      </c>
      <c r="T162" s="1">
        <v>0.15598732970262336</v>
      </c>
    </row>
    <row r="163" spans="2:20" x14ac:dyDescent="0.25">
      <c r="B163" t="s">
        <v>166</v>
      </c>
      <c r="C163" t="s">
        <v>293</v>
      </c>
      <c r="D163" s="1">
        <v>13.606480727999999</v>
      </c>
      <c r="E163" s="1">
        <v>1.7111784467649747</v>
      </c>
      <c r="F163" s="1">
        <v>0.16123017071966664</v>
      </c>
      <c r="G163" s="1">
        <v>0.97809279869229127</v>
      </c>
      <c r="H163" s="1">
        <v>5.4607653714588552E-3</v>
      </c>
      <c r="I163" s="1">
        <v>1.0548605433368468</v>
      </c>
      <c r="J163" s="1">
        <v>1.1089018401454664E-2</v>
      </c>
      <c r="K163" s="1">
        <v>3.1005819982657954</v>
      </c>
      <c r="L163" s="1">
        <v>1.8132133425261706E-2</v>
      </c>
      <c r="M163" s="1">
        <v>3.2065953744498561</v>
      </c>
      <c r="N163" s="1">
        <v>0.26133758438919963</v>
      </c>
      <c r="O163" s="1">
        <v>1.8325587743002907</v>
      </c>
      <c r="P163" s="1">
        <v>5.4607653714588552E-3</v>
      </c>
      <c r="Q163" s="1">
        <v>2.284062397104909</v>
      </c>
      <c r="R163" s="1">
        <v>8.8764369933043902E-2</v>
      </c>
      <c r="S163" s="1">
        <v>5.5031649519443686</v>
      </c>
      <c r="T163" s="1">
        <v>0.14464578853880178</v>
      </c>
    </row>
    <row r="164" spans="2:20" x14ac:dyDescent="0.25">
      <c r="B164" t="s">
        <v>118</v>
      </c>
      <c r="C164" t="s">
        <v>346</v>
      </c>
      <c r="D164" s="1">
        <v>13.549468806000002</v>
      </c>
      <c r="E164" s="1">
        <v>1.1200643243911861</v>
      </c>
      <c r="F164" s="1">
        <v>0.10208483688695212</v>
      </c>
      <c r="G164" s="1">
        <v>0.63334939958794534</v>
      </c>
      <c r="H164" s="1">
        <v>8.0380402832238036E-3</v>
      </c>
      <c r="I164" s="1">
        <v>0.71389904965672191</v>
      </c>
      <c r="J164" s="1">
        <v>1.5937115513586307E-2</v>
      </c>
      <c r="K164" s="1">
        <v>2.012944523928899</v>
      </c>
      <c r="L164" s="1">
        <v>2.6836535526139203E-2</v>
      </c>
      <c r="M164" s="1">
        <v>3.0569443849778413</v>
      </c>
      <c r="N164" s="1">
        <v>0.32133655291955604</v>
      </c>
      <c r="O164" s="1">
        <v>1.7399028711702449</v>
      </c>
      <c r="P164" s="1">
        <v>8.0380402832238036E-3</v>
      </c>
      <c r="Q164" s="1">
        <v>2.2115250085979956</v>
      </c>
      <c r="R164" s="1">
        <v>0.1251757285471152</v>
      </c>
      <c r="S164" s="1">
        <v>5.2194052751652906</v>
      </c>
      <c r="T164" s="1">
        <v>0.2073007884872709</v>
      </c>
    </row>
    <row r="165" spans="2:20" x14ac:dyDescent="0.25">
      <c r="B165" t="s">
        <v>115</v>
      </c>
      <c r="C165" t="s">
        <v>343</v>
      </c>
      <c r="D165" s="1">
        <v>12.126184428999998</v>
      </c>
      <c r="E165" s="1">
        <v>1.2301186766556913</v>
      </c>
      <c r="F165" s="1">
        <v>9.4613293314215363E-2</v>
      </c>
      <c r="G165" s="1">
        <v>0.69965239243967747</v>
      </c>
      <c r="H165" s="1">
        <v>5.0115935923823662E-3</v>
      </c>
      <c r="I165" s="1">
        <v>0.76992349250198666</v>
      </c>
      <c r="J165" s="1">
        <v>1.0037526895528621E-2</v>
      </c>
      <c r="K165" s="1">
        <v>2.2207801450254174</v>
      </c>
      <c r="L165" s="1">
        <v>1.6709219248256555E-2</v>
      </c>
      <c r="M165" s="1">
        <v>2.7992914317187227</v>
      </c>
      <c r="N165" s="1">
        <v>0.21690754044228819</v>
      </c>
      <c r="O165" s="1">
        <v>1.5961812346631667</v>
      </c>
      <c r="P165" s="1">
        <v>5.0115935923823662E-3</v>
      </c>
      <c r="Q165" s="1">
        <v>2.0088396803678616</v>
      </c>
      <c r="R165" s="1">
        <v>7.9626600189003832E-2</v>
      </c>
      <c r="S165" s="1">
        <v>4.7928533801251447</v>
      </c>
      <c r="T165" s="1">
        <v>0.13108559229764177</v>
      </c>
    </row>
    <row r="166" spans="2:20" x14ac:dyDescent="0.25">
      <c r="B166" t="s">
        <v>138</v>
      </c>
      <c r="C166" t="s">
        <v>364</v>
      </c>
      <c r="D166" s="1">
        <v>11.792341039</v>
      </c>
      <c r="E166" s="1">
        <v>1.074004946897696</v>
      </c>
      <c r="F166" s="1">
        <v>9.2516629912820225E-2</v>
      </c>
      <c r="G166" s="1">
        <v>0.60907480648367507</v>
      </c>
      <c r="H166" s="1">
        <v>5.9098109966438271E-3</v>
      </c>
      <c r="I166" s="1">
        <v>0.67829943091476508</v>
      </c>
      <c r="J166" s="1">
        <v>1.1773237356964773E-2</v>
      </c>
      <c r="K166" s="1">
        <v>1.934640603294655</v>
      </c>
      <c r="L166" s="1">
        <v>1.9720061994211998E-2</v>
      </c>
      <c r="M166" s="1">
        <v>2.6931277483372869</v>
      </c>
      <c r="N166" s="1">
        <v>0.24533041523183091</v>
      </c>
      <c r="O166" s="1">
        <v>1.5341094652365974</v>
      </c>
      <c r="P166" s="1">
        <v>5.9098109966438271E-3</v>
      </c>
      <c r="Q166" s="1">
        <v>1.9402479841034395</v>
      </c>
      <c r="R166" s="1">
        <v>9.2904065964234908E-2</v>
      </c>
      <c r="S166" s="1">
        <v>4.6050257956718301</v>
      </c>
      <c r="T166" s="1">
        <v>0.15343370304038836</v>
      </c>
    </row>
    <row r="167" spans="2:20" x14ac:dyDescent="0.25">
      <c r="B167" t="s">
        <v>158</v>
      </c>
      <c r="C167" t="s">
        <v>233</v>
      </c>
      <c r="D167" s="1">
        <v>9.6672691820000001</v>
      </c>
      <c r="E167" s="1">
        <v>0.87295680620495419</v>
      </c>
      <c r="F167" s="1">
        <v>7.2345318809585682E-2</v>
      </c>
      <c r="G167" s="1">
        <v>0.49494000066598837</v>
      </c>
      <c r="H167" s="1">
        <v>4.9451729652296127E-3</v>
      </c>
      <c r="I167" s="1">
        <v>0.55183656964901628</v>
      </c>
      <c r="J167" s="1">
        <v>9.8273867429329899E-3</v>
      </c>
      <c r="K167" s="1">
        <v>1.5720938482998632</v>
      </c>
      <c r="L167" s="1">
        <v>1.6502700352581317E-2</v>
      </c>
      <c r="M167" s="1">
        <v>2.2014546475223602</v>
      </c>
      <c r="N167" s="1">
        <v>0.20252931280954034</v>
      </c>
      <c r="O167" s="1">
        <v>1.2539306966590156</v>
      </c>
      <c r="P167" s="1">
        <v>4.9451729652296127E-3</v>
      </c>
      <c r="Q167" s="1">
        <v>1.5874033177312989</v>
      </c>
      <c r="R167" s="1">
        <v>7.7399637190252515E-2</v>
      </c>
      <c r="S167" s="1">
        <v>3.7630299281767705</v>
      </c>
      <c r="T167" s="1">
        <v>0.12798284657860848</v>
      </c>
    </row>
    <row r="168" spans="2:20" x14ac:dyDescent="0.25">
      <c r="B168" t="s">
        <v>173</v>
      </c>
      <c r="C168" t="s">
        <v>391</v>
      </c>
      <c r="D168" s="1">
        <v>9.6174252900000017</v>
      </c>
      <c r="E168" s="1">
        <v>1.0866400191252441</v>
      </c>
      <c r="F168" s="1">
        <v>8.6608433192906287E-2</v>
      </c>
      <c r="G168" s="1">
        <v>0.61966870623701542</v>
      </c>
      <c r="H168" s="1">
        <v>3.7897329133030995E-3</v>
      </c>
      <c r="I168" s="1">
        <v>0.67477571754127419</v>
      </c>
      <c r="J168" s="1">
        <v>7.6162773070002692E-3</v>
      </c>
      <c r="K168" s="1">
        <v>1.9654756335974488</v>
      </c>
      <c r="L168" s="1">
        <v>1.2618116225355457E-2</v>
      </c>
      <c r="M168" s="1">
        <v>2.238115951675324</v>
      </c>
      <c r="N168" s="1">
        <v>0.16876855088283069</v>
      </c>
      <c r="O168" s="1">
        <v>1.2775897809079588</v>
      </c>
      <c r="P168" s="1">
        <v>3.7897329133030995E-3</v>
      </c>
      <c r="Q168" s="1">
        <v>1.6012484389636321</v>
      </c>
      <c r="R168" s="1">
        <v>6.0518341427324006E-2</v>
      </c>
      <c r="S168" s="1">
        <v>3.8355096351543843</v>
      </c>
      <c r="T168" s="1">
        <v>9.9330273281704851E-2</v>
      </c>
    </row>
    <row r="169" spans="2:20" x14ac:dyDescent="0.25">
      <c r="B169" t="s">
        <v>178</v>
      </c>
      <c r="C169" t="s">
        <v>396</v>
      </c>
      <c r="D169" s="1">
        <v>8.6452182620000002</v>
      </c>
      <c r="E169" s="1">
        <v>0.90965337141664016</v>
      </c>
      <c r="F169" s="1">
        <v>7.6714830424488428E-2</v>
      </c>
      <c r="G169" s="1">
        <v>0.51785454917130114</v>
      </c>
      <c r="H169" s="1">
        <v>3.5503460751660316E-3</v>
      </c>
      <c r="I169" s="1">
        <v>0.56761980478320451</v>
      </c>
      <c r="J169" s="1">
        <v>7.1585455693149776E-3</v>
      </c>
      <c r="K169" s="1">
        <v>1.6434857602954207</v>
      </c>
      <c r="L169" s="1">
        <v>1.1829134402449575E-2</v>
      </c>
      <c r="M169" s="1">
        <v>2.0090427729931668</v>
      </c>
      <c r="N169" s="1">
        <v>0.16072653081134933</v>
      </c>
      <c r="O169" s="1">
        <v>1.1459847135349106</v>
      </c>
      <c r="P169" s="1">
        <v>3.5503460751660316E-3</v>
      </c>
      <c r="Q169" s="1">
        <v>1.4386333569363494</v>
      </c>
      <c r="R169" s="1">
        <v>5.7145426017757205E-2</v>
      </c>
      <c r="S169" s="1">
        <v>3.4425102485082433</v>
      </c>
      <c r="T169" s="1">
        <v>9.374167566517877E-2</v>
      </c>
    </row>
    <row r="170" spans="2:20" x14ac:dyDescent="0.25">
      <c r="B170" t="s">
        <v>63</v>
      </c>
      <c r="C170" t="s">
        <v>293</v>
      </c>
      <c r="D170" s="1">
        <v>7.9765363039999979</v>
      </c>
      <c r="E170" s="1">
        <v>0.81256905534685575</v>
      </c>
      <c r="F170" s="1">
        <v>6.2743453597743359E-2</v>
      </c>
      <c r="G170" s="1">
        <v>0.46221238879419774</v>
      </c>
      <c r="H170" s="1">
        <v>3.2519262834968181E-3</v>
      </c>
      <c r="I170" s="1">
        <v>0.50834393751908757</v>
      </c>
      <c r="J170" s="1">
        <v>6.5293554762708749E-3</v>
      </c>
      <c r="K170" s="1">
        <v>1.4671508397272859</v>
      </c>
      <c r="L170" s="1">
        <v>1.0841809190878876E-2</v>
      </c>
      <c r="M170" s="1">
        <v>1.8453166294724506</v>
      </c>
      <c r="N170" s="1">
        <v>0.14318206354398841</v>
      </c>
      <c r="O170" s="1">
        <v>1.0522621300435109</v>
      </c>
      <c r="P170" s="1">
        <v>3.2519262834968181E-3</v>
      </c>
      <c r="Q170" s="1">
        <v>1.3233067894426125</v>
      </c>
      <c r="R170" s="1">
        <v>5.1949583313282269E-2</v>
      </c>
      <c r="S170" s="1">
        <v>3.1603809689312294</v>
      </c>
      <c r="T170" s="1">
        <v>8.5430352748107855E-2</v>
      </c>
    </row>
    <row r="171" spans="2:20" x14ac:dyDescent="0.25">
      <c r="B171" t="s">
        <v>76</v>
      </c>
      <c r="C171" t="s">
        <v>306</v>
      </c>
      <c r="D171" s="1">
        <v>7.7446636400000015</v>
      </c>
      <c r="E171" s="1">
        <v>0.87921454836156621</v>
      </c>
      <c r="F171" s="1">
        <v>6.7693252752393546E-2</v>
      </c>
      <c r="G171" s="1">
        <v>0.5014359273884863</v>
      </c>
      <c r="H171" s="1">
        <v>2.9147107780201405E-3</v>
      </c>
      <c r="I171" s="1">
        <v>0.54573051026017494</v>
      </c>
      <c r="J171" s="1">
        <v>5.868055676013768E-3</v>
      </c>
      <c r="K171" s="1">
        <v>1.59047720743604</v>
      </c>
      <c r="L171" s="1">
        <v>9.7034770040789683E-3</v>
      </c>
      <c r="M171" s="1">
        <v>1.805936108115578</v>
      </c>
      <c r="N171" s="1">
        <v>0.1315858859155547</v>
      </c>
      <c r="O171" s="1">
        <v>1.0309362155950708</v>
      </c>
      <c r="P171" s="1">
        <v>2.9147107780201405E-3</v>
      </c>
      <c r="Q171" s="1">
        <v>1.2911828540325929</v>
      </c>
      <c r="R171" s="1">
        <v>4.6733846117920079E-2</v>
      </c>
      <c r="S171" s="1">
        <v>3.0956892547190731</v>
      </c>
      <c r="T171" s="1">
        <v>7.664197020405196E-2</v>
      </c>
    </row>
    <row r="172" spans="2:20" x14ac:dyDescent="0.25">
      <c r="B172" t="s">
        <v>21</v>
      </c>
      <c r="C172" t="s">
        <v>254</v>
      </c>
      <c r="D172" s="1">
        <v>7.5931138859999976</v>
      </c>
      <c r="E172" s="1">
        <v>0.80626140602941576</v>
      </c>
      <c r="F172" s="1">
        <v>6.1271975025531271E-2</v>
      </c>
      <c r="G172" s="1">
        <v>0.45910077402951066</v>
      </c>
      <c r="H172" s="1">
        <v>2.9802553034070488E-3</v>
      </c>
      <c r="I172" s="1">
        <v>0.50282299905564354</v>
      </c>
      <c r="J172" s="1">
        <v>5.9913830291795341E-3</v>
      </c>
      <c r="K172" s="1">
        <v>1.4568604450030964</v>
      </c>
      <c r="L172" s="1">
        <v>9.9321008984445108E-3</v>
      </c>
      <c r="M172" s="1">
        <v>1.7623194111680012</v>
      </c>
      <c r="N172" s="1">
        <v>0.13245261986246765</v>
      </c>
      <c r="O172" s="1">
        <v>1.0053462869132279</v>
      </c>
      <c r="P172" s="1">
        <v>2.9802553034070488E-3</v>
      </c>
      <c r="Q172" s="1">
        <v>1.26227140152677</v>
      </c>
      <c r="R172" s="1">
        <v>4.7701319132843235E-2</v>
      </c>
      <c r="S172" s="1">
        <v>3.0193405450640083</v>
      </c>
      <c r="T172" s="1">
        <v>7.8367141699246912E-2</v>
      </c>
    </row>
    <row r="173" spans="2:20" x14ac:dyDescent="0.25">
      <c r="B173" t="s">
        <v>69</v>
      </c>
      <c r="C173" t="s">
        <v>299</v>
      </c>
      <c r="D173" s="1">
        <v>7.3640547429999996</v>
      </c>
      <c r="E173" s="1">
        <v>0.70131917662216015</v>
      </c>
      <c r="F173" s="1">
        <v>5.6654142354805842E-2</v>
      </c>
      <c r="G173" s="1">
        <v>0.39821983078505119</v>
      </c>
      <c r="H173" s="1">
        <v>3.2646636122852062E-3</v>
      </c>
      <c r="I173" s="1">
        <v>0.44116159636555091</v>
      </c>
      <c r="J173" s="1">
        <v>6.5290732221181908E-3</v>
      </c>
      <c r="K173" s="1">
        <v>1.2645761027158815</v>
      </c>
      <c r="L173" s="1">
        <v>1.0889055029986367E-2</v>
      </c>
      <c r="M173" s="1">
        <v>1.6923225920568448</v>
      </c>
      <c r="N173" s="1">
        <v>0.14009942482784266</v>
      </c>
      <c r="O173" s="1">
        <v>0.96440083144091193</v>
      </c>
      <c r="P173" s="1">
        <v>3.2646636122852062E-3</v>
      </c>
      <c r="Q173" s="1">
        <v>1.2165203907063367</v>
      </c>
      <c r="R173" s="1">
        <v>5.1766438556556174E-2</v>
      </c>
      <c r="S173" s="1">
        <v>2.8960465540232869</v>
      </c>
      <c r="T173" s="1">
        <v>8.5313954598965722E-2</v>
      </c>
    </row>
    <row r="174" spans="2:20" x14ac:dyDescent="0.25">
      <c r="B174" t="s">
        <v>163</v>
      </c>
      <c r="C174" t="s">
        <v>233</v>
      </c>
      <c r="D174" s="1">
        <v>7.1584651030000002</v>
      </c>
      <c r="E174" s="1">
        <v>0.67530149421382313</v>
      </c>
      <c r="F174" s="1">
        <v>5.8634024727299963E-2</v>
      </c>
      <c r="G174" s="1">
        <v>0.38334583315960358</v>
      </c>
      <c r="H174" s="1">
        <v>3.3016201324311848E-3</v>
      </c>
      <c r="I174" s="1">
        <v>0.42513171655709686</v>
      </c>
      <c r="J174" s="1">
        <v>6.6082832547219757E-3</v>
      </c>
      <c r="K174" s="1">
        <v>1.2174269329247731</v>
      </c>
      <c r="L174" s="1">
        <v>1.1012521425507762E-2</v>
      </c>
      <c r="M174" s="1">
        <v>1.6435987451465146</v>
      </c>
      <c r="N174" s="1">
        <v>0.14164360791087163</v>
      </c>
      <c r="O174" s="1">
        <v>0.9365569154560005</v>
      </c>
      <c r="P174" s="1">
        <v>3.3016201324311848E-3</v>
      </c>
      <c r="Q174" s="1">
        <v>1.1819427050182219</v>
      </c>
      <c r="R174" s="1">
        <v>5.2387960620433882E-2</v>
      </c>
      <c r="S174" s="1">
        <v>2.8122966149653239</v>
      </c>
      <c r="T174" s="1">
        <v>8.6306136804326278E-2</v>
      </c>
    </row>
    <row r="175" spans="2:20" x14ac:dyDescent="0.25">
      <c r="B175" t="s">
        <v>36</v>
      </c>
      <c r="C175" t="s">
        <v>267</v>
      </c>
      <c r="D175" s="1">
        <v>6.5614219459999994</v>
      </c>
      <c r="E175" s="1">
        <v>0.57855203471036198</v>
      </c>
      <c r="F175" s="1">
        <v>4.8966893155841476E-2</v>
      </c>
      <c r="G175" s="1">
        <v>0.32779264738417541</v>
      </c>
      <c r="H175" s="1">
        <v>3.3116822132845032E-3</v>
      </c>
      <c r="I175" s="1">
        <v>0.3664363646899691</v>
      </c>
      <c r="J175" s="1">
        <v>6.5930611355854872E-3</v>
      </c>
      <c r="K175" s="1">
        <v>1.0414270920569451</v>
      </c>
      <c r="L175" s="1">
        <v>1.1051903331670304E-2</v>
      </c>
      <c r="M175" s="1">
        <v>1.4940461299631524</v>
      </c>
      <c r="N175" s="1">
        <v>0.13739184554416697</v>
      </c>
      <c r="O175" s="1">
        <v>0.85082459892178508</v>
      </c>
      <c r="P175" s="1">
        <v>3.3116822132845032E-3</v>
      </c>
      <c r="Q175" s="1">
        <v>1.077384802671107</v>
      </c>
      <c r="R175" s="1">
        <v>5.2047260453117666E-2</v>
      </c>
      <c r="S175" s="1">
        <v>2.5539289882965677</v>
      </c>
      <c r="T175" s="1">
        <v>8.5998999611647087E-2</v>
      </c>
    </row>
    <row r="176" spans="2:20" x14ac:dyDescent="0.25">
      <c r="B176" t="s">
        <v>23</v>
      </c>
      <c r="C176" t="s">
        <v>233</v>
      </c>
      <c r="D176" s="1">
        <v>6.078746572</v>
      </c>
      <c r="E176" s="1">
        <v>0.76503792221716505</v>
      </c>
      <c r="F176" s="1">
        <v>7.2117085740597942E-2</v>
      </c>
      <c r="G176" s="1">
        <v>0.43729477028811237</v>
      </c>
      <c r="H176" s="1">
        <v>2.4397639502746087E-3</v>
      </c>
      <c r="I176" s="1">
        <v>0.47158663034196224</v>
      </c>
      <c r="J176" s="1">
        <v>4.9547067049460257E-3</v>
      </c>
      <c r="K176" s="1">
        <v>1.386232366021424</v>
      </c>
      <c r="L176" s="1">
        <v>8.1009598725510501E-3</v>
      </c>
      <c r="M176" s="1">
        <v>1.4327142263747297</v>
      </c>
      <c r="N176" s="1">
        <v>0.11681402777961729</v>
      </c>
      <c r="O176" s="1">
        <v>0.8187983307854475</v>
      </c>
      <c r="P176" s="1">
        <v>2.4397639502746087E-3</v>
      </c>
      <c r="Q176" s="1">
        <v>1.0204860543198349</v>
      </c>
      <c r="R176" s="1">
        <v>3.9663249748291024E-2</v>
      </c>
      <c r="S176" s="1">
        <v>2.4588582940189094</v>
      </c>
      <c r="T176" s="1">
        <v>6.46303233764772E-2</v>
      </c>
    </row>
    <row r="177" spans="2:20" x14ac:dyDescent="0.25">
      <c r="B177" t="s">
        <v>117</v>
      </c>
      <c r="C177" t="s">
        <v>345</v>
      </c>
      <c r="D177" s="1">
        <v>5.7661538719999994</v>
      </c>
      <c r="E177" s="1">
        <v>0.42123402911428104</v>
      </c>
      <c r="F177" s="1">
        <v>4.6897871459465182E-2</v>
      </c>
      <c r="G177" s="1">
        <v>0.23719908394150857</v>
      </c>
      <c r="H177" s="1">
        <v>3.8087270209845232E-3</v>
      </c>
      <c r="I177" s="1">
        <v>0.27185125594777149</v>
      </c>
      <c r="J177" s="1">
        <v>7.5523534052810027E-3</v>
      </c>
      <c r="K177" s="1">
        <v>0.75465174745356556</v>
      </c>
      <c r="L177" s="1">
        <v>1.2717411817484708E-2</v>
      </c>
      <c r="M177" s="1">
        <v>1.2884379518122284</v>
      </c>
      <c r="N177" s="1">
        <v>0.15230631838355305</v>
      </c>
      <c r="O177" s="1">
        <v>0.73262522413674125</v>
      </c>
      <c r="P177" s="1">
        <v>3.8087270209845232E-3</v>
      </c>
      <c r="Q177" s="1">
        <v>0.93531462587527292</v>
      </c>
      <c r="R177" s="1">
        <v>5.9339005888440273E-2</v>
      </c>
      <c r="S177" s="1">
        <v>2.1973740054246735</v>
      </c>
      <c r="T177" s="1">
        <v>9.8278010118615616E-2</v>
      </c>
    </row>
    <row r="178" spans="2:20" x14ac:dyDescent="0.25">
      <c r="B178" t="s">
        <v>6</v>
      </c>
      <c r="C178" t="s">
        <v>233</v>
      </c>
      <c r="D178" s="1">
        <v>5.626984074000001</v>
      </c>
      <c r="E178" s="1">
        <v>0.62802234522775735</v>
      </c>
      <c r="F178" s="1">
        <v>6.3060407496779797E-2</v>
      </c>
      <c r="G178" s="1">
        <v>0.3580325285545557</v>
      </c>
      <c r="H178" s="1">
        <v>2.4389041860553018E-3</v>
      </c>
      <c r="I178" s="1">
        <v>0.39029577795699893</v>
      </c>
      <c r="J178" s="1">
        <v>4.921476865133393E-3</v>
      </c>
      <c r="K178" s="1">
        <v>1.1357387291717209</v>
      </c>
      <c r="L178" s="1">
        <v>8.1113105014325899E-3</v>
      </c>
      <c r="M178" s="1">
        <v>1.310155054852874</v>
      </c>
      <c r="N178" s="1">
        <v>0.11201668317425999</v>
      </c>
      <c r="O178" s="1">
        <v>0.74776125373362767</v>
      </c>
      <c r="P178" s="1">
        <v>2.4389041860553018E-3</v>
      </c>
      <c r="Q178" s="1">
        <v>0.93733880071190323</v>
      </c>
      <c r="R178" s="1">
        <v>3.9221941039854616E-2</v>
      </c>
      <c r="S178" s="1">
        <v>2.2453651101130934</v>
      </c>
      <c r="T178" s="1">
        <v>6.4189155447665777E-2</v>
      </c>
    </row>
    <row r="179" spans="2:20" x14ac:dyDescent="0.25">
      <c r="B179" t="s">
        <v>53</v>
      </c>
      <c r="C179" t="s">
        <v>283</v>
      </c>
      <c r="D179" s="1">
        <v>4.9959264420000027</v>
      </c>
      <c r="E179" s="1">
        <v>0.50290405338774324</v>
      </c>
      <c r="F179" s="1">
        <v>3.9568821510556601E-2</v>
      </c>
      <c r="G179" s="1">
        <v>0.28597792208428024</v>
      </c>
      <c r="H179" s="1">
        <v>2.0748934402200938E-3</v>
      </c>
      <c r="I179" s="1">
        <v>0.31491801714003476</v>
      </c>
      <c r="J179" s="1">
        <v>4.160927929914059E-3</v>
      </c>
      <c r="K179" s="1">
        <v>0.90781622093891723</v>
      </c>
      <c r="L179" s="1">
        <v>6.9174513593494059E-3</v>
      </c>
      <c r="M179" s="1">
        <v>1.154561535401458</v>
      </c>
      <c r="N179" s="1">
        <v>9.0844219777741306E-2</v>
      </c>
      <c r="O179" s="1">
        <v>0.65829331405363167</v>
      </c>
      <c r="P179" s="1">
        <v>2.0748934402200938E-3</v>
      </c>
      <c r="Q179" s="1">
        <v>0.82831073126566035</v>
      </c>
      <c r="R179" s="1">
        <v>3.306863246162222E-2</v>
      </c>
      <c r="S179" s="1">
        <v>1.9770805608850843</v>
      </c>
      <c r="T179" s="1">
        <v>5.4407270576409636E-2</v>
      </c>
    </row>
    <row r="180" spans="2:20" x14ac:dyDescent="0.25">
      <c r="B180" t="s">
        <v>19</v>
      </c>
      <c r="C180" t="s">
        <v>252</v>
      </c>
      <c r="D180" s="1">
        <v>4.8730865960000003</v>
      </c>
      <c r="E180" s="1">
        <v>0.46432394729661802</v>
      </c>
      <c r="F180" s="1">
        <v>3.6189781809192606E-2</v>
      </c>
      <c r="G180" s="1">
        <v>0.26365504491703262</v>
      </c>
      <c r="H180" s="1">
        <v>2.1670701749415748E-3</v>
      </c>
      <c r="I180" s="1">
        <v>0.29209440093118527</v>
      </c>
      <c r="J180" s="1">
        <v>4.32886626459062E-3</v>
      </c>
      <c r="K180" s="1">
        <v>0.83722239604163884</v>
      </c>
      <c r="L180" s="1">
        <v>7.229399466344843E-3</v>
      </c>
      <c r="M180" s="1">
        <v>1.1183871975895714</v>
      </c>
      <c r="N180" s="1">
        <v>9.1994273101862742E-2</v>
      </c>
      <c r="O180" s="1">
        <v>0.63733966800633235</v>
      </c>
      <c r="P180" s="1">
        <v>2.1670701749415748E-3</v>
      </c>
      <c r="Q180" s="1">
        <v>0.80424868193727073</v>
      </c>
      <c r="R180" s="1">
        <v>3.4274235719282321E-2</v>
      </c>
      <c r="S180" s="1">
        <v>1.9135732428251124</v>
      </c>
      <c r="T180" s="1">
        <v>5.6525049168006727E-2</v>
      </c>
    </row>
    <row r="181" spans="2:20" x14ac:dyDescent="0.25">
      <c r="B181" t="s">
        <v>60</v>
      </c>
      <c r="C181" t="s">
        <v>290</v>
      </c>
      <c r="D181" s="1">
        <v>4.3936641209999996</v>
      </c>
      <c r="E181" s="1">
        <v>0.34056754724179045</v>
      </c>
      <c r="F181" s="1">
        <v>4.1582982013124527E-2</v>
      </c>
      <c r="G181" s="1">
        <v>0.19217212681797541</v>
      </c>
      <c r="H181" s="1">
        <v>2.6992417267637367E-3</v>
      </c>
      <c r="I181" s="1">
        <v>0.2183315932595141</v>
      </c>
      <c r="J181" s="1">
        <v>5.3906769594033212E-3</v>
      </c>
      <c r="K181" s="1">
        <v>0.61119892164788403</v>
      </c>
      <c r="L181" s="1">
        <v>9.0079267279603876E-3</v>
      </c>
      <c r="M181" s="1">
        <v>0.99108029658368813</v>
      </c>
      <c r="N181" s="1">
        <v>0.11425358395313359</v>
      </c>
      <c r="O181" s="1">
        <v>0.5638070429542873</v>
      </c>
      <c r="P181" s="1">
        <v>2.6992417267637367E-3</v>
      </c>
      <c r="Q181" s="1">
        <v>0.71705837848806731</v>
      </c>
      <c r="R181" s="1">
        <v>4.2704718289007057E-2</v>
      </c>
      <c r="S181" s="1">
        <v>1.6923754683087116</v>
      </c>
      <c r="T181" s="1">
        <v>7.0466007446219073E-2</v>
      </c>
    </row>
    <row r="182" spans="2:20" x14ac:dyDescent="0.25">
      <c r="B182" t="s">
        <v>22</v>
      </c>
      <c r="C182" t="s">
        <v>255</v>
      </c>
      <c r="D182" s="1">
        <v>4.2518049630000005</v>
      </c>
      <c r="E182" s="1">
        <v>0.31167029820699854</v>
      </c>
      <c r="F182" s="1">
        <v>3.5176271432584026E-2</v>
      </c>
      <c r="G182" s="1">
        <v>0.17552479139791907</v>
      </c>
      <c r="H182" s="1">
        <v>2.9316648628381309E-3</v>
      </c>
      <c r="I182" s="1">
        <v>0.20107611157855279</v>
      </c>
      <c r="J182" s="1">
        <v>5.8156451835403994E-3</v>
      </c>
      <c r="K182" s="1">
        <v>0.55840999164452576</v>
      </c>
      <c r="L182" s="1">
        <v>9.7916149763079535E-3</v>
      </c>
      <c r="M182" s="1">
        <v>0.94952715566141166</v>
      </c>
      <c r="N182" s="1">
        <v>0.11626855721555408</v>
      </c>
      <c r="O182" s="1">
        <v>0.539927811944239</v>
      </c>
      <c r="P182" s="1">
        <v>2.9316648628381309E-3</v>
      </c>
      <c r="Q182" s="1">
        <v>0.68940629493413097</v>
      </c>
      <c r="R182" s="1">
        <v>4.566563513619927E-2</v>
      </c>
      <c r="S182" s="1">
        <v>1.6192473601058668</v>
      </c>
      <c r="T182" s="1">
        <v>7.5639838575737639E-2</v>
      </c>
    </row>
    <row r="183" spans="2:20" x14ac:dyDescent="0.25">
      <c r="B183" t="s">
        <v>3</v>
      </c>
      <c r="C183" t="s">
        <v>237</v>
      </c>
      <c r="D183" s="1">
        <v>3.8406948739999995</v>
      </c>
      <c r="E183" s="1">
        <v>0.30815733760482172</v>
      </c>
      <c r="F183" s="1">
        <v>3.4099891317164718E-2</v>
      </c>
      <c r="G183" s="1">
        <v>0.17408279066773227</v>
      </c>
      <c r="H183" s="1">
        <v>2.1691348516591105E-3</v>
      </c>
      <c r="I183" s="1">
        <v>0.1968544701171403</v>
      </c>
      <c r="J183" s="1">
        <v>4.3333137688444665E-3</v>
      </c>
      <c r="K183" s="1">
        <v>0.55353475202959446</v>
      </c>
      <c r="L183" s="1">
        <v>7.237988888095963E-3</v>
      </c>
      <c r="M183" s="1">
        <v>0.87005945409371888</v>
      </c>
      <c r="N183" s="1">
        <v>9.2266735006855699E-2</v>
      </c>
      <c r="O183" s="1">
        <v>0.49509852629036083</v>
      </c>
      <c r="P183" s="1">
        <v>2.1691348516591105E-3</v>
      </c>
      <c r="Q183" s="1">
        <v>0.62858787971717189</v>
      </c>
      <c r="R183" s="1">
        <v>3.4346577223177965E-2</v>
      </c>
      <c r="S183" s="1">
        <v>1.4864919562736256</v>
      </c>
      <c r="T183" s="1">
        <v>5.6659972550865724E-2</v>
      </c>
    </row>
    <row r="184" spans="2:20" x14ac:dyDescent="0.25">
      <c r="B184" t="s">
        <v>71</v>
      </c>
      <c r="C184" t="s">
        <v>301</v>
      </c>
      <c r="D184" s="1">
        <v>3.5317226840000004</v>
      </c>
      <c r="E184" s="1">
        <v>0.31735107451867922</v>
      </c>
      <c r="F184" s="1">
        <v>2.5889205404045029E-2</v>
      </c>
      <c r="G184" s="1">
        <v>0.17990250239578917</v>
      </c>
      <c r="H184" s="1">
        <v>1.7091992600258711E-3</v>
      </c>
      <c r="I184" s="1">
        <v>0.20065856463415604</v>
      </c>
      <c r="J184" s="1">
        <v>3.4044976703829764E-3</v>
      </c>
      <c r="K184" s="1">
        <v>0.57149215652609464</v>
      </c>
      <c r="L184" s="1">
        <v>5.7038393912828157E-3</v>
      </c>
      <c r="M184" s="1">
        <v>0.80564842022747885</v>
      </c>
      <c r="N184" s="1">
        <v>7.1009690082685303E-2</v>
      </c>
      <c r="O184" s="1">
        <v>0.45887548155375457</v>
      </c>
      <c r="P184" s="1">
        <v>1.7091992600258711E-3</v>
      </c>
      <c r="Q184" s="1">
        <v>0.58060757913151606</v>
      </c>
      <c r="R184" s="1">
        <v>2.6878486262567582E-2</v>
      </c>
      <c r="S184" s="1">
        <v>1.3774621999971663</v>
      </c>
      <c r="T184" s="1">
        <v>4.4399486060501155E-2</v>
      </c>
    </row>
    <row r="185" spans="2:20" x14ac:dyDescent="0.25">
      <c r="B185" t="s">
        <v>34</v>
      </c>
      <c r="C185" t="s">
        <v>265</v>
      </c>
      <c r="D185" s="1">
        <v>3.315121254000001</v>
      </c>
      <c r="E185" s="1">
        <v>0.28490893646845361</v>
      </c>
      <c r="F185" s="1">
        <v>2.5373989052263221E-2</v>
      </c>
      <c r="G185" s="1">
        <v>0.16129873324572119</v>
      </c>
      <c r="H185" s="1">
        <v>1.8142007520819928E-3</v>
      </c>
      <c r="I185" s="1">
        <v>0.18091319141416184</v>
      </c>
      <c r="J185" s="1">
        <v>3.6045712467718252E-3</v>
      </c>
      <c r="K185" s="1">
        <v>0.51251488474547935</v>
      </c>
      <c r="L185" s="1">
        <v>6.0551397022850888E-3</v>
      </c>
      <c r="M185" s="1">
        <v>0.7511807391050318</v>
      </c>
      <c r="N185" s="1">
        <v>7.41785477596551E-2</v>
      </c>
      <c r="O185" s="1">
        <v>0.42768696317010146</v>
      </c>
      <c r="P185" s="1">
        <v>1.8142007520819928E-3</v>
      </c>
      <c r="Q185" s="1">
        <v>0.54255834293990535</v>
      </c>
      <c r="R185" s="1">
        <v>2.8394418001347094E-2</v>
      </c>
      <c r="S185" s="1">
        <v>1.2832969112050894</v>
      </c>
      <c r="T185" s="1">
        <v>4.6964236314681947E-2</v>
      </c>
    </row>
    <row r="186" spans="2:20" x14ac:dyDescent="0.25">
      <c r="B186" t="s">
        <v>35</v>
      </c>
      <c r="C186" t="s">
        <v>266</v>
      </c>
      <c r="D186" s="1">
        <v>3.1900081270000009</v>
      </c>
      <c r="E186" s="1">
        <v>0.32660477120969789</v>
      </c>
      <c r="F186" s="1">
        <v>2.5581859321915999E-2</v>
      </c>
      <c r="G186" s="1">
        <v>0.18580601374572686</v>
      </c>
      <c r="H186" s="1">
        <v>1.3022728637876941E-3</v>
      </c>
      <c r="I186" s="1">
        <v>0.2042603698525064</v>
      </c>
      <c r="J186" s="1">
        <v>2.6122080247449535E-3</v>
      </c>
      <c r="K186" s="1">
        <v>0.58974793003086201</v>
      </c>
      <c r="L186" s="1">
        <v>4.3409498477276235E-3</v>
      </c>
      <c r="M186" s="1">
        <v>0.7376485597336252</v>
      </c>
      <c r="N186" s="1">
        <v>5.7046004850075265E-2</v>
      </c>
      <c r="O186" s="1">
        <v>0.42065062333620451</v>
      </c>
      <c r="P186" s="1">
        <v>1.3022728637876941E-3</v>
      </c>
      <c r="Q186" s="1">
        <v>0.52905430995517144</v>
      </c>
      <c r="R186" s="1">
        <v>2.0755190885875657E-2</v>
      </c>
      <c r="S186" s="1">
        <v>1.2632407459095019</v>
      </c>
      <c r="T186" s="1">
        <v>3.4138331003136083E-2</v>
      </c>
    </row>
    <row r="187" spans="2:20" x14ac:dyDescent="0.25">
      <c r="B187" t="s">
        <v>31</v>
      </c>
      <c r="C187" t="s">
        <v>262</v>
      </c>
      <c r="D187" s="1">
        <v>3.1515137150000005</v>
      </c>
      <c r="E187" s="1">
        <v>0.2966184015091895</v>
      </c>
      <c r="F187" s="1">
        <v>2.4355131457528583E-2</v>
      </c>
      <c r="G187" s="1">
        <v>0.1683700799533441</v>
      </c>
      <c r="H187" s="1">
        <v>1.4709882904792139E-3</v>
      </c>
      <c r="I187" s="1">
        <v>0.18678752546660896</v>
      </c>
      <c r="J187" s="1">
        <v>2.9381176195625467E-3</v>
      </c>
      <c r="K187" s="1">
        <v>0.53469759910761705</v>
      </c>
      <c r="L187" s="1">
        <v>4.9079845529630527E-3</v>
      </c>
      <c r="M187" s="1">
        <v>0.72249527728293128</v>
      </c>
      <c r="N187" s="1">
        <v>6.2032461966232022E-2</v>
      </c>
      <c r="O187" s="1">
        <v>0.41168448444943534</v>
      </c>
      <c r="P187" s="1">
        <v>1.4709882904792139E-3</v>
      </c>
      <c r="Q187" s="1">
        <v>0.51979703876616612</v>
      </c>
      <c r="R187" s="1">
        <v>2.3242837009573941E-2</v>
      </c>
      <c r="S187" s="1">
        <v>1.2360043086331947</v>
      </c>
      <c r="T187" s="1">
        <v>3.8338554961117453E-2</v>
      </c>
    </row>
    <row r="188" spans="2:20" x14ac:dyDescent="0.25">
      <c r="B188" t="s">
        <v>165</v>
      </c>
      <c r="C188" t="s">
        <v>385</v>
      </c>
      <c r="D188" s="1">
        <v>3.1308542620000011</v>
      </c>
      <c r="E188" s="1">
        <v>0.28603547512985744</v>
      </c>
      <c r="F188" s="1">
        <v>2.3852065570180336E-2</v>
      </c>
      <c r="G188" s="1">
        <v>0.16222737361883996</v>
      </c>
      <c r="H188" s="1">
        <v>1.4618688470472165E-3</v>
      </c>
      <c r="I188" s="1">
        <v>0.18056389834620404</v>
      </c>
      <c r="J188" s="1">
        <v>2.9211357545099606E-3</v>
      </c>
      <c r="K188" s="1">
        <v>0.51531515342452949</v>
      </c>
      <c r="L188" s="1">
        <v>4.8773285918825042E-3</v>
      </c>
      <c r="M188" s="1">
        <v>0.71671769481537106</v>
      </c>
      <c r="N188" s="1">
        <v>6.2257061339827897E-2</v>
      </c>
      <c r="O188" s="1">
        <v>0.40828364316437277</v>
      </c>
      <c r="P188" s="1">
        <v>1.4618688470472165E-3</v>
      </c>
      <c r="Q188" s="1">
        <v>0.51589228248182506</v>
      </c>
      <c r="R188" s="1">
        <v>2.3148819035451622E-2</v>
      </c>
      <c r="S188" s="1">
        <v>1.2259771587999166</v>
      </c>
      <c r="T188" s="1">
        <v>3.8177024454100046E-2</v>
      </c>
    </row>
    <row r="189" spans="2:20" x14ac:dyDescent="0.25">
      <c r="B189" t="s">
        <v>177</v>
      </c>
      <c r="C189" t="s">
        <v>395</v>
      </c>
      <c r="D189" s="1">
        <v>2.6874621080000005</v>
      </c>
      <c r="E189" s="1">
        <v>0.24465059164841338</v>
      </c>
      <c r="F189" s="1">
        <v>2.0205237813893068E-2</v>
      </c>
      <c r="G189" s="1">
        <v>0.13874119700792162</v>
      </c>
      <c r="H189" s="1">
        <v>1.2579960946685054E-3</v>
      </c>
      <c r="I189" s="1">
        <v>0.15449337531577373</v>
      </c>
      <c r="J189" s="1">
        <v>2.5102876731328042E-3</v>
      </c>
      <c r="K189" s="1">
        <v>0.44071720262154607</v>
      </c>
      <c r="L189" s="1">
        <v>4.1970237899474922E-3</v>
      </c>
      <c r="M189" s="1">
        <v>0.61487638216010632</v>
      </c>
      <c r="N189" s="1">
        <v>5.3186364934475969E-2</v>
      </c>
      <c r="O189" s="1">
        <v>0.3502576133292265</v>
      </c>
      <c r="P189" s="1">
        <v>1.2579960946685054E-3</v>
      </c>
      <c r="Q189" s="1">
        <v>0.44268963288930302</v>
      </c>
      <c r="R189" s="1">
        <v>1.9865562914467377E-2</v>
      </c>
      <c r="S189" s="1">
        <v>1.0516819002617903</v>
      </c>
      <c r="T189" s="1">
        <v>3.2780539989044941E-2</v>
      </c>
    </row>
    <row r="190" spans="2:20" x14ac:dyDescent="0.25">
      <c r="B190" t="s">
        <v>80</v>
      </c>
      <c r="C190" t="s">
        <v>310</v>
      </c>
      <c r="D190" s="1">
        <v>2.5932281960000005</v>
      </c>
      <c r="E190" s="1">
        <v>0.25507327477382508</v>
      </c>
      <c r="F190" s="1">
        <v>2.0032624098552235E-2</v>
      </c>
      <c r="G190" s="1">
        <v>0.14496058757713426</v>
      </c>
      <c r="H190" s="1">
        <v>1.1073086475844936E-3</v>
      </c>
      <c r="I190" s="1">
        <v>0.1600328072424447</v>
      </c>
      <c r="J190" s="1">
        <v>2.2167807315799717E-3</v>
      </c>
      <c r="K190" s="1">
        <v>0.46022642950189774</v>
      </c>
      <c r="L190" s="1">
        <v>3.6927926742174985E-3</v>
      </c>
      <c r="M190" s="1">
        <v>0.59742830784885559</v>
      </c>
      <c r="N190" s="1">
        <v>4.7745558920169087E-2</v>
      </c>
      <c r="O190" s="1">
        <v>0.34055898978522053</v>
      </c>
      <c r="P190" s="1">
        <v>1.1073086475844936E-3</v>
      </c>
      <c r="Q190" s="1">
        <v>0.42907295233423637</v>
      </c>
      <c r="R190" s="1">
        <v>1.7583469393326293E-2</v>
      </c>
      <c r="S190" s="1">
        <v>1.0226529814271113</v>
      </c>
      <c r="T190" s="1">
        <v>2.8960268838422825E-2</v>
      </c>
    </row>
    <row r="191" spans="2:20" x14ac:dyDescent="0.25">
      <c r="B191" t="s">
        <v>77</v>
      </c>
      <c r="C191" t="s">
        <v>307</v>
      </c>
      <c r="D191" s="1">
        <v>2.0760364310000003</v>
      </c>
      <c r="E191" s="1">
        <v>0.18667385288793695</v>
      </c>
      <c r="F191" s="1">
        <v>1.5216042668979022E-2</v>
      </c>
      <c r="G191" s="1">
        <v>0.1058255380931625</v>
      </c>
      <c r="H191" s="1">
        <v>1.0005399793130332E-3</v>
      </c>
      <c r="I191" s="1">
        <v>0.11802272591151862</v>
      </c>
      <c r="J191" s="1">
        <v>1.99382315918305E-3</v>
      </c>
      <c r="K191" s="1">
        <v>0.33617329465913076</v>
      </c>
      <c r="L191" s="1">
        <v>3.3387779991583474E-3</v>
      </c>
      <c r="M191" s="1">
        <v>0.47367443007953774</v>
      </c>
      <c r="N191" s="1">
        <v>4.1809022670072235E-2</v>
      </c>
      <c r="O191" s="1">
        <v>0.26979416476984869</v>
      </c>
      <c r="P191" s="1">
        <v>1.0005399793130332E-3</v>
      </c>
      <c r="Q191" s="1">
        <v>0.34132066699682373</v>
      </c>
      <c r="R191" s="1">
        <v>1.5755858429780892E-2</v>
      </c>
      <c r="S191" s="1">
        <v>0.80990845847194215</v>
      </c>
      <c r="T191" s="1">
        <v>2.6020603844352105E-2</v>
      </c>
    </row>
    <row r="192" spans="2:20" x14ac:dyDescent="0.25">
      <c r="B192" t="s">
        <v>167</v>
      </c>
      <c r="C192" t="s">
        <v>386</v>
      </c>
      <c r="D192" s="1">
        <v>1.8541070200000003</v>
      </c>
      <c r="E192" s="1">
        <v>0.17483228402543768</v>
      </c>
      <c r="F192" s="1">
        <v>1.3913218524658169E-2</v>
      </c>
      <c r="G192" s="1">
        <v>9.9245598001556148E-2</v>
      </c>
      <c r="H192" s="1">
        <v>8.3735111749554602E-4</v>
      </c>
      <c r="I192" s="1">
        <v>0.11007900109727187</v>
      </c>
      <c r="J192" s="1">
        <v>1.6721629318130118E-3</v>
      </c>
      <c r="K192" s="1">
        <v>0.3151722529774858</v>
      </c>
      <c r="L192" s="1">
        <v>2.7935463742226768E-3</v>
      </c>
      <c r="M192" s="1">
        <v>0.42514664668407703</v>
      </c>
      <c r="N192" s="1">
        <v>3.5427180102589113E-2</v>
      </c>
      <c r="O192" s="1">
        <v>0.24225639192340276</v>
      </c>
      <c r="P192" s="1">
        <v>8.3735111749554602E-4</v>
      </c>
      <c r="Q192" s="1">
        <v>0.30583827402111874</v>
      </c>
      <c r="R192" s="1">
        <v>1.3232429935152624E-2</v>
      </c>
      <c r="S192" s="1">
        <v>0.72734527410771033</v>
      </c>
      <c r="T192" s="1">
        <v>2.1826534046842969E-2</v>
      </c>
    </row>
    <row r="193" spans="2:20" x14ac:dyDescent="0.25">
      <c r="B193" t="s">
        <v>184</v>
      </c>
      <c r="C193" t="s">
        <v>402</v>
      </c>
      <c r="D193" s="1">
        <v>1.8060812330000005</v>
      </c>
      <c r="E193" s="1">
        <v>0.15730996496544136</v>
      </c>
      <c r="F193" s="1">
        <v>1.3446262003605597E-2</v>
      </c>
      <c r="G193" s="1">
        <v>8.9095355922295102E-2</v>
      </c>
      <c r="H193" s="1">
        <v>9.1310719425311622E-4</v>
      </c>
      <c r="I193" s="1">
        <v>9.974149494809513E-2</v>
      </c>
      <c r="J193" s="1">
        <v>1.818448711447478E-3</v>
      </c>
      <c r="K193" s="1">
        <v>0.28309304402593466</v>
      </c>
      <c r="L193" s="1">
        <v>3.0473412921302808E-3</v>
      </c>
      <c r="M193" s="1">
        <v>0.41093547073972203</v>
      </c>
      <c r="N193" s="1">
        <v>3.7975008559777486E-2</v>
      </c>
      <c r="O193" s="1">
        <v>0.23399444732511276</v>
      </c>
      <c r="P193" s="1">
        <v>9.1310719425311622E-4</v>
      </c>
      <c r="Q193" s="1">
        <v>0.29640779600662487</v>
      </c>
      <c r="R193" s="1">
        <v>1.4362413431420668E-2</v>
      </c>
      <c r="S193" s="1">
        <v>0.70240416888742885</v>
      </c>
      <c r="T193" s="1">
        <v>2.3728845082798187E-2</v>
      </c>
    </row>
    <row r="194" spans="2:20" x14ac:dyDescent="0.25">
      <c r="B194" t="s">
        <v>182</v>
      </c>
      <c r="C194" t="s">
        <v>400</v>
      </c>
      <c r="D194" s="1">
        <v>1.6079623050000003</v>
      </c>
      <c r="E194" s="1">
        <v>0.13006039849570572</v>
      </c>
      <c r="F194" s="1">
        <v>1.2798886492844191E-2</v>
      </c>
      <c r="G194" s="1">
        <v>7.3492225184651844E-2</v>
      </c>
      <c r="H194" s="1">
        <v>8.7287215866711017E-4</v>
      </c>
      <c r="I194" s="1">
        <v>8.3030455690528859E-2</v>
      </c>
      <c r="J194" s="1">
        <v>1.7388018213063815E-3</v>
      </c>
      <c r="K194" s="1">
        <v>0.23365851461193735</v>
      </c>
      <c r="L194" s="1">
        <v>2.9131634197589996E-3</v>
      </c>
      <c r="M194" s="1">
        <v>0.36402181206833134</v>
      </c>
      <c r="N194" s="1">
        <v>3.6351893376420932E-2</v>
      </c>
      <c r="O194" s="1">
        <v>0.2071545930937099</v>
      </c>
      <c r="P194" s="1">
        <v>8.7287215866711017E-4</v>
      </c>
      <c r="Q194" s="1">
        <v>0.26305981334018952</v>
      </c>
      <c r="R194" s="1">
        <v>1.3737856128304011E-2</v>
      </c>
      <c r="S194" s="1">
        <v>0.62185102977109508</v>
      </c>
      <c r="T194" s="1">
        <v>2.2695113228274069E-2</v>
      </c>
    </row>
    <row r="195" spans="2:20" x14ac:dyDescent="0.25">
      <c r="B195" t="s">
        <v>109</v>
      </c>
      <c r="C195" t="s">
        <v>337</v>
      </c>
      <c r="D195" s="1">
        <v>1.5897813940000005</v>
      </c>
      <c r="E195" s="1">
        <v>0.13078697327671546</v>
      </c>
      <c r="F195" s="1">
        <v>1.4809678636664115E-2</v>
      </c>
      <c r="G195" s="1">
        <v>7.3943039711195827E-2</v>
      </c>
      <c r="H195" s="1">
        <v>8.9186040747665318E-4</v>
      </c>
      <c r="I195" s="1">
        <v>8.3336294838565181E-2</v>
      </c>
      <c r="J195" s="1">
        <v>1.7855193279199329E-3</v>
      </c>
      <c r="K195" s="1">
        <v>0.2350815852803862</v>
      </c>
      <c r="L195" s="1">
        <v>2.9754533388093342E-3</v>
      </c>
      <c r="M195" s="1">
        <v>0.36137293276299859</v>
      </c>
      <c r="N195" s="1">
        <v>3.8509633461258443E-2</v>
      </c>
      <c r="O195" s="1">
        <v>0.20567829127882381</v>
      </c>
      <c r="P195" s="1">
        <v>8.9186040747665318E-4</v>
      </c>
      <c r="Q195" s="1">
        <v>0.26077362010267785</v>
      </c>
      <c r="R195" s="1">
        <v>1.4183701041645168E-2</v>
      </c>
      <c r="S195" s="1">
        <v>0.61766688690749516</v>
      </c>
      <c r="T195" s="1">
        <v>2.3372247510020053E-2</v>
      </c>
    </row>
    <row r="196" spans="2:20" x14ac:dyDescent="0.25">
      <c r="B196" t="s">
        <v>145</v>
      </c>
      <c r="C196" t="s">
        <v>369</v>
      </c>
      <c r="D196" s="1">
        <v>1.570796318</v>
      </c>
      <c r="E196" s="1">
        <v>0.12274569178160884</v>
      </c>
      <c r="F196" s="1">
        <v>1.4011364052836917E-2</v>
      </c>
      <c r="G196" s="1">
        <v>6.9280473292693143E-2</v>
      </c>
      <c r="H196" s="1">
        <v>9.2188917578741279E-4</v>
      </c>
      <c r="I196" s="1">
        <v>7.8625368063888534E-2</v>
      </c>
      <c r="J196" s="1">
        <v>1.8396339892971588E-3</v>
      </c>
      <c r="K196" s="1">
        <v>0.22033123398824575</v>
      </c>
      <c r="L196" s="1">
        <v>3.0765426901921424E-3</v>
      </c>
      <c r="M196" s="1">
        <v>0.35463763912547541</v>
      </c>
      <c r="N196" s="1">
        <v>3.8854075444450895E-2</v>
      </c>
      <c r="O196" s="1">
        <v>0.20175974532463181</v>
      </c>
      <c r="P196" s="1">
        <v>9.2188917578741279E-4</v>
      </c>
      <c r="Q196" s="1">
        <v>0.25651122182096431</v>
      </c>
      <c r="R196" s="1">
        <v>1.4562389746047903E-2</v>
      </c>
      <c r="S196" s="1">
        <v>0.60564195023083078</v>
      </c>
      <c r="T196" s="1">
        <v>2.4037458484344489E-2</v>
      </c>
    </row>
    <row r="197" spans="2:20" x14ac:dyDescent="0.25">
      <c r="B197" t="s">
        <v>27</v>
      </c>
      <c r="C197" t="s">
        <v>233</v>
      </c>
      <c r="D197" s="1">
        <v>1.4233676670000008</v>
      </c>
      <c r="E197" s="1">
        <v>0.12107901439427403</v>
      </c>
      <c r="F197" s="1">
        <v>1.0758895016644489E-2</v>
      </c>
      <c r="G197" s="1">
        <v>6.8525906042898849E-2</v>
      </c>
      <c r="H197" s="1">
        <v>7.3127933708076352E-4</v>
      </c>
      <c r="I197" s="1">
        <v>7.6931733820435375E-2</v>
      </c>
      <c r="J197" s="1">
        <v>1.4559541452617371E-3</v>
      </c>
      <c r="K197" s="1">
        <v>0.21777940331948847</v>
      </c>
      <c r="L197" s="1">
        <v>2.4403937211520278E-3</v>
      </c>
      <c r="M197" s="1">
        <v>0.32350409357744775</v>
      </c>
      <c r="N197" s="1">
        <v>3.0420151563844637E-2</v>
      </c>
      <c r="O197" s="1">
        <v>0.18417280312083611</v>
      </c>
      <c r="P197" s="1">
        <v>7.3127933708076352E-4</v>
      </c>
      <c r="Q197" s="1">
        <v>0.23345530087963798</v>
      </c>
      <c r="R197" s="1">
        <v>1.1498265966119806E-2</v>
      </c>
      <c r="S197" s="1">
        <v>0.55288417673186996</v>
      </c>
      <c r="T197" s="1">
        <v>1.8997932018522769E-2</v>
      </c>
    </row>
    <row r="198" spans="2:20" x14ac:dyDescent="0.25">
      <c r="B198" t="s">
        <v>193</v>
      </c>
      <c r="C198" t="s">
        <v>409</v>
      </c>
      <c r="D198" s="1">
        <v>1.4220364949999997</v>
      </c>
      <c r="E198" s="1">
        <v>9.2594120435544602E-2</v>
      </c>
      <c r="F198" s="1">
        <v>1.384698387152695E-2</v>
      </c>
      <c r="G198" s="1">
        <v>5.1912067328916595E-2</v>
      </c>
      <c r="H198" s="1">
        <v>1.2076371080416892E-3</v>
      </c>
      <c r="I198" s="1">
        <v>6.0571281827610415E-2</v>
      </c>
      <c r="J198" s="1">
        <v>2.3905023230670771E-3</v>
      </c>
      <c r="K198" s="1">
        <v>0.1652990121501075</v>
      </c>
      <c r="L198" s="1">
        <v>4.0328638221512891E-3</v>
      </c>
      <c r="M198" s="1">
        <v>0.3134880604309942</v>
      </c>
      <c r="N198" s="1">
        <v>4.7552174750973446E-2</v>
      </c>
      <c r="O198" s="1">
        <v>0.17810457556830481</v>
      </c>
      <c r="P198" s="1">
        <v>1.2076371080416892E-3</v>
      </c>
      <c r="Q198" s="1">
        <v>0.22865107316112734</v>
      </c>
      <c r="R198" s="1">
        <v>1.874189579845079E-2</v>
      </c>
      <c r="S198" s="1">
        <v>0.533708532563551</v>
      </c>
      <c r="T198" s="1">
        <v>3.1069069013097032E-2</v>
      </c>
    </row>
    <row r="199" spans="2:20" x14ac:dyDescent="0.25">
      <c r="B199" t="s">
        <v>132</v>
      </c>
      <c r="C199" t="s">
        <v>358</v>
      </c>
      <c r="D199" s="1">
        <v>1.2895770179999999</v>
      </c>
      <c r="E199" s="1">
        <v>0.14631448462040025</v>
      </c>
      <c r="F199" s="1">
        <v>1.3321589291721494E-2</v>
      </c>
      <c r="G199" s="1">
        <v>8.3443884942926982E-2</v>
      </c>
      <c r="H199" s="1">
        <v>5.3612946793102042E-4</v>
      </c>
      <c r="I199" s="1">
        <v>9.0781208616674935E-2</v>
      </c>
      <c r="J199" s="1">
        <v>1.0881005089726852E-3</v>
      </c>
      <c r="K199" s="1">
        <v>0.26471836030159968</v>
      </c>
      <c r="L199" s="1">
        <v>1.784424911938707E-3</v>
      </c>
      <c r="M199" s="1">
        <v>0.30284055811821137</v>
      </c>
      <c r="N199" s="1">
        <v>2.5291589752571748E-2</v>
      </c>
      <c r="O199" s="1">
        <v>0.172875428833801</v>
      </c>
      <c r="P199" s="1">
        <v>5.3612946793102042E-4</v>
      </c>
      <c r="Q199" s="1">
        <v>0.21610045779501408</v>
      </c>
      <c r="R199" s="1">
        <v>8.732309225419432E-3</v>
      </c>
      <c r="S199" s="1">
        <v>0.51954578772581961</v>
      </c>
      <c r="T199" s="1">
        <v>1.4270364096077699E-2</v>
      </c>
    </row>
    <row r="200" spans="2:20" x14ac:dyDescent="0.25">
      <c r="B200" t="s">
        <v>40</v>
      </c>
      <c r="C200" t="s">
        <v>271</v>
      </c>
      <c r="D200" s="1">
        <v>1.2381199260000006</v>
      </c>
      <c r="E200" s="1">
        <v>0.10902327426178048</v>
      </c>
      <c r="F200" s="1">
        <v>9.1063068569679599E-3</v>
      </c>
      <c r="G200" s="1">
        <v>6.1767261646451348E-2</v>
      </c>
      <c r="H200" s="1">
        <v>6.248165177006941E-4</v>
      </c>
      <c r="I200" s="1">
        <v>6.9061747125360257E-2</v>
      </c>
      <c r="J200" s="1">
        <v>1.2438867826131052E-3</v>
      </c>
      <c r="K200" s="1">
        <v>0.19624081401353044</v>
      </c>
      <c r="L200" s="1">
        <v>2.0855320811449473E-3</v>
      </c>
      <c r="M200" s="1">
        <v>0.28177092884851918</v>
      </c>
      <c r="N200" s="1">
        <v>2.57514355132577E-2</v>
      </c>
      <c r="O200" s="1">
        <v>0.16045965475776075</v>
      </c>
      <c r="P200" s="1">
        <v>6.248165177006941E-4</v>
      </c>
      <c r="Q200" s="1">
        <v>0.20322935032300138</v>
      </c>
      <c r="R200" s="1">
        <v>9.81255790522979E-3</v>
      </c>
      <c r="S200" s="1">
        <v>0.48162378146479601</v>
      </c>
      <c r="T200" s="1">
        <v>1.6216527393518664E-2</v>
      </c>
    </row>
    <row r="201" spans="2:20" x14ac:dyDescent="0.25">
      <c r="B201" t="s">
        <v>54</v>
      </c>
      <c r="C201" t="s">
        <v>284</v>
      </c>
      <c r="D201" s="1">
        <v>1.2323082030000008</v>
      </c>
      <c r="E201" s="1">
        <v>0.10905982200266989</v>
      </c>
      <c r="F201" s="1">
        <v>9.0263874761326735E-3</v>
      </c>
      <c r="G201" s="1">
        <v>6.179729074950293E-2</v>
      </c>
      <c r="H201" s="1">
        <v>6.1236834923364522E-4</v>
      </c>
      <c r="I201" s="1">
        <v>6.9052491279529116E-2</v>
      </c>
      <c r="J201" s="1">
        <v>1.218821280747103E-3</v>
      </c>
      <c r="K201" s="1">
        <v>0.19632968397897824</v>
      </c>
      <c r="L201" s="1">
        <v>2.0435703952868768E-3</v>
      </c>
      <c r="M201" s="1">
        <v>0.280673322429984</v>
      </c>
      <c r="N201" s="1">
        <v>2.5397518447733424E-2</v>
      </c>
      <c r="O201" s="1">
        <v>0.15984247175823099</v>
      </c>
      <c r="P201" s="1">
        <v>6.1236834923364522E-4</v>
      </c>
      <c r="Q201" s="1">
        <v>0.20237740187226094</v>
      </c>
      <c r="R201" s="1">
        <v>9.6204382133415669E-3</v>
      </c>
      <c r="S201" s="1">
        <v>0.47980009365946052</v>
      </c>
      <c r="T201" s="1">
        <v>1.5897438341317422E-2</v>
      </c>
    </row>
    <row r="202" spans="2:20" x14ac:dyDescent="0.25">
      <c r="B202" t="s">
        <v>210</v>
      </c>
      <c r="C202" t="s">
        <v>425</v>
      </c>
      <c r="D202" s="1">
        <v>1.1896866680000009</v>
      </c>
      <c r="E202" s="1">
        <v>0.12028902802092942</v>
      </c>
      <c r="F202" s="1">
        <v>9.6872391779481478E-3</v>
      </c>
      <c r="G202" s="1">
        <v>6.8410711923125228E-2</v>
      </c>
      <c r="H202" s="1">
        <v>5.0898064416544605E-4</v>
      </c>
      <c r="I202" s="1">
        <v>7.5311396224564869E-2</v>
      </c>
      <c r="J202" s="1">
        <v>1.0185287040756432E-3</v>
      </c>
      <c r="K202" s="1">
        <v>0.21714497591509871</v>
      </c>
      <c r="L202" s="1">
        <v>1.6968274997006701E-3</v>
      </c>
      <c r="M202" s="1">
        <v>0.27441984218245752</v>
      </c>
      <c r="N202" s="1">
        <v>2.1929127778940748E-2</v>
      </c>
      <c r="O202" s="1">
        <v>0.15647067423064914</v>
      </c>
      <c r="P202" s="1">
        <v>5.0898064416544605E-4</v>
      </c>
      <c r="Q202" s="1">
        <v>0.19698944132653418</v>
      </c>
      <c r="R202" s="1">
        <v>8.0708415557493307E-3</v>
      </c>
      <c r="S202" s="1">
        <v>0.46979941099018951</v>
      </c>
      <c r="T202" s="1">
        <v>1.3289923061860878E-2</v>
      </c>
    </row>
    <row r="203" spans="2:20" x14ac:dyDescent="0.25">
      <c r="B203" t="s">
        <v>121</v>
      </c>
      <c r="C203" t="s">
        <v>348</v>
      </c>
      <c r="D203" s="1">
        <v>1.1461618809999994</v>
      </c>
      <c r="E203" s="1">
        <v>0.13157292430307474</v>
      </c>
      <c r="F203" s="1">
        <v>1.2940965925673398E-2</v>
      </c>
      <c r="G203" s="1">
        <v>7.505940120618583E-2</v>
      </c>
      <c r="H203" s="1">
        <v>4.880769225989992E-4</v>
      </c>
      <c r="I203" s="1">
        <v>8.1601767324747443E-2</v>
      </c>
      <c r="J203" s="1">
        <v>9.864758898347327E-4</v>
      </c>
      <c r="K203" s="1">
        <v>0.23805760437829174</v>
      </c>
      <c r="L203" s="1">
        <v>1.6225579774181158E-3</v>
      </c>
      <c r="M203" s="1">
        <v>0.26713665661317326</v>
      </c>
      <c r="N203" s="1">
        <v>2.2621225602487076E-2</v>
      </c>
      <c r="O203" s="1">
        <v>0.15252420048676249</v>
      </c>
      <c r="P203" s="1">
        <v>4.880769225989992E-4</v>
      </c>
      <c r="Q203" s="1">
        <v>0.19093631365777158</v>
      </c>
      <c r="R203" s="1">
        <v>7.8752626018130257E-3</v>
      </c>
      <c r="S203" s="1">
        <v>0.45794945569498618</v>
      </c>
      <c r="T203" s="1">
        <v>1.2875059253928985E-2</v>
      </c>
    </row>
    <row r="204" spans="2:20" x14ac:dyDescent="0.25">
      <c r="B204" t="s">
        <v>195</v>
      </c>
      <c r="C204" t="s">
        <v>411</v>
      </c>
      <c r="D204" s="1">
        <v>1.1249085980000004</v>
      </c>
      <c r="E204" s="1">
        <v>0.10430090999637638</v>
      </c>
      <c r="F204" s="1">
        <v>8.3950739281385689E-3</v>
      </c>
      <c r="G204" s="1">
        <v>5.9179943615363328E-2</v>
      </c>
      <c r="H204" s="1">
        <v>5.1653693257920109E-4</v>
      </c>
      <c r="I204" s="1">
        <v>6.5761833667666122E-2</v>
      </c>
      <c r="J204" s="1">
        <v>1.0318486594494069E-3</v>
      </c>
      <c r="K204" s="1">
        <v>0.18796095270610014</v>
      </c>
      <c r="L204" s="1">
        <v>1.7234600986658455E-3</v>
      </c>
      <c r="M204" s="1">
        <v>0.25762402872819801</v>
      </c>
      <c r="N204" s="1">
        <v>2.1892565092823613E-2</v>
      </c>
      <c r="O204" s="1">
        <v>0.14677705209471992</v>
      </c>
      <c r="P204" s="1">
        <v>5.1653693257920109E-4</v>
      </c>
      <c r="Q204" s="1">
        <v>0.18540086123284547</v>
      </c>
      <c r="R204" s="1">
        <v>8.1710519772527114E-3</v>
      </c>
      <c r="S204" s="1">
        <v>0.44069417285702911</v>
      </c>
      <c r="T204" s="1">
        <v>1.3478071774056067E-2</v>
      </c>
    </row>
    <row r="205" spans="2:20" x14ac:dyDescent="0.25">
      <c r="B205" t="s">
        <v>160</v>
      </c>
      <c r="C205" t="s">
        <v>382</v>
      </c>
      <c r="D205" s="1">
        <v>1.016467673</v>
      </c>
      <c r="E205" s="1">
        <v>8.9312112678166106E-2</v>
      </c>
      <c r="F205" s="1">
        <v>9.4575947913369297E-3</v>
      </c>
      <c r="G205" s="1">
        <v>5.0597699292799905E-2</v>
      </c>
      <c r="H205" s="1">
        <v>5.7202717748262486E-4</v>
      </c>
      <c r="I205" s="1">
        <v>5.6586638035195175E-2</v>
      </c>
      <c r="J205" s="1">
        <v>1.1428351309112643E-3</v>
      </c>
      <c r="K205" s="1">
        <v>0.16075200070650361</v>
      </c>
      <c r="L205" s="1">
        <v>1.9082066983519218E-3</v>
      </c>
      <c r="M205" s="1">
        <v>0.23102690886655311</v>
      </c>
      <c r="N205" s="1">
        <v>2.4419805897355682E-2</v>
      </c>
      <c r="O205" s="1">
        <v>0.13156377761965066</v>
      </c>
      <c r="P205" s="1">
        <v>5.7202717748262486E-4</v>
      </c>
      <c r="Q205" s="1">
        <v>0.1666403956849698</v>
      </c>
      <c r="R205" s="1">
        <v>9.0585800789373429E-3</v>
      </c>
      <c r="S205" s="1">
        <v>0.39487655329503901</v>
      </c>
      <c r="T205" s="1">
        <v>1.4938610501719813E-2</v>
      </c>
    </row>
    <row r="206" spans="2:20" x14ac:dyDescent="0.25">
      <c r="B206" t="s">
        <v>183</v>
      </c>
      <c r="C206" t="s">
        <v>401</v>
      </c>
      <c r="D206" s="1">
        <v>0.99962437000000059</v>
      </c>
      <c r="E206" s="1">
        <v>0.11234236102518619</v>
      </c>
      <c r="F206" s="1">
        <v>8.3448787479659496E-3</v>
      </c>
      <c r="G206" s="1">
        <v>6.4056980961242418E-2</v>
      </c>
      <c r="H206" s="1">
        <v>3.751045567172293E-4</v>
      </c>
      <c r="I206" s="1">
        <v>6.978212043064809E-2</v>
      </c>
      <c r="J206" s="1">
        <v>7.5472888057770242E-4</v>
      </c>
      <c r="K206" s="1">
        <v>0.20318798168366861</v>
      </c>
      <c r="L206" s="1">
        <v>1.2492558234828914E-3</v>
      </c>
      <c r="M206" s="1">
        <v>0.23265292115404643</v>
      </c>
      <c r="N206" s="1">
        <v>1.6801227445964729E-2</v>
      </c>
      <c r="O206" s="1">
        <v>0.13280072486051003</v>
      </c>
      <c r="P206" s="1">
        <v>3.751045567172293E-4</v>
      </c>
      <c r="Q206" s="1">
        <v>0.1664253201336709</v>
      </c>
      <c r="R206" s="1">
        <v>6.0088449328334261E-3</v>
      </c>
      <c r="S206" s="1">
        <v>0.39873271846795866</v>
      </c>
      <c r="T206" s="1">
        <v>9.8610118127213271E-3</v>
      </c>
    </row>
    <row r="207" spans="2:20" x14ac:dyDescent="0.25">
      <c r="B207" t="s">
        <v>200</v>
      </c>
      <c r="C207" t="s">
        <v>416</v>
      </c>
      <c r="D207" s="1">
        <v>0.955873109</v>
      </c>
      <c r="E207" s="1">
        <v>6.8552320085188051E-2</v>
      </c>
      <c r="F207" s="1">
        <v>8.0424237100396295E-3</v>
      </c>
      <c r="G207" s="1">
        <v>3.8576349886753673E-2</v>
      </c>
      <c r="H207" s="1">
        <v>6.3953196471909176E-4</v>
      </c>
      <c r="I207" s="1">
        <v>4.4328738844664387E-2</v>
      </c>
      <c r="J207" s="1">
        <v>1.268557204533091E-3</v>
      </c>
      <c r="K207" s="1">
        <v>0.12275187152414657</v>
      </c>
      <c r="L207" s="1">
        <v>2.1351833822312546E-3</v>
      </c>
      <c r="M207" s="1">
        <v>0.21335244361118047</v>
      </c>
      <c r="N207" s="1">
        <v>2.573502199210468E-2</v>
      </c>
      <c r="O207" s="1">
        <v>0.12129915754548849</v>
      </c>
      <c r="P207" s="1">
        <v>6.3953196471909176E-4</v>
      </c>
      <c r="Q207" s="1">
        <v>0.15493847703290364</v>
      </c>
      <c r="R207" s="1">
        <v>9.9746969852727036E-3</v>
      </c>
      <c r="S207" s="1">
        <v>0.3638196962551497</v>
      </c>
      <c r="T207" s="1">
        <v>1.6515974253600019E-2</v>
      </c>
    </row>
    <row r="208" spans="2:20" x14ac:dyDescent="0.25">
      <c r="B208" t="s">
        <v>64</v>
      </c>
      <c r="C208" t="s">
        <v>294</v>
      </c>
      <c r="D208" s="1">
        <v>0.93473105400000034</v>
      </c>
      <c r="E208" s="1">
        <v>7.2727172481539926E-2</v>
      </c>
      <c r="F208" s="1">
        <v>8.3017845021285137E-3</v>
      </c>
      <c r="G208" s="1">
        <v>4.1042943837599405E-2</v>
      </c>
      <c r="H208" s="1">
        <v>5.5178965067918817E-4</v>
      </c>
      <c r="I208" s="1">
        <v>4.6606733682186839E-2</v>
      </c>
      <c r="J208" s="1">
        <v>1.1008356383769061E-3</v>
      </c>
      <c r="K208" s="1">
        <v>0.130531839924834</v>
      </c>
      <c r="L208" s="1">
        <v>1.8415235118658892E-3</v>
      </c>
      <c r="M208" s="1">
        <v>0.2109121915715208</v>
      </c>
      <c r="N208" s="1">
        <v>2.320193899198577E-2</v>
      </c>
      <c r="O208" s="1">
        <v>0.11998748194896608</v>
      </c>
      <c r="P208" s="1">
        <v>5.5178965067918817E-4</v>
      </c>
      <c r="Q208" s="1">
        <v>0.15258316208615552</v>
      </c>
      <c r="R208" s="1">
        <v>8.7116331375845964E-3</v>
      </c>
      <c r="S208" s="1">
        <v>0.36016593067944108</v>
      </c>
      <c r="T208" s="1">
        <v>1.4382101082668654E-2</v>
      </c>
    </row>
    <row r="209" spans="2:20" x14ac:dyDescent="0.25">
      <c r="B209" t="s">
        <v>5</v>
      </c>
      <c r="C209" t="s">
        <v>239</v>
      </c>
      <c r="D209" s="1">
        <v>0.86315954400000028</v>
      </c>
      <c r="E209" s="1">
        <v>6.5369386104672578E-2</v>
      </c>
      <c r="F209" s="1">
        <v>7.2365070094129831E-3</v>
      </c>
      <c r="G209" s="1">
        <v>3.6856610572451882E-2</v>
      </c>
      <c r="H209" s="1">
        <v>5.2207505743155993E-4</v>
      </c>
      <c r="I209" s="1">
        <v>4.2014242800204701E-2</v>
      </c>
      <c r="J209" s="1">
        <v>1.0382691071195312E-3</v>
      </c>
      <c r="K209" s="1">
        <v>0.11723730494136156</v>
      </c>
      <c r="L209" s="1">
        <v>1.7425844502933483E-3</v>
      </c>
      <c r="M209" s="1">
        <v>0.1940601602924247</v>
      </c>
      <c r="N209" s="1">
        <v>2.1507837025433914E-2</v>
      </c>
      <c r="O209" s="1">
        <v>0.11037692991609781</v>
      </c>
      <c r="P209" s="1">
        <v>5.2207505743155993E-4</v>
      </c>
      <c r="Q209" s="1">
        <v>0.14057217802655925</v>
      </c>
      <c r="R209" s="1">
        <v>8.1905246418261489E-3</v>
      </c>
      <c r="S209" s="1">
        <v>0.33123137293461735</v>
      </c>
      <c r="T209" s="1">
        <v>1.3542455520753239E-2</v>
      </c>
    </row>
    <row r="210" spans="2:20" x14ac:dyDescent="0.25">
      <c r="B210" t="s">
        <v>120</v>
      </c>
      <c r="C210" t="s">
        <v>233</v>
      </c>
      <c r="D210" s="1">
        <v>0.85177544000000038</v>
      </c>
      <c r="E210" s="1">
        <v>6.4593857852995623E-2</v>
      </c>
      <c r="F210" s="1">
        <v>7.2842108991055888E-3</v>
      </c>
      <c r="G210" s="1">
        <v>3.64210813405118E-2</v>
      </c>
      <c r="H210" s="1">
        <v>5.1480913203380443E-4</v>
      </c>
      <c r="I210" s="1">
        <v>4.1509080668618609E-2</v>
      </c>
      <c r="J210" s="1">
        <v>1.024636857359227E-3</v>
      </c>
      <c r="K210" s="1">
        <v>0.11585141154985688</v>
      </c>
      <c r="L210" s="1">
        <v>1.7183065996281882E-3</v>
      </c>
      <c r="M210" s="1">
        <v>0.19154108542810175</v>
      </c>
      <c r="N210" s="1">
        <v>2.1299451828529624E-2</v>
      </c>
      <c r="O210" s="1">
        <v>0.10894534155905584</v>
      </c>
      <c r="P210" s="1">
        <v>5.1480913203380443E-4</v>
      </c>
      <c r="Q210" s="1">
        <v>0.13873549758826295</v>
      </c>
      <c r="R210" s="1">
        <v>8.0885511191248552E-3</v>
      </c>
      <c r="S210" s="1">
        <v>0.32694241713698668</v>
      </c>
      <c r="T210" s="1">
        <v>1.3368854384904729E-2</v>
      </c>
    </row>
    <row r="211" spans="2:20" x14ac:dyDescent="0.25">
      <c r="B211" t="s">
        <v>168</v>
      </c>
      <c r="C211" t="s">
        <v>387</v>
      </c>
      <c r="D211" s="1">
        <v>0.84342316500000059</v>
      </c>
      <c r="E211" s="1">
        <v>7.8042326776400134E-2</v>
      </c>
      <c r="F211" s="1">
        <v>6.2404859392260923E-3</v>
      </c>
      <c r="G211" s="1">
        <v>4.4278375570491815E-2</v>
      </c>
      <c r="H211" s="1">
        <v>3.9692757088631423E-4</v>
      </c>
      <c r="I211" s="1">
        <v>4.9220637207127375E-2</v>
      </c>
      <c r="J211" s="1">
        <v>7.9104327655147612E-4</v>
      </c>
      <c r="K211" s="1">
        <v>0.14062796755158163</v>
      </c>
      <c r="L211" s="1">
        <v>1.3244094430639019E-3</v>
      </c>
      <c r="M211" s="1">
        <v>0.19287391353907465</v>
      </c>
      <c r="N211" s="1">
        <v>1.6570662444756083E-2</v>
      </c>
      <c r="O211" s="1">
        <v>0.10988435885326706</v>
      </c>
      <c r="P211" s="1">
        <v>3.9692757088631423E-4</v>
      </c>
      <c r="Q211" s="1">
        <v>0.13887632907414105</v>
      </c>
      <c r="R211" s="1">
        <v>6.2478232078766009E-3</v>
      </c>
      <c r="S211" s="1">
        <v>0.3298610526898163</v>
      </c>
      <c r="T211" s="1">
        <v>1.0316385112290568E-2</v>
      </c>
    </row>
    <row r="212" spans="2:20" x14ac:dyDescent="0.25">
      <c r="B212" t="s">
        <v>99</v>
      </c>
      <c r="C212" t="s">
        <v>329</v>
      </c>
      <c r="D212" s="1">
        <v>0.53779894800000039</v>
      </c>
      <c r="E212" s="1">
        <v>5.2696570487268266E-2</v>
      </c>
      <c r="F212" s="1">
        <v>4.2373346569608266E-3</v>
      </c>
      <c r="G212" s="1">
        <v>2.9944947392544611E-2</v>
      </c>
      <c r="H212" s="1">
        <v>2.3799050044358476E-4</v>
      </c>
      <c r="I212" s="1">
        <v>3.3076415365613898E-2</v>
      </c>
      <c r="J212" s="1">
        <v>4.7543280382859003E-4</v>
      </c>
      <c r="K212" s="1">
        <v>9.5068348703646569E-2</v>
      </c>
      <c r="L212" s="1">
        <v>7.9366294067245127E-4</v>
      </c>
      <c r="M212" s="1">
        <v>0.12366463123281481</v>
      </c>
      <c r="N212" s="1">
        <v>1.0137292439160216E-2</v>
      </c>
      <c r="O212" s="1">
        <v>7.0490634129408855E-2</v>
      </c>
      <c r="P212" s="1">
        <v>2.3799050044358476E-4</v>
      </c>
      <c r="Q212" s="1">
        <v>8.8869725462708604E-2</v>
      </c>
      <c r="R212" s="1">
        <v>3.7629151845420669E-3</v>
      </c>
      <c r="S212" s="1">
        <v>0.21163353410632724</v>
      </c>
      <c r="T212" s="1">
        <v>6.2031473694132769E-3</v>
      </c>
    </row>
    <row r="213" spans="2:20" x14ac:dyDescent="0.25">
      <c r="B213" t="s">
        <v>42</v>
      </c>
      <c r="C213" t="s">
        <v>273</v>
      </c>
      <c r="D213" s="1">
        <v>0.52384333400000038</v>
      </c>
      <c r="E213" s="1">
        <v>4.8373059706396396E-2</v>
      </c>
      <c r="F213" s="1">
        <v>4.3032979689225231E-3</v>
      </c>
      <c r="G213" s="1">
        <v>2.7443346200138656E-2</v>
      </c>
      <c r="H213" s="1">
        <v>2.4635637090351399E-4</v>
      </c>
      <c r="I213" s="1">
        <v>3.0508090155858602E-2</v>
      </c>
      <c r="J213" s="1">
        <v>4.9274697977501466E-4</v>
      </c>
      <c r="K213" s="1">
        <v>8.7167742763192113E-2</v>
      </c>
      <c r="L213" s="1">
        <v>8.2171557443721469E-4</v>
      </c>
      <c r="M213" s="1">
        <v>0.12007485224221302</v>
      </c>
      <c r="N213" s="1">
        <v>1.054928192054254E-2</v>
      </c>
      <c r="O213" s="1">
        <v>6.8407975375789645E-2</v>
      </c>
      <c r="P213" s="1">
        <v>2.4635637090351399E-4</v>
      </c>
      <c r="Q213" s="1">
        <v>8.6401065575002878E-2</v>
      </c>
      <c r="R213" s="1">
        <v>3.9053300315442041E-3</v>
      </c>
      <c r="S213" s="1">
        <v>0.20541551577584677</v>
      </c>
      <c r="T213" s="1">
        <v>6.4358101119309881E-3</v>
      </c>
    </row>
    <row r="214" spans="2:20" x14ac:dyDescent="0.25">
      <c r="B214" t="s">
        <v>68</v>
      </c>
      <c r="C214" t="s">
        <v>298</v>
      </c>
      <c r="D214" s="1">
        <v>0.23135066700000007</v>
      </c>
      <c r="E214" s="1">
        <v>2.1004652201193224E-2</v>
      </c>
      <c r="F214" s="1">
        <v>2.1880005664979838E-3</v>
      </c>
      <c r="G214" s="1">
        <v>1.1911189322764209E-2</v>
      </c>
      <c r="H214" s="1">
        <v>1.2823087333295203E-4</v>
      </c>
      <c r="I214" s="1">
        <v>1.3272750593391941E-2</v>
      </c>
      <c r="J214" s="1">
        <v>2.5587135888328357E-4</v>
      </c>
      <c r="K214" s="1">
        <v>3.7830016687423633E-2</v>
      </c>
      <c r="L214" s="1">
        <v>4.2766618451520384E-4</v>
      </c>
      <c r="M214" s="1">
        <v>5.2560612027926827E-2</v>
      </c>
      <c r="N214" s="1">
        <v>5.4272215806889963E-3</v>
      </c>
      <c r="O214" s="1">
        <v>2.9940761617113145E-2</v>
      </c>
      <c r="P214" s="1">
        <v>1.2823087333295203E-4</v>
      </c>
      <c r="Q214" s="1">
        <v>3.7910143911104956E-2</v>
      </c>
      <c r="R214" s="1">
        <v>2.0240772719415561E-3</v>
      </c>
      <c r="S214" s="1">
        <v>8.9830930555562474E-2</v>
      </c>
      <c r="T214" s="1">
        <v>3.3387934704747842E-3</v>
      </c>
    </row>
    <row r="215" spans="2:20" x14ac:dyDescent="0.25">
      <c r="B215" t="s">
        <v>213</v>
      </c>
      <c r="C215" t="s">
        <v>428</v>
      </c>
      <c r="D215" s="1">
        <v>0.12431070200000005</v>
      </c>
      <c r="E215" s="1">
        <v>8.6785020394949258E-3</v>
      </c>
      <c r="F215" s="1">
        <v>1.2181285723869245E-3</v>
      </c>
      <c r="G215" s="1">
        <v>4.8787567941160877E-3</v>
      </c>
      <c r="H215" s="1">
        <v>9.1784757358864168E-5</v>
      </c>
      <c r="I215" s="1">
        <v>5.6286481560196382E-3</v>
      </c>
      <c r="J215" s="1">
        <v>1.8233292842037156E-4</v>
      </c>
      <c r="K215" s="1">
        <v>1.5528101168349106E-2</v>
      </c>
      <c r="L215" s="1">
        <v>3.0638737160423217E-4</v>
      </c>
      <c r="M215" s="1">
        <v>2.7690792664301418E-2</v>
      </c>
      <c r="N215" s="1">
        <v>3.7555036308555951E-3</v>
      </c>
      <c r="O215" s="1">
        <v>1.5739987536161012E-2</v>
      </c>
      <c r="P215" s="1">
        <v>9.1784757358864168E-5</v>
      </c>
      <c r="Q215" s="1">
        <v>2.0122976065801199E-2</v>
      </c>
      <c r="R215" s="1">
        <v>1.4370378352024978E-3</v>
      </c>
      <c r="S215" s="1">
        <v>4.7209414390942117E-2</v>
      </c>
      <c r="T215" s="1">
        <v>2.3774957409614357E-3</v>
      </c>
    </row>
    <row r="216" spans="2:20" x14ac:dyDescent="0.25">
      <c r="B216" t="s">
        <v>164</v>
      </c>
      <c r="C216" t="s">
        <v>233</v>
      </c>
      <c r="D216" s="1">
        <v>9.6089196000000057E-2</v>
      </c>
      <c r="E216" s="1">
        <v>8.185754658446863E-3</v>
      </c>
      <c r="F216" s="1">
        <v>8.0459498371358048E-4</v>
      </c>
      <c r="G216" s="1">
        <v>4.6330115080664069E-3</v>
      </c>
      <c r="H216" s="1">
        <v>4.9018983107584954E-5</v>
      </c>
      <c r="I216" s="1">
        <v>5.1991239426394144E-3</v>
      </c>
      <c r="J216" s="1">
        <v>9.8029672064708958E-5</v>
      </c>
      <c r="K216" s="1">
        <v>1.472512852463481E-2</v>
      </c>
      <c r="L216" s="1">
        <v>1.6354532404976754E-4</v>
      </c>
      <c r="M216" s="1">
        <v>2.1896194429878831E-2</v>
      </c>
      <c r="N216" s="1">
        <v>2.0983616522419419E-3</v>
      </c>
      <c r="O216" s="1">
        <v>1.2465920653980831E-2</v>
      </c>
      <c r="P216" s="1">
        <v>4.9018983107584954E-5</v>
      </c>
      <c r="Q216" s="1">
        <v>1.5787681840850186E-2</v>
      </c>
      <c r="R216" s="1">
        <v>7.7755919724619229E-4</v>
      </c>
      <c r="S216" s="1">
        <v>3.7434980794805513E-2</v>
      </c>
      <c r="T216" s="1">
        <v>1.2819076692784559E-3</v>
      </c>
    </row>
    <row r="217" spans="2:20" x14ac:dyDescent="0.25">
      <c r="B217" t="s">
        <v>201</v>
      </c>
      <c r="C217" t="s">
        <v>417</v>
      </c>
      <c r="D217" s="1">
        <v>7.2133158000000031E-2</v>
      </c>
      <c r="E217" s="1">
        <v>5.6643096141530576E-3</v>
      </c>
      <c r="F217" s="1">
        <v>6.2343828845914766E-4</v>
      </c>
      <c r="G217" s="1">
        <v>3.1975856643805191E-3</v>
      </c>
      <c r="H217" s="1">
        <v>4.1745786678387567E-5</v>
      </c>
      <c r="I217" s="1">
        <v>3.6266220550577218E-3</v>
      </c>
      <c r="J217" s="1">
        <v>8.3234979111700472E-5</v>
      </c>
      <c r="K217" s="1">
        <v>1.0168721123020965E-2</v>
      </c>
      <c r="L217" s="1">
        <v>1.3932038269550982E-4</v>
      </c>
      <c r="M217" s="1">
        <v>1.6288539667890969E-2</v>
      </c>
      <c r="N217" s="1">
        <v>1.7490591102299283E-3</v>
      </c>
      <c r="O217" s="1">
        <v>9.2672027958925068E-3</v>
      </c>
      <c r="P217" s="1">
        <v>4.1745786678387567E-5</v>
      </c>
      <c r="Q217" s="1">
        <v>1.1781003264517368E-2</v>
      </c>
      <c r="R217" s="1">
        <v>6.5826120099753247E-4</v>
      </c>
      <c r="S217" s="1">
        <v>2.7817412943263075E-2</v>
      </c>
      <c r="T217" s="1">
        <v>1.0869951846184688E-3</v>
      </c>
    </row>
    <row r="218" spans="2:20" x14ac:dyDescent="0.25">
      <c r="B218" t="s">
        <v>140</v>
      </c>
      <c r="C218" t="s">
        <v>366</v>
      </c>
      <c r="D218" s="1">
        <v>7.2088772000000051E-2</v>
      </c>
      <c r="E218" s="1">
        <v>6.9318117677724753E-3</v>
      </c>
      <c r="F218" s="1">
        <v>6.0719772860625917E-4</v>
      </c>
      <c r="G218" s="1">
        <v>3.9370085533208731E-3</v>
      </c>
      <c r="H218" s="1">
        <v>3.2696958649381903E-5</v>
      </c>
      <c r="I218" s="1">
        <v>4.3564832858698959E-3</v>
      </c>
      <c r="J218" s="1">
        <v>6.5563930407215541E-5</v>
      </c>
      <c r="K218" s="1">
        <v>1.2501943464126693E-2</v>
      </c>
      <c r="L218" s="1">
        <v>1.0903043940106227E-4</v>
      </c>
      <c r="M218" s="1">
        <v>1.6604353446610341E-2</v>
      </c>
      <c r="N218" s="1">
        <v>1.4252781291866936E-3</v>
      </c>
      <c r="O218" s="1">
        <v>9.4632098077886747E-3</v>
      </c>
      <c r="P218" s="1">
        <v>3.2696958649381903E-5</v>
      </c>
      <c r="Q218" s="1">
        <v>1.1927727870109517E-2</v>
      </c>
      <c r="R218" s="1">
        <v>5.2095780552688581E-4</v>
      </c>
      <c r="S218" s="1">
        <v>2.8422122661932867E-2</v>
      </c>
      <c r="T218" s="1">
        <v>8.5733984503175923E-4</v>
      </c>
    </row>
  </sheetData>
  <autoFilter ref="B4:T4" xr:uid="{68807E3A-37FF-4DDE-B3D1-E35A08EF781B}">
    <sortState ref="B5:T218">
      <sortCondition descending="1" ref="D4"/>
    </sortState>
  </autoFilter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52BFE-BA36-425E-92DD-435DAFC9D060}">
  <dimension ref="A1:D214"/>
  <sheetViews>
    <sheetView topLeftCell="A181" workbookViewId="0">
      <selection sqref="A1:D214"/>
    </sheetView>
  </sheetViews>
  <sheetFormatPr baseColWidth="10" defaultRowHeight="15" x14ac:dyDescent="0.25"/>
  <sheetData>
    <row r="1" spans="1:4" x14ac:dyDescent="0.25">
      <c r="A1" s="1">
        <v>34429.393379292072</v>
      </c>
      <c r="B1" t="s">
        <v>432</v>
      </c>
      <c r="C1" s="1">
        <v>818.82357275557297</v>
      </c>
      <c r="D1" t="s">
        <v>433</v>
      </c>
    </row>
    <row r="2" spans="1:4" x14ac:dyDescent="0.25">
      <c r="A2" s="1">
        <v>21985.622758460911</v>
      </c>
      <c r="B2" t="s">
        <v>432</v>
      </c>
      <c r="C2" s="1">
        <v>788.05089378471087</v>
      </c>
      <c r="D2" t="s">
        <v>433</v>
      </c>
    </row>
    <row r="3" spans="1:4" x14ac:dyDescent="0.25">
      <c r="A3" s="1">
        <v>11560.414447354406</v>
      </c>
      <c r="B3" t="s">
        <v>432</v>
      </c>
      <c r="C3" s="1">
        <v>279.21322188453109</v>
      </c>
      <c r="D3" t="s">
        <v>433</v>
      </c>
    </row>
    <row r="4" spans="1:4" x14ac:dyDescent="0.25">
      <c r="A4" s="1">
        <v>6888.0919576965025</v>
      </c>
      <c r="B4" t="s">
        <v>432</v>
      </c>
      <c r="C4" s="1">
        <v>156.42334946465641</v>
      </c>
      <c r="D4" t="s">
        <v>433</v>
      </c>
    </row>
    <row r="5" spans="1:4" x14ac:dyDescent="0.25">
      <c r="A5" s="1">
        <v>6451.0915404176276</v>
      </c>
      <c r="B5" t="s">
        <v>432</v>
      </c>
      <c r="C5" s="1">
        <v>167.50421130463982</v>
      </c>
      <c r="D5" t="s">
        <v>433</v>
      </c>
    </row>
    <row r="6" spans="1:4" x14ac:dyDescent="0.25">
      <c r="A6" s="1">
        <v>5015.7314243117062</v>
      </c>
      <c r="B6" t="s">
        <v>432</v>
      </c>
      <c r="C6" s="1">
        <v>177.56573942853382</v>
      </c>
      <c r="D6" t="s">
        <v>433</v>
      </c>
    </row>
    <row r="7" spans="1:4" x14ac:dyDescent="0.25">
      <c r="A7" s="1">
        <v>4276.0276236812706</v>
      </c>
      <c r="B7" t="s">
        <v>432</v>
      </c>
      <c r="C7" s="1">
        <v>95.985821210386547</v>
      </c>
      <c r="D7" t="s">
        <v>433</v>
      </c>
    </row>
    <row r="8" spans="1:4" x14ac:dyDescent="0.25">
      <c r="A8" s="1">
        <v>3063.3923469536871</v>
      </c>
      <c r="B8" t="s">
        <v>432</v>
      </c>
      <c r="C8" s="1">
        <v>76.049612624584682</v>
      </c>
      <c r="D8" t="s">
        <v>433</v>
      </c>
    </row>
    <row r="9" spans="1:4" x14ac:dyDescent="0.25">
      <c r="A9" s="1">
        <v>3015.9144072228851</v>
      </c>
      <c r="B9" t="s">
        <v>432</v>
      </c>
      <c r="C9" s="1">
        <v>73.471844269202663</v>
      </c>
      <c r="D9" t="s">
        <v>433</v>
      </c>
    </row>
    <row r="10" spans="1:4" x14ac:dyDescent="0.25">
      <c r="A10" s="1">
        <v>2882.2719503269841</v>
      </c>
      <c r="B10" t="s">
        <v>432</v>
      </c>
      <c r="C10" s="1">
        <v>66.49208209910752</v>
      </c>
      <c r="D10" t="s">
        <v>433</v>
      </c>
    </row>
    <row r="11" spans="1:4" x14ac:dyDescent="0.25">
      <c r="A11" s="1">
        <v>2438.6462779616277</v>
      </c>
      <c r="B11" t="s">
        <v>432</v>
      </c>
      <c r="C11" s="1">
        <v>61.55097253302025</v>
      </c>
      <c r="D11" t="s">
        <v>433</v>
      </c>
    </row>
    <row r="12" spans="1:4" x14ac:dyDescent="0.25">
      <c r="A12" s="1">
        <v>2388.2856400709825</v>
      </c>
      <c r="B12" t="s">
        <v>432</v>
      </c>
      <c r="C12" s="1">
        <v>56.528242460359522</v>
      </c>
      <c r="D12" t="s">
        <v>433</v>
      </c>
    </row>
    <row r="13" spans="1:4" x14ac:dyDescent="0.25">
      <c r="A13" s="1">
        <v>2031.0605688177534</v>
      </c>
      <c r="B13" t="s">
        <v>432</v>
      </c>
      <c r="C13" s="1">
        <v>54.46324076244219</v>
      </c>
      <c r="D13" t="s">
        <v>433</v>
      </c>
    </row>
    <row r="14" spans="1:4" x14ac:dyDescent="0.25">
      <c r="A14" s="1">
        <v>1948.6739685279961</v>
      </c>
      <c r="B14" t="s">
        <v>432</v>
      </c>
      <c r="C14" s="1">
        <v>54.844124276594549</v>
      </c>
      <c r="D14" t="s">
        <v>433</v>
      </c>
    </row>
    <row r="15" spans="1:4" x14ac:dyDescent="0.25">
      <c r="A15" s="1">
        <v>1758.3014328828435</v>
      </c>
      <c r="B15" t="s">
        <v>432</v>
      </c>
      <c r="C15" s="1">
        <v>57.896379995042714</v>
      </c>
      <c r="D15" t="s">
        <v>433</v>
      </c>
    </row>
    <row r="16" spans="1:4" x14ac:dyDescent="0.25">
      <c r="A16" s="1">
        <v>1780.2535612856163</v>
      </c>
      <c r="B16" t="s">
        <v>432</v>
      </c>
      <c r="C16" s="1">
        <v>47.481173544650787</v>
      </c>
      <c r="D16" t="s">
        <v>433</v>
      </c>
    </row>
    <row r="17" spans="1:4" x14ac:dyDescent="0.25">
      <c r="A17" s="1">
        <v>1748.1080769205787</v>
      </c>
      <c r="B17" t="s">
        <v>432</v>
      </c>
      <c r="C17" s="1">
        <v>57.75308223398585</v>
      </c>
      <c r="D17" t="s">
        <v>433</v>
      </c>
    </row>
    <row r="18" spans="1:4" x14ac:dyDescent="0.25">
      <c r="A18" s="1">
        <v>1545.2331563703101</v>
      </c>
      <c r="B18" t="s">
        <v>432</v>
      </c>
      <c r="C18" s="1">
        <v>45.669304446484219</v>
      </c>
      <c r="D18" t="s">
        <v>433</v>
      </c>
    </row>
    <row r="19" spans="1:4" x14ac:dyDescent="0.25">
      <c r="A19" s="1">
        <v>1508.171925272929</v>
      </c>
      <c r="B19" t="s">
        <v>432</v>
      </c>
      <c r="C19" s="1">
        <v>50.604937244420675</v>
      </c>
      <c r="D19" t="s">
        <v>433</v>
      </c>
    </row>
    <row r="20" spans="1:4" x14ac:dyDescent="0.25">
      <c r="A20" s="1">
        <v>1434.8308690709864</v>
      </c>
      <c r="B20" t="s">
        <v>432</v>
      </c>
      <c r="C20" s="1">
        <v>38.324989561626367</v>
      </c>
      <c r="D20" t="s">
        <v>433</v>
      </c>
    </row>
    <row r="21" spans="1:4" x14ac:dyDescent="0.25">
      <c r="A21" s="1">
        <v>1304.4997729383203</v>
      </c>
      <c r="B21" t="s">
        <v>432</v>
      </c>
      <c r="C21" s="1">
        <v>44.548414711422367</v>
      </c>
      <c r="D21" t="s">
        <v>433</v>
      </c>
    </row>
    <row r="22" spans="1:4" x14ac:dyDescent="0.25">
      <c r="A22" s="1">
        <v>1338.6680445413899</v>
      </c>
      <c r="B22" t="s">
        <v>432</v>
      </c>
      <c r="C22" s="1">
        <v>33.603707477081777</v>
      </c>
      <c r="D22" t="s">
        <v>433</v>
      </c>
    </row>
    <row r="23" spans="1:4" x14ac:dyDescent="0.25">
      <c r="A23" s="1">
        <v>1049.9949657518009</v>
      </c>
      <c r="B23" t="s">
        <v>432</v>
      </c>
      <c r="C23" s="1">
        <v>34.151505278343237</v>
      </c>
      <c r="D23" t="s">
        <v>433</v>
      </c>
    </row>
    <row r="24" spans="1:4" x14ac:dyDescent="0.25">
      <c r="A24" s="1">
        <v>1053.2268945305264</v>
      </c>
      <c r="B24" t="s">
        <v>432</v>
      </c>
      <c r="C24" s="1">
        <v>25.380004375978572</v>
      </c>
      <c r="D24" t="s">
        <v>433</v>
      </c>
    </row>
    <row r="25" spans="1:4" x14ac:dyDescent="0.25">
      <c r="A25" s="1">
        <v>999.98850029862751</v>
      </c>
      <c r="B25" t="s">
        <v>432</v>
      </c>
      <c r="C25" s="1">
        <v>23.248683289074567</v>
      </c>
      <c r="D25" t="s">
        <v>433</v>
      </c>
    </row>
    <row r="26" spans="1:4" x14ac:dyDescent="0.25">
      <c r="A26" s="1">
        <v>863.7305453508759</v>
      </c>
      <c r="B26" t="s">
        <v>432</v>
      </c>
      <c r="C26" s="1">
        <v>27.547473605022429</v>
      </c>
      <c r="D26" t="s">
        <v>433</v>
      </c>
    </row>
    <row r="27" spans="1:4" x14ac:dyDescent="0.25">
      <c r="A27" s="1">
        <v>849.49857402401074</v>
      </c>
      <c r="B27" t="s">
        <v>432</v>
      </c>
      <c r="C27" s="1">
        <v>19.379296808799715</v>
      </c>
      <c r="D27" t="s">
        <v>433</v>
      </c>
    </row>
    <row r="28" spans="1:4" x14ac:dyDescent="0.25">
      <c r="A28" s="1">
        <v>851.15993317237053</v>
      </c>
      <c r="B28" t="s">
        <v>432</v>
      </c>
      <c r="C28" s="1">
        <v>21.158452751810344</v>
      </c>
      <c r="D28" t="s">
        <v>433</v>
      </c>
    </row>
    <row r="29" spans="1:4" x14ac:dyDescent="0.25">
      <c r="A29" s="1">
        <v>820.53616962606122</v>
      </c>
      <c r="B29" t="s">
        <v>432</v>
      </c>
      <c r="C29" s="1">
        <v>21.314284315842276</v>
      </c>
      <c r="D29" t="s">
        <v>433</v>
      </c>
    </row>
    <row r="30" spans="1:4" x14ac:dyDescent="0.25">
      <c r="A30" s="1">
        <v>794.36801081703902</v>
      </c>
      <c r="B30" t="s">
        <v>432</v>
      </c>
      <c r="C30" s="1">
        <v>20.582851433963224</v>
      </c>
      <c r="D30" t="s">
        <v>433</v>
      </c>
    </row>
    <row r="31" spans="1:4" x14ac:dyDescent="0.25">
      <c r="A31" s="1">
        <v>725.75667602126452</v>
      </c>
      <c r="B31" t="s">
        <v>432</v>
      </c>
      <c r="C31" s="1">
        <v>25.63368871564364</v>
      </c>
      <c r="D31" t="s">
        <v>433</v>
      </c>
    </row>
    <row r="32" spans="1:4" x14ac:dyDescent="0.25">
      <c r="A32" s="1">
        <v>671.72099498093576</v>
      </c>
      <c r="B32" t="s">
        <v>432</v>
      </c>
      <c r="C32" s="1">
        <v>16.57442963962286</v>
      </c>
      <c r="D32" t="s">
        <v>433</v>
      </c>
    </row>
    <row r="33" spans="1:4" x14ac:dyDescent="0.25">
      <c r="A33" s="1">
        <v>619.85297439002716</v>
      </c>
      <c r="B33" t="s">
        <v>432</v>
      </c>
      <c r="C33" s="1">
        <v>20.290726942064889</v>
      </c>
      <c r="D33" t="s">
        <v>433</v>
      </c>
    </row>
    <row r="34" spans="1:4" x14ac:dyDescent="0.25">
      <c r="A34" s="1">
        <v>566.27069523088119</v>
      </c>
      <c r="B34" t="s">
        <v>432</v>
      </c>
      <c r="C34" s="1">
        <v>20.661418604632594</v>
      </c>
      <c r="D34" t="s">
        <v>433</v>
      </c>
    </row>
    <row r="35" spans="1:4" x14ac:dyDescent="0.25">
      <c r="A35" s="1">
        <v>535.5813694281112</v>
      </c>
      <c r="B35" t="s">
        <v>432</v>
      </c>
      <c r="C35" s="1">
        <v>14.474021561191659</v>
      </c>
      <c r="D35" t="s">
        <v>433</v>
      </c>
    </row>
    <row r="36" spans="1:4" x14ac:dyDescent="0.25">
      <c r="A36" s="1">
        <v>495.88646298152003</v>
      </c>
      <c r="B36" t="s">
        <v>432</v>
      </c>
      <c r="C36" s="1">
        <v>16.649307491407978</v>
      </c>
      <c r="D36" t="s">
        <v>433</v>
      </c>
    </row>
    <row r="37" spans="1:4" x14ac:dyDescent="0.25">
      <c r="A37" s="1">
        <v>502.24387337128343</v>
      </c>
      <c r="B37" t="s">
        <v>432</v>
      </c>
      <c r="C37" s="1">
        <v>12.696123085541014</v>
      </c>
      <c r="D37" t="s">
        <v>433</v>
      </c>
    </row>
    <row r="38" spans="1:4" x14ac:dyDescent="0.25">
      <c r="A38" s="1">
        <v>473.29505593637168</v>
      </c>
      <c r="B38" t="s">
        <v>432</v>
      </c>
      <c r="C38" s="1">
        <v>17.02886974953568</v>
      </c>
      <c r="D38" t="s">
        <v>433</v>
      </c>
    </row>
    <row r="39" spans="1:4" x14ac:dyDescent="0.25">
      <c r="A39" s="1">
        <v>456.37082477348832</v>
      </c>
      <c r="B39" t="s">
        <v>432</v>
      </c>
      <c r="C39" s="1">
        <v>13.936627348818844</v>
      </c>
      <c r="D39" t="s">
        <v>433</v>
      </c>
    </row>
    <row r="40" spans="1:4" x14ac:dyDescent="0.25">
      <c r="A40" s="1">
        <v>458.6897212646337</v>
      </c>
      <c r="B40" t="s">
        <v>432</v>
      </c>
      <c r="C40" s="1">
        <v>10.69855121528529</v>
      </c>
      <c r="D40" t="s">
        <v>433</v>
      </c>
    </row>
    <row r="41" spans="1:4" x14ac:dyDescent="0.25">
      <c r="A41" s="1">
        <v>435.43475842971361</v>
      </c>
      <c r="B41" t="s">
        <v>432</v>
      </c>
      <c r="C41" s="1">
        <v>14.340451194252353</v>
      </c>
      <c r="D41" t="s">
        <v>433</v>
      </c>
    </row>
    <row r="42" spans="1:4" x14ac:dyDescent="0.25">
      <c r="A42" s="1">
        <v>440.92081131749518</v>
      </c>
      <c r="B42" t="s">
        <v>432</v>
      </c>
      <c r="C42" s="1">
        <v>10.166514326352916</v>
      </c>
      <c r="D42" t="s">
        <v>433</v>
      </c>
    </row>
    <row r="43" spans="1:4" x14ac:dyDescent="0.25">
      <c r="A43" s="1">
        <v>420.45625058122857</v>
      </c>
      <c r="B43" t="s">
        <v>432</v>
      </c>
      <c r="C43" s="1">
        <v>11.898424231861032</v>
      </c>
      <c r="D43" t="s">
        <v>433</v>
      </c>
    </row>
    <row r="44" spans="1:4" x14ac:dyDescent="0.25">
      <c r="A44" s="1">
        <v>405.44273424652204</v>
      </c>
      <c r="B44" t="s">
        <v>432</v>
      </c>
      <c r="C44" s="1">
        <v>9.81690685096126</v>
      </c>
      <c r="D44" t="s">
        <v>433</v>
      </c>
    </row>
    <row r="45" spans="1:4" x14ac:dyDescent="0.25">
      <c r="A45" s="1">
        <v>391.73586368844536</v>
      </c>
      <c r="B45" t="s">
        <v>432</v>
      </c>
      <c r="C45" s="1">
        <v>11.92615275768966</v>
      </c>
      <c r="D45" t="s">
        <v>433</v>
      </c>
    </row>
    <row r="46" spans="1:4" x14ac:dyDescent="0.25">
      <c r="A46" s="1">
        <v>399.80099255790077</v>
      </c>
      <c r="B46" t="s">
        <v>432</v>
      </c>
      <c r="C46" s="1">
        <v>9.8357430402128401</v>
      </c>
      <c r="D46" t="s">
        <v>433</v>
      </c>
    </row>
    <row r="47" spans="1:4" x14ac:dyDescent="0.25">
      <c r="A47" s="1">
        <v>368.19277401753334</v>
      </c>
      <c r="B47" t="s">
        <v>432</v>
      </c>
      <c r="C47" s="1">
        <v>8.6356838478633744</v>
      </c>
      <c r="D47" t="s">
        <v>433</v>
      </c>
    </row>
    <row r="48" spans="1:4" x14ac:dyDescent="0.25">
      <c r="A48" s="1">
        <v>339.49194476822998</v>
      </c>
      <c r="B48" t="s">
        <v>432</v>
      </c>
      <c r="C48" s="1">
        <v>13.108358184756993</v>
      </c>
      <c r="D48" t="s">
        <v>433</v>
      </c>
    </row>
    <row r="49" spans="1:4" x14ac:dyDescent="0.25">
      <c r="A49" s="1">
        <v>342.28743780604265</v>
      </c>
      <c r="B49" t="s">
        <v>432</v>
      </c>
      <c r="C49" s="1">
        <v>9.2067372427651808</v>
      </c>
      <c r="D49" t="s">
        <v>433</v>
      </c>
    </row>
    <row r="50" spans="1:4" x14ac:dyDescent="0.25">
      <c r="A50" s="1">
        <v>332.32753622563672</v>
      </c>
      <c r="B50" t="s">
        <v>432</v>
      </c>
      <c r="C50" s="1">
        <v>10.069557108472157</v>
      </c>
      <c r="D50" t="s">
        <v>433</v>
      </c>
    </row>
    <row r="51" spans="1:4" x14ac:dyDescent="0.25">
      <c r="A51" s="1">
        <v>330.07238568363431</v>
      </c>
      <c r="B51" t="s">
        <v>432</v>
      </c>
      <c r="C51" s="1">
        <v>7.6423743474525434</v>
      </c>
      <c r="D51" t="s">
        <v>433</v>
      </c>
    </row>
    <row r="52" spans="1:4" x14ac:dyDescent="0.25">
      <c r="A52" s="1">
        <v>325.93154093731607</v>
      </c>
      <c r="B52" t="s">
        <v>432</v>
      </c>
      <c r="C52" s="1">
        <v>8.2311475361355253</v>
      </c>
      <c r="D52" t="s">
        <v>433</v>
      </c>
    </row>
    <row r="53" spans="1:4" x14ac:dyDescent="0.25">
      <c r="A53" s="1">
        <v>291.01980081538608</v>
      </c>
      <c r="B53" t="s">
        <v>432</v>
      </c>
      <c r="C53" s="1">
        <v>9.000712513097108</v>
      </c>
      <c r="D53" t="s">
        <v>433</v>
      </c>
    </row>
    <row r="54" spans="1:4" x14ac:dyDescent="0.25">
      <c r="A54" s="1">
        <v>280.46563160978201</v>
      </c>
      <c r="B54" t="s">
        <v>432</v>
      </c>
      <c r="C54" s="1">
        <v>7.077093788117315</v>
      </c>
      <c r="D54" t="s">
        <v>433</v>
      </c>
    </row>
    <row r="55" spans="1:4" x14ac:dyDescent="0.25">
      <c r="A55" s="1">
        <v>272.79896530174739</v>
      </c>
      <c r="B55" t="s">
        <v>432</v>
      </c>
      <c r="C55" s="1">
        <v>7.8624667783082138</v>
      </c>
      <c r="D55" t="s">
        <v>433</v>
      </c>
    </row>
    <row r="56" spans="1:4" x14ac:dyDescent="0.25">
      <c r="A56" s="1">
        <v>272.27867025540814</v>
      </c>
      <c r="B56" t="s">
        <v>432</v>
      </c>
      <c r="C56" s="1">
        <v>6.5226841934580246</v>
      </c>
      <c r="D56" t="s">
        <v>433</v>
      </c>
    </row>
    <row r="57" spans="1:4" x14ac:dyDescent="0.25">
      <c r="A57" s="1">
        <v>268.30070862904915</v>
      </c>
      <c r="B57" t="s">
        <v>432</v>
      </c>
      <c r="C57" s="1">
        <v>7.059890431690123</v>
      </c>
      <c r="D57" t="s">
        <v>433</v>
      </c>
    </row>
    <row r="58" spans="1:4" x14ac:dyDescent="0.25">
      <c r="A58" s="1">
        <v>249.85157253419149</v>
      </c>
      <c r="B58" t="s">
        <v>432</v>
      </c>
      <c r="C58" s="1">
        <v>7.045592175085285</v>
      </c>
      <c r="D58" t="s">
        <v>433</v>
      </c>
    </row>
    <row r="59" spans="1:4" x14ac:dyDescent="0.25">
      <c r="A59" s="1">
        <v>250.01735629354638</v>
      </c>
      <c r="B59" t="s">
        <v>432</v>
      </c>
      <c r="C59" s="1">
        <v>6.3114900151007518</v>
      </c>
      <c r="D59" t="s">
        <v>433</v>
      </c>
    </row>
    <row r="60" spans="1:4" x14ac:dyDescent="0.25">
      <c r="A60" s="1">
        <v>243.6956927929802</v>
      </c>
      <c r="B60" t="s">
        <v>432</v>
      </c>
      <c r="C60" s="1">
        <v>7.1928158399982953</v>
      </c>
      <c r="D60" t="s">
        <v>433</v>
      </c>
    </row>
    <row r="61" spans="1:4" x14ac:dyDescent="0.25">
      <c r="A61" s="1">
        <v>233.14431192083265</v>
      </c>
      <c r="B61" t="s">
        <v>432</v>
      </c>
      <c r="C61" s="1">
        <v>5.8800828922430046</v>
      </c>
      <c r="D61" t="s">
        <v>433</v>
      </c>
    </row>
    <row r="62" spans="1:4" x14ac:dyDescent="0.25">
      <c r="A62" s="1">
        <v>223.6252188737669</v>
      </c>
      <c r="B62" t="s">
        <v>432</v>
      </c>
      <c r="C62" s="1">
        <v>6.4856947257560673</v>
      </c>
      <c r="D62" t="s">
        <v>433</v>
      </c>
    </row>
    <row r="63" spans="1:4" x14ac:dyDescent="0.25">
      <c r="A63" s="1">
        <v>212.99182009208056</v>
      </c>
      <c r="B63" t="s">
        <v>432</v>
      </c>
      <c r="C63" s="1">
        <v>6.1546480703362469</v>
      </c>
      <c r="D63" t="s">
        <v>433</v>
      </c>
    </row>
    <row r="64" spans="1:4" x14ac:dyDescent="0.25">
      <c r="A64" s="1">
        <v>203.22706526774877</v>
      </c>
      <c r="B64" t="s">
        <v>432</v>
      </c>
      <c r="C64" s="1">
        <v>7.6843044543678864</v>
      </c>
      <c r="D64" t="s">
        <v>433</v>
      </c>
    </row>
    <row r="65" spans="1:4" x14ac:dyDescent="0.25">
      <c r="A65" s="1">
        <v>208.93795923204772</v>
      </c>
      <c r="B65" t="s">
        <v>432</v>
      </c>
      <c r="C65" s="1">
        <v>5.3832525533747173</v>
      </c>
      <c r="D65" t="s">
        <v>433</v>
      </c>
    </row>
    <row r="66" spans="1:4" x14ac:dyDescent="0.25">
      <c r="A66" s="1">
        <v>192.84698836442828</v>
      </c>
      <c r="B66" t="s">
        <v>432</v>
      </c>
      <c r="C66" s="1">
        <v>5.8184448149630299</v>
      </c>
      <c r="D66" t="s">
        <v>433</v>
      </c>
    </row>
    <row r="67" spans="1:4" x14ac:dyDescent="0.25">
      <c r="A67" s="1">
        <v>173.96096970324422</v>
      </c>
      <c r="B67" t="s">
        <v>432</v>
      </c>
      <c r="C67" s="1">
        <v>5.5644323846403099</v>
      </c>
      <c r="D67" t="s">
        <v>433</v>
      </c>
    </row>
    <row r="68" spans="1:4" x14ac:dyDescent="0.25">
      <c r="A68" s="1">
        <v>174.85792790708555</v>
      </c>
      <c r="B68" t="s">
        <v>432</v>
      </c>
      <c r="C68" s="1">
        <v>4.9297121713134091</v>
      </c>
      <c r="D68" t="s">
        <v>433</v>
      </c>
    </row>
    <row r="69" spans="1:4" x14ac:dyDescent="0.25">
      <c r="A69" s="1">
        <v>173.26878639474072</v>
      </c>
      <c r="B69" t="s">
        <v>432</v>
      </c>
      <c r="C69" s="1">
        <v>4.2381355938086998</v>
      </c>
      <c r="D69" t="s">
        <v>433</v>
      </c>
    </row>
    <row r="70" spans="1:4" x14ac:dyDescent="0.25">
      <c r="A70" s="1">
        <v>169.61138335950116</v>
      </c>
      <c r="B70" t="s">
        <v>432</v>
      </c>
      <c r="C70" s="1">
        <v>4.3740654959997416</v>
      </c>
      <c r="D70" t="s">
        <v>433</v>
      </c>
    </row>
    <row r="71" spans="1:4" x14ac:dyDescent="0.25">
      <c r="A71" s="1">
        <v>165.9126307329779</v>
      </c>
      <c r="B71" t="s">
        <v>432</v>
      </c>
      <c r="C71" s="1">
        <v>4.9068416730616855</v>
      </c>
      <c r="D71" t="s">
        <v>433</v>
      </c>
    </row>
    <row r="72" spans="1:4" x14ac:dyDescent="0.25">
      <c r="A72" s="1">
        <v>153.91328480325049</v>
      </c>
      <c r="B72" t="s">
        <v>432</v>
      </c>
      <c r="C72" s="1">
        <v>3.7260974675544376</v>
      </c>
      <c r="D72" t="s">
        <v>433</v>
      </c>
    </row>
    <row r="73" spans="1:4" x14ac:dyDescent="0.25">
      <c r="A73" s="1">
        <v>143.33296524722869</v>
      </c>
      <c r="B73" t="s">
        <v>432</v>
      </c>
      <c r="C73" s="1">
        <v>5.513771944790971</v>
      </c>
      <c r="D73" t="s">
        <v>433</v>
      </c>
    </row>
    <row r="74" spans="1:4" x14ac:dyDescent="0.25">
      <c r="A74" s="1">
        <v>139.08619770960186</v>
      </c>
      <c r="B74" t="s">
        <v>432</v>
      </c>
      <c r="C74" s="1">
        <v>4.28470322379746</v>
      </c>
      <c r="D74" t="s">
        <v>433</v>
      </c>
    </row>
    <row r="75" spans="1:4" x14ac:dyDescent="0.25">
      <c r="A75" s="1">
        <v>141.48045755119847</v>
      </c>
      <c r="B75" t="s">
        <v>432</v>
      </c>
      <c r="C75" s="1">
        <v>3.4738487084646783</v>
      </c>
      <c r="D75" t="s">
        <v>433</v>
      </c>
    </row>
    <row r="76" spans="1:4" x14ac:dyDescent="0.25">
      <c r="A76" s="1">
        <v>119.17890928695675</v>
      </c>
      <c r="B76" t="s">
        <v>432</v>
      </c>
      <c r="C76" s="1">
        <v>4.7711370544609411</v>
      </c>
      <c r="D76" t="s">
        <v>433</v>
      </c>
    </row>
    <row r="77" spans="1:4" x14ac:dyDescent="0.25">
      <c r="A77" s="1">
        <v>118.69383488534793</v>
      </c>
      <c r="B77" t="s">
        <v>432</v>
      </c>
      <c r="C77" s="1">
        <v>3.73825654369131</v>
      </c>
      <c r="D77" t="s">
        <v>433</v>
      </c>
    </row>
    <row r="78" spans="1:4" x14ac:dyDescent="0.25">
      <c r="A78" s="1">
        <v>111.55885617913859</v>
      </c>
      <c r="B78" t="s">
        <v>432</v>
      </c>
      <c r="C78" s="1">
        <v>2.8508790175569731</v>
      </c>
      <c r="D78" t="s">
        <v>433</v>
      </c>
    </row>
    <row r="79" spans="1:4" x14ac:dyDescent="0.25">
      <c r="A79" s="1">
        <v>105.17215035012094</v>
      </c>
      <c r="B79" t="s">
        <v>432</v>
      </c>
      <c r="C79" s="1">
        <v>2.7435105281353738</v>
      </c>
      <c r="D79" t="s">
        <v>433</v>
      </c>
    </row>
    <row r="80" spans="1:4" x14ac:dyDescent="0.25">
      <c r="A80" s="1">
        <v>97.725018481275043</v>
      </c>
      <c r="B80" t="s">
        <v>432</v>
      </c>
      <c r="C80" s="1">
        <v>2.6951461033367372</v>
      </c>
      <c r="D80" t="s">
        <v>433</v>
      </c>
    </row>
    <row r="81" spans="1:4" x14ac:dyDescent="0.25">
      <c r="A81" s="1">
        <v>90.097719512302149</v>
      </c>
      <c r="B81" t="s">
        <v>432</v>
      </c>
      <c r="C81" s="1">
        <v>2.7625102895040103</v>
      </c>
      <c r="D81" t="s">
        <v>433</v>
      </c>
    </row>
    <row r="82" spans="1:4" x14ac:dyDescent="0.25">
      <c r="A82" s="1">
        <v>91.167053237734393</v>
      </c>
      <c r="B82" t="s">
        <v>432</v>
      </c>
      <c r="C82" s="1">
        <v>2.4749214580739087</v>
      </c>
      <c r="D82" t="s">
        <v>433</v>
      </c>
    </row>
    <row r="83" spans="1:4" x14ac:dyDescent="0.25">
      <c r="A83" s="1">
        <v>86.30107088782438</v>
      </c>
      <c r="B83" t="s">
        <v>432</v>
      </c>
      <c r="C83" s="1">
        <v>2.8130781876471187</v>
      </c>
      <c r="D83" t="s">
        <v>433</v>
      </c>
    </row>
    <row r="84" spans="1:4" x14ac:dyDescent="0.25">
      <c r="A84" s="1">
        <v>86.210645892827003</v>
      </c>
      <c r="B84" t="s">
        <v>432</v>
      </c>
      <c r="C84" s="1">
        <v>2.200476761553356</v>
      </c>
      <c r="D84" t="s">
        <v>433</v>
      </c>
    </row>
    <row r="85" spans="1:4" x14ac:dyDescent="0.25">
      <c r="A85" s="1">
        <v>80.972936345151567</v>
      </c>
      <c r="B85" t="s">
        <v>432</v>
      </c>
      <c r="C85" s="1">
        <v>1.837279170527244</v>
      </c>
      <c r="D85" t="s">
        <v>433</v>
      </c>
    </row>
    <row r="86" spans="1:4" x14ac:dyDescent="0.25">
      <c r="A86" s="1">
        <v>80.877754128739539</v>
      </c>
      <c r="B86" t="s">
        <v>432</v>
      </c>
      <c r="C86" s="1">
        <v>2.1502155780657466</v>
      </c>
      <c r="D86" t="s">
        <v>433</v>
      </c>
    </row>
    <row r="87" spans="1:4" x14ac:dyDescent="0.25">
      <c r="A87" s="1">
        <v>74.653366307240546</v>
      </c>
      <c r="B87" t="s">
        <v>432</v>
      </c>
      <c r="C87" s="1">
        <v>2.3346000461395739</v>
      </c>
      <c r="D87" t="s">
        <v>433</v>
      </c>
    </row>
    <row r="88" spans="1:4" x14ac:dyDescent="0.25">
      <c r="A88" s="1">
        <v>77.116039409470403</v>
      </c>
      <c r="B88" t="s">
        <v>432</v>
      </c>
      <c r="C88" s="1">
        <v>1.8791292512078186</v>
      </c>
      <c r="D88" t="s">
        <v>433</v>
      </c>
    </row>
    <row r="89" spans="1:4" x14ac:dyDescent="0.25">
      <c r="A89" s="1">
        <v>72.651557862485106</v>
      </c>
      <c r="B89" t="s">
        <v>432</v>
      </c>
      <c r="C89" s="1">
        <v>2.2373613601380566</v>
      </c>
      <c r="D89" t="s">
        <v>433</v>
      </c>
    </row>
    <row r="90" spans="1:4" x14ac:dyDescent="0.25">
      <c r="A90" s="1">
        <v>70.781018189659846</v>
      </c>
      <c r="B90" t="s">
        <v>432</v>
      </c>
      <c r="C90" s="1">
        <v>2.7690848646649657</v>
      </c>
      <c r="D90" t="s">
        <v>433</v>
      </c>
    </row>
    <row r="91" spans="1:4" x14ac:dyDescent="0.25">
      <c r="A91" s="1">
        <v>72.745645388183164</v>
      </c>
      <c r="B91" t="s">
        <v>432</v>
      </c>
      <c r="C91" s="1">
        <v>1.7956228850578986</v>
      </c>
      <c r="D91" t="s">
        <v>433</v>
      </c>
    </row>
    <row r="92" spans="1:4" x14ac:dyDescent="0.25">
      <c r="A92" s="1">
        <v>68.941450904132495</v>
      </c>
      <c r="B92" t="s">
        <v>432</v>
      </c>
      <c r="C92" s="1">
        <v>2.2887319236394621</v>
      </c>
      <c r="D92" t="s">
        <v>433</v>
      </c>
    </row>
    <row r="93" spans="1:4" x14ac:dyDescent="0.25">
      <c r="A93" s="1">
        <v>66.324081858606547</v>
      </c>
      <c r="B93" t="s">
        <v>432</v>
      </c>
      <c r="C93" s="1">
        <v>2.6042553934654262</v>
      </c>
      <c r="D93" t="s">
        <v>433</v>
      </c>
    </row>
    <row r="94" spans="1:4" x14ac:dyDescent="0.25">
      <c r="A94" s="1">
        <v>69.510085233978401</v>
      </c>
      <c r="B94" t="s">
        <v>432</v>
      </c>
      <c r="C94" s="1">
        <v>1.8135201093090338</v>
      </c>
      <c r="D94" t="s">
        <v>433</v>
      </c>
    </row>
    <row r="95" spans="1:4" x14ac:dyDescent="0.25">
      <c r="A95" s="1">
        <v>65.86429039228284</v>
      </c>
      <c r="B95" t="s">
        <v>432</v>
      </c>
      <c r="C95" s="1">
        <v>2.0108497255561715</v>
      </c>
      <c r="D95" t="s">
        <v>433</v>
      </c>
    </row>
    <row r="96" spans="1:4" x14ac:dyDescent="0.25">
      <c r="A96" s="1">
        <v>62.479893298898411</v>
      </c>
      <c r="B96" t="s">
        <v>432</v>
      </c>
      <c r="C96" s="1">
        <v>1.6048360471413432</v>
      </c>
      <c r="D96" t="s">
        <v>433</v>
      </c>
    </row>
    <row r="97" spans="1:4" x14ac:dyDescent="0.25">
      <c r="A97" s="1">
        <v>55.745972056200173</v>
      </c>
      <c r="B97" t="s">
        <v>432</v>
      </c>
      <c r="C97" s="1">
        <v>1.7030579874745309</v>
      </c>
      <c r="D97" t="s">
        <v>433</v>
      </c>
    </row>
    <row r="98" spans="1:4" x14ac:dyDescent="0.25">
      <c r="A98" s="1">
        <v>51.87500096424202</v>
      </c>
      <c r="B98" t="s">
        <v>432</v>
      </c>
      <c r="C98" s="1">
        <v>1.63429558048514</v>
      </c>
      <c r="D98" t="s">
        <v>433</v>
      </c>
    </row>
    <row r="99" spans="1:4" x14ac:dyDescent="0.25">
      <c r="A99" s="1">
        <v>48.765668112569088</v>
      </c>
      <c r="B99" t="s">
        <v>432</v>
      </c>
      <c r="C99" s="1">
        <v>1.5853486184614709</v>
      </c>
      <c r="D99" t="s">
        <v>433</v>
      </c>
    </row>
    <row r="100" spans="1:4" x14ac:dyDescent="0.25">
      <c r="A100" s="1">
        <v>47.482708329506515</v>
      </c>
      <c r="B100" t="s">
        <v>432</v>
      </c>
      <c r="C100" s="1">
        <v>1.2443793549187963</v>
      </c>
      <c r="D100" t="s">
        <v>433</v>
      </c>
    </row>
    <row r="101" spans="1:4" x14ac:dyDescent="0.25">
      <c r="A101" s="1">
        <v>46.304999136928522</v>
      </c>
      <c r="B101" t="s">
        <v>432</v>
      </c>
      <c r="C101" s="1">
        <v>1.3501571923225675</v>
      </c>
      <c r="D101" t="s">
        <v>433</v>
      </c>
    </row>
    <row r="102" spans="1:4" x14ac:dyDescent="0.25">
      <c r="A102" s="1">
        <v>46.245016969228487</v>
      </c>
      <c r="B102" t="s">
        <v>432</v>
      </c>
      <c r="C102" s="1">
        <v>1.2167904483035805</v>
      </c>
      <c r="D102" t="s">
        <v>433</v>
      </c>
    </row>
    <row r="103" spans="1:4" x14ac:dyDescent="0.25">
      <c r="A103" s="1">
        <v>42.981742197332906</v>
      </c>
      <c r="B103" t="s">
        <v>432</v>
      </c>
      <c r="C103" s="1">
        <v>1.3602740760599146</v>
      </c>
      <c r="D103" t="s">
        <v>433</v>
      </c>
    </row>
    <row r="104" spans="1:4" x14ac:dyDescent="0.25">
      <c r="A104" s="1">
        <v>42.338558261302119</v>
      </c>
      <c r="B104" t="s">
        <v>432</v>
      </c>
      <c r="C104" s="1">
        <v>1.4732511354419793</v>
      </c>
      <c r="D104" t="s">
        <v>433</v>
      </c>
    </row>
    <row r="105" spans="1:4" x14ac:dyDescent="0.25">
      <c r="A105" s="1">
        <v>41.49631289758468</v>
      </c>
      <c r="B105" t="s">
        <v>432</v>
      </c>
      <c r="C105" s="1">
        <v>1.0572880113511367</v>
      </c>
      <c r="D105" t="s">
        <v>433</v>
      </c>
    </row>
    <row r="106" spans="1:4" x14ac:dyDescent="0.25">
      <c r="A106" s="1">
        <v>38.9692340293116</v>
      </c>
      <c r="B106" t="s">
        <v>432</v>
      </c>
      <c r="C106" s="1">
        <v>0.92456258804612446</v>
      </c>
      <c r="D106" t="s">
        <v>433</v>
      </c>
    </row>
    <row r="107" spans="1:4" x14ac:dyDescent="0.25">
      <c r="A107" s="1">
        <v>35.780426389378704</v>
      </c>
      <c r="B107" t="s">
        <v>432</v>
      </c>
      <c r="C107" s="1">
        <v>1.1675125770170067</v>
      </c>
      <c r="D107" t="s">
        <v>433</v>
      </c>
    </row>
    <row r="108" spans="1:4" x14ac:dyDescent="0.25">
      <c r="A108" s="1">
        <v>33.914227584213002</v>
      </c>
      <c r="B108" t="s">
        <v>432</v>
      </c>
      <c r="C108" s="1">
        <v>1.0006615919433686</v>
      </c>
      <c r="D108" t="s">
        <v>433</v>
      </c>
    </row>
    <row r="109" spans="1:4" x14ac:dyDescent="0.25">
      <c r="A109" s="1">
        <v>33.127804340665399</v>
      </c>
      <c r="B109" t="s">
        <v>432</v>
      </c>
      <c r="C109" s="1">
        <v>0.96854644024120806</v>
      </c>
      <c r="D109" t="s">
        <v>433</v>
      </c>
    </row>
    <row r="110" spans="1:4" x14ac:dyDescent="0.25">
      <c r="A110" s="1">
        <v>30.789128302614593</v>
      </c>
      <c r="B110" t="s">
        <v>432</v>
      </c>
      <c r="C110" s="1">
        <v>0.94883631298737103</v>
      </c>
      <c r="D110" t="s">
        <v>433</v>
      </c>
    </row>
    <row r="111" spans="1:4" x14ac:dyDescent="0.25">
      <c r="A111" s="1">
        <v>30.000440165246417</v>
      </c>
      <c r="B111" t="s">
        <v>432</v>
      </c>
      <c r="C111" s="1">
        <v>0.87502984459796074</v>
      </c>
      <c r="D111" t="s">
        <v>433</v>
      </c>
    </row>
    <row r="112" spans="1:4" x14ac:dyDescent="0.25">
      <c r="A112" s="1">
        <v>29.529206391115157</v>
      </c>
      <c r="B112" t="s">
        <v>432</v>
      </c>
      <c r="C112" s="1">
        <v>0.77244077160192404</v>
      </c>
      <c r="D112" t="s">
        <v>433</v>
      </c>
    </row>
    <row r="113" spans="1:4" x14ac:dyDescent="0.25">
      <c r="A113" s="1">
        <v>27.153468976727769</v>
      </c>
      <c r="B113" t="s">
        <v>432</v>
      </c>
      <c r="C113" s="1">
        <v>0.74528340208216592</v>
      </c>
      <c r="D113" t="s">
        <v>433</v>
      </c>
    </row>
    <row r="114" spans="1:4" x14ac:dyDescent="0.25">
      <c r="A114" s="1">
        <v>25.353098164104669</v>
      </c>
      <c r="B114" t="s">
        <v>432</v>
      </c>
      <c r="C114" s="1">
        <v>0.84702806831129884</v>
      </c>
      <c r="D114" t="s">
        <v>433</v>
      </c>
    </row>
    <row r="115" spans="1:4" x14ac:dyDescent="0.25">
      <c r="A115" s="1">
        <v>25.44710229986508</v>
      </c>
      <c r="B115" t="s">
        <v>432</v>
      </c>
      <c r="C115" s="1">
        <v>0.78717689256789414</v>
      </c>
      <c r="D115" t="s">
        <v>433</v>
      </c>
    </row>
    <row r="116" spans="1:4" x14ac:dyDescent="0.25">
      <c r="A116" s="1">
        <v>25.259917346350505</v>
      </c>
      <c r="B116" t="s">
        <v>432</v>
      </c>
      <c r="C116" s="1">
        <v>0.59499398248380175</v>
      </c>
      <c r="D116" t="s">
        <v>433</v>
      </c>
    </row>
    <row r="117" spans="1:4" x14ac:dyDescent="0.25">
      <c r="A117" s="1">
        <v>24.047420133087439</v>
      </c>
      <c r="B117" t="s">
        <v>432</v>
      </c>
      <c r="C117" s="1">
        <v>0.91203961330877881</v>
      </c>
      <c r="D117" t="s">
        <v>433</v>
      </c>
    </row>
    <row r="118" spans="1:4" x14ac:dyDescent="0.25">
      <c r="A118" s="1">
        <v>23.591065350220646</v>
      </c>
      <c r="B118" t="s">
        <v>432</v>
      </c>
      <c r="C118" s="1">
        <v>0.74423772534952515</v>
      </c>
      <c r="D118" t="s">
        <v>433</v>
      </c>
    </row>
    <row r="119" spans="1:4" x14ac:dyDescent="0.25">
      <c r="A119" s="1">
        <v>23.413225459890342</v>
      </c>
      <c r="B119" t="s">
        <v>432</v>
      </c>
      <c r="C119" s="1">
        <v>0.70005625984484421</v>
      </c>
      <c r="D119" t="s">
        <v>433</v>
      </c>
    </row>
    <row r="120" spans="1:4" x14ac:dyDescent="0.25">
      <c r="A120" s="1">
        <v>22.784283345216895</v>
      </c>
      <c r="B120" t="s">
        <v>432</v>
      </c>
      <c r="C120" s="1">
        <v>0.78031940322995763</v>
      </c>
      <c r="D120" t="s">
        <v>433</v>
      </c>
    </row>
    <row r="121" spans="1:4" x14ac:dyDescent="0.25">
      <c r="A121" s="1">
        <v>20.981636152832753</v>
      </c>
      <c r="B121" t="s">
        <v>432</v>
      </c>
      <c r="C121" s="1">
        <v>0.68095164036846978</v>
      </c>
      <c r="D121" t="s">
        <v>433</v>
      </c>
    </row>
    <row r="122" spans="1:4" x14ac:dyDescent="0.25">
      <c r="A122" s="1">
        <v>20.089483474290073</v>
      </c>
      <c r="B122" t="s">
        <v>432</v>
      </c>
      <c r="C122" s="1">
        <v>0.47393982034031573</v>
      </c>
      <c r="D122" t="s">
        <v>433</v>
      </c>
    </row>
    <row r="123" spans="1:4" x14ac:dyDescent="0.25">
      <c r="A123" s="1">
        <v>18.152538202388374</v>
      </c>
      <c r="B123" t="s">
        <v>432</v>
      </c>
      <c r="C123" s="1">
        <v>0.67180552199912302</v>
      </c>
      <c r="D123" t="s">
        <v>433</v>
      </c>
    </row>
    <row r="124" spans="1:4" x14ac:dyDescent="0.25">
      <c r="A124" s="1">
        <v>17.819316995410947</v>
      </c>
      <c r="B124" t="s">
        <v>432</v>
      </c>
      <c r="C124" s="1">
        <v>0.51281391246708874</v>
      </c>
      <c r="D124" t="s">
        <v>433</v>
      </c>
    </row>
    <row r="125" spans="1:4" x14ac:dyDescent="0.25">
      <c r="A125" s="1">
        <v>17.718304469950422</v>
      </c>
      <c r="B125" t="s">
        <v>432</v>
      </c>
      <c r="C125" s="1">
        <v>0.52303909043277397</v>
      </c>
      <c r="D125" t="s">
        <v>433</v>
      </c>
    </row>
    <row r="126" spans="1:4" x14ac:dyDescent="0.25">
      <c r="A126" s="1">
        <v>17.881540646642222</v>
      </c>
      <c r="B126" t="s">
        <v>432</v>
      </c>
      <c r="C126" s="1">
        <v>0.54660268479568319</v>
      </c>
      <c r="D126" t="s">
        <v>433</v>
      </c>
    </row>
    <row r="127" spans="1:4" x14ac:dyDescent="0.25">
      <c r="A127" s="1">
        <v>17.149850748608451</v>
      </c>
      <c r="B127" t="s">
        <v>432</v>
      </c>
      <c r="C127" s="1">
        <v>0.56545135343260378</v>
      </c>
      <c r="D127" t="s">
        <v>433</v>
      </c>
    </row>
    <row r="128" spans="1:4" x14ac:dyDescent="0.25">
      <c r="A128" s="1">
        <v>16.693882838513471</v>
      </c>
      <c r="B128" t="s">
        <v>432</v>
      </c>
      <c r="C128" s="1">
        <v>0.54196820072058316</v>
      </c>
      <c r="D128" t="s">
        <v>433</v>
      </c>
    </row>
    <row r="129" spans="1:4" x14ac:dyDescent="0.25">
      <c r="A129" s="1">
        <v>15.741313679231432</v>
      </c>
      <c r="B129" t="s">
        <v>432</v>
      </c>
      <c r="C129" s="1">
        <v>0.40747407586247003</v>
      </c>
      <c r="D129" t="s">
        <v>433</v>
      </c>
    </row>
    <row r="130" spans="1:4" x14ac:dyDescent="0.25">
      <c r="A130" s="1">
        <v>15.277397400572962</v>
      </c>
      <c r="B130" t="s">
        <v>432</v>
      </c>
      <c r="C130" s="1">
        <v>0.44237164935647028</v>
      </c>
      <c r="D130" t="s">
        <v>433</v>
      </c>
    </row>
    <row r="131" spans="1:4" x14ac:dyDescent="0.25">
      <c r="A131" s="1">
        <v>14.379135348751593</v>
      </c>
      <c r="B131" t="s">
        <v>432</v>
      </c>
      <c r="C131" s="1">
        <v>0.52218544102958575</v>
      </c>
      <c r="D131" t="s">
        <v>433</v>
      </c>
    </row>
    <row r="132" spans="1:4" x14ac:dyDescent="0.25">
      <c r="A132" s="1">
        <v>13.479358639727756</v>
      </c>
      <c r="B132" t="s">
        <v>432</v>
      </c>
      <c r="C132" s="1">
        <v>0.59257736679688755</v>
      </c>
      <c r="D132" t="s">
        <v>433</v>
      </c>
    </row>
    <row r="133" spans="1:4" x14ac:dyDescent="0.25">
      <c r="A133" s="1">
        <v>13.302575012161503</v>
      </c>
      <c r="B133" t="s">
        <v>432</v>
      </c>
      <c r="C133" s="1">
        <v>0.63050660140404047</v>
      </c>
      <c r="D133" t="s">
        <v>433</v>
      </c>
    </row>
    <row r="134" spans="1:4" x14ac:dyDescent="0.25">
      <c r="A134" s="1">
        <v>13.031712679282496</v>
      </c>
      <c r="B134" t="s">
        <v>432</v>
      </c>
      <c r="C134" s="1">
        <v>0.63495660982975477</v>
      </c>
      <c r="D134" t="s">
        <v>433</v>
      </c>
    </row>
    <row r="135" spans="1:4" x14ac:dyDescent="0.25">
      <c r="A135" s="1">
        <v>12.361133424032056</v>
      </c>
      <c r="B135" t="s">
        <v>432</v>
      </c>
      <c r="C135" s="1">
        <v>0.93736096478048747</v>
      </c>
      <c r="D135" t="s">
        <v>433</v>
      </c>
    </row>
    <row r="136" spans="1:4" x14ac:dyDescent="0.25">
      <c r="A136" s="1">
        <v>12.02374849762503</v>
      </c>
      <c r="B136" t="s">
        <v>432</v>
      </c>
      <c r="C136" s="1">
        <v>0.30976937704796276</v>
      </c>
      <c r="D136" t="s">
        <v>433</v>
      </c>
    </row>
    <row r="137" spans="1:4" x14ac:dyDescent="0.25">
      <c r="A137" s="1">
        <v>11.428501675596335</v>
      </c>
      <c r="B137" t="s">
        <v>432</v>
      </c>
      <c r="C137" s="1">
        <v>0.38798815123756003</v>
      </c>
      <c r="D137" t="s">
        <v>433</v>
      </c>
    </row>
    <row r="138" spans="1:4" x14ac:dyDescent="0.25">
      <c r="A138" s="1">
        <v>10.823195229110873</v>
      </c>
      <c r="B138" t="s">
        <v>432</v>
      </c>
      <c r="C138" s="1">
        <v>0.46090457176291394</v>
      </c>
      <c r="D138" t="s">
        <v>433</v>
      </c>
    </row>
    <row r="139" spans="1:4" x14ac:dyDescent="0.25">
      <c r="A139" s="1">
        <v>10.93280286590625</v>
      </c>
      <c r="B139" t="s">
        <v>432</v>
      </c>
      <c r="C139" s="1">
        <v>0.31023268866173059</v>
      </c>
      <c r="D139" t="s">
        <v>433</v>
      </c>
    </row>
    <row r="140" spans="1:4" x14ac:dyDescent="0.25">
      <c r="A140" s="1">
        <v>10.416106355133939</v>
      </c>
      <c r="B140" t="s">
        <v>432</v>
      </c>
      <c r="C140" s="1">
        <v>0.26101093070746662</v>
      </c>
      <c r="D140" t="s">
        <v>433</v>
      </c>
    </row>
    <row r="141" spans="1:4" x14ac:dyDescent="0.25">
      <c r="A141" s="1">
        <v>10.066087069362734</v>
      </c>
      <c r="B141" t="s">
        <v>432</v>
      </c>
      <c r="C141" s="1">
        <v>0.34538258553343343</v>
      </c>
      <c r="D141" t="s">
        <v>433</v>
      </c>
    </row>
    <row r="142" spans="1:4" x14ac:dyDescent="0.25">
      <c r="A142" s="1">
        <v>9.932603474095929</v>
      </c>
      <c r="B142" t="s">
        <v>432</v>
      </c>
      <c r="C142" s="1">
        <v>0.26606448266383287</v>
      </c>
      <c r="D142" t="s">
        <v>433</v>
      </c>
    </row>
    <row r="143" spans="1:4" x14ac:dyDescent="0.25">
      <c r="A143" s="1">
        <v>9.5794446275671223</v>
      </c>
      <c r="B143" t="s">
        <v>432</v>
      </c>
      <c r="C143" s="1">
        <v>0.28279686258339221</v>
      </c>
      <c r="D143" t="s">
        <v>433</v>
      </c>
    </row>
    <row r="144" spans="1:4" x14ac:dyDescent="0.25">
      <c r="A144" s="1">
        <v>9.0540297252591593</v>
      </c>
      <c r="B144" t="s">
        <v>432</v>
      </c>
      <c r="C144" s="1">
        <v>0.59476254396989936</v>
      </c>
      <c r="D144" t="s">
        <v>433</v>
      </c>
    </row>
    <row r="145" spans="1:4" x14ac:dyDescent="0.25">
      <c r="A145" s="1">
        <v>8.3814006396232461</v>
      </c>
      <c r="B145" t="s">
        <v>432</v>
      </c>
      <c r="C145" s="1">
        <v>0.24370824588325299</v>
      </c>
      <c r="D145" t="s">
        <v>433</v>
      </c>
    </row>
    <row r="146" spans="1:4" x14ac:dyDescent="0.25">
      <c r="A146" s="1">
        <v>7.739599415880928</v>
      </c>
      <c r="B146" t="s">
        <v>432</v>
      </c>
      <c r="C146" s="1">
        <v>0.24928046547618446</v>
      </c>
      <c r="D146" t="s">
        <v>433</v>
      </c>
    </row>
    <row r="147" spans="1:4" x14ac:dyDescent="0.25">
      <c r="A147" s="1">
        <v>7.6791084668203</v>
      </c>
      <c r="B147" t="s">
        <v>432</v>
      </c>
      <c r="C147" s="1">
        <v>0.25590125783070883</v>
      </c>
      <c r="D147" t="s">
        <v>433</v>
      </c>
    </row>
    <row r="148" spans="1:4" x14ac:dyDescent="0.25">
      <c r="A148" s="1">
        <v>7.3703696078883301</v>
      </c>
      <c r="B148" t="s">
        <v>432</v>
      </c>
      <c r="C148" s="1">
        <v>0.25245372977605407</v>
      </c>
      <c r="D148" t="s">
        <v>433</v>
      </c>
    </row>
    <row r="149" spans="1:4" x14ac:dyDescent="0.25">
      <c r="A149" s="1">
        <v>7.1163271672185315</v>
      </c>
      <c r="B149" t="s">
        <v>432</v>
      </c>
      <c r="C149" s="1">
        <v>0.30350618366677018</v>
      </c>
      <c r="D149" t="s">
        <v>433</v>
      </c>
    </row>
    <row r="150" spans="1:4" x14ac:dyDescent="0.25">
      <c r="A150" s="1">
        <v>7.0251809595414567</v>
      </c>
      <c r="B150" t="s">
        <v>432</v>
      </c>
      <c r="C150" s="1">
        <v>0.23503320337053818</v>
      </c>
      <c r="D150" t="s">
        <v>433</v>
      </c>
    </row>
    <row r="151" spans="1:4" x14ac:dyDescent="0.25">
      <c r="A151" s="1">
        <v>7.0141990643254788</v>
      </c>
      <c r="B151" t="s">
        <v>432</v>
      </c>
      <c r="C151" s="1">
        <v>0.2205073163807594</v>
      </c>
      <c r="D151" t="s">
        <v>433</v>
      </c>
    </row>
    <row r="152" spans="1:4" x14ac:dyDescent="0.25">
      <c r="A152" s="1">
        <v>6.1287718982034418</v>
      </c>
      <c r="B152" t="s">
        <v>432</v>
      </c>
      <c r="C152" s="1">
        <v>0.23750899817471838</v>
      </c>
      <c r="D152" t="s">
        <v>433</v>
      </c>
    </row>
    <row r="153" spans="1:4" x14ac:dyDescent="0.25">
      <c r="A153" s="1">
        <v>5.8642801949121797</v>
      </c>
      <c r="B153" t="s">
        <v>432</v>
      </c>
      <c r="C153" s="1">
        <v>0.23551971280333447</v>
      </c>
      <c r="D153" t="s">
        <v>433</v>
      </c>
    </row>
    <row r="154" spans="1:4" x14ac:dyDescent="0.25">
      <c r="A154" s="1">
        <v>5.9242357636303691</v>
      </c>
      <c r="B154" t="s">
        <v>432</v>
      </c>
      <c r="C154" s="1">
        <v>0.18837726414370226</v>
      </c>
      <c r="D154" t="s">
        <v>433</v>
      </c>
    </row>
    <row r="155" spans="1:4" x14ac:dyDescent="0.25">
      <c r="A155" s="1">
        <v>5.6179713750997067</v>
      </c>
      <c r="B155" t="s">
        <v>432</v>
      </c>
      <c r="C155" s="1">
        <v>0.23894486103306303</v>
      </c>
      <c r="D155" t="s">
        <v>433</v>
      </c>
    </row>
    <row r="156" spans="1:4" x14ac:dyDescent="0.25">
      <c r="A156" s="1">
        <v>5.6580587401932991</v>
      </c>
      <c r="B156" t="s">
        <v>432</v>
      </c>
      <c r="C156" s="1">
        <v>0.15824094045696083</v>
      </c>
      <c r="D156" t="s">
        <v>433</v>
      </c>
    </row>
    <row r="157" spans="1:4" x14ac:dyDescent="0.25">
      <c r="A157" s="1">
        <v>5.5455178680702062</v>
      </c>
      <c r="B157" t="s">
        <v>432</v>
      </c>
      <c r="C157" s="1">
        <v>0.15407919532095823</v>
      </c>
      <c r="D157" t="s">
        <v>433</v>
      </c>
    </row>
    <row r="158" spans="1:4" x14ac:dyDescent="0.25">
      <c r="A158" s="1">
        <v>5.4040840898229341</v>
      </c>
      <c r="B158" t="s">
        <v>432</v>
      </c>
      <c r="C158" s="1">
        <v>0.15598732970262336</v>
      </c>
      <c r="D158" t="s">
        <v>433</v>
      </c>
    </row>
    <row r="159" spans="1:4" x14ac:dyDescent="0.25">
      <c r="A159" s="1">
        <v>5.5031649519443686</v>
      </c>
      <c r="B159" t="s">
        <v>432</v>
      </c>
      <c r="C159" s="1">
        <v>0.14464578853880178</v>
      </c>
      <c r="D159" t="s">
        <v>433</v>
      </c>
    </row>
    <row r="160" spans="1:4" x14ac:dyDescent="0.25">
      <c r="A160" s="1">
        <v>5.2194052751652906</v>
      </c>
      <c r="B160" t="s">
        <v>432</v>
      </c>
      <c r="C160" s="1">
        <v>0.2073007884872709</v>
      </c>
      <c r="D160" t="s">
        <v>433</v>
      </c>
    </row>
    <row r="161" spans="1:4" x14ac:dyDescent="0.25">
      <c r="A161" s="1">
        <v>4.7928533801251447</v>
      </c>
      <c r="B161" t="s">
        <v>432</v>
      </c>
      <c r="C161" s="1">
        <v>0.13108559229764177</v>
      </c>
      <c r="D161" t="s">
        <v>433</v>
      </c>
    </row>
    <row r="162" spans="1:4" x14ac:dyDescent="0.25">
      <c r="A162" s="1">
        <v>4.6050257956718301</v>
      </c>
      <c r="B162" t="s">
        <v>432</v>
      </c>
      <c r="C162" s="1">
        <v>0.15343370304038836</v>
      </c>
      <c r="D162" t="s">
        <v>433</v>
      </c>
    </row>
    <row r="163" spans="1:4" x14ac:dyDescent="0.25">
      <c r="A163" s="1">
        <v>3.7630299281767705</v>
      </c>
      <c r="B163" t="s">
        <v>432</v>
      </c>
      <c r="C163" s="1">
        <v>0.12798284657860848</v>
      </c>
      <c r="D163" t="s">
        <v>433</v>
      </c>
    </row>
    <row r="164" spans="1:4" x14ac:dyDescent="0.25">
      <c r="A164" s="1">
        <v>3.8355096351543843</v>
      </c>
      <c r="B164" t="s">
        <v>432</v>
      </c>
      <c r="C164" s="1">
        <v>9.9330273281704851E-2</v>
      </c>
      <c r="D164" t="s">
        <v>433</v>
      </c>
    </row>
    <row r="165" spans="1:4" x14ac:dyDescent="0.25">
      <c r="A165" s="1">
        <v>3.4425102485082433</v>
      </c>
      <c r="B165" t="s">
        <v>432</v>
      </c>
      <c r="C165" s="1">
        <v>9.374167566517877E-2</v>
      </c>
      <c r="D165" t="s">
        <v>433</v>
      </c>
    </row>
    <row r="166" spans="1:4" x14ac:dyDescent="0.25">
      <c r="A166" s="1">
        <v>3.1603809689312294</v>
      </c>
      <c r="B166" t="s">
        <v>432</v>
      </c>
      <c r="C166" s="1">
        <v>8.5430352748107855E-2</v>
      </c>
      <c r="D166" t="s">
        <v>433</v>
      </c>
    </row>
    <row r="167" spans="1:4" x14ac:dyDescent="0.25">
      <c r="A167" s="1">
        <v>3.0956892547190731</v>
      </c>
      <c r="B167" t="s">
        <v>432</v>
      </c>
      <c r="C167" s="1">
        <v>7.664197020405196E-2</v>
      </c>
      <c r="D167" t="s">
        <v>433</v>
      </c>
    </row>
    <row r="168" spans="1:4" x14ac:dyDescent="0.25">
      <c r="A168" s="1">
        <v>3.0193405450640083</v>
      </c>
      <c r="B168" t="s">
        <v>432</v>
      </c>
      <c r="C168" s="1">
        <v>7.8367141699246912E-2</v>
      </c>
      <c r="D168" t="s">
        <v>433</v>
      </c>
    </row>
    <row r="169" spans="1:4" x14ac:dyDescent="0.25">
      <c r="A169" s="1">
        <v>2.8960465540232869</v>
      </c>
      <c r="B169" t="s">
        <v>432</v>
      </c>
      <c r="C169" s="1">
        <v>8.5313954598965722E-2</v>
      </c>
      <c r="D169" t="s">
        <v>433</v>
      </c>
    </row>
    <row r="170" spans="1:4" x14ac:dyDescent="0.25">
      <c r="A170" s="1">
        <v>2.8122966149653239</v>
      </c>
      <c r="B170" t="s">
        <v>432</v>
      </c>
      <c r="C170" s="1">
        <v>8.6306136804326278E-2</v>
      </c>
      <c r="D170" t="s">
        <v>433</v>
      </c>
    </row>
    <row r="171" spans="1:4" x14ac:dyDescent="0.25">
      <c r="A171" s="1">
        <v>2.5539289882965677</v>
      </c>
      <c r="B171" t="s">
        <v>432</v>
      </c>
      <c r="C171" s="1">
        <v>8.5998999611647087E-2</v>
      </c>
      <c r="D171" t="s">
        <v>433</v>
      </c>
    </row>
    <row r="172" spans="1:4" x14ac:dyDescent="0.25">
      <c r="A172" s="1">
        <v>2.4588582940189094</v>
      </c>
      <c r="B172" t="s">
        <v>432</v>
      </c>
      <c r="C172" s="1">
        <v>6.46303233764772E-2</v>
      </c>
      <c r="D172" t="s">
        <v>433</v>
      </c>
    </row>
    <row r="173" spans="1:4" x14ac:dyDescent="0.25">
      <c r="A173" s="1">
        <v>2.1973740054246735</v>
      </c>
      <c r="B173" t="s">
        <v>432</v>
      </c>
      <c r="C173" s="1">
        <v>9.8278010118615616E-2</v>
      </c>
      <c r="D173" t="s">
        <v>433</v>
      </c>
    </row>
    <row r="174" spans="1:4" x14ac:dyDescent="0.25">
      <c r="A174" s="1">
        <v>2.2453651101130934</v>
      </c>
      <c r="B174" t="s">
        <v>432</v>
      </c>
      <c r="C174" s="1">
        <v>6.4189155447665777E-2</v>
      </c>
      <c r="D174" t="s">
        <v>433</v>
      </c>
    </row>
    <row r="175" spans="1:4" x14ac:dyDescent="0.25">
      <c r="A175" s="1">
        <v>1.9770805608850843</v>
      </c>
      <c r="B175" t="s">
        <v>432</v>
      </c>
      <c r="C175" s="1">
        <v>5.4407270576409636E-2</v>
      </c>
      <c r="D175" t="s">
        <v>433</v>
      </c>
    </row>
    <row r="176" spans="1:4" x14ac:dyDescent="0.25">
      <c r="A176" s="1">
        <v>1.9135732428251124</v>
      </c>
      <c r="B176" t="s">
        <v>432</v>
      </c>
      <c r="C176" s="1">
        <v>5.6525049168006727E-2</v>
      </c>
      <c r="D176" t="s">
        <v>433</v>
      </c>
    </row>
    <row r="177" spans="1:4" x14ac:dyDescent="0.25">
      <c r="A177" s="1">
        <v>1.6923754683087116</v>
      </c>
      <c r="B177" t="s">
        <v>432</v>
      </c>
      <c r="C177" s="1">
        <v>7.0466007446219073E-2</v>
      </c>
      <c r="D177" t="s">
        <v>433</v>
      </c>
    </row>
    <row r="178" spans="1:4" x14ac:dyDescent="0.25">
      <c r="A178" s="1">
        <v>1.6192473601058668</v>
      </c>
      <c r="B178" t="s">
        <v>432</v>
      </c>
      <c r="C178" s="1">
        <v>7.5639838575737639E-2</v>
      </c>
      <c r="D178" t="s">
        <v>433</v>
      </c>
    </row>
    <row r="179" spans="1:4" x14ac:dyDescent="0.25">
      <c r="A179" s="1">
        <v>1.4864919562736256</v>
      </c>
      <c r="B179" t="s">
        <v>432</v>
      </c>
      <c r="C179" s="1">
        <v>5.6659972550865724E-2</v>
      </c>
      <c r="D179" t="s">
        <v>433</v>
      </c>
    </row>
    <row r="180" spans="1:4" x14ac:dyDescent="0.25">
      <c r="A180" s="1">
        <v>1.3774621999971663</v>
      </c>
      <c r="B180" t="s">
        <v>432</v>
      </c>
      <c r="C180" s="1">
        <v>4.4399486060501155E-2</v>
      </c>
      <c r="D180" t="s">
        <v>433</v>
      </c>
    </row>
    <row r="181" spans="1:4" x14ac:dyDescent="0.25">
      <c r="A181" s="1">
        <v>1.2832969112050894</v>
      </c>
      <c r="B181" t="s">
        <v>432</v>
      </c>
      <c r="C181" s="1">
        <v>4.6964236314681947E-2</v>
      </c>
      <c r="D181" t="s">
        <v>433</v>
      </c>
    </row>
    <row r="182" spans="1:4" x14ac:dyDescent="0.25">
      <c r="A182" s="1">
        <v>1.2632407459095019</v>
      </c>
      <c r="B182" t="s">
        <v>432</v>
      </c>
      <c r="C182" s="1">
        <v>3.4138331003136083E-2</v>
      </c>
      <c r="D182" t="s">
        <v>433</v>
      </c>
    </row>
    <row r="183" spans="1:4" x14ac:dyDescent="0.25">
      <c r="A183" s="1">
        <v>1.2360043086331947</v>
      </c>
      <c r="B183" t="s">
        <v>432</v>
      </c>
      <c r="C183" s="1">
        <v>3.8338554961117453E-2</v>
      </c>
      <c r="D183" t="s">
        <v>433</v>
      </c>
    </row>
    <row r="184" spans="1:4" x14ac:dyDescent="0.25">
      <c r="A184" s="1">
        <v>1.2259771587999166</v>
      </c>
      <c r="B184" t="s">
        <v>432</v>
      </c>
      <c r="C184" s="1">
        <v>3.8177024454100046E-2</v>
      </c>
      <c r="D184" t="s">
        <v>433</v>
      </c>
    </row>
    <row r="185" spans="1:4" x14ac:dyDescent="0.25">
      <c r="A185" s="1">
        <v>1.0516819002617903</v>
      </c>
      <c r="B185" t="s">
        <v>432</v>
      </c>
      <c r="C185" s="1">
        <v>3.2780539989044941E-2</v>
      </c>
      <c r="D185" t="s">
        <v>433</v>
      </c>
    </row>
    <row r="186" spans="1:4" x14ac:dyDescent="0.25">
      <c r="A186" s="1">
        <v>1.0226529814271113</v>
      </c>
      <c r="B186" t="s">
        <v>432</v>
      </c>
      <c r="C186" s="1">
        <v>2.8960268838422825E-2</v>
      </c>
      <c r="D186" t="s">
        <v>433</v>
      </c>
    </row>
    <row r="187" spans="1:4" x14ac:dyDescent="0.25">
      <c r="A187" s="1">
        <v>0.80990845847194215</v>
      </c>
      <c r="B187" t="s">
        <v>432</v>
      </c>
      <c r="C187" s="1">
        <v>2.6020603844352105E-2</v>
      </c>
      <c r="D187" t="s">
        <v>433</v>
      </c>
    </row>
    <row r="188" spans="1:4" x14ac:dyDescent="0.25">
      <c r="A188" s="1">
        <v>0.72734527410771033</v>
      </c>
      <c r="B188" t="s">
        <v>432</v>
      </c>
      <c r="C188" s="1">
        <v>2.1826534046842969E-2</v>
      </c>
      <c r="D188" t="s">
        <v>433</v>
      </c>
    </row>
    <row r="189" spans="1:4" x14ac:dyDescent="0.25">
      <c r="A189" s="1">
        <v>0.70240416888742885</v>
      </c>
      <c r="B189" t="s">
        <v>432</v>
      </c>
      <c r="C189" s="1">
        <v>2.3728845082798187E-2</v>
      </c>
      <c r="D189" t="s">
        <v>433</v>
      </c>
    </row>
    <row r="190" spans="1:4" x14ac:dyDescent="0.25">
      <c r="A190" s="1">
        <v>0.62185102977109508</v>
      </c>
      <c r="B190" t="s">
        <v>432</v>
      </c>
      <c r="C190" s="1">
        <v>2.2695113228274069E-2</v>
      </c>
      <c r="D190" t="s">
        <v>433</v>
      </c>
    </row>
    <row r="191" spans="1:4" x14ac:dyDescent="0.25">
      <c r="A191" s="1">
        <v>0.61766688690749516</v>
      </c>
      <c r="B191" t="s">
        <v>432</v>
      </c>
      <c r="C191" s="1">
        <v>2.3372247510020053E-2</v>
      </c>
      <c r="D191" t="s">
        <v>433</v>
      </c>
    </row>
    <row r="192" spans="1:4" x14ac:dyDescent="0.25">
      <c r="A192" s="1">
        <v>0.60564195023083078</v>
      </c>
      <c r="B192" t="s">
        <v>432</v>
      </c>
      <c r="C192" s="1">
        <v>2.4037458484344489E-2</v>
      </c>
      <c r="D192" t="s">
        <v>433</v>
      </c>
    </row>
    <row r="193" spans="1:4" x14ac:dyDescent="0.25">
      <c r="A193" s="1">
        <v>0.55288417673186996</v>
      </c>
      <c r="B193" t="s">
        <v>432</v>
      </c>
      <c r="C193" s="1">
        <v>1.8997932018522769E-2</v>
      </c>
      <c r="D193" t="s">
        <v>433</v>
      </c>
    </row>
    <row r="194" spans="1:4" x14ac:dyDescent="0.25">
      <c r="A194" s="1">
        <v>0.533708532563551</v>
      </c>
      <c r="B194" t="s">
        <v>432</v>
      </c>
      <c r="C194" s="1">
        <v>3.1069069013097032E-2</v>
      </c>
      <c r="D194" t="s">
        <v>433</v>
      </c>
    </row>
    <row r="195" spans="1:4" x14ac:dyDescent="0.25">
      <c r="A195" s="1">
        <v>0.51954578772581961</v>
      </c>
      <c r="B195" t="s">
        <v>432</v>
      </c>
      <c r="C195" s="1">
        <v>1.4270364096077699E-2</v>
      </c>
      <c r="D195" t="s">
        <v>433</v>
      </c>
    </row>
    <row r="196" spans="1:4" x14ac:dyDescent="0.25">
      <c r="A196" s="1">
        <v>0.48162378146479601</v>
      </c>
      <c r="B196" t="s">
        <v>432</v>
      </c>
      <c r="C196" s="1">
        <v>1.6216527393518664E-2</v>
      </c>
      <c r="D196" t="s">
        <v>433</v>
      </c>
    </row>
    <row r="197" spans="1:4" x14ac:dyDescent="0.25">
      <c r="A197" s="1">
        <v>0.47980009365946052</v>
      </c>
      <c r="B197" t="s">
        <v>432</v>
      </c>
      <c r="C197" s="1">
        <v>1.5897438341317422E-2</v>
      </c>
      <c r="D197" t="s">
        <v>433</v>
      </c>
    </row>
    <row r="198" spans="1:4" x14ac:dyDescent="0.25">
      <c r="A198" s="1">
        <v>0.46979941099018951</v>
      </c>
      <c r="B198" t="s">
        <v>432</v>
      </c>
      <c r="C198" s="1">
        <v>1.3289923061860878E-2</v>
      </c>
      <c r="D198" t="s">
        <v>433</v>
      </c>
    </row>
    <row r="199" spans="1:4" x14ac:dyDescent="0.25">
      <c r="A199" s="1">
        <v>0.45794945569498618</v>
      </c>
      <c r="B199" t="s">
        <v>432</v>
      </c>
      <c r="C199" s="1">
        <v>1.2875059253928985E-2</v>
      </c>
      <c r="D199" t="s">
        <v>433</v>
      </c>
    </row>
    <row r="200" spans="1:4" x14ac:dyDescent="0.25">
      <c r="A200" s="1">
        <v>0.44069417285702911</v>
      </c>
      <c r="B200" t="s">
        <v>432</v>
      </c>
      <c r="C200" s="1">
        <v>1.3478071774056067E-2</v>
      </c>
      <c r="D200" t="s">
        <v>433</v>
      </c>
    </row>
    <row r="201" spans="1:4" x14ac:dyDescent="0.25">
      <c r="A201" s="1">
        <v>0.39487655329503901</v>
      </c>
      <c r="B201" t="s">
        <v>432</v>
      </c>
      <c r="C201" s="1">
        <v>1.4938610501719813E-2</v>
      </c>
      <c r="D201" t="s">
        <v>433</v>
      </c>
    </row>
    <row r="202" spans="1:4" x14ac:dyDescent="0.25">
      <c r="A202" s="1">
        <v>0.39873271846795866</v>
      </c>
      <c r="B202" t="s">
        <v>432</v>
      </c>
      <c r="C202" s="1">
        <v>9.8610118127213271E-3</v>
      </c>
      <c r="D202" t="s">
        <v>433</v>
      </c>
    </row>
    <row r="203" spans="1:4" x14ac:dyDescent="0.25">
      <c r="A203" s="1">
        <v>0.3638196962551497</v>
      </c>
      <c r="B203" t="s">
        <v>432</v>
      </c>
      <c r="C203" s="1">
        <v>1.6515974253600019E-2</v>
      </c>
      <c r="D203" t="s">
        <v>433</v>
      </c>
    </row>
    <row r="204" spans="1:4" x14ac:dyDescent="0.25">
      <c r="A204" s="1">
        <v>0.36016593067944108</v>
      </c>
      <c r="B204" t="s">
        <v>432</v>
      </c>
      <c r="C204" s="1">
        <v>1.4382101082668654E-2</v>
      </c>
      <c r="D204" t="s">
        <v>433</v>
      </c>
    </row>
    <row r="205" spans="1:4" x14ac:dyDescent="0.25">
      <c r="A205" s="1">
        <v>0.33123137293461735</v>
      </c>
      <c r="B205" t="s">
        <v>432</v>
      </c>
      <c r="C205" s="1">
        <v>1.3542455520753239E-2</v>
      </c>
      <c r="D205" t="s">
        <v>433</v>
      </c>
    </row>
    <row r="206" spans="1:4" x14ac:dyDescent="0.25">
      <c r="A206" s="1">
        <v>0.32694241713698668</v>
      </c>
      <c r="B206" t="s">
        <v>432</v>
      </c>
      <c r="C206" s="1">
        <v>1.3368854384904729E-2</v>
      </c>
      <c r="D206" t="s">
        <v>433</v>
      </c>
    </row>
    <row r="207" spans="1:4" x14ac:dyDescent="0.25">
      <c r="A207" s="1">
        <v>0.3298610526898163</v>
      </c>
      <c r="B207" t="s">
        <v>432</v>
      </c>
      <c r="C207" s="1">
        <v>1.0316385112290568E-2</v>
      </c>
      <c r="D207" t="s">
        <v>433</v>
      </c>
    </row>
    <row r="208" spans="1:4" x14ac:dyDescent="0.25">
      <c r="A208" s="1">
        <v>0.21163353410632724</v>
      </c>
      <c r="B208" t="s">
        <v>432</v>
      </c>
      <c r="C208" s="1">
        <v>6.2031473694132769E-3</v>
      </c>
      <c r="D208" t="s">
        <v>433</v>
      </c>
    </row>
    <row r="209" spans="1:4" x14ac:dyDescent="0.25">
      <c r="A209" s="1">
        <v>0.20541551577584677</v>
      </c>
      <c r="B209" t="s">
        <v>432</v>
      </c>
      <c r="C209" s="1">
        <v>6.4358101119309881E-3</v>
      </c>
      <c r="D209" t="s">
        <v>433</v>
      </c>
    </row>
    <row r="210" spans="1:4" x14ac:dyDescent="0.25">
      <c r="A210" s="1">
        <v>8.9830930555562474E-2</v>
      </c>
      <c r="B210" t="s">
        <v>432</v>
      </c>
      <c r="C210" s="1">
        <v>3.3387934704747842E-3</v>
      </c>
      <c r="D210" t="s">
        <v>433</v>
      </c>
    </row>
    <row r="211" spans="1:4" x14ac:dyDescent="0.25">
      <c r="A211" s="1">
        <v>4.7209414390942117E-2</v>
      </c>
      <c r="B211" t="s">
        <v>432</v>
      </c>
      <c r="C211" s="1">
        <v>2.3774957409614357E-3</v>
      </c>
      <c r="D211" t="s">
        <v>433</v>
      </c>
    </row>
    <row r="212" spans="1:4" x14ac:dyDescent="0.25">
      <c r="A212" s="1">
        <v>3.7434980794805513E-2</v>
      </c>
      <c r="B212" t="s">
        <v>432</v>
      </c>
      <c r="C212" s="1">
        <v>1.2819076692784559E-3</v>
      </c>
      <c r="D212" t="s">
        <v>433</v>
      </c>
    </row>
    <row r="213" spans="1:4" x14ac:dyDescent="0.25">
      <c r="A213" s="1">
        <v>2.7817412943263075E-2</v>
      </c>
      <c r="B213" t="s">
        <v>432</v>
      </c>
      <c r="C213" s="1">
        <v>1.0869951846184688E-3</v>
      </c>
      <c r="D213" t="s">
        <v>433</v>
      </c>
    </row>
    <row r="214" spans="1:4" x14ac:dyDescent="0.25">
      <c r="A214" s="1">
        <v>2.8422122661932867E-2</v>
      </c>
      <c r="B214" t="s">
        <v>432</v>
      </c>
      <c r="C214" s="1">
        <v>8.5733984503175923E-4</v>
      </c>
      <c r="D214" t="s">
        <v>433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CountryData_Links</vt:lpstr>
      <vt:lpstr>Tabelle3</vt:lpstr>
      <vt:lpstr>Tabelle4</vt:lpstr>
    </vt:vector>
  </TitlesOfParts>
  <Company>Institut für Weltwirtschaft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Rickels, Wilfried</dc:creator>
  <cp:lastModifiedBy>Rickels, Wilfried</cp:lastModifiedBy>
  <dcterms:created xsi:type="dcterms:W3CDTF">2022-10-05T13:29:20Z</dcterms:created>
  <dcterms:modified xsi:type="dcterms:W3CDTF">2022-10-05T18:14:57Z</dcterms:modified>
</cp:coreProperties>
</file>