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晓\Desktop\日常处理\张帆师兄\CLN8试验\文章写作\CLN8--JASB-1103\Additional files\"/>
    </mc:Choice>
  </mc:AlternateContent>
  <xr:revisionPtr revIDLastSave="0" documentId="13_ncr:1_{E23FFA68-14C7-4574-B3BE-21DD06F0E8F2}" xr6:coauthVersionLast="47" xr6:coauthVersionMax="47" xr10:uidLastSave="{00000000-0000-0000-0000-000000000000}"/>
  <bookViews>
    <workbookView xWindow="-98" yWindow="-98" windowWidth="20715" windowHeight="13425" xr2:uid="{310C6668-6F29-4A54-B371-26FBF5369D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16" i="1" l="1"/>
  <c r="H216" i="1"/>
  <c r="G216" i="1"/>
  <c r="F216" i="1"/>
  <c r="D216" i="1"/>
  <c r="F213" i="1"/>
  <c r="G213" i="1" s="1"/>
  <c r="D213" i="1"/>
  <c r="G210" i="1"/>
  <c r="H210" i="1" s="1"/>
  <c r="F210" i="1"/>
  <c r="D210" i="1"/>
  <c r="F207" i="1"/>
  <c r="D207" i="1"/>
  <c r="G207" i="1" s="1"/>
  <c r="F204" i="1"/>
  <c r="D204" i="1"/>
  <c r="G204" i="1" s="1"/>
  <c r="F201" i="1"/>
  <c r="D201" i="1"/>
  <c r="G201" i="1" s="1"/>
  <c r="I198" i="1"/>
  <c r="G198" i="1"/>
  <c r="H198" i="1" s="1"/>
  <c r="F198" i="1"/>
  <c r="D198" i="1"/>
  <c r="G195" i="1"/>
  <c r="F195" i="1"/>
  <c r="D195" i="1"/>
  <c r="H192" i="1"/>
  <c r="F192" i="1"/>
  <c r="G192" i="1" s="1"/>
  <c r="I192" i="1" s="1"/>
  <c r="D192" i="1"/>
  <c r="F189" i="1"/>
  <c r="G189" i="1" s="1"/>
  <c r="D189" i="1"/>
  <c r="F186" i="1"/>
  <c r="D186" i="1"/>
  <c r="G186" i="1" s="1"/>
  <c r="F183" i="1"/>
  <c r="D183" i="1"/>
  <c r="G183" i="1" s="1"/>
  <c r="F180" i="1"/>
  <c r="D180" i="1"/>
  <c r="G180" i="1" s="1"/>
  <c r="I177" i="1"/>
  <c r="G177" i="1"/>
  <c r="H177" i="1" s="1"/>
  <c r="F177" i="1"/>
  <c r="D177" i="1"/>
  <c r="F174" i="1"/>
  <c r="D174" i="1"/>
  <c r="G174" i="1" s="1"/>
  <c r="F171" i="1"/>
  <c r="G171" i="1" s="1"/>
  <c r="I171" i="1" s="1"/>
  <c r="D171" i="1"/>
  <c r="F168" i="1"/>
  <c r="G168" i="1" s="1"/>
  <c r="D168" i="1"/>
  <c r="G165" i="1"/>
  <c r="F165" i="1"/>
  <c r="D165" i="1"/>
  <c r="F162" i="1"/>
  <c r="D162" i="1"/>
  <c r="G162" i="1" s="1"/>
  <c r="F159" i="1"/>
  <c r="D159" i="1"/>
  <c r="G159" i="1" s="1"/>
  <c r="F156" i="1"/>
  <c r="D156" i="1"/>
  <c r="G156" i="1" s="1"/>
  <c r="F153" i="1"/>
  <c r="D153" i="1"/>
  <c r="G153" i="1" s="1"/>
  <c r="F150" i="1"/>
  <c r="G150" i="1" s="1"/>
  <c r="I150" i="1" s="1"/>
  <c r="D150" i="1"/>
  <c r="I147" i="1"/>
  <c r="G147" i="1"/>
  <c r="H147" i="1" s="1"/>
  <c r="F147" i="1"/>
  <c r="D147" i="1"/>
  <c r="G144" i="1"/>
  <c r="F144" i="1"/>
  <c r="D144" i="1"/>
  <c r="F141" i="1"/>
  <c r="D141" i="1"/>
  <c r="G141" i="1" s="1"/>
  <c r="F138" i="1"/>
  <c r="G138" i="1" s="1"/>
  <c r="D138" i="1"/>
  <c r="F135" i="1"/>
  <c r="D135" i="1"/>
  <c r="G135" i="1" s="1"/>
  <c r="F132" i="1"/>
  <c r="D132" i="1"/>
  <c r="G132" i="1" s="1"/>
  <c r="F129" i="1"/>
  <c r="D129" i="1"/>
  <c r="G129" i="1" s="1"/>
  <c r="I126" i="1"/>
  <c r="G126" i="1"/>
  <c r="H126" i="1" s="1"/>
  <c r="F126" i="1"/>
  <c r="D126" i="1"/>
  <c r="G123" i="1"/>
  <c r="F123" i="1"/>
  <c r="D123" i="1"/>
  <c r="F120" i="1"/>
  <c r="G120" i="1" s="1"/>
  <c r="I120" i="1" s="1"/>
  <c r="D120" i="1"/>
  <c r="F117" i="1"/>
  <c r="G117" i="1" s="1"/>
  <c r="D117" i="1"/>
  <c r="F114" i="1"/>
  <c r="D114" i="1"/>
  <c r="G114" i="1" s="1"/>
  <c r="F111" i="1"/>
  <c r="D111" i="1"/>
  <c r="G111" i="1" s="1"/>
  <c r="F108" i="1"/>
  <c r="D108" i="1"/>
  <c r="G108" i="1" s="1"/>
  <c r="I105" i="1"/>
  <c r="H105" i="1"/>
  <c r="G105" i="1"/>
  <c r="F105" i="1"/>
  <c r="D105" i="1"/>
  <c r="F102" i="1"/>
  <c r="D102" i="1"/>
  <c r="G102" i="1" s="1"/>
  <c r="I99" i="1"/>
  <c r="H99" i="1"/>
  <c r="G99" i="1"/>
  <c r="F99" i="1"/>
  <c r="D99" i="1"/>
  <c r="F96" i="1"/>
  <c r="G96" i="1" s="1"/>
  <c r="D96" i="1"/>
  <c r="G93" i="1"/>
  <c r="F93" i="1"/>
  <c r="D93" i="1"/>
  <c r="F90" i="1"/>
  <c r="D90" i="1"/>
  <c r="G90" i="1" s="1"/>
  <c r="F87" i="1"/>
  <c r="D87" i="1"/>
  <c r="G87" i="1" s="1"/>
  <c r="F84" i="1"/>
  <c r="D84" i="1"/>
  <c r="G84" i="1" s="1"/>
  <c r="F81" i="1"/>
  <c r="D81" i="1"/>
  <c r="G81" i="1" s="1"/>
  <c r="I78" i="1"/>
  <c r="H78" i="1"/>
  <c r="G78" i="1"/>
  <c r="F78" i="1"/>
  <c r="D78" i="1"/>
  <c r="I75" i="1"/>
  <c r="H75" i="1"/>
  <c r="G75" i="1"/>
  <c r="F75" i="1"/>
  <c r="D75" i="1"/>
  <c r="G72" i="1"/>
  <c r="I72" i="1" s="1"/>
  <c r="F72" i="1"/>
  <c r="D72" i="1"/>
  <c r="F69" i="1"/>
  <c r="D69" i="1"/>
  <c r="G69" i="1" s="1"/>
  <c r="F66" i="1"/>
  <c r="G66" i="1" s="1"/>
  <c r="D66" i="1"/>
  <c r="F63" i="1"/>
  <c r="D63" i="1"/>
  <c r="G63" i="1" s="1"/>
  <c r="F60" i="1"/>
  <c r="D60" i="1"/>
  <c r="G60" i="1" s="1"/>
  <c r="F57" i="1"/>
  <c r="D57" i="1"/>
  <c r="G57" i="1" s="1"/>
  <c r="I54" i="1"/>
  <c r="H54" i="1"/>
  <c r="G54" i="1"/>
  <c r="F54" i="1"/>
  <c r="D54" i="1"/>
  <c r="G51" i="1"/>
  <c r="I51" i="1" s="1"/>
  <c r="F51" i="1"/>
  <c r="D51" i="1"/>
  <c r="I48" i="1"/>
  <c r="H48" i="1"/>
  <c r="G48" i="1"/>
  <c r="F48" i="1"/>
  <c r="D48" i="1"/>
  <c r="G45" i="1"/>
  <c r="F45" i="1"/>
  <c r="D45" i="1"/>
  <c r="F42" i="1"/>
  <c r="D42" i="1"/>
  <c r="G42" i="1" s="1"/>
  <c r="F39" i="1"/>
  <c r="D39" i="1"/>
  <c r="F36" i="1"/>
  <c r="D36" i="1"/>
  <c r="G36" i="1" s="1"/>
  <c r="I33" i="1"/>
  <c r="H33" i="1"/>
  <c r="G33" i="1"/>
  <c r="F33" i="1"/>
  <c r="D33" i="1"/>
  <c r="F30" i="1"/>
  <c r="D30" i="1"/>
  <c r="G30" i="1" s="1"/>
  <c r="I27" i="1"/>
  <c r="H27" i="1"/>
  <c r="G27" i="1"/>
  <c r="F27" i="1"/>
  <c r="D27" i="1"/>
  <c r="G24" i="1"/>
  <c r="F24" i="1"/>
  <c r="D24" i="1"/>
  <c r="H21" i="1"/>
  <c r="G21" i="1"/>
  <c r="I21" i="1" s="1"/>
  <c r="F21" i="1"/>
  <c r="D21" i="1"/>
  <c r="F18" i="1"/>
  <c r="D18" i="1"/>
  <c r="F15" i="1"/>
  <c r="D15" i="1"/>
  <c r="G15" i="1" s="1"/>
  <c r="F12" i="1"/>
  <c r="D12" i="1"/>
  <c r="G12" i="1" s="1"/>
  <c r="F9" i="1"/>
  <c r="D9" i="1"/>
  <c r="G9" i="1" s="1"/>
  <c r="I6" i="1"/>
  <c r="H6" i="1"/>
  <c r="G6" i="1"/>
  <c r="F6" i="1"/>
  <c r="D6" i="1"/>
  <c r="I3" i="1"/>
  <c r="H3" i="1"/>
  <c r="G3" i="1"/>
  <c r="F3" i="1"/>
  <c r="D3" i="1"/>
  <c r="H66" i="1" l="1"/>
  <c r="I66" i="1"/>
  <c r="I12" i="1"/>
  <c r="H12" i="1"/>
  <c r="G39" i="1"/>
  <c r="H51" i="1"/>
  <c r="H72" i="1"/>
  <c r="H123" i="1"/>
  <c r="I123" i="1"/>
  <c r="I132" i="1"/>
  <c r="H132" i="1"/>
  <c r="H165" i="1"/>
  <c r="I165" i="1"/>
  <c r="I201" i="1"/>
  <c r="H201" i="1"/>
  <c r="I93" i="1"/>
  <c r="H93" i="1"/>
  <c r="I102" i="1"/>
  <c r="H102" i="1"/>
  <c r="I159" i="1"/>
  <c r="H159" i="1"/>
  <c r="H168" i="1"/>
  <c r="I168" i="1"/>
  <c r="I186" i="1"/>
  <c r="H186" i="1"/>
  <c r="I204" i="1"/>
  <c r="H204" i="1"/>
  <c r="H213" i="1"/>
  <c r="I213" i="1"/>
  <c r="I84" i="1"/>
  <c r="H84" i="1"/>
  <c r="I108" i="1"/>
  <c r="H108" i="1"/>
  <c r="H117" i="1"/>
  <c r="I117" i="1"/>
  <c r="H150" i="1"/>
  <c r="H195" i="1"/>
  <c r="I195" i="1"/>
  <c r="H45" i="1"/>
  <c r="I45" i="1"/>
  <c r="I42" i="1"/>
  <c r="H42" i="1"/>
  <c r="I60" i="1"/>
  <c r="H60" i="1"/>
  <c r="I69" i="1"/>
  <c r="H69" i="1"/>
  <c r="I87" i="1"/>
  <c r="H87" i="1"/>
  <c r="H96" i="1"/>
  <c r="I96" i="1"/>
  <c r="I135" i="1"/>
  <c r="H135" i="1"/>
  <c r="H144" i="1"/>
  <c r="I144" i="1"/>
  <c r="I153" i="1"/>
  <c r="J147" i="1" s="1"/>
  <c r="H153" i="1"/>
  <c r="I162" i="1"/>
  <c r="H162" i="1"/>
  <c r="I207" i="1"/>
  <c r="H207" i="1"/>
  <c r="I57" i="1"/>
  <c r="H57" i="1"/>
  <c r="I15" i="1"/>
  <c r="H15" i="1"/>
  <c r="I30" i="1"/>
  <c r="H30" i="1"/>
  <c r="J48" i="1"/>
  <c r="I81" i="1"/>
  <c r="H81" i="1"/>
  <c r="I111" i="1"/>
  <c r="H111" i="1"/>
  <c r="J120" i="1"/>
  <c r="H171" i="1"/>
  <c r="I180" i="1"/>
  <c r="H180" i="1"/>
  <c r="H189" i="1"/>
  <c r="I189" i="1"/>
  <c r="H141" i="1"/>
  <c r="I141" i="1"/>
  <c r="I9" i="1"/>
  <c r="H9" i="1"/>
  <c r="H90" i="1"/>
  <c r="I90" i="1"/>
  <c r="H120" i="1"/>
  <c r="I129" i="1"/>
  <c r="H129" i="1"/>
  <c r="I174" i="1"/>
  <c r="H174" i="1"/>
  <c r="I114" i="1"/>
  <c r="H114" i="1"/>
  <c r="G18" i="1"/>
  <c r="H24" i="1"/>
  <c r="I24" i="1"/>
  <c r="J21" i="1" s="1"/>
  <c r="I36" i="1"/>
  <c r="H36" i="1"/>
  <c r="I63" i="1"/>
  <c r="H63" i="1"/>
  <c r="J75" i="1"/>
  <c r="H138" i="1"/>
  <c r="I138" i="1"/>
  <c r="I156" i="1"/>
  <c r="H156" i="1"/>
  <c r="I183" i="1"/>
  <c r="H183" i="1"/>
  <c r="J192" i="1"/>
  <c r="I210" i="1"/>
  <c r="J156" i="1" l="1"/>
  <c r="K138" i="1"/>
  <c r="J138" i="1"/>
  <c r="J129" i="1"/>
  <c r="K129" i="1"/>
  <c r="J30" i="1"/>
  <c r="K69" i="1"/>
  <c r="K186" i="1"/>
  <c r="K132" i="1"/>
  <c r="K12" i="1"/>
  <c r="K210" i="1"/>
  <c r="J210" i="1"/>
  <c r="K207" i="1"/>
  <c r="H18" i="1"/>
  <c r="I18" i="1"/>
  <c r="K18" i="1" s="1"/>
  <c r="K189" i="1"/>
  <c r="K135" i="1"/>
  <c r="K168" i="1"/>
  <c r="K93" i="1"/>
  <c r="J93" i="1"/>
  <c r="K123" i="1"/>
  <c r="K24" i="1"/>
  <c r="K102" i="1"/>
  <c r="J102" i="1"/>
  <c r="K90" i="1"/>
  <c r="K111" i="1"/>
  <c r="J111" i="1"/>
  <c r="K96" i="1"/>
  <c r="K60" i="1"/>
  <c r="K84" i="1"/>
  <c r="J84" i="1"/>
  <c r="K117" i="1"/>
  <c r="K162" i="1"/>
  <c r="K213" i="1"/>
  <c r="J201" i="1"/>
  <c r="K63" i="1"/>
  <c r="K114" i="1"/>
  <c r="K180" i="1"/>
  <c r="K81" i="1"/>
  <c r="K42" i="1"/>
  <c r="K159" i="1"/>
  <c r="J165" i="1"/>
  <c r="K141" i="1" s="1"/>
  <c r="K165" i="1"/>
  <c r="K66" i="1"/>
  <c r="J66" i="1"/>
  <c r="K183" i="1"/>
  <c r="J183" i="1"/>
  <c r="J57" i="1"/>
  <c r="K57" i="1"/>
  <c r="K153" i="1"/>
  <c r="K87" i="1"/>
  <c r="K36" i="1"/>
  <c r="K174" i="1"/>
  <c r="J174" i="1"/>
  <c r="K9" i="1"/>
  <c r="J3" i="1"/>
  <c r="K144" i="1"/>
  <c r="K45" i="1"/>
  <c r="K108" i="1"/>
  <c r="K204" i="1"/>
  <c r="I39" i="1"/>
  <c r="H39" i="1"/>
  <c r="L111" i="1" l="1"/>
  <c r="M111" i="1"/>
  <c r="J12" i="1"/>
  <c r="L129" i="1"/>
  <c r="M129" i="1"/>
  <c r="M93" i="1"/>
  <c r="L183" i="1"/>
  <c r="M183" i="1"/>
  <c r="M57" i="1"/>
  <c r="L57" i="1"/>
  <c r="K39" i="1"/>
  <c r="J39" i="1"/>
  <c r="M84" i="1"/>
  <c r="L84" i="1"/>
  <c r="M138" i="1"/>
  <c r="L138" i="1"/>
  <c r="M66" i="1"/>
  <c r="K195" i="1"/>
  <c r="M174" i="1"/>
  <c r="K54" i="1"/>
  <c r="K105" i="1"/>
  <c r="M102" i="1" s="1"/>
  <c r="K33" i="1"/>
  <c r="K72" i="1"/>
  <c r="L66" i="1" s="1"/>
  <c r="K78" i="1"/>
  <c r="K48" i="1"/>
  <c r="K126" i="1"/>
  <c r="K150" i="1"/>
  <c r="K27" i="1"/>
  <c r="K75" i="1"/>
  <c r="K51" i="1"/>
  <c r="K99" i="1"/>
  <c r="L93" i="1" s="1"/>
  <c r="K6" i="1"/>
  <c r="K3" i="1"/>
  <c r="K192" i="1"/>
  <c r="K147" i="1"/>
  <c r="K171" i="1"/>
  <c r="M165" i="1" s="1"/>
  <c r="K198" i="1"/>
  <c r="K21" i="1"/>
  <c r="K177" i="1"/>
  <c r="L174" i="1" s="1"/>
  <c r="K216" i="1"/>
  <c r="M210" i="1" s="1"/>
  <c r="K120" i="1"/>
  <c r="K201" i="1"/>
  <c r="K15" i="1"/>
  <c r="M12" i="1" s="1"/>
  <c r="K30" i="1"/>
  <c r="K156" i="1"/>
  <c r="M156" i="1" l="1"/>
  <c r="L156" i="1"/>
  <c r="L75" i="1"/>
  <c r="M75" i="1"/>
  <c r="L39" i="1"/>
  <c r="M39" i="1"/>
  <c r="L147" i="1"/>
  <c r="M147" i="1"/>
  <c r="L102" i="1"/>
  <c r="L12" i="1"/>
  <c r="L210" i="1"/>
  <c r="L30" i="1"/>
  <c r="M30" i="1"/>
  <c r="L165" i="1"/>
  <c r="L201" i="1"/>
  <c r="M201" i="1"/>
  <c r="M192" i="1"/>
  <c r="L192" i="1"/>
  <c r="M120" i="1"/>
  <c r="L120" i="1"/>
  <c r="M3" i="1"/>
  <c r="L3" i="1"/>
  <c r="M48" i="1"/>
  <c r="L48" i="1"/>
  <c r="M21" i="1"/>
  <c r="L21" i="1"/>
</calcChain>
</file>

<file path=xl/sharedStrings.xml><?xml version="1.0" encoding="utf-8"?>
<sst xmlns="http://schemas.openxmlformats.org/spreadsheetml/2006/main" count="446" uniqueCount="26">
  <si>
    <t>Sample Name</t>
  </si>
  <si>
    <t>Target Name</t>
  </si>
  <si>
    <t>Target CT raw</t>
    <phoneticPr fontId="4" type="noConversion"/>
  </si>
  <si>
    <t xml:space="preserve">Mean of Target CT </t>
    <phoneticPr fontId="4" type="noConversion"/>
  </si>
  <si>
    <t>Reference CT raw</t>
    <phoneticPr fontId="4" type="noConversion"/>
  </si>
  <si>
    <t xml:space="preserve">Mean of Reference CT </t>
    <phoneticPr fontId="4" type="noConversion"/>
  </si>
  <si>
    <r>
      <rPr>
        <sz val="10"/>
        <rFont val="Arial"/>
        <family val="3"/>
      </rPr>
      <t xml:space="preserve">target gene </t>
    </r>
    <r>
      <rPr>
        <sz val="10"/>
        <rFont val="Segoe UI Symbol"/>
        <family val="3"/>
      </rPr>
      <t>△</t>
    </r>
    <r>
      <rPr>
        <sz val="10"/>
        <rFont val="Arial"/>
        <family val="2"/>
      </rPr>
      <t>Ct</t>
    </r>
  </si>
  <si>
    <r>
      <rPr>
        <sz val="10"/>
        <rFont val="Segoe UI Symbol"/>
        <family val="3"/>
      </rPr>
      <t>△</t>
    </r>
    <r>
      <rPr>
        <sz val="10"/>
        <rFont val="Arial"/>
        <family val="2"/>
      </rPr>
      <t>Ct</t>
    </r>
    <r>
      <rPr>
        <sz val="10"/>
        <rFont val="宋体"/>
        <family val="3"/>
        <charset val="134"/>
      </rPr>
      <t xml:space="preserve"> </t>
    </r>
    <r>
      <rPr>
        <sz val="10"/>
        <rFont val="Arial"/>
        <family val="3"/>
      </rPr>
      <t>Mean</t>
    </r>
  </si>
  <si>
    <r>
      <t>2^-</t>
    </r>
    <r>
      <rPr>
        <sz val="10"/>
        <rFont val="宋体"/>
        <family val="3"/>
        <charset val="134"/>
      </rPr>
      <t>△</t>
    </r>
    <r>
      <rPr>
        <sz val="10"/>
        <rFont val="Arial"/>
        <family val="2"/>
      </rPr>
      <t>Ct</t>
    </r>
  </si>
  <si>
    <r>
      <t>Mean of 2^-</t>
    </r>
    <r>
      <rPr>
        <sz val="10"/>
        <rFont val="Segoe UI Symbol"/>
        <family val="3"/>
      </rPr>
      <t>△</t>
    </r>
    <r>
      <rPr>
        <sz val="10"/>
        <rFont val="Arial"/>
        <family val="2"/>
      </rPr>
      <t xml:space="preserve">Ct </t>
    </r>
  </si>
  <si>
    <r>
      <t>2-</t>
    </r>
    <r>
      <rPr>
        <sz val="10"/>
        <rFont val="宋体"/>
        <family val="3"/>
        <charset val="134"/>
      </rPr>
      <t>△△</t>
    </r>
    <r>
      <rPr>
        <sz val="10"/>
        <rFont val="Arial"/>
        <family val="2"/>
      </rPr>
      <t>Ct</t>
    </r>
  </si>
  <si>
    <r>
      <t>Mean of 2-</t>
    </r>
    <r>
      <rPr>
        <sz val="10"/>
        <rFont val="Segoe UI Symbol"/>
        <family val="3"/>
      </rPr>
      <t>△△</t>
    </r>
    <r>
      <rPr>
        <sz val="10"/>
        <rFont val="Arial"/>
        <family val="2"/>
      </rPr>
      <t>Ct</t>
    </r>
  </si>
  <si>
    <r>
      <t>SD of 2-</t>
    </r>
    <r>
      <rPr>
        <sz val="10"/>
        <rFont val="宋体"/>
        <family val="3"/>
        <charset val="134"/>
      </rPr>
      <t>△△</t>
    </r>
    <r>
      <rPr>
        <sz val="11"/>
        <color theme="1"/>
        <rFont val="等线"/>
        <family val="2"/>
        <charset val="134"/>
        <scheme val="minor"/>
      </rPr>
      <t>Ct</t>
    </r>
  </si>
  <si>
    <t>CLN8-OE-D3</t>
  </si>
  <si>
    <t>PPARG</t>
    <phoneticPr fontId="4" type="noConversion"/>
  </si>
  <si>
    <t>FABP4</t>
    <phoneticPr fontId="4" type="noConversion"/>
  </si>
  <si>
    <t>FASN</t>
  </si>
  <si>
    <t>CCND1</t>
  </si>
  <si>
    <t>PCNA</t>
  </si>
  <si>
    <t>BCL2</t>
  </si>
  <si>
    <t>CLN8-NC-D3</t>
  </si>
  <si>
    <t>CLN8-OE-D0</t>
  </si>
  <si>
    <t>PPARG</t>
  </si>
  <si>
    <t>FABP4</t>
  </si>
  <si>
    <t>CLN8-NC-D0</t>
  </si>
  <si>
    <t>Table S7: The RT-PCR result of genes related adipogenesis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</si>
</sst>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0.00;\-###0.00"/>
  </numFmts>
  <fonts count="10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8.25"/>
      <name val="Microsoft Sans Serif"/>
      <family val="2"/>
    </font>
    <font>
      <sz val="12"/>
      <color theme="1"/>
      <name val="等线"/>
      <family val="2"/>
      <scheme val="minor"/>
    </font>
    <font>
      <sz val="10"/>
      <name val="宋体"/>
      <family val="2"/>
      <charset val="134"/>
    </font>
    <font>
      <sz val="10"/>
      <name val="Arial"/>
      <family val="3"/>
    </font>
    <font>
      <sz val="10"/>
      <name val="Segoe UI Symbol"/>
      <family val="3"/>
    </font>
    <font>
      <sz val="10"/>
      <name val="Arial"/>
      <family val="2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 applyProtection="1">
      <alignment vertical="top"/>
      <protection locked="0"/>
    </xf>
    <xf numFmtId="0" fontId="0" fillId="0" borderId="0" xfId="0" applyAlignment="1"/>
    <xf numFmtId="0" fontId="3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8" fillId="0" borderId="0" xfId="0" applyFont="1" applyAlignment="1"/>
    <xf numFmtId="0" fontId="0" fillId="2" borderId="0" xfId="0" applyFill="1" applyAlignment="1"/>
    <xf numFmtId="49" fontId="3" fillId="0" borderId="0" xfId="0" applyNumberFormat="1" applyFont="1">
      <alignment vertical="center"/>
    </xf>
    <xf numFmtId="176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542FD-E842-45E4-8A80-819343A8F9E2}">
  <dimension ref="A1:M218"/>
  <sheetViews>
    <sheetView tabSelected="1" workbookViewId="0"/>
  </sheetViews>
  <sheetFormatPr defaultRowHeight="13.9" x14ac:dyDescent="0.4"/>
  <sheetData>
    <row r="1" spans="1:13" ht="15" x14ac:dyDescent="0.4">
      <c r="A1" s="1" t="s">
        <v>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.4" x14ac:dyDescent="0.55000000000000004">
      <c r="A2" t="s">
        <v>0</v>
      </c>
      <c r="B2" s="3" t="s">
        <v>1</v>
      </c>
      <c r="C2" s="4" t="s">
        <v>2</v>
      </c>
      <c r="D2" s="3" t="s">
        <v>3</v>
      </c>
      <c r="E2" s="3" t="s">
        <v>4</v>
      </c>
      <c r="F2" s="5" t="s">
        <v>5</v>
      </c>
      <c r="G2" s="6" t="s">
        <v>6</v>
      </c>
      <c r="H2" s="6" t="s">
        <v>7</v>
      </c>
      <c r="I2" s="7" t="s">
        <v>8</v>
      </c>
      <c r="J2" s="7" t="s">
        <v>9</v>
      </c>
      <c r="K2" s="8" t="s">
        <v>10</v>
      </c>
      <c r="L2" s="7" t="s">
        <v>11</v>
      </c>
      <c r="M2" s="3" t="s">
        <v>12</v>
      </c>
    </row>
    <row r="3" spans="1:13" x14ac:dyDescent="0.4">
      <c r="A3" s="9" t="s">
        <v>13</v>
      </c>
      <c r="B3" s="9" t="s">
        <v>14</v>
      </c>
      <c r="C3" s="10">
        <v>25.0619538311079</v>
      </c>
      <c r="D3" s="3">
        <f>AVERAGE(C3:C5)</f>
        <v>25.053637680019733</v>
      </c>
      <c r="E3" s="10">
        <v>17.9028925084693</v>
      </c>
      <c r="F3" s="3">
        <f>AVERAGE(E3:E5)</f>
        <v>17.946554602867433</v>
      </c>
      <c r="G3" s="3">
        <f>D3-F3</f>
        <v>7.1070830771522999</v>
      </c>
      <c r="H3" s="3">
        <f>AVERAGE(G3:G5)</f>
        <v>7.1070830771522999</v>
      </c>
      <c r="I3" s="3">
        <f>2^(-G3)</f>
        <v>7.2536201991208705E-3</v>
      </c>
      <c r="J3" s="3">
        <f>AVERAGE(I3:I11)</f>
        <v>6.2666467738076688E-3</v>
      </c>
      <c r="K3" s="8">
        <f>I3/J$165</f>
        <v>106.6526881212249</v>
      </c>
      <c r="L3" s="3">
        <f>AVERAGE(K3:K11)</f>
        <v>92.140849063725909</v>
      </c>
      <c r="M3" s="3">
        <f>STDEV(K3:K11)</f>
        <v>13.278363682001698</v>
      </c>
    </row>
    <row r="4" spans="1:13" x14ac:dyDescent="0.4">
      <c r="A4" s="9" t="s">
        <v>13</v>
      </c>
      <c r="B4" s="9" t="s">
        <v>14</v>
      </c>
      <c r="C4" s="10">
        <v>24.949948639667198</v>
      </c>
      <c r="D4" s="3"/>
      <c r="E4" s="10">
        <v>17.851092615111099</v>
      </c>
      <c r="F4" s="3"/>
      <c r="G4" s="3"/>
      <c r="H4" s="3"/>
      <c r="I4" s="3"/>
      <c r="J4" s="3"/>
      <c r="K4" s="8"/>
      <c r="L4" s="3"/>
      <c r="M4" s="3"/>
    </row>
    <row r="5" spans="1:13" x14ac:dyDescent="0.4">
      <c r="A5" s="9" t="s">
        <v>13</v>
      </c>
      <c r="B5" s="9" t="s">
        <v>14</v>
      </c>
      <c r="C5" s="10">
        <v>25.149010569284101</v>
      </c>
      <c r="D5" s="3"/>
      <c r="E5" s="10">
        <v>18.0856786850219</v>
      </c>
      <c r="F5" s="3"/>
      <c r="G5" s="3"/>
      <c r="H5" s="3"/>
      <c r="I5" s="3"/>
      <c r="J5" s="3"/>
      <c r="K5" s="8"/>
      <c r="L5" s="3"/>
      <c r="M5" s="3"/>
    </row>
    <row r="6" spans="1:13" x14ac:dyDescent="0.4">
      <c r="A6" s="9" t="s">
        <v>13</v>
      </c>
      <c r="B6" s="9" t="s">
        <v>14</v>
      </c>
      <c r="C6" s="10">
        <v>25.4254999162312</v>
      </c>
      <c r="D6" s="3">
        <f>AVERAGE(C6:C8)</f>
        <v>25.250044328457999</v>
      </c>
      <c r="E6" s="10">
        <v>17.708403287975599</v>
      </c>
      <c r="F6" s="3">
        <f>AVERAGE(E6:E8)</f>
        <v>17.884686362399098</v>
      </c>
      <c r="G6" s="3">
        <f>D6-F6</f>
        <v>7.3653579660589017</v>
      </c>
      <c r="H6" s="3">
        <f>AVERAGE(G6:G8)</f>
        <v>7.3653579660589017</v>
      </c>
      <c r="I6" s="3">
        <f>2^(-G6)</f>
        <v>6.064658117081124E-3</v>
      </c>
      <c r="J6" s="3"/>
      <c r="K6" s="8">
        <f>I6/J$165</f>
        <v>89.170934370302561</v>
      </c>
      <c r="L6" s="3"/>
      <c r="M6" s="3"/>
    </row>
    <row r="7" spans="1:13" x14ac:dyDescent="0.4">
      <c r="A7" s="9" t="s">
        <v>13</v>
      </c>
      <c r="B7" s="9" t="s">
        <v>14</v>
      </c>
      <c r="C7" s="10">
        <v>25.160053526011801</v>
      </c>
      <c r="D7" s="3"/>
      <c r="E7" s="10">
        <v>17.898187563409198</v>
      </c>
      <c r="F7" s="3"/>
      <c r="G7" s="3"/>
      <c r="H7" s="3"/>
      <c r="I7" s="3"/>
      <c r="J7" s="3"/>
      <c r="K7" s="8"/>
      <c r="L7" s="3"/>
      <c r="M7" s="3"/>
    </row>
    <row r="8" spans="1:13" x14ac:dyDescent="0.4">
      <c r="A8" s="9" t="s">
        <v>13</v>
      </c>
      <c r="B8" s="9" t="s">
        <v>14</v>
      </c>
      <c r="C8" s="10">
        <v>25.164579543131001</v>
      </c>
      <c r="D8" s="3"/>
      <c r="E8" s="10">
        <v>18.047468235812499</v>
      </c>
      <c r="F8" s="3"/>
      <c r="G8" s="3"/>
      <c r="H8" s="3"/>
      <c r="I8" s="3"/>
      <c r="J8" s="3"/>
      <c r="K8" s="8"/>
      <c r="L8" s="3"/>
      <c r="M8" s="3"/>
    </row>
    <row r="9" spans="1:13" x14ac:dyDescent="0.4">
      <c r="A9" s="9" t="s">
        <v>13</v>
      </c>
      <c r="B9" s="9" t="s">
        <v>14</v>
      </c>
      <c r="C9" s="10">
        <v>25.3010464526599</v>
      </c>
      <c r="D9" s="3">
        <f>AVERAGE(C9:C11)</f>
        <v>25.30701499700977</v>
      </c>
      <c r="E9" s="10">
        <v>17.641993665013899</v>
      </c>
      <c r="F9" s="3">
        <f>AVERAGE(E9:E11)</f>
        <v>17.795844087861898</v>
      </c>
      <c r="G9" s="3">
        <f>D9-F9</f>
        <v>7.5111709091478716</v>
      </c>
      <c r="H9" s="3">
        <f>AVERAGE(G9:G11)</f>
        <v>7.5111709091478716</v>
      </c>
      <c r="I9" s="3">
        <f>2^(-G9)</f>
        <v>5.4816620052210137E-3</v>
      </c>
      <c r="J9" s="3"/>
      <c r="K9" s="8">
        <f>I9/J$165</f>
        <v>80.59892469965024</v>
      </c>
      <c r="L9" s="3"/>
      <c r="M9" s="3"/>
    </row>
    <row r="10" spans="1:13" x14ac:dyDescent="0.4">
      <c r="A10" s="9" t="s">
        <v>13</v>
      </c>
      <c r="B10" s="9" t="s">
        <v>14</v>
      </c>
      <c r="C10" s="10">
        <v>25.3380944964047</v>
      </c>
      <c r="D10" s="3"/>
      <c r="E10" s="10">
        <v>17.7497642136141</v>
      </c>
      <c r="F10" s="3"/>
      <c r="G10" s="3"/>
      <c r="H10" s="3"/>
      <c r="I10" s="3"/>
      <c r="J10" s="3"/>
      <c r="K10" s="8"/>
      <c r="L10" s="3"/>
      <c r="M10" s="3"/>
    </row>
    <row r="11" spans="1:13" x14ac:dyDescent="0.4">
      <c r="A11" s="9" t="s">
        <v>13</v>
      </c>
      <c r="B11" s="9" t="s">
        <v>14</v>
      </c>
      <c r="C11" s="10">
        <v>25.281904041964701</v>
      </c>
      <c r="D11" s="3"/>
      <c r="E11" s="10">
        <v>17.995774384957699</v>
      </c>
      <c r="F11" s="3"/>
      <c r="G11" s="3"/>
      <c r="H11" s="3"/>
      <c r="I11" s="3"/>
      <c r="J11" s="3"/>
      <c r="K11" s="8"/>
      <c r="L11" s="3"/>
      <c r="M11" s="3"/>
    </row>
    <row r="12" spans="1:13" x14ac:dyDescent="0.4">
      <c r="A12" s="9" t="s">
        <v>13</v>
      </c>
      <c r="B12" s="9" t="s">
        <v>15</v>
      </c>
      <c r="C12" s="10">
        <v>28.2116295704108</v>
      </c>
      <c r="D12" s="3">
        <f>AVERAGE(C12:C14)</f>
        <v>28.295946236146133</v>
      </c>
      <c r="E12" s="10">
        <v>17.9028925084693</v>
      </c>
      <c r="F12" s="3">
        <f>AVERAGE(E12:E14)</f>
        <v>17.946554602867433</v>
      </c>
      <c r="G12" s="3">
        <f>D12-F12</f>
        <v>10.349391633278699</v>
      </c>
      <c r="H12" s="3">
        <f>AVERAGE(G12:G14)</f>
        <v>10.349391633278699</v>
      </c>
      <c r="I12" s="3">
        <f>2^(-G12)</f>
        <v>7.6651857139673906E-4</v>
      </c>
      <c r="J12" s="3">
        <f>AVERAGE(I12:I20)</f>
        <v>6.9620933455964782E-4</v>
      </c>
      <c r="K12" s="8">
        <f>I12/J$165</f>
        <v>11.270408966850983</v>
      </c>
      <c r="L12" s="3">
        <f>AVERAGE(K12:K20)</f>
        <v>10.236625986410891</v>
      </c>
      <c r="M12" s="3">
        <f>STDEV(K12:K20)</f>
        <v>0.98195903705494048</v>
      </c>
    </row>
    <row r="13" spans="1:13" x14ac:dyDescent="0.4">
      <c r="A13" s="9" t="s">
        <v>13</v>
      </c>
      <c r="B13" s="9" t="s">
        <v>15</v>
      </c>
      <c r="C13" s="10">
        <v>28.277043109007799</v>
      </c>
      <c r="D13" s="3"/>
      <c r="E13" s="10">
        <v>17.851092615111099</v>
      </c>
      <c r="F13" s="3"/>
      <c r="G13" s="3"/>
      <c r="H13" s="3"/>
      <c r="I13" s="3"/>
      <c r="J13" s="3"/>
      <c r="K13" s="8"/>
      <c r="L13" s="3"/>
      <c r="M13" s="3"/>
    </row>
    <row r="14" spans="1:13" x14ac:dyDescent="0.4">
      <c r="A14" s="9" t="s">
        <v>13</v>
      </c>
      <c r="B14" s="9" t="s">
        <v>15</v>
      </c>
      <c r="C14" s="10">
        <v>28.399166029019799</v>
      </c>
      <c r="D14" s="3"/>
      <c r="E14" s="10">
        <v>18.0856786850219</v>
      </c>
      <c r="F14" s="3"/>
      <c r="G14" s="3"/>
      <c r="H14" s="3"/>
      <c r="I14" s="3"/>
      <c r="J14" s="3"/>
      <c r="K14" s="8"/>
      <c r="L14" s="3"/>
      <c r="M14" s="3"/>
    </row>
    <row r="15" spans="1:13" x14ac:dyDescent="0.4">
      <c r="A15" s="9" t="s">
        <v>13</v>
      </c>
      <c r="B15" s="9" t="s">
        <v>15</v>
      </c>
      <c r="C15" s="10">
        <v>28.500616329637499</v>
      </c>
      <c r="D15" s="3">
        <f>AVERAGE(C15:C17)</f>
        <v>28.388965050742499</v>
      </c>
      <c r="E15" s="10">
        <v>17.708403287975599</v>
      </c>
      <c r="F15" s="3">
        <f>AVERAGE(E15:E17)</f>
        <v>17.884686362399098</v>
      </c>
      <c r="G15" s="3">
        <f>D15-F15</f>
        <v>10.504278688343401</v>
      </c>
      <c r="H15" s="3">
        <f>AVERAGE(G15:G17)</f>
        <v>10.504278688343401</v>
      </c>
      <c r="I15" s="3">
        <f>2^(-G15)</f>
        <v>6.8848904133902945E-4</v>
      </c>
      <c r="J15" s="3"/>
      <c r="K15" s="8">
        <f>I15/J$165</f>
        <v>10.123111630481032</v>
      </c>
      <c r="L15" s="3"/>
      <c r="M15" s="3"/>
    </row>
    <row r="16" spans="1:13" x14ac:dyDescent="0.4">
      <c r="A16" s="9" t="s">
        <v>13</v>
      </c>
      <c r="B16" s="9" t="s">
        <v>15</v>
      </c>
      <c r="C16" s="10">
        <v>28.2971784099845</v>
      </c>
      <c r="D16" s="3"/>
      <c r="E16" s="10">
        <v>17.898187563409198</v>
      </c>
      <c r="F16" s="3"/>
      <c r="G16" s="3"/>
      <c r="H16" s="3"/>
      <c r="I16" s="3"/>
      <c r="J16" s="3"/>
      <c r="K16" s="8"/>
      <c r="L16" s="3"/>
      <c r="M16" s="3"/>
    </row>
    <row r="17" spans="1:13" x14ac:dyDescent="0.4">
      <c r="A17" s="9" t="s">
        <v>13</v>
      </c>
      <c r="B17" s="9" t="s">
        <v>15</v>
      </c>
      <c r="C17" s="10">
        <v>28.369100412605501</v>
      </c>
      <c r="D17" s="3"/>
      <c r="E17" s="10">
        <v>18.047468235812499</v>
      </c>
      <c r="F17" s="3"/>
      <c r="G17" s="3"/>
      <c r="H17" s="3"/>
      <c r="I17" s="3"/>
      <c r="J17" s="3"/>
      <c r="K17" s="8"/>
      <c r="L17" s="3"/>
      <c r="M17" s="3"/>
    </row>
    <row r="18" spans="1:13" x14ac:dyDescent="0.4">
      <c r="A18" s="9" t="s">
        <v>13</v>
      </c>
      <c r="B18" s="9" t="s">
        <v>15</v>
      </c>
      <c r="C18" s="10">
        <v>28.431531786429598</v>
      </c>
      <c r="D18" s="3">
        <f>AVERAGE(C18:C20)</f>
        <v>28.419937702954631</v>
      </c>
      <c r="E18" s="10">
        <v>17.641993665013899</v>
      </c>
      <c r="F18" s="3">
        <f>AVERAGE(E18:E20)</f>
        <v>17.795844087861898</v>
      </c>
      <c r="G18" s="3">
        <f>D18-F18</f>
        <v>10.624093615092733</v>
      </c>
      <c r="H18" s="3">
        <f>AVERAGE(G18:G20)</f>
        <v>10.624093615092733</v>
      </c>
      <c r="I18" s="3">
        <f>2^(-G18)</f>
        <v>6.3362039094317485E-4</v>
      </c>
      <c r="J18" s="3"/>
      <c r="K18" s="8">
        <f>I18/J$165</f>
        <v>9.3163573619006552</v>
      </c>
      <c r="L18" s="3"/>
      <c r="M18" s="3"/>
    </row>
    <row r="19" spans="1:13" x14ac:dyDescent="0.4">
      <c r="A19" s="9" t="s">
        <v>13</v>
      </c>
      <c r="B19" s="9" t="s">
        <v>15</v>
      </c>
      <c r="C19" s="10">
        <v>28.468154764544099</v>
      </c>
      <c r="D19" s="3"/>
      <c r="E19" s="10">
        <v>17.7497642136141</v>
      </c>
      <c r="F19" s="3"/>
      <c r="G19" s="3"/>
      <c r="H19" s="3"/>
      <c r="I19" s="3"/>
      <c r="J19" s="3"/>
      <c r="K19" s="8"/>
      <c r="L19" s="3"/>
      <c r="M19" s="3"/>
    </row>
    <row r="20" spans="1:13" x14ac:dyDescent="0.4">
      <c r="A20" s="9" t="s">
        <v>13</v>
      </c>
      <c r="B20" s="9" t="s">
        <v>15</v>
      </c>
      <c r="C20" s="10">
        <v>28.360126557890201</v>
      </c>
      <c r="D20" s="3"/>
      <c r="E20" s="10">
        <v>17.995774384957699</v>
      </c>
      <c r="F20" s="3"/>
      <c r="G20" s="3"/>
      <c r="H20" s="3"/>
      <c r="I20" s="3"/>
      <c r="J20" s="3"/>
      <c r="K20" s="8"/>
      <c r="L20" s="3"/>
      <c r="M20" s="3"/>
    </row>
    <row r="21" spans="1:13" x14ac:dyDescent="0.4">
      <c r="A21" s="9" t="s">
        <v>13</v>
      </c>
      <c r="B21" s="9" t="s">
        <v>16</v>
      </c>
      <c r="C21" s="10">
        <v>26.901762682179299</v>
      </c>
      <c r="D21" s="3">
        <f>AVERAGE(C21:C23)</f>
        <v>26.967707160980567</v>
      </c>
      <c r="E21" s="10">
        <v>17.9028925084693</v>
      </c>
      <c r="F21" s="3">
        <f>AVERAGE(E21:E23)</f>
        <v>17.946554602867433</v>
      </c>
      <c r="G21" s="3">
        <f>D21-F21</f>
        <v>9.0211525581131333</v>
      </c>
      <c r="H21" s="3">
        <f>AVERAGE(G21:G23)</f>
        <v>9.0211525581131333</v>
      </c>
      <c r="I21" s="3">
        <f>2^(-G21)</f>
        <v>1.9246975103750985E-3</v>
      </c>
      <c r="J21" s="3">
        <f>AVERAGE(I21:I29)</f>
        <v>1.8977629176740675E-3</v>
      </c>
      <c r="K21" s="8">
        <f>I21/J$165</f>
        <v>28.299546663142408</v>
      </c>
      <c r="L21" s="3">
        <f>AVERAGE(K21:K29)</f>
        <v>27.903517282480397</v>
      </c>
      <c r="M21" s="3">
        <f>STDEV(K21:K29)</f>
        <v>1.9581424823307836</v>
      </c>
    </row>
    <row r="22" spans="1:13" x14ac:dyDescent="0.4">
      <c r="A22" s="9" t="s">
        <v>13</v>
      </c>
      <c r="B22" s="9" t="s">
        <v>16</v>
      </c>
      <c r="C22" s="10">
        <v>26.990012286821798</v>
      </c>
      <c r="D22" s="3"/>
      <c r="E22" s="10">
        <v>17.851092615111099</v>
      </c>
      <c r="F22" s="3"/>
      <c r="G22" s="3"/>
      <c r="H22" s="3"/>
      <c r="I22" s="3"/>
      <c r="J22" s="3"/>
      <c r="K22" s="8"/>
      <c r="L22" s="3"/>
      <c r="M22" s="3"/>
    </row>
    <row r="23" spans="1:13" x14ac:dyDescent="0.4">
      <c r="A23" s="9" t="s">
        <v>13</v>
      </c>
      <c r="B23" s="9" t="s">
        <v>16</v>
      </c>
      <c r="C23" s="10">
        <v>27.011346513940602</v>
      </c>
      <c r="D23" s="3"/>
      <c r="E23" s="10">
        <v>18.0856786850219</v>
      </c>
      <c r="F23" s="3"/>
      <c r="G23" s="3"/>
      <c r="H23" s="3"/>
      <c r="I23" s="3"/>
      <c r="J23" s="3"/>
      <c r="K23" s="8"/>
      <c r="L23" s="3"/>
      <c r="M23" s="3"/>
    </row>
    <row r="24" spans="1:13" x14ac:dyDescent="0.4">
      <c r="A24" s="9" t="s">
        <v>13</v>
      </c>
      <c r="B24" s="9" t="s">
        <v>16</v>
      </c>
      <c r="C24" s="10">
        <v>26.755850598809101</v>
      </c>
      <c r="D24" s="3">
        <f>AVERAGE(C24:C26)</f>
        <v>26.839394909619902</v>
      </c>
      <c r="E24" s="10">
        <v>17.708403287975599</v>
      </c>
      <c r="F24" s="3">
        <f>AVERAGE(E24:E26)</f>
        <v>17.884686362399098</v>
      </c>
      <c r="G24" s="3">
        <f>D24-F24</f>
        <v>8.9547085472208039</v>
      </c>
      <c r="H24" s="3">
        <f>AVERAGE(G24:G26)</f>
        <v>8.9547085472208039</v>
      </c>
      <c r="I24" s="3">
        <f>2^(-G24)</f>
        <v>2.0154133215877718E-3</v>
      </c>
      <c r="J24" s="3"/>
      <c r="K24" s="8">
        <f>I24/J$165</f>
        <v>29.63337513159486</v>
      </c>
      <c r="L24" s="3"/>
      <c r="M24" s="3"/>
    </row>
    <row r="25" spans="1:13" x14ac:dyDescent="0.4">
      <c r="A25" s="9" t="s">
        <v>13</v>
      </c>
      <c r="B25" s="9" t="s">
        <v>16</v>
      </c>
      <c r="C25" s="10">
        <v>26.784682052435301</v>
      </c>
      <c r="D25" s="3"/>
      <c r="E25" s="10">
        <v>17.898187563409198</v>
      </c>
      <c r="F25" s="3"/>
      <c r="G25" s="3"/>
      <c r="H25" s="3"/>
      <c r="I25" s="3"/>
      <c r="J25" s="3"/>
      <c r="K25" s="8"/>
      <c r="L25" s="3"/>
      <c r="M25" s="3"/>
    </row>
    <row r="26" spans="1:13" x14ac:dyDescent="0.4">
      <c r="A26" s="9" t="s">
        <v>13</v>
      </c>
      <c r="B26" s="9" t="s">
        <v>16</v>
      </c>
      <c r="C26" s="10">
        <v>26.9776520776153</v>
      </c>
      <c r="D26" s="3"/>
      <c r="E26" s="10">
        <v>18.047468235812499</v>
      </c>
      <c r="F26" s="3"/>
      <c r="G26" s="3"/>
      <c r="H26" s="3"/>
      <c r="I26" s="3"/>
      <c r="J26" s="3"/>
      <c r="K26" s="8"/>
      <c r="L26" s="3"/>
      <c r="M26" s="3"/>
    </row>
    <row r="27" spans="1:13" x14ac:dyDescent="0.4">
      <c r="A27" s="9" t="s">
        <v>13</v>
      </c>
      <c r="B27" s="9" t="s">
        <v>16</v>
      </c>
      <c r="C27" s="10">
        <v>26.9197279940235</v>
      </c>
      <c r="D27" s="3">
        <f>AVERAGE(C27:C29)</f>
        <v>26.951655957256733</v>
      </c>
      <c r="E27" s="10">
        <v>17.641993665013899</v>
      </c>
      <c r="F27" s="3">
        <f>AVERAGE(E27:E29)</f>
        <v>17.795844087861898</v>
      </c>
      <c r="G27" s="3">
        <f>D27-F27</f>
        <v>9.1558118693948352</v>
      </c>
      <c r="H27" s="3">
        <f>AVERAGE(G27:G29)</f>
        <v>9.1558118693948352</v>
      </c>
      <c r="I27" s="3">
        <f>2^(-G27)</f>
        <v>1.7531779210593322E-3</v>
      </c>
      <c r="J27" s="3"/>
      <c r="K27" s="8">
        <f>I27/J$165</f>
        <v>25.777630052703927</v>
      </c>
      <c r="L27" s="3"/>
      <c r="M27" s="3"/>
    </row>
    <row r="28" spans="1:13" x14ac:dyDescent="0.4">
      <c r="A28" s="9" t="s">
        <v>13</v>
      </c>
      <c r="B28" s="9" t="s">
        <v>16</v>
      </c>
      <c r="C28" s="10">
        <v>26.988717062648401</v>
      </c>
      <c r="D28" s="3"/>
      <c r="E28" s="10">
        <v>17.7497642136141</v>
      </c>
      <c r="F28" s="3"/>
      <c r="G28" s="3"/>
      <c r="H28" s="3"/>
      <c r="I28" s="3"/>
      <c r="J28" s="3"/>
      <c r="K28" s="8"/>
      <c r="L28" s="3"/>
      <c r="M28" s="3"/>
    </row>
    <row r="29" spans="1:13" x14ac:dyDescent="0.4">
      <c r="A29" s="9" t="s">
        <v>13</v>
      </c>
      <c r="B29" s="9" t="s">
        <v>16</v>
      </c>
      <c r="C29" s="10">
        <v>26.946522815098302</v>
      </c>
      <c r="D29" s="3"/>
      <c r="E29" s="10">
        <v>17.995774384957699</v>
      </c>
      <c r="F29" s="3"/>
      <c r="G29" s="3"/>
      <c r="H29" s="3"/>
      <c r="I29" s="3"/>
      <c r="J29" s="3"/>
      <c r="K29" s="8"/>
      <c r="L29" s="3"/>
      <c r="M29" s="3"/>
    </row>
    <row r="30" spans="1:13" x14ac:dyDescent="0.4">
      <c r="A30" s="9" t="s">
        <v>13</v>
      </c>
      <c r="B30" s="9" t="s">
        <v>17</v>
      </c>
      <c r="C30" s="10">
        <v>22.0493264348998</v>
      </c>
      <c r="D30" s="3">
        <f>AVERAGE(C30:C32)</f>
        <v>21.986374350521899</v>
      </c>
      <c r="E30" s="10">
        <v>17.9028925084693</v>
      </c>
      <c r="F30" s="3">
        <f>AVERAGE(E30:E32)</f>
        <v>17.946554602867433</v>
      </c>
      <c r="G30" s="3">
        <f>D30-F30</f>
        <v>4.0398197476544659</v>
      </c>
      <c r="H30" s="3">
        <f>AVERAGE(G30:G32)</f>
        <v>4.0398197476544659</v>
      </c>
      <c r="I30" s="3">
        <f>2^(-G30)</f>
        <v>6.0798529992509356E-2</v>
      </c>
      <c r="J30" s="3">
        <f>AVERAGE(I30:I38)</f>
        <v>6.0103195531283481E-2</v>
      </c>
      <c r="K30" s="8">
        <f>I30/J$165</f>
        <v>893.94350400451492</v>
      </c>
      <c r="L30" s="3">
        <f>AVERAGE(K30:K38)</f>
        <v>883.71974160762909</v>
      </c>
      <c r="M30" s="3">
        <f>STDEV(K30:K38)</f>
        <v>9.4347409545013861</v>
      </c>
    </row>
    <row r="31" spans="1:13" x14ac:dyDescent="0.4">
      <c r="A31" s="9" t="s">
        <v>13</v>
      </c>
      <c r="B31" s="9" t="s">
        <v>17</v>
      </c>
      <c r="C31" s="10">
        <v>21.999456914440302</v>
      </c>
      <c r="D31" s="3"/>
      <c r="E31" s="10">
        <v>17.851092615111099</v>
      </c>
      <c r="F31" s="3"/>
      <c r="G31" s="3"/>
      <c r="H31" s="3"/>
      <c r="I31" s="3"/>
      <c r="J31" s="3"/>
      <c r="K31" s="8"/>
      <c r="L31" s="3"/>
      <c r="M31" s="3"/>
    </row>
    <row r="32" spans="1:13" x14ac:dyDescent="0.4">
      <c r="A32" s="9" t="s">
        <v>13</v>
      </c>
      <c r="B32" s="9" t="s">
        <v>17</v>
      </c>
      <c r="C32" s="10">
        <v>21.910339702225599</v>
      </c>
      <c r="D32" s="3"/>
      <c r="E32" s="10">
        <v>18.0856786850219</v>
      </c>
      <c r="F32" s="3"/>
      <c r="G32" s="3"/>
      <c r="H32" s="3"/>
      <c r="I32" s="3"/>
      <c r="J32" s="3"/>
      <c r="K32" s="8"/>
      <c r="L32" s="3"/>
      <c r="M32" s="3"/>
    </row>
    <row r="33" spans="1:13" x14ac:dyDescent="0.4">
      <c r="A33" s="9" t="s">
        <v>13</v>
      </c>
      <c r="B33" s="9" t="s">
        <v>17</v>
      </c>
      <c r="C33" s="10">
        <v>21.963878632254598</v>
      </c>
      <c r="D33" s="3">
        <f>AVERAGE(C33:C35)</f>
        <v>21.944129090044999</v>
      </c>
      <c r="E33" s="10">
        <v>17.708403287975599</v>
      </c>
      <c r="F33" s="3">
        <f>AVERAGE(E33:E35)</f>
        <v>17.884686362399098</v>
      </c>
      <c r="G33" s="3">
        <f>D33-F33</f>
        <v>4.0594427276459015</v>
      </c>
      <c r="H33" s="3">
        <f>AVERAGE(G33:G35)</f>
        <v>4.0594427276459015</v>
      </c>
      <c r="I33" s="3">
        <f>2^(-G33)</f>
        <v>5.9977170471192595E-2</v>
      </c>
      <c r="J33" s="3"/>
      <c r="K33" s="8">
        <f>I33/J$165</f>
        <v>881.8667480595301</v>
      </c>
      <c r="L33" s="3"/>
      <c r="M33" s="3"/>
    </row>
    <row r="34" spans="1:13" x14ac:dyDescent="0.4">
      <c r="A34" s="9" t="s">
        <v>13</v>
      </c>
      <c r="B34" s="9" t="s">
        <v>17</v>
      </c>
      <c r="C34" s="10">
        <v>21.9423218848818</v>
      </c>
      <c r="D34" s="3"/>
      <c r="E34" s="10">
        <v>17.898187563409198</v>
      </c>
      <c r="F34" s="3"/>
      <c r="G34" s="3"/>
      <c r="H34" s="3"/>
      <c r="I34" s="3"/>
      <c r="J34" s="3"/>
      <c r="K34" s="8"/>
      <c r="L34" s="3"/>
      <c r="M34" s="3"/>
    </row>
    <row r="35" spans="1:13" x14ac:dyDescent="0.4">
      <c r="A35" s="9" t="s">
        <v>13</v>
      </c>
      <c r="B35" s="9" t="s">
        <v>17</v>
      </c>
      <c r="C35" s="10">
        <v>21.9261867529986</v>
      </c>
      <c r="D35" s="3"/>
      <c r="E35" s="10">
        <v>18.047468235812499</v>
      </c>
      <c r="F35" s="3"/>
      <c r="G35" s="3"/>
      <c r="H35" s="3"/>
      <c r="I35" s="3"/>
      <c r="J35" s="3"/>
      <c r="K35" s="8"/>
      <c r="L35" s="3"/>
      <c r="M35" s="3"/>
    </row>
    <row r="36" spans="1:13" x14ac:dyDescent="0.4">
      <c r="A36" s="9" t="s">
        <v>13</v>
      </c>
      <c r="B36" s="9" t="s">
        <v>17</v>
      </c>
      <c r="C36" s="10">
        <v>21.844824600115899</v>
      </c>
      <c r="D36" s="3">
        <f>AVERAGE(C36:C38)</f>
        <v>21.865989206927498</v>
      </c>
      <c r="E36" s="10">
        <v>17.641993665013899</v>
      </c>
      <c r="F36" s="3">
        <f>AVERAGE(E36:E38)</f>
        <v>17.795844087861898</v>
      </c>
      <c r="G36" s="3">
        <f>D36-F36</f>
        <v>4.0701451190656002</v>
      </c>
      <c r="H36" s="3">
        <f>AVERAGE(G36:G38)</f>
        <v>4.0701451190656002</v>
      </c>
      <c r="I36" s="3">
        <f>2^(-G36)</f>
        <v>5.953388613014849E-2</v>
      </c>
      <c r="J36" s="3"/>
      <c r="K36" s="8">
        <f>I36/J$165</f>
        <v>875.34897275884236</v>
      </c>
      <c r="L36" s="3"/>
      <c r="M36" s="3"/>
    </row>
    <row r="37" spans="1:13" x14ac:dyDescent="0.4">
      <c r="A37" s="9" t="s">
        <v>13</v>
      </c>
      <c r="B37" s="9" t="s">
        <v>17</v>
      </c>
      <c r="C37" s="10">
        <v>21.934453444132199</v>
      </c>
      <c r="D37" s="3"/>
      <c r="E37" s="10">
        <v>17.7497642136141</v>
      </c>
      <c r="F37" s="3"/>
      <c r="G37" s="3"/>
      <c r="H37" s="3"/>
      <c r="I37" s="3"/>
      <c r="J37" s="3"/>
      <c r="K37" s="8"/>
      <c r="L37" s="3"/>
      <c r="M37" s="3"/>
    </row>
    <row r="38" spans="1:13" x14ac:dyDescent="0.4">
      <c r="A38" s="9" t="s">
        <v>13</v>
      </c>
      <c r="B38" s="9" t="s">
        <v>17</v>
      </c>
      <c r="C38" s="10">
        <v>21.8186895765344</v>
      </c>
      <c r="D38" s="3"/>
      <c r="E38" s="10">
        <v>17.995774384957699</v>
      </c>
      <c r="F38" s="3"/>
      <c r="G38" s="3"/>
      <c r="H38" s="3"/>
      <c r="I38" s="3"/>
      <c r="J38" s="3"/>
      <c r="K38" s="8"/>
      <c r="L38" s="3"/>
      <c r="M38" s="3"/>
    </row>
    <row r="39" spans="1:13" x14ac:dyDescent="0.4">
      <c r="A39" s="9" t="s">
        <v>13</v>
      </c>
      <c r="B39" s="9" t="s">
        <v>18</v>
      </c>
      <c r="C39" s="10">
        <v>20.919890613852999</v>
      </c>
      <c r="D39" s="3">
        <f>AVERAGE(C39:C41)</f>
        <v>20.884874640052832</v>
      </c>
      <c r="E39" s="10">
        <v>17.9028925084693</v>
      </c>
      <c r="F39" s="3">
        <f>AVERAGE(E39:E41)</f>
        <v>17.946554602867433</v>
      </c>
      <c r="G39" s="3">
        <f>D39-F39</f>
        <v>2.9383200371853988</v>
      </c>
      <c r="H39" s="3">
        <f>AVERAGE(G39:G41)</f>
        <v>2.9383200371853988</v>
      </c>
      <c r="I39" s="3">
        <f>2^(-G39)</f>
        <v>0.13046004739042999</v>
      </c>
      <c r="J39" s="3">
        <f>AVERAGE(I39:I47)</f>
        <v>0.12424178186241643</v>
      </c>
      <c r="K39" s="8">
        <f>I39/J$165</f>
        <v>1918.2028235084736</v>
      </c>
      <c r="L39" s="3">
        <f>AVERAGE(K39:K47)</f>
        <v>1826.7733419794333</v>
      </c>
      <c r="M39" s="3">
        <f>STDEV(K39:K47)</f>
        <v>82.332813922510653</v>
      </c>
    </row>
    <row r="40" spans="1:13" x14ac:dyDescent="0.4">
      <c r="A40" s="9" t="s">
        <v>13</v>
      </c>
      <c r="B40" s="9" t="s">
        <v>18</v>
      </c>
      <c r="C40" s="10">
        <v>20.8485413671591</v>
      </c>
      <c r="D40" s="3"/>
      <c r="E40" s="10">
        <v>17.851092615111099</v>
      </c>
      <c r="F40" s="3"/>
      <c r="G40" s="3"/>
      <c r="H40" s="3"/>
      <c r="I40" s="3"/>
      <c r="J40" s="3"/>
      <c r="K40" s="8"/>
      <c r="L40" s="3"/>
      <c r="M40" s="3"/>
    </row>
    <row r="41" spans="1:13" x14ac:dyDescent="0.4">
      <c r="A41" s="9" t="s">
        <v>13</v>
      </c>
      <c r="B41" s="9" t="s">
        <v>18</v>
      </c>
      <c r="C41" s="10">
        <v>20.8861919391464</v>
      </c>
      <c r="D41" s="3"/>
      <c r="E41" s="10">
        <v>18.0856786850219</v>
      </c>
      <c r="F41" s="3"/>
      <c r="G41" s="3"/>
      <c r="H41" s="3"/>
      <c r="I41" s="3"/>
      <c r="J41" s="3"/>
      <c r="K41" s="8"/>
      <c r="L41" s="3"/>
      <c r="M41" s="3"/>
    </row>
    <row r="42" spans="1:13" x14ac:dyDescent="0.4">
      <c r="A42" s="9" t="s">
        <v>13</v>
      </c>
      <c r="B42" s="9" t="s">
        <v>18</v>
      </c>
      <c r="C42" s="10">
        <v>20.931419655256398</v>
      </c>
      <c r="D42" s="3">
        <f>AVERAGE(C42:C44)</f>
        <v>20.911863371559566</v>
      </c>
      <c r="E42" s="10">
        <v>17.708403287975599</v>
      </c>
      <c r="F42" s="3">
        <f>AVERAGE(E42:E44)</f>
        <v>17.884686362399098</v>
      </c>
      <c r="G42" s="3">
        <f>D42-F42</f>
        <v>3.0271770091604679</v>
      </c>
      <c r="H42" s="3">
        <f>AVERAGE(G42:G44)</f>
        <v>3.0271770091604679</v>
      </c>
      <c r="I42" s="3">
        <f>2^(-G42)</f>
        <v>0.12266733158630634</v>
      </c>
      <c r="J42" s="3"/>
      <c r="K42" s="8">
        <f>I42/J$165</f>
        <v>1803.623611272455</v>
      </c>
      <c r="L42" s="3"/>
      <c r="M42" s="3"/>
    </row>
    <row r="43" spans="1:13" x14ac:dyDescent="0.4">
      <c r="A43" s="9" t="s">
        <v>13</v>
      </c>
      <c r="B43" s="9" t="s">
        <v>18</v>
      </c>
      <c r="C43" s="10">
        <v>20.845952112222999</v>
      </c>
      <c r="D43" s="3"/>
      <c r="E43" s="10">
        <v>17.898187563409198</v>
      </c>
      <c r="F43" s="3"/>
      <c r="G43" s="3"/>
      <c r="H43" s="3"/>
      <c r="I43" s="3"/>
      <c r="J43" s="3"/>
      <c r="K43" s="8"/>
      <c r="L43" s="3"/>
      <c r="M43" s="3"/>
    </row>
    <row r="44" spans="1:13" x14ac:dyDescent="0.4">
      <c r="A44" s="9" t="s">
        <v>13</v>
      </c>
      <c r="B44" s="9" t="s">
        <v>18</v>
      </c>
      <c r="C44" s="10">
        <v>20.958218347199299</v>
      </c>
      <c r="D44" s="3"/>
      <c r="E44" s="10">
        <v>18.047468235812499</v>
      </c>
      <c r="F44" s="3"/>
      <c r="G44" s="3"/>
      <c r="H44" s="3"/>
      <c r="I44" s="3"/>
      <c r="J44" s="3"/>
      <c r="K44" s="8"/>
      <c r="L44" s="3"/>
      <c r="M44" s="3"/>
    </row>
    <row r="45" spans="1:13" x14ac:dyDescent="0.4">
      <c r="A45" s="9" t="s">
        <v>13</v>
      </c>
      <c r="B45" s="9" t="s">
        <v>18</v>
      </c>
      <c r="C45" s="10">
        <v>20.731341716477399</v>
      </c>
      <c r="D45" s="3">
        <f>AVERAGE(C45:C47)</f>
        <v>20.859579321523167</v>
      </c>
      <c r="E45" s="10">
        <v>17.641993665013899</v>
      </c>
      <c r="F45" s="3">
        <f>AVERAGE(E45:E47)</f>
        <v>17.795844087861898</v>
      </c>
      <c r="G45" s="3">
        <f>D45-F45</f>
        <v>3.0637352336612693</v>
      </c>
      <c r="H45" s="3">
        <f>AVERAGE(G45:G47)</f>
        <v>3.0637352336612693</v>
      </c>
      <c r="I45" s="3">
        <f>2^(-G45)</f>
        <v>0.11959796661051299</v>
      </c>
      <c r="J45" s="3"/>
      <c r="K45" s="8">
        <f>I45/J$165</f>
        <v>1758.4935911573718</v>
      </c>
      <c r="L45" s="3"/>
      <c r="M45" s="3"/>
    </row>
    <row r="46" spans="1:13" x14ac:dyDescent="0.4">
      <c r="A46" s="9" t="s">
        <v>13</v>
      </c>
      <c r="B46" s="9" t="s">
        <v>18</v>
      </c>
      <c r="C46" s="10">
        <v>20.965451276626201</v>
      </c>
      <c r="D46" s="3"/>
      <c r="E46" s="10">
        <v>17.7497642136141</v>
      </c>
      <c r="F46" s="3"/>
      <c r="G46" s="3"/>
      <c r="H46" s="3"/>
      <c r="I46" s="3"/>
      <c r="J46" s="3"/>
      <c r="K46" s="8"/>
      <c r="L46" s="3"/>
      <c r="M46" s="3"/>
    </row>
    <row r="47" spans="1:13" x14ac:dyDescent="0.4">
      <c r="A47" s="9" t="s">
        <v>13</v>
      </c>
      <c r="B47" s="9" t="s">
        <v>18</v>
      </c>
      <c r="C47" s="10">
        <v>20.881944971465899</v>
      </c>
      <c r="D47" s="3"/>
      <c r="E47" s="10">
        <v>17.995774384957699</v>
      </c>
      <c r="F47" s="3"/>
      <c r="G47" s="3"/>
      <c r="H47" s="3"/>
      <c r="I47" s="3"/>
      <c r="J47" s="3"/>
      <c r="K47" s="8"/>
      <c r="L47" s="3"/>
      <c r="M47" s="3"/>
    </row>
    <row r="48" spans="1:13" x14ac:dyDescent="0.4">
      <c r="A48" s="9" t="s">
        <v>13</v>
      </c>
      <c r="B48" s="9" t="s">
        <v>19</v>
      </c>
      <c r="C48" s="10">
        <v>28.3404901238248</v>
      </c>
      <c r="D48" s="3">
        <f>AVERAGE(C48:C50)</f>
        <v>28.388955582134269</v>
      </c>
      <c r="E48" s="10">
        <v>17.9028925084693</v>
      </c>
      <c r="F48" s="3">
        <f>AVERAGE(E48:E50)</f>
        <v>17.946554602867433</v>
      </c>
      <c r="G48" s="3">
        <f>D48-F48</f>
        <v>10.442400979266836</v>
      </c>
      <c r="H48" s="3">
        <f>AVERAGE(G48:G50)</f>
        <v>10.442400979266836</v>
      </c>
      <c r="I48" s="3">
        <f>2^(-G48)</f>
        <v>7.1866100183368836E-4</v>
      </c>
      <c r="J48" s="3">
        <f>AVERAGE(I48:I56)</f>
        <v>6.9602473370444708E-4</v>
      </c>
      <c r="K48" s="8">
        <f>I48/J$165</f>
        <v>10.566741239463424</v>
      </c>
      <c r="L48" s="3">
        <f>AVERAGE(K48:K56)</f>
        <v>10.233911731060298</v>
      </c>
      <c r="M48" s="3">
        <f>STDEV(K48:K56)</f>
        <v>0.37716667166562939</v>
      </c>
    </row>
    <row r="49" spans="1:13" x14ac:dyDescent="0.4">
      <c r="A49" s="9" t="s">
        <v>13</v>
      </c>
      <c r="B49" s="9" t="s">
        <v>19</v>
      </c>
      <c r="C49" s="10">
        <v>28.284321638982401</v>
      </c>
      <c r="D49" s="3"/>
      <c r="E49" s="10">
        <v>17.851092615111099</v>
      </c>
      <c r="F49" s="3"/>
      <c r="G49" s="3"/>
      <c r="H49" s="3"/>
      <c r="I49" s="3"/>
      <c r="J49" s="3"/>
      <c r="K49" s="8"/>
      <c r="L49" s="3"/>
      <c r="M49" s="3"/>
    </row>
    <row r="50" spans="1:13" x14ac:dyDescent="0.4">
      <c r="A50" s="9" t="s">
        <v>13</v>
      </c>
      <c r="B50" s="9" t="s">
        <v>19</v>
      </c>
      <c r="C50" s="10">
        <v>28.542054983595602</v>
      </c>
      <c r="D50" s="3"/>
      <c r="E50" s="10">
        <v>18.0856786850219</v>
      </c>
      <c r="F50" s="3"/>
      <c r="G50" s="3"/>
      <c r="H50" s="3"/>
      <c r="I50" s="3"/>
      <c r="J50" s="3"/>
      <c r="K50" s="8"/>
      <c r="L50" s="3"/>
      <c r="M50" s="3"/>
    </row>
    <row r="51" spans="1:13" x14ac:dyDescent="0.4">
      <c r="A51" s="9" t="s">
        <v>13</v>
      </c>
      <c r="B51" s="9" t="s">
        <v>19</v>
      </c>
      <c r="C51" s="10">
        <v>28.439666769975499</v>
      </c>
      <c r="D51" s="3">
        <f>AVERAGE(C51:C53)</f>
        <v>28.362468282240837</v>
      </c>
      <c r="E51" s="10">
        <v>17.708403287975599</v>
      </c>
      <c r="F51" s="3">
        <f>AVERAGE(E51:E53)</f>
        <v>17.884686362399098</v>
      </c>
      <c r="G51" s="3">
        <f>D51-F51</f>
        <v>10.477781919841739</v>
      </c>
      <c r="H51" s="3">
        <f>AVERAGE(G51:G53)</f>
        <v>10.477781919841739</v>
      </c>
      <c r="I51" s="3">
        <f>2^(-G51)</f>
        <v>7.0125077478847887E-4</v>
      </c>
      <c r="J51" s="3"/>
      <c r="K51" s="8">
        <f>I51/J$165</f>
        <v>10.310752165842297</v>
      </c>
      <c r="L51" s="3"/>
      <c r="M51" s="3"/>
    </row>
    <row r="52" spans="1:13" x14ac:dyDescent="0.4">
      <c r="A52" s="9" t="s">
        <v>13</v>
      </c>
      <c r="B52" s="9" t="s">
        <v>19</v>
      </c>
      <c r="C52" s="10">
        <v>28.340612325519</v>
      </c>
      <c r="D52" s="3"/>
      <c r="E52" s="10">
        <v>17.898187563409198</v>
      </c>
      <c r="F52" s="3"/>
      <c r="G52" s="3"/>
      <c r="H52" s="3"/>
      <c r="I52" s="3"/>
      <c r="J52" s="3"/>
      <c r="K52" s="8"/>
      <c r="L52" s="3"/>
      <c r="M52" s="3"/>
    </row>
    <row r="53" spans="1:13" x14ac:dyDescent="0.4">
      <c r="A53" s="9" t="s">
        <v>13</v>
      </c>
      <c r="B53" s="9" t="s">
        <v>19</v>
      </c>
      <c r="C53" s="10">
        <v>28.307125751228</v>
      </c>
      <c r="D53" s="3"/>
      <c r="E53" s="10">
        <v>18.047468235812499</v>
      </c>
      <c r="F53" s="3"/>
      <c r="G53" s="3"/>
      <c r="H53" s="3"/>
      <c r="I53" s="3"/>
      <c r="J53" s="3"/>
      <c r="K53" s="8"/>
      <c r="L53" s="3"/>
      <c r="M53" s="3"/>
    </row>
    <row r="54" spans="1:13" x14ac:dyDescent="0.4">
      <c r="A54" s="9" t="s">
        <v>13</v>
      </c>
      <c r="B54" s="9" t="s">
        <v>19</v>
      </c>
      <c r="C54" s="10">
        <v>28.337707324009902</v>
      </c>
      <c r="D54" s="3">
        <f>AVERAGE(C54:C56)</f>
        <v>28.343357615424665</v>
      </c>
      <c r="E54" s="10">
        <v>17.641993665013899</v>
      </c>
      <c r="F54" s="3">
        <f>AVERAGE(E54:E56)</f>
        <v>17.795844087861898</v>
      </c>
      <c r="G54" s="3">
        <f>D54-F54</f>
        <v>10.547513527562767</v>
      </c>
      <c r="H54" s="3">
        <f>AVERAGE(G54:G56)</f>
        <v>10.547513527562767</v>
      </c>
      <c r="I54" s="3">
        <f>2^(-G54)</f>
        <v>6.6816242449117423E-4</v>
      </c>
      <c r="J54" s="3"/>
      <c r="K54" s="8">
        <f>I54/J$165</f>
        <v>9.824241787875172</v>
      </c>
      <c r="L54" s="3"/>
      <c r="M54" s="3"/>
    </row>
    <row r="55" spans="1:13" x14ac:dyDescent="0.4">
      <c r="A55" s="9" t="s">
        <v>13</v>
      </c>
      <c r="B55" s="9" t="s">
        <v>19</v>
      </c>
      <c r="C55" s="10">
        <v>28.534252132494501</v>
      </c>
      <c r="D55" s="3"/>
      <c r="E55" s="10">
        <v>17.7497642136141</v>
      </c>
      <c r="F55" s="3"/>
      <c r="G55" s="3"/>
      <c r="H55" s="3"/>
      <c r="I55" s="3"/>
      <c r="J55" s="3"/>
      <c r="K55" s="8"/>
      <c r="L55" s="3"/>
      <c r="M55" s="3"/>
    </row>
    <row r="56" spans="1:13" x14ac:dyDescent="0.4">
      <c r="A56" s="9" t="s">
        <v>13</v>
      </c>
      <c r="B56" s="9" t="s">
        <v>19</v>
      </c>
      <c r="C56" s="10">
        <v>28.1581133897696</v>
      </c>
      <c r="D56" s="3"/>
      <c r="E56" s="10">
        <v>17.995774384957699</v>
      </c>
      <c r="F56" s="3"/>
      <c r="G56" s="3"/>
      <c r="H56" s="3"/>
      <c r="I56" s="3"/>
      <c r="J56" s="3"/>
      <c r="K56" s="8"/>
      <c r="L56" s="3"/>
      <c r="M56" s="3"/>
    </row>
    <row r="57" spans="1:13" x14ac:dyDescent="0.4">
      <c r="A57" s="9" t="s">
        <v>20</v>
      </c>
      <c r="B57" s="9" t="s">
        <v>14</v>
      </c>
      <c r="C57" s="10">
        <v>24.7323739099661</v>
      </c>
      <c r="D57" s="3">
        <f>AVERAGE(C57:C59)</f>
        <v>24.706656653696538</v>
      </c>
      <c r="E57" s="10">
        <v>16.9109646160144</v>
      </c>
      <c r="F57" s="3">
        <f>AVERAGE(E57:E59)</f>
        <v>16.957769108340031</v>
      </c>
      <c r="G57" s="3">
        <f>D57-F57</f>
        <v>7.7488875453565065</v>
      </c>
      <c r="H57" s="3">
        <f>AVERAGE(G57:G59)</f>
        <v>7.7488875453565065</v>
      </c>
      <c r="I57" s="3">
        <f>2^(-G57)</f>
        <v>4.6489236721067992E-3</v>
      </c>
      <c r="J57" s="3">
        <f>AVERAGE(I57:I65)</f>
        <v>4.0337502270471519E-3</v>
      </c>
      <c r="K57" s="8">
        <f>I57/J$165</f>
        <v>68.354861833085607</v>
      </c>
      <c r="L57" s="3">
        <f>AVERAGE(K57:K65)</f>
        <v>59.309736809258489</v>
      </c>
      <c r="M57" s="3">
        <f>STDEV(K57:K65)</f>
        <v>8.0443920115269467</v>
      </c>
    </row>
    <row r="58" spans="1:13" x14ac:dyDescent="0.4">
      <c r="A58" s="9" t="s">
        <v>20</v>
      </c>
      <c r="B58" s="9" t="s">
        <v>14</v>
      </c>
      <c r="C58" s="10">
        <v>24.384273274342601</v>
      </c>
      <c r="D58" s="3"/>
      <c r="E58" s="10">
        <v>16.894834901885901</v>
      </c>
      <c r="F58" s="3"/>
      <c r="G58" s="3"/>
      <c r="H58" s="3"/>
      <c r="I58" s="3"/>
      <c r="J58" s="3"/>
      <c r="K58" s="8"/>
      <c r="L58" s="3"/>
      <c r="M58" s="3"/>
    </row>
    <row r="59" spans="1:13" x14ac:dyDescent="0.4">
      <c r="A59" s="9" t="s">
        <v>20</v>
      </c>
      <c r="B59" s="9" t="s">
        <v>14</v>
      </c>
      <c r="C59" s="10">
        <v>25.003322776780902</v>
      </c>
      <c r="D59" s="3"/>
      <c r="E59" s="10">
        <v>17.067507807119799</v>
      </c>
      <c r="F59" s="3"/>
      <c r="G59" s="3"/>
      <c r="H59" s="3"/>
      <c r="I59" s="3"/>
      <c r="J59" s="3"/>
      <c r="K59" s="8"/>
      <c r="L59" s="3"/>
      <c r="M59" s="3"/>
    </row>
    <row r="60" spans="1:13" x14ac:dyDescent="0.4">
      <c r="A60" s="9" t="s">
        <v>20</v>
      </c>
      <c r="B60" s="9" t="s">
        <v>14</v>
      </c>
      <c r="C60" s="10">
        <v>25.171119157606402</v>
      </c>
      <c r="D60" s="3">
        <f>AVERAGE(C60:C62)</f>
        <v>25.019053798559437</v>
      </c>
      <c r="E60" s="10">
        <v>16.754231813113002</v>
      </c>
      <c r="F60" s="3">
        <f>AVERAGE(E60:E62)</f>
        <v>16.901928886529934</v>
      </c>
      <c r="G60" s="3">
        <f>D60-F60</f>
        <v>8.117124912029503</v>
      </c>
      <c r="H60" s="3">
        <f>AVERAGE(G60:G62)</f>
        <v>8.117124912029503</v>
      </c>
      <c r="I60" s="3">
        <f>2^(-G60)</f>
        <v>3.6016534509702683E-3</v>
      </c>
      <c r="J60" s="3"/>
      <c r="K60" s="8">
        <f>I60/J$165</f>
        <v>52.956456456545787</v>
      </c>
      <c r="L60" s="3"/>
      <c r="M60" s="3"/>
    </row>
    <row r="61" spans="1:13" x14ac:dyDescent="0.4">
      <c r="A61" s="9" t="s">
        <v>20</v>
      </c>
      <c r="B61" s="9" t="s">
        <v>14</v>
      </c>
      <c r="C61" s="10">
        <v>24.8547399909469</v>
      </c>
      <c r="D61" s="3"/>
      <c r="E61" s="10">
        <v>16.899216461211399</v>
      </c>
      <c r="F61" s="3"/>
      <c r="G61" s="3"/>
      <c r="H61" s="3"/>
      <c r="I61" s="3"/>
      <c r="J61" s="3"/>
      <c r="K61" s="8"/>
      <c r="L61" s="3"/>
      <c r="M61" s="3"/>
    </row>
    <row r="62" spans="1:13" x14ac:dyDescent="0.4">
      <c r="A62" s="9" t="s">
        <v>20</v>
      </c>
      <c r="B62" s="9" t="s">
        <v>14</v>
      </c>
      <c r="C62" s="10">
        <v>25.031302247125002</v>
      </c>
      <c r="D62" s="3"/>
      <c r="E62" s="10">
        <v>17.052338385265401</v>
      </c>
      <c r="F62" s="3"/>
      <c r="G62" s="3"/>
      <c r="H62" s="3"/>
      <c r="I62" s="3"/>
      <c r="J62" s="3"/>
      <c r="K62" s="8"/>
      <c r="L62" s="3"/>
      <c r="M62" s="3"/>
    </row>
    <row r="63" spans="1:13" x14ac:dyDescent="0.4">
      <c r="A63" s="9" t="s">
        <v>20</v>
      </c>
      <c r="B63" s="9" t="s">
        <v>14</v>
      </c>
      <c r="C63" s="10">
        <v>24.991364061119299</v>
      </c>
      <c r="D63" s="3">
        <f>AVERAGE(C63:C65)</f>
        <v>25.002750254780064</v>
      </c>
      <c r="E63" s="10">
        <v>17.060481582195301</v>
      </c>
      <c r="F63" s="3">
        <f>AVERAGE(E63:E65)</f>
        <v>16.982076793558303</v>
      </c>
      <c r="G63" s="3">
        <f>D63-F63</f>
        <v>8.0206734612217616</v>
      </c>
      <c r="H63" s="3">
        <f>AVERAGE(G63:G65)</f>
        <v>8.0206734612217616</v>
      </c>
      <c r="I63" s="3">
        <f>2^(-G63)</f>
        <v>3.8506735580643883E-3</v>
      </c>
      <c r="J63" s="3"/>
      <c r="K63" s="8">
        <f>I63/J$165</f>
        <v>56.617892138144072</v>
      </c>
      <c r="L63" s="3"/>
      <c r="M63" s="3"/>
    </row>
    <row r="64" spans="1:13" x14ac:dyDescent="0.4">
      <c r="A64" s="9" t="s">
        <v>20</v>
      </c>
      <c r="B64" s="9" t="s">
        <v>14</v>
      </c>
      <c r="C64" s="10">
        <v>25.111807249553099</v>
      </c>
      <c r="D64" s="3"/>
      <c r="E64" s="10">
        <v>16.9890053055273</v>
      </c>
      <c r="F64" s="3"/>
      <c r="G64" s="3"/>
      <c r="H64" s="3"/>
      <c r="I64" s="3"/>
      <c r="J64" s="3"/>
      <c r="K64" s="8"/>
      <c r="L64" s="3"/>
      <c r="M64" s="3"/>
    </row>
    <row r="65" spans="1:13" x14ac:dyDescent="0.4">
      <c r="A65" s="9" t="s">
        <v>20</v>
      </c>
      <c r="B65" s="9" t="s">
        <v>14</v>
      </c>
      <c r="C65" s="10">
        <v>24.905079453667799</v>
      </c>
      <c r="D65" s="3"/>
      <c r="E65" s="10">
        <v>16.8967434929523</v>
      </c>
      <c r="F65" s="3"/>
      <c r="G65" s="3"/>
      <c r="H65" s="3"/>
      <c r="I65" s="3"/>
      <c r="J65" s="3"/>
      <c r="K65" s="8"/>
      <c r="L65" s="3"/>
      <c r="M65" s="3"/>
    </row>
    <row r="66" spans="1:13" x14ac:dyDescent="0.4">
      <c r="A66" s="9" t="s">
        <v>20</v>
      </c>
      <c r="B66" s="9" t="s">
        <v>15</v>
      </c>
      <c r="C66" s="10">
        <v>27.931849476869299</v>
      </c>
      <c r="D66" s="3">
        <f>AVERAGE(C66:C68)</f>
        <v>27.983232085174667</v>
      </c>
      <c r="E66" s="10">
        <v>16.9109646160144</v>
      </c>
      <c r="F66" s="3">
        <f>AVERAGE(E66:E68)</f>
        <v>16.957769108340031</v>
      </c>
      <c r="G66" s="3">
        <f>D66-F66</f>
        <v>11.025462976834635</v>
      </c>
      <c r="H66" s="3">
        <f>AVERAGE(G66:G68)</f>
        <v>11.025462976834635</v>
      </c>
      <c r="I66" s="3">
        <f>2^(-G66)</f>
        <v>4.7973889214844399E-4</v>
      </c>
      <c r="J66" s="3">
        <f>AVERAGE(I66:I74)</f>
        <v>4.4912953686197511E-4</v>
      </c>
      <c r="K66" s="8">
        <f>I66/J$165</f>
        <v>7.0537801869101351</v>
      </c>
      <c r="L66" s="3">
        <f>AVERAGE(K66:K74)</f>
        <v>6.6037193988700897</v>
      </c>
      <c r="M66" s="3">
        <f>STDEV(K66:K74)</f>
        <v>0.44839575556655425</v>
      </c>
    </row>
    <row r="67" spans="1:13" x14ac:dyDescent="0.4">
      <c r="A67" s="9" t="s">
        <v>20</v>
      </c>
      <c r="B67" s="9" t="s">
        <v>15</v>
      </c>
      <c r="C67" s="10">
        <v>28.047769811684901</v>
      </c>
      <c r="D67" s="3"/>
      <c r="E67" s="10">
        <v>16.894834901885901</v>
      </c>
      <c r="F67" s="3"/>
      <c r="G67" s="3"/>
      <c r="H67" s="3"/>
      <c r="I67" s="3"/>
      <c r="J67" s="3"/>
      <c r="K67" s="8"/>
      <c r="L67" s="3"/>
      <c r="M67" s="3"/>
    </row>
    <row r="68" spans="1:13" x14ac:dyDescent="0.4">
      <c r="A68" s="9" t="s">
        <v>20</v>
      </c>
      <c r="B68" s="9" t="s">
        <v>15</v>
      </c>
      <c r="C68" s="10">
        <v>27.970076966969799</v>
      </c>
      <c r="D68" s="3"/>
      <c r="E68" s="10">
        <v>17.067507807119799</v>
      </c>
      <c r="F68" s="3"/>
      <c r="G68" s="3"/>
      <c r="H68" s="3"/>
      <c r="I68" s="3"/>
      <c r="J68" s="3"/>
      <c r="K68" s="8"/>
      <c r="L68" s="3"/>
      <c r="M68" s="3"/>
    </row>
    <row r="69" spans="1:13" x14ac:dyDescent="0.4">
      <c r="A69" s="9" t="s">
        <v>20</v>
      </c>
      <c r="B69" s="9" t="s">
        <v>15</v>
      </c>
      <c r="C69" s="10">
        <v>28.103502869469501</v>
      </c>
      <c r="D69" s="3">
        <f>AVERAGE(C69:C71)</f>
        <v>28.123559171472866</v>
      </c>
      <c r="E69" s="10">
        <v>16.754231813113002</v>
      </c>
      <c r="F69" s="3">
        <f>AVERAGE(E69:E71)</f>
        <v>16.901928886529934</v>
      </c>
      <c r="G69" s="3">
        <f>D69-F69</f>
        <v>11.221630284942933</v>
      </c>
      <c r="H69" s="3">
        <f>AVERAGE(G69:G71)</f>
        <v>11.221630284942933</v>
      </c>
      <c r="I69" s="3">
        <f>2^(-G69)</f>
        <v>4.1874794039604936E-4</v>
      </c>
      <c r="J69" s="3"/>
      <c r="K69" s="8">
        <f>I69/J$165</f>
        <v>6.1570074338711489</v>
      </c>
      <c r="L69" s="3"/>
      <c r="M69" s="3"/>
    </row>
    <row r="70" spans="1:13" x14ac:dyDescent="0.4">
      <c r="A70" s="9" t="s">
        <v>20</v>
      </c>
      <c r="B70" s="9" t="s">
        <v>15</v>
      </c>
      <c r="C70" s="10">
        <v>28.086763034024401</v>
      </c>
      <c r="D70" s="3"/>
      <c r="E70" s="10">
        <v>16.899216461211399</v>
      </c>
      <c r="F70" s="3"/>
      <c r="G70" s="3"/>
      <c r="H70" s="3"/>
      <c r="I70" s="3"/>
      <c r="J70" s="3"/>
      <c r="K70" s="8"/>
      <c r="L70" s="3"/>
      <c r="M70" s="3"/>
    </row>
    <row r="71" spans="1:13" x14ac:dyDescent="0.4">
      <c r="A71" s="9" t="s">
        <v>20</v>
      </c>
      <c r="B71" s="9" t="s">
        <v>15</v>
      </c>
      <c r="C71" s="10">
        <v>28.1804116109247</v>
      </c>
      <c r="D71" s="3"/>
      <c r="E71" s="10">
        <v>17.052338385265401</v>
      </c>
      <c r="F71" s="3"/>
      <c r="G71" s="3"/>
      <c r="H71" s="3"/>
      <c r="I71" s="3"/>
      <c r="J71" s="3"/>
      <c r="K71" s="8"/>
      <c r="L71" s="3"/>
      <c r="M71" s="3"/>
    </row>
    <row r="72" spans="1:13" x14ac:dyDescent="0.4">
      <c r="A72" s="9" t="s">
        <v>20</v>
      </c>
      <c r="B72" s="9" t="s">
        <v>15</v>
      </c>
      <c r="C72" s="10">
        <v>28.1849393582748</v>
      </c>
      <c r="D72" s="3">
        <f>AVERAGE(C72:C74)</f>
        <v>28.103389362515966</v>
      </c>
      <c r="E72" s="10">
        <v>17.060481582195301</v>
      </c>
      <c r="F72" s="3">
        <f>AVERAGE(E72:E74)</f>
        <v>16.982076793558303</v>
      </c>
      <c r="G72" s="3">
        <f>D72-F72</f>
        <v>11.121312568957663</v>
      </c>
      <c r="H72" s="3">
        <f>AVERAGE(G72:G74)</f>
        <v>11.121312568957663</v>
      </c>
      <c r="I72" s="3">
        <f>2^(-G72)</f>
        <v>4.4890177804143199E-4</v>
      </c>
      <c r="J72" s="3"/>
      <c r="K72" s="8">
        <f>I72/J$165</f>
        <v>6.6003705758289835</v>
      </c>
      <c r="L72" s="3"/>
      <c r="M72" s="3"/>
    </row>
    <row r="73" spans="1:13" x14ac:dyDescent="0.4">
      <c r="A73" s="9" t="s">
        <v>20</v>
      </c>
      <c r="B73" s="9" t="s">
        <v>15</v>
      </c>
      <c r="C73" s="10">
        <v>28.1073481388052</v>
      </c>
      <c r="D73" s="3"/>
      <c r="E73" s="10">
        <v>16.9890053055273</v>
      </c>
      <c r="F73" s="3"/>
      <c r="G73" s="3"/>
      <c r="H73" s="3"/>
      <c r="I73" s="3"/>
      <c r="J73" s="3"/>
      <c r="K73" s="8"/>
      <c r="L73" s="3"/>
      <c r="M73" s="3"/>
    </row>
    <row r="74" spans="1:13" x14ac:dyDescent="0.4">
      <c r="A74" s="9" t="s">
        <v>20</v>
      </c>
      <c r="B74" s="9" t="s">
        <v>15</v>
      </c>
      <c r="C74" s="10">
        <v>28.0178805904679</v>
      </c>
      <c r="D74" s="3"/>
      <c r="E74" s="10">
        <v>16.8967434929523</v>
      </c>
      <c r="F74" s="3"/>
      <c r="G74" s="3"/>
      <c r="H74" s="3"/>
      <c r="I74" s="3"/>
      <c r="J74" s="3"/>
      <c r="K74" s="8"/>
      <c r="L74" s="3"/>
      <c r="M74" s="3"/>
    </row>
    <row r="75" spans="1:13" x14ac:dyDescent="0.4">
      <c r="A75" s="9" t="s">
        <v>20</v>
      </c>
      <c r="B75" s="9" t="s">
        <v>16</v>
      </c>
      <c r="C75" s="10">
        <v>25.802992532842001</v>
      </c>
      <c r="D75" s="3">
        <f>AVERAGE(C75:C77)</f>
        <v>25.782037637035931</v>
      </c>
      <c r="E75" s="10">
        <v>16.9109646160144</v>
      </c>
      <c r="F75" s="3">
        <f>AVERAGE(E75:E77)</f>
        <v>16.957769108340031</v>
      </c>
      <c r="G75" s="3">
        <f>D75-F75</f>
        <v>8.8242685286958995</v>
      </c>
      <c r="H75" s="3">
        <f>AVERAGE(G75:G77)</f>
        <v>8.8242685286958995</v>
      </c>
      <c r="I75" s="3">
        <f>2^(-G75)</f>
        <v>2.2061268640487333E-3</v>
      </c>
      <c r="J75" s="3">
        <f>AVERAGE(I75:I83)</f>
        <v>2.2121412713182144E-3</v>
      </c>
      <c r="K75" s="8">
        <f>I75/J$165</f>
        <v>32.437507606996327</v>
      </c>
      <c r="L75" s="3">
        <f>AVERAGE(K75:K83)</f>
        <v>32.52593968437801</v>
      </c>
      <c r="M75" s="3">
        <f>STDEV(K75:K83)</f>
        <v>0.10591697696608504</v>
      </c>
    </row>
    <row r="76" spans="1:13" x14ac:dyDescent="0.4">
      <c r="A76" s="9" t="s">
        <v>20</v>
      </c>
      <c r="B76" s="9" t="s">
        <v>16</v>
      </c>
      <c r="C76" s="10">
        <v>25.727018235866499</v>
      </c>
      <c r="D76" s="3"/>
      <c r="E76" s="10">
        <v>16.894834901885901</v>
      </c>
      <c r="F76" s="3"/>
      <c r="G76" s="3"/>
      <c r="H76" s="3"/>
      <c r="I76" s="3"/>
      <c r="J76" s="3"/>
      <c r="K76" s="8"/>
      <c r="L76" s="3"/>
      <c r="M76" s="3"/>
    </row>
    <row r="77" spans="1:13" x14ac:dyDescent="0.4">
      <c r="A77" s="9" t="s">
        <v>20</v>
      </c>
      <c r="B77" s="9" t="s">
        <v>16</v>
      </c>
      <c r="C77" s="10">
        <v>25.816102142399298</v>
      </c>
      <c r="D77" s="3"/>
      <c r="E77" s="10">
        <v>17.067507807119799</v>
      </c>
      <c r="F77" s="3"/>
      <c r="G77" s="3"/>
      <c r="H77" s="3"/>
      <c r="I77" s="3"/>
      <c r="J77" s="3"/>
      <c r="K77" s="8"/>
      <c r="L77" s="3"/>
      <c r="M77" s="3"/>
    </row>
    <row r="78" spans="1:13" x14ac:dyDescent="0.4">
      <c r="A78" s="9" t="s">
        <v>20</v>
      </c>
      <c r="B78" s="9" t="s">
        <v>16</v>
      </c>
      <c r="C78" s="10">
        <v>25.702933900832502</v>
      </c>
      <c r="D78" s="3">
        <f>AVERAGE(C78:C80)</f>
        <v>25.717072525908964</v>
      </c>
      <c r="E78" s="10">
        <v>16.754231813113002</v>
      </c>
      <c r="F78" s="3">
        <f>AVERAGE(E78:E80)</f>
        <v>16.901928886529934</v>
      </c>
      <c r="G78" s="3">
        <f>D78-F78</f>
        <v>8.8151436393790306</v>
      </c>
      <c r="H78" s="3">
        <f>AVERAGE(G78:G80)</f>
        <v>8.8151436393790306</v>
      </c>
      <c r="I78" s="3">
        <f>2^(-G78)</f>
        <v>2.2201245970701567E-3</v>
      </c>
      <c r="J78" s="3"/>
      <c r="K78" s="8">
        <f>I78/J$165</f>
        <v>32.643321505898697</v>
      </c>
      <c r="L78" s="3"/>
      <c r="M78" s="3"/>
    </row>
    <row r="79" spans="1:13" x14ac:dyDescent="0.4">
      <c r="A79" s="9" t="s">
        <v>20</v>
      </c>
      <c r="B79" s="9" t="s">
        <v>16</v>
      </c>
      <c r="C79" s="10">
        <v>25.663856221288501</v>
      </c>
      <c r="D79" s="3"/>
      <c r="E79" s="10">
        <v>16.899216461211399</v>
      </c>
      <c r="F79" s="3"/>
      <c r="G79" s="3"/>
      <c r="H79" s="3"/>
      <c r="I79" s="3"/>
      <c r="J79" s="3"/>
      <c r="K79" s="8"/>
      <c r="L79" s="3"/>
      <c r="M79" s="3"/>
    </row>
    <row r="80" spans="1:13" x14ac:dyDescent="0.4">
      <c r="A80" s="9" t="s">
        <v>20</v>
      </c>
      <c r="B80" s="9" t="s">
        <v>16</v>
      </c>
      <c r="C80" s="10">
        <v>25.784427455605901</v>
      </c>
      <c r="D80" s="3"/>
      <c r="E80" s="10">
        <v>17.052338385265401</v>
      </c>
      <c r="F80" s="3"/>
      <c r="G80" s="3"/>
      <c r="H80" s="3"/>
      <c r="I80" s="3"/>
      <c r="J80" s="3"/>
      <c r="K80" s="8"/>
      <c r="L80" s="3"/>
      <c r="M80" s="3"/>
    </row>
    <row r="81" spans="1:13" x14ac:dyDescent="0.4">
      <c r="A81" s="9" t="s">
        <v>20</v>
      </c>
      <c r="B81" s="9" t="s">
        <v>16</v>
      </c>
      <c r="C81" s="10">
        <v>25.843373166695802</v>
      </c>
      <c r="D81" s="3">
        <f>AVERAGE(C81:C83)</f>
        <v>25.803702200510468</v>
      </c>
      <c r="E81" s="10">
        <v>17.060481582195301</v>
      </c>
      <c r="F81" s="3">
        <f>AVERAGE(E81:E83)</f>
        <v>16.982076793558303</v>
      </c>
      <c r="G81" s="3">
        <f>D81-F81</f>
        <v>8.8216254069521653</v>
      </c>
      <c r="H81" s="3">
        <f>AVERAGE(G81:G83)</f>
        <v>8.8216254069521653</v>
      </c>
      <c r="I81" s="3">
        <f>2^(-G81)</f>
        <v>2.2101723528357526E-3</v>
      </c>
      <c r="J81" s="3"/>
      <c r="K81" s="8">
        <f>I81/J$165</f>
        <v>32.496989940239004</v>
      </c>
      <c r="L81" s="3"/>
      <c r="M81" s="3"/>
    </row>
    <row r="82" spans="1:13" x14ac:dyDescent="0.4">
      <c r="A82" s="9" t="s">
        <v>20</v>
      </c>
      <c r="B82" s="9" t="s">
        <v>16</v>
      </c>
      <c r="C82" s="10">
        <v>25.849268194178698</v>
      </c>
      <c r="D82" s="3"/>
      <c r="E82" s="10">
        <v>16.9890053055273</v>
      </c>
      <c r="F82" s="3"/>
      <c r="G82" s="3"/>
      <c r="H82" s="3"/>
      <c r="I82" s="3"/>
      <c r="J82" s="3"/>
      <c r="K82" s="8"/>
      <c r="L82" s="3"/>
      <c r="M82" s="3"/>
    </row>
    <row r="83" spans="1:13" x14ac:dyDescent="0.4">
      <c r="A83" s="9" t="s">
        <v>20</v>
      </c>
      <c r="B83" s="9" t="s">
        <v>16</v>
      </c>
      <c r="C83" s="10">
        <v>25.718465240656901</v>
      </c>
      <c r="D83" s="3"/>
      <c r="E83" s="10">
        <v>16.8967434929523</v>
      </c>
      <c r="F83" s="3"/>
      <c r="G83" s="3"/>
      <c r="H83" s="3"/>
      <c r="I83" s="3"/>
      <c r="J83" s="3"/>
      <c r="K83" s="8"/>
      <c r="L83" s="3"/>
      <c r="M83" s="3"/>
    </row>
    <row r="84" spans="1:13" x14ac:dyDescent="0.4">
      <c r="A84" s="9" t="s">
        <v>20</v>
      </c>
      <c r="B84" s="9" t="s">
        <v>17</v>
      </c>
      <c r="C84" s="10">
        <v>21.2469575997047</v>
      </c>
      <c r="D84" s="3">
        <f>AVERAGE(C84:C86)</f>
        <v>21.164516008465501</v>
      </c>
      <c r="E84" s="10">
        <v>16.9109646160144</v>
      </c>
      <c r="F84" s="3">
        <f>AVERAGE(E84:E86)</f>
        <v>16.957769108340031</v>
      </c>
      <c r="G84" s="3">
        <f>D84-F84</f>
        <v>4.20674690012547</v>
      </c>
      <c r="H84" s="3">
        <f>AVERAGE(G84:G86)</f>
        <v>4.20674690012547</v>
      </c>
      <c r="I84" s="3">
        <f>2^(-G84)</f>
        <v>5.4155553496344273E-2</v>
      </c>
      <c r="J84" s="3">
        <f>AVERAGE(I84:I92)</f>
        <v>5.5377557946051259E-2</v>
      </c>
      <c r="K84" s="8">
        <f>I84/J$165</f>
        <v>796.26933841641448</v>
      </c>
      <c r="L84" s="3">
        <f>AVERAGE(K84:K92)</f>
        <v>814.23692644551249</v>
      </c>
      <c r="M84" s="3">
        <f>STDEV(K84:K92)</f>
        <v>52.667632401877526</v>
      </c>
    </row>
    <row r="85" spans="1:13" x14ac:dyDescent="0.4">
      <c r="A85" s="9" t="s">
        <v>20</v>
      </c>
      <c r="B85" s="9" t="s">
        <v>17</v>
      </c>
      <c r="C85" s="10">
        <v>21.1252374425742</v>
      </c>
      <c r="D85" s="3"/>
      <c r="E85" s="10">
        <v>16.894834901885901</v>
      </c>
      <c r="F85" s="3"/>
      <c r="G85" s="3"/>
      <c r="H85" s="3"/>
      <c r="I85" s="3"/>
      <c r="J85" s="3"/>
      <c r="K85" s="8"/>
      <c r="L85" s="3"/>
      <c r="M85" s="3"/>
    </row>
    <row r="86" spans="1:13" x14ac:dyDescent="0.4">
      <c r="A86" s="9" t="s">
        <v>20</v>
      </c>
      <c r="B86" s="9" t="s">
        <v>17</v>
      </c>
      <c r="C86" s="10">
        <v>21.1213529831176</v>
      </c>
      <c r="D86" s="3"/>
      <c r="E86" s="10">
        <v>17.067507807119799</v>
      </c>
      <c r="F86" s="3"/>
      <c r="G86" s="3"/>
      <c r="H86" s="3"/>
      <c r="I86" s="3"/>
      <c r="J86" s="3"/>
      <c r="K86" s="8"/>
      <c r="L86" s="3"/>
      <c r="M86" s="3"/>
    </row>
    <row r="87" spans="1:13" x14ac:dyDescent="0.4">
      <c r="A87" s="9" t="s">
        <v>20</v>
      </c>
      <c r="B87" s="9" t="s">
        <v>17</v>
      </c>
      <c r="C87" s="10">
        <v>21.193611131473801</v>
      </c>
      <c r="D87" s="3">
        <f>AVERAGE(C87:C89)</f>
        <v>21.151642716009466</v>
      </c>
      <c r="E87" s="10">
        <v>16.754231813113002</v>
      </c>
      <c r="F87" s="3">
        <f>AVERAGE(E87:E89)</f>
        <v>16.901928886529934</v>
      </c>
      <c r="G87" s="3">
        <f>D87-F87</f>
        <v>4.249713829479532</v>
      </c>
      <c r="H87" s="3">
        <f>AVERAGE(G87:G89)</f>
        <v>4.249713829479532</v>
      </c>
      <c r="I87" s="3">
        <f>2^(-G87)</f>
        <v>5.2566451910767434E-2</v>
      </c>
      <c r="J87" s="3"/>
      <c r="K87" s="8">
        <f>I87/J$165</f>
        <v>772.90418403184776</v>
      </c>
      <c r="L87" s="3"/>
      <c r="M87" s="3"/>
    </row>
    <row r="88" spans="1:13" x14ac:dyDescent="0.4">
      <c r="A88" s="9" t="s">
        <v>20</v>
      </c>
      <c r="B88" s="9" t="s">
        <v>17</v>
      </c>
      <c r="C88" s="10">
        <v>21.104577046196798</v>
      </c>
      <c r="D88" s="3"/>
      <c r="E88" s="10">
        <v>16.899216461211399</v>
      </c>
      <c r="F88" s="3"/>
      <c r="G88" s="3"/>
      <c r="H88" s="3"/>
      <c r="I88" s="3"/>
      <c r="J88" s="3"/>
      <c r="K88" s="8"/>
      <c r="L88" s="3"/>
      <c r="M88" s="3"/>
    </row>
    <row r="89" spans="1:13" x14ac:dyDescent="0.4">
      <c r="A89" s="9" t="s">
        <v>20</v>
      </c>
      <c r="B89" s="9" t="s">
        <v>17</v>
      </c>
      <c r="C89" s="10">
        <v>21.156739970357801</v>
      </c>
      <c r="D89" s="3"/>
      <c r="E89" s="10">
        <v>17.052338385265401</v>
      </c>
      <c r="F89" s="3"/>
      <c r="G89" s="3"/>
      <c r="H89" s="3"/>
      <c r="I89" s="3"/>
      <c r="J89" s="3"/>
      <c r="K89" s="8"/>
      <c r="L89" s="3"/>
      <c r="M89" s="3"/>
    </row>
    <row r="90" spans="1:13" x14ac:dyDescent="0.4">
      <c r="A90" s="9" t="s">
        <v>20</v>
      </c>
      <c r="B90" s="9" t="s">
        <v>17</v>
      </c>
      <c r="C90" s="10">
        <v>21.0627592218605</v>
      </c>
      <c r="D90" s="3">
        <f>AVERAGE(C90:C92)</f>
        <v>21.055210962903601</v>
      </c>
      <c r="E90" s="10">
        <v>17.060481582195301</v>
      </c>
      <c r="F90" s="3">
        <f>AVERAGE(E90:E92)</f>
        <v>16.982076793558303</v>
      </c>
      <c r="G90" s="3">
        <f>D90-F90</f>
        <v>4.0731341693452983</v>
      </c>
      <c r="H90" s="3">
        <f>AVERAGE(G90:G92)</f>
        <v>4.0731341693452983</v>
      </c>
      <c r="I90" s="3">
        <f>2^(-G90)</f>
        <v>5.9410668431042056E-2</v>
      </c>
      <c r="J90" s="3"/>
      <c r="K90" s="8">
        <f>I90/J$165</f>
        <v>873.53725688827524</v>
      </c>
      <c r="L90" s="3"/>
      <c r="M90" s="3"/>
    </row>
    <row r="91" spans="1:13" x14ac:dyDescent="0.4">
      <c r="A91" s="9" t="s">
        <v>20</v>
      </c>
      <c r="B91" s="9" t="s">
        <v>17</v>
      </c>
      <c r="C91" s="10">
        <v>21.085077545998701</v>
      </c>
      <c r="D91" s="3"/>
      <c r="E91" s="10">
        <v>16.9890053055273</v>
      </c>
      <c r="F91" s="3"/>
      <c r="G91" s="3"/>
      <c r="H91" s="3"/>
      <c r="I91" s="3"/>
      <c r="J91" s="3"/>
      <c r="K91" s="8"/>
      <c r="L91" s="3"/>
      <c r="M91" s="3"/>
    </row>
    <row r="92" spans="1:13" x14ac:dyDescent="0.4">
      <c r="A92" s="9" t="s">
        <v>20</v>
      </c>
      <c r="B92" s="9" t="s">
        <v>17</v>
      </c>
      <c r="C92" s="10">
        <v>21.0177961208516</v>
      </c>
      <c r="D92" s="3"/>
      <c r="E92" s="10">
        <v>16.8967434929523</v>
      </c>
      <c r="F92" s="3"/>
      <c r="G92" s="3"/>
      <c r="H92" s="3"/>
      <c r="I92" s="3"/>
      <c r="J92" s="3"/>
      <c r="K92" s="8"/>
      <c r="L92" s="3"/>
      <c r="M92" s="3"/>
    </row>
    <row r="93" spans="1:13" x14ac:dyDescent="0.4">
      <c r="A93" s="9" t="s">
        <v>20</v>
      </c>
      <c r="B93" s="9" t="s">
        <v>18</v>
      </c>
      <c r="C93" s="10">
        <v>20.010054015780799</v>
      </c>
      <c r="D93" s="3">
        <f>AVERAGE(C93:C95)</f>
        <v>19.951700313630301</v>
      </c>
      <c r="E93" s="10">
        <v>16.9109646160144</v>
      </c>
      <c r="F93" s="3">
        <f>AVERAGE(E93:E95)</f>
        <v>16.957769108340031</v>
      </c>
      <c r="G93" s="3">
        <f>D93-F93</f>
        <v>2.99393120529027</v>
      </c>
      <c r="H93" s="3">
        <f>AVERAGE(G93:G95)</f>
        <v>2.99393120529027</v>
      </c>
      <c r="I93" s="3">
        <f>2^(-G93)</f>
        <v>0.1255269284960564</v>
      </c>
      <c r="J93" s="3">
        <f>AVERAGE(I93:I101)</f>
        <v>0.13015560636623813</v>
      </c>
      <c r="K93" s="8">
        <f>I93/J$165</f>
        <v>1845.6693331321349</v>
      </c>
      <c r="L93" s="3">
        <f>AVERAGE(K93:K101)</f>
        <v>1913.7265133746207</v>
      </c>
      <c r="M93" s="3">
        <f>STDEV(K93:K101)</f>
        <v>84.658157860114855</v>
      </c>
    </row>
    <row r="94" spans="1:13" x14ac:dyDescent="0.4">
      <c r="A94" s="9" t="s">
        <v>20</v>
      </c>
      <c r="B94" s="9" t="s">
        <v>18</v>
      </c>
      <c r="C94" s="10">
        <v>19.8180323315644</v>
      </c>
      <c r="D94" s="3"/>
      <c r="E94" s="10">
        <v>16.894834901885901</v>
      </c>
      <c r="F94" s="3"/>
      <c r="G94" s="3"/>
      <c r="H94" s="3"/>
      <c r="I94" s="3"/>
      <c r="J94" s="3"/>
      <c r="K94" s="8"/>
      <c r="L94" s="3"/>
      <c r="M94" s="3"/>
    </row>
    <row r="95" spans="1:13" x14ac:dyDescent="0.4">
      <c r="A95" s="9" t="s">
        <v>20</v>
      </c>
      <c r="B95" s="9" t="s">
        <v>18</v>
      </c>
      <c r="C95" s="10">
        <v>20.027014593545701</v>
      </c>
      <c r="D95" s="3"/>
      <c r="E95" s="10">
        <v>17.067507807119799</v>
      </c>
      <c r="F95" s="3"/>
      <c r="G95" s="3"/>
      <c r="H95" s="3"/>
      <c r="I95" s="3"/>
      <c r="J95" s="3"/>
      <c r="K95" s="8"/>
      <c r="L95" s="3"/>
      <c r="M95" s="3"/>
    </row>
    <row r="96" spans="1:13" x14ac:dyDescent="0.4">
      <c r="A96" s="9" t="s">
        <v>20</v>
      </c>
      <c r="B96" s="9" t="s">
        <v>18</v>
      </c>
      <c r="C96" s="10">
        <v>19.9326313990865</v>
      </c>
      <c r="D96" s="3">
        <f>AVERAGE(C96:C98)</f>
        <v>19.863922270233601</v>
      </c>
      <c r="E96" s="10">
        <v>16.754231813113002</v>
      </c>
      <c r="F96" s="3">
        <f>AVERAGE(E96:E98)</f>
        <v>16.901928886529934</v>
      </c>
      <c r="G96" s="3">
        <f>D96-F96</f>
        <v>2.9619933837036676</v>
      </c>
      <c r="H96" s="3">
        <f>AVERAGE(G96:G98)</f>
        <v>2.9619933837036676</v>
      </c>
      <c r="I96" s="3">
        <f>2^(-G96)</f>
        <v>0.12833678177474914</v>
      </c>
      <c r="J96" s="3"/>
      <c r="K96" s="8">
        <f>I96/J$165</f>
        <v>1886.9836557975452</v>
      </c>
      <c r="L96" s="3"/>
      <c r="M96" s="3"/>
    </row>
    <row r="97" spans="1:13" x14ac:dyDescent="0.4">
      <c r="A97" s="9" t="s">
        <v>20</v>
      </c>
      <c r="B97" s="9" t="s">
        <v>18</v>
      </c>
      <c r="C97" s="10">
        <v>19.821833508823101</v>
      </c>
      <c r="D97" s="3"/>
      <c r="E97" s="10">
        <v>16.899216461211399</v>
      </c>
      <c r="F97" s="3"/>
      <c r="G97" s="3"/>
      <c r="H97" s="3"/>
      <c r="I97" s="3"/>
      <c r="J97" s="3"/>
      <c r="K97" s="8"/>
      <c r="L97" s="3"/>
      <c r="M97" s="3"/>
    </row>
    <row r="98" spans="1:13" x14ac:dyDescent="0.4">
      <c r="A98" s="9" t="s">
        <v>20</v>
      </c>
      <c r="B98" s="9" t="s">
        <v>18</v>
      </c>
      <c r="C98" s="10">
        <v>19.8373019027912</v>
      </c>
      <c r="D98" s="3"/>
      <c r="E98" s="10">
        <v>17.052338385265401</v>
      </c>
      <c r="F98" s="3"/>
      <c r="G98" s="3"/>
      <c r="H98" s="3"/>
      <c r="I98" s="3"/>
      <c r="J98" s="3"/>
      <c r="K98" s="8"/>
      <c r="L98" s="3"/>
      <c r="M98" s="3"/>
    </row>
    <row r="99" spans="1:13" x14ac:dyDescent="0.4">
      <c r="A99" s="9" t="s">
        <v>20</v>
      </c>
      <c r="B99" s="9" t="s">
        <v>18</v>
      </c>
      <c r="C99" s="10">
        <v>19.8759189815847</v>
      </c>
      <c r="D99" s="3">
        <f>AVERAGE(C99:C101)</f>
        <v>19.854014571438668</v>
      </c>
      <c r="E99" s="10">
        <v>17.060481582195301</v>
      </c>
      <c r="F99" s="3">
        <f>AVERAGE(E99:E101)</f>
        <v>16.982076793558303</v>
      </c>
      <c r="G99" s="3">
        <f>D99-F99</f>
        <v>2.8719377778803654</v>
      </c>
      <c r="H99" s="3">
        <f>AVERAGE(G99:G101)</f>
        <v>2.8719377778803654</v>
      </c>
      <c r="I99" s="3">
        <f>2^(-G99)</f>
        <v>0.1366031088279088</v>
      </c>
      <c r="J99" s="3"/>
      <c r="K99" s="8">
        <f>I99/J$165</f>
        <v>2008.5265511941823</v>
      </c>
      <c r="L99" s="3"/>
      <c r="M99" s="3"/>
    </row>
    <row r="100" spans="1:13" x14ac:dyDescent="0.4">
      <c r="A100" s="9" t="s">
        <v>20</v>
      </c>
      <c r="B100" s="9" t="s">
        <v>18</v>
      </c>
      <c r="C100" s="10">
        <v>19.8671434504889</v>
      </c>
      <c r="D100" s="3"/>
      <c r="E100" s="10">
        <v>16.9890053055273</v>
      </c>
      <c r="F100" s="3"/>
      <c r="G100" s="3"/>
      <c r="H100" s="3"/>
      <c r="I100" s="3"/>
      <c r="J100" s="3"/>
      <c r="K100" s="8"/>
      <c r="L100" s="3"/>
      <c r="M100" s="3"/>
    </row>
    <row r="101" spans="1:13" x14ac:dyDescent="0.4">
      <c r="A101" s="9" t="s">
        <v>20</v>
      </c>
      <c r="B101" s="9" t="s">
        <v>18</v>
      </c>
      <c r="C101" s="10">
        <v>19.818981282242401</v>
      </c>
      <c r="D101" s="3"/>
      <c r="E101" s="10">
        <v>16.8967434929523</v>
      </c>
      <c r="F101" s="3"/>
      <c r="G101" s="3"/>
      <c r="H101" s="3"/>
      <c r="I101" s="3"/>
      <c r="J101" s="3"/>
      <c r="K101" s="8"/>
      <c r="L101" s="3"/>
      <c r="M101" s="3"/>
    </row>
    <row r="102" spans="1:13" x14ac:dyDescent="0.4">
      <c r="A102" s="9" t="s">
        <v>20</v>
      </c>
      <c r="B102" s="9" t="s">
        <v>19</v>
      </c>
      <c r="C102" s="10">
        <v>27.544719089906199</v>
      </c>
      <c r="D102" s="3">
        <f>AVERAGE(C102:C104)</f>
        <v>27.553181328821697</v>
      </c>
      <c r="E102" s="10">
        <v>16.9109646160144</v>
      </c>
      <c r="F102" s="3">
        <f>AVERAGE(E102:E104)</f>
        <v>16.957769108340031</v>
      </c>
      <c r="G102" s="3">
        <f>D102-F102</f>
        <v>10.595412220481666</v>
      </c>
      <c r="H102" s="3">
        <f>AVERAGE(G102:G104)</f>
        <v>10.595412220481666</v>
      </c>
      <c r="I102" s="3">
        <f>2^(-G102)</f>
        <v>6.4634308262936533E-4</v>
      </c>
      <c r="J102" s="3">
        <f>AVERAGE(I102:I110)</f>
        <v>6.7572985440342E-4</v>
      </c>
      <c r="K102" s="8">
        <f>I102/J$165</f>
        <v>9.5034238516286713</v>
      </c>
      <c r="L102" s="3">
        <f>AVERAGE(K102:K110)</f>
        <v>9.9355085374642673</v>
      </c>
      <c r="M102" s="3">
        <f>STDEV(K102:K110)</f>
        <v>0.38977392342764194</v>
      </c>
    </row>
    <row r="103" spans="1:13" x14ac:dyDescent="0.4">
      <c r="A103" s="9" t="s">
        <v>20</v>
      </c>
      <c r="B103" s="9" t="s">
        <v>19</v>
      </c>
      <c r="C103" s="10">
        <v>27.5149402637648</v>
      </c>
      <c r="D103" s="3"/>
      <c r="E103" s="10">
        <v>16.894834901885901</v>
      </c>
      <c r="F103" s="3"/>
      <c r="G103" s="3"/>
      <c r="H103" s="3"/>
      <c r="I103" s="3"/>
      <c r="J103" s="3"/>
      <c r="K103" s="8"/>
      <c r="L103" s="3"/>
      <c r="M103" s="3"/>
    </row>
    <row r="104" spans="1:13" x14ac:dyDescent="0.4">
      <c r="A104" s="9" t="s">
        <v>20</v>
      </c>
      <c r="B104" s="9" t="s">
        <v>19</v>
      </c>
      <c r="C104" s="10">
        <v>27.599884632794101</v>
      </c>
      <c r="D104" s="3"/>
      <c r="E104" s="10">
        <v>17.067507807119799</v>
      </c>
      <c r="F104" s="3"/>
      <c r="G104" s="3"/>
      <c r="H104" s="3"/>
      <c r="I104" s="3"/>
      <c r="J104" s="3"/>
      <c r="K104" s="8"/>
      <c r="L104" s="3"/>
      <c r="M104" s="3"/>
    </row>
    <row r="105" spans="1:13" x14ac:dyDescent="0.4">
      <c r="A105" s="9" t="s">
        <v>20</v>
      </c>
      <c r="B105" s="9" t="s">
        <v>19</v>
      </c>
      <c r="C105" s="10">
        <v>27.416728290447701</v>
      </c>
      <c r="D105" s="3">
        <f>AVERAGE(C105:C107)</f>
        <v>27.417747678202669</v>
      </c>
      <c r="E105" s="10">
        <v>16.754231813113002</v>
      </c>
      <c r="F105" s="3">
        <f>AVERAGE(E105:E107)</f>
        <v>16.901928886529934</v>
      </c>
      <c r="G105" s="3">
        <f>D105-F105</f>
        <v>10.515818791672736</v>
      </c>
      <c r="H105" s="3">
        <f>AVERAGE(G105:G107)</f>
        <v>10.515818791672736</v>
      </c>
      <c r="I105" s="3">
        <f>2^(-G105)</f>
        <v>6.8300379179856493E-4</v>
      </c>
      <c r="J105" s="3"/>
      <c r="K105" s="8">
        <f>I105/J$165</f>
        <v>10.042459956910204</v>
      </c>
      <c r="L105" s="3"/>
      <c r="M105" s="3"/>
    </row>
    <row r="106" spans="1:13" x14ac:dyDescent="0.4">
      <c r="A106" s="9" t="s">
        <v>20</v>
      </c>
      <c r="B106" s="9" t="s">
        <v>19</v>
      </c>
      <c r="C106" s="10">
        <v>27.4138488696114</v>
      </c>
      <c r="D106" s="3"/>
      <c r="E106" s="10">
        <v>16.899216461211399</v>
      </c>
      <c r="F106" s="3"/>
      <c r="G106" s="3"/>
      <c r="H106" s="3"/>
      <c r="I106" s="3"/>
      <c r="J106" s="3"/>
      <c r="K106" s="8"/>
      <c r="L106" s="3"/>
      <c r="M106" s="3"/>
    </row>
    <row r="107" spans="1:13" x14ac:dyDescent="0.4">
      <c r="A107" s="9" t="s">
        <v>20</v>
      </c>
      <c r="B107" s="9" t="s">
        <v>19</v>
      </c>
      <c r="C107" s="10">
        <v>27.422665874548901</v>
      </c>
      <c r="D107" s="3"/>
      <c r="E107" s="10">
        <v>17.052338385265401</v>
      </c>
      <c r="F107" s="3"/>
      <c r="G107" s="3"/>
      <c r="H107" s="3"/>
      <c r="I107" s="3"/>
      <c r="J107" s="3"/>
      <c r="K107" s="8"/>
      <c r="L107" s="3"/>
      <c r="M107" s="3"/>
    </row>
    <row r="108" spans="1:13" x14ac:dyDescent="0.4">
      <c r="A108" s="9" t="s">
        <v>20</v>
      </c>
      <c r="B108" s="9" t="s">
        <v>19</v>
      </c>
      <c r="C108" s="10">
        <v>27.388562660432001</v>
      </c>
      <c r="D108" s="3">
        <f>AVERAGE(C108:C110)</f>
        <v>27.466887319612699</v>
      </c>
      <c r="E108" s="10">
        <v>17.060481582195301</v>
      </c>
      <c r="F108" s="3">
        <f>AVERAGE(E108:E110)</f>
        <v>16.982076793558303</v>
      </c>
      <c r="G108" s="3">
        <f>D108-F108</f>
        <v>10.484810526054396</v>
      </c>
      <c r="H108" s="3">
        <f>AVERAGE(G108:G110)</f>
        <v>10.484810526054396</v>
      </c>
      <c r="I108" s="3">
        <f>2^(-G108)</f>
        <v>6.9784268878232995E-4</v>
      </c>
      <c r="J108" s="3"/>
      <c r="K108" s="8">
        <f>I108/J$165</f>
        <v>10.260641803853925</v>
      </c>
      <c r="L108" s="3"/>
      <c r="M108" s="3"/>
    </row>
    <row r="109" spans="1:13" x14ac:dyDescent="0.4">
      <c r="A109" s="9" t="s">
        <v>20</v>
      </c>
      <c r="B109" s="9" t="s">
        <v>19</v>
      </c>
      <c r="C109" s="10">
        <v>27.582415689718601</v>
      </c>
      <c r="D109" s="3"/>
      <c r="E109" s="10">
        <v>16.9890053055273</v>
      </c>
      <c r="F109" s="3"/>
      <c r="G109" s="3"/>
      <c r="H109" s="3"/>
      <c r="I109" s="3"/>
      <c r="J109" s="3"/>
      <c r="K109" s="8"/>
      <c r="L109" s="3"/>
      <c r="M109" s="3"/>
    </row>
    <row r="110" spans="1:13" x14ac:dyDescent="0.4">
      <c r="A110" s="9" t="s">
        <v>20</v>
      </c>
      <c r="B110" s="9" t="s">
        <v>19</v>
      </c>
      <c r="C110" s="10">
        <v>27.429683608687501</v>
      </c>
      <c r="D110" s="3"/>
      <c r="E110" s="10">
        <v>16.8967434929523</v>
      </c>
      <c r="F110" s="3"/>
      <c r="G110" s="3"/>
      <c r="H110" s="3"/>
      <c r="I110" s="3"/>
      <c r="J110" s="3"/>
      <c r="K110" s="8"/>
      <c r="L110" s="3"/>
      <c r="M110" s="3"/>
    </row>
    <row r="111" spans="1:13" x14ac:dyDescent="0.4">
      <c r="A111" s="9" t="s">
        <v>21</v>
      </c>
      <c r="B111" s="9" t="s">
        <v>22</v>
      </c>
      <c r="C111" s="10">
        <v>28.0177192283154</v>
      </c>
      <c r="D111" s="3">
        <f>AVERAGE(C111:C113)</f>
        <v>28.22395213551577</v>
      </c>
      <c r="E111" s="10">
        <v>14.982033931311101</v>
      </c>
      <c r="F111" s="3">
        <f>AVERAGE(E111:E113)</f>
        <v>15.2098827356416</v>
      </c>
      <c r="G111" s="3">
        <f>D111-F111</f>
        <v>13.01406939987417</v>
      </c>
      <c r="H111" s="3">
        <f>AVERAGE(G111:G113)</f>
        <v>13.01406939987417</v>
      </c>
      <c r="I111" s="3">
        <f>2^(-G111)</f>
        <v>1.2088564859636007E-4</v>
      </c>
      <c r="J111" s="3">
        <f>AVERAGE(I111:I119)</f>
        <v>9.2833539617015375E-5</v>
      </c>
      <c r="K111" s="8">
        <f>I111/J$165</f>
        <v>1.7774268605409154</v>
      </c>
      <c r="L111" s="3">
        <f>AVERAGE(K111:K119)</f>
        <v>1.3649662204760731</v>
      </c>
      <c r="M111" s="3">
        <f>STDEV(K111:K119)</f>
        <v>0.35992777617679222</v>
      </c>
    </row>
    <row r="112" spans="1:13" x14ac:dyDescent="0.4">
      <c r="A112" s="9" t="s">
        <v>21</v>
      </c>
      <c r="B112" s="9" t="s">
        <v>22</v>
      </c>
      <c r="C112" s="10">
        <v>28.384507791226302</v>
      </c>
      <c r="D112" s="3"/>
      <c r="E112" s="10">
        <v>15.0484725237774</v>
      </c>
      <c r="F112" s="3"/>
      <c r="G112" s="3"/>
      <c r="H112" s="3"/>
      <c r="I112" s="3"/>
      <c r="J112" s="3"/>
      <c r="K112" s="8"/>
      <c r="L112" s="3"/>
      <c r="M112" s="3"/>
    </row>
    <row r="113" spans="1:13" x14ac:dyDescent="0.4">
      <c r="A113" s="9" t="s">
        <v>21</v>
      </c>
      <c r="B113" s="9" t="s">
        <v>22</v>
      </c>
      <c r="C113" s="10">
        <v>28.269629387005601</v>
      </c>
      <c r="D113" s="3"/>
      <c r="E113" s="10">
        <v>15.599141751836299</v>
      </c>
      <c r="F113" s="3"/>
      <c r="G113" s="3"/>
      <c r="H113" s="3"/>
      <c r="I113" s="3"/>
      <c r="J113" s="3"/>
      <c r="K113" s="8"/>
      <c r="L113" s="3"/>
      <c r="M113" s="3"/>
    </row>
    <row r="114" spans="1:13" x14ac:dyDescent="0.4">
      <c r="A114" s="9" t="s">
        <v>21</v>
      </c>
      <c r="B114" s="9" t="s">
        <v>22</v>
      </c>
      <c r="C114" s="10">
        <v>28.785800459753801</v>
      </c>
      <c r="D114" s="3">
        <f>AVERAGE(C114:C116)</f>
        <v>28.535527048073103</v>
      </c>
      <c r="E114" s="10">
        <v>14.941706691101199</v>
      </c>
      <c r="F114" s="3">
        <f>AVERAGE(E114:E116)</f>
        <v>14.958247966353833</v>
      </c>
      <c r="G114" s="3">
        <f>D114-F114</f>
        <v>13.57727908171927</v>
      </c>
      <c r="H114" s="3">
        <f>AVERAGE(G114:G116)</f>
        <v>13.57727908171927</v>
      </c>
      <c r="I114" s="3">
        <f>2^(-G114)</f>
        <v>8.1814774347519794E-5</v>
      </c>
      <c r="J114" s="3"/>
      <c r="K114" s="8">
        <f>I114/J$165</f>
        <v>1.2029531975291414</v>
      </c>
      <c r="L114" s="3"/>
      <c r="M114" s="3"/>
    </row>
    <row r="115" spans="1:13" x14ac:dyDescent="0.4">
      <c r="A115" s="9" t="s">
        <v>21</v>
      </c>
      <c r="B115" s="9" t="s">
        <v>22</v>
      </c>
      <c r="C115" s="10">
        <v>28.2798720034626</v>
      </c>
      <c r="D115" s="3"/>
      <c r="E115" s="10">
        <v>14.9219950368676</v>
      </c>
      <c r="F115" s="3"/>
      <c r="G115" s="3"/>
      <c r="H115" s="3"/>
      <c r="I115" s="3"/>
      <c r="J115" s="3"/>
      <c r="K115" s="8"/>
      <c r="L115" s="3"/>
      <c r="M115" s="3"/>
    </row>
    <row r="116" spans="1:13" x14ac:dyDescent="0.4">
      <c r="A116" s="9" t="s">
        <v>21</v>
      </c>
      <c r="B116" s="9" t="s">
        <v>22</v>
      </c>
      <c r="C116" s="10">
        <v>28.5409086810029</v>
      </c>
      <c r="D116" s="3"/>
      <c r="E116" s="10">
        <v>15.011042171092701</v>
      </c>
      <c r="F116" s="3"/>
      <c r="G116" s="3"/>
      <c r="H116" s="3"/>
      <c r="I116" s="3"/>
      <c r="J116" s="3"/>
      <c r="K116" s="8"/>
      <c r="L116" s="3"/>
      <c r="M116" s="3"/>
    </row>
    <row r="117" spans="1:13" x14ac:dyDescent="0.4">
      <c r="A117" s="9" t="s">
        <v>21</v>
      </c>
      <c r="B117" s="9" t="s">
        <v>22</v>
      </c>
      <c r="C117" s="10">
        <v>28.447889774060801</v>
      </c>
      <c r="D117" s="3">
        <f>AVERAGE(C117:C119)</f>
        <v>28.436935490770235</v>
      </c>
      <c r="E117" s="10">
        <v>14.7258905098046</v>
      </c>
      <c r="F117" s="3">
        <f>AVERAGE(E117:E119)</f>
        <v>14.749496593409633</v>
      </c>
      <c r="G117" s="3">
        <f>D117-F117</f>
        <v>13.687438897360602</v>
      </c>
      <c r="H117" s="3">
        <f>AVERAGE(G117:G119)</f>
        <v>13.687438897360602</v>
      </c>
      <c r="I117" s="3">
        <f>2^(-G117)</f>
        <v>7.5800195907166275E-5</v>
      </c>
      <c r="J117" s="3"/>
      <c r="K117" s="8">
        <f>I117/J$165</f>
        <v>1.1145186033581629</v>
      </c>
      <c r="L117" s="3"/>
      <c r="M117" s="3"/>
    </row>
    <row r="118" spans="1:13" x14ac:dyDescent="0.4">
      <c r="A118" s="9" t="s">
        <v>21</v>
      </c>
      <c r="B118" s="9" t="s">
        <v>22</v>
      </c>
      <c r="C118" s="10">
        <v>28.548092604860202</v>
      </c>
      <c r="D118" s="3"/>
      <c r="E118" s="10">
        <v>14.698435266855601</v>
      </c>
      <c r="F118" s="3"/>
      <c r="G118" s="3"/>
      <c r="H118" s="3"/>
      <c r="I118" s="3"/>
      <c r="J118" s="3"/>
      <c r="K118" s="8"/>
      <c r="L118" s="3"/>
      <c r="M118" s="3"/>
    </row>
    <row r="119" spans="1:13" x14ac:dyDescent="0.4">
      <c r="A119" s="9" t="s">
        <v>21</v>
      </c>
      <c r="B119" s="9" t="s">
        <v>22</v>
      </c>
      <c r="C119" s="10">
        <v>28.314824093389699</v>
      </c>
      <c r="D119" s="3"/>
      <c r="E119" s="10">
        <v>14.824164003568701</v>
      </c>
      <c r="F119" s="3"/>
      <c r="G119" s="3"/>
      <c r="H119" s="3"/>
      <c r="I119" s="3"/>
      <c r="J119" s="3"/>
      <c r="K119" s="8"/>
      <c r="L119" s="3"/>
      <c r="M119" s="3"/>
    </row>
    <row r="120" spans="1:13" x14ac:dyDescent="0.4">
      <c r="A120" s="9" t="s">
        <v>21</v>
      </c>
      <c r="B120" s="9" t="s">
        <v>23</v>
      </c>
      <c r="C120" s="10">
        <v>27.086036196715199</v>
      </c>
      <c r="D120" s="3">
        <f>AVERAGE(C120:C122)</f>
        <v>27.084147237123233</v>
      </c>
      <c r="E120" s="10">
        <v>14.982033931311101</v>
      </c>
      <c r="F120" s="3">
        <f>AVERAGE(E120:E122)</f>
        <v>15.2098827356416</v>
      </c>
      <c r="G120" s="3">
        <f>D120-F120</f>
        <v>11.874264501481633</v>
      </c>
      <c r="H120" s="3">
        <f>AVERAGE(G120:G122)</f>
        <v>11.874264501481633</v>
      </c>
      <c r="I120" s="3">
        <f>2^(-G120)</f>
        <v>2.6637300409168877E-4</v>
      </c>
      <c r="J120" s="3">
        <f>AVERAGE(I120:I128)</f>
        <v>2.4631942829415676E-4</v>
      </c>
      <c r="K120" s="8">
        <f>I120/J$165</f>
        <v>3.9165818101074312</v>
      </c>
      <c r="L120" s="3">
        <f>AVERAGE(K120:K128)</f>
        <v>3.6217265920869539</v>
      </c>
      <c r="M120" s="3">
        <f>STDEV(K120:K128)</f>
        <v>0.41448761379840043</v>
      </c>
    </row>
    <row r="121" spans="1:13" x14ac:dyDescent="0.4">
      <c r="A121" s="9" t="s">
        <v>21</v>
      </c>
      <c r="B121" s="9" t="s">
        <v>23</v>
      </c>
      <c r="C121" s="10">
        <v>26.984890973568699</v>
      </c>
      <c r="D121" s="3"/>
      <c r="E121" s="10">
        <v>15.0484725237774</v>
      </c>
      <c r="F121" s="3"/>
      <c r="G121" s="3"/>
      <c r="H121" s="3"/>
      <c r="I121" s="3"/>
      <c r="J121" s="3"/>
      <c r="K121" s="8"/>
      <c r="L121" s="3"/>
      <c r="M121" s="3"/>
    </row>
    <row r="122" spans="1:13" x14ac:dyDescent="0.4">
      <c r="A122" s="9" t="s">
        <v>21</v>
      </c>
      <c r="B122" s="9" t="s">
        <v>23</v>
      </c>
      <c r="C122" s="10">
        <v>27.1815145410858</v>
      </c>
      <c r="D122" s="3"/>
      <c r="E122" s="10">
        <v>15.599141751836299</v>
      </c>
      <c r="F122" s="3"/>
      <c r="G122" s="3"/>
      <c r="H122" s="3"/>
      <c r="I122" s="3"/>
      <c r="J122" s="3"/>
      <c r="K122" s="8"/>
      <c r="L122" s="3"/>
      <c r="M122" s="3"/>
    </row>
    <row r="123" spans="1:13" x14ac:dyDescent="0.4">
      <c r="A123" s="9" t="s">
        <v>21</v>
      </c>
      <c r="B123" s="9" t="s">
        <v>23</v>
      </c>
      <c r="C123" s="10">
        <v>26.970446368355699</v>
      </c>
      <c r="D123" s="3">
        <f>AVERAGE(C123:C125)</f>
        <v>26.875808886144867</v>
      </c>
      <c r="E123" s="10">
        <v>14.941706691101199</v>
      </c>
      <c r="F123" s="3">
        <f>AVERAGE(E123:E125)</f>
        <v>14.958247966353833</v>
      </c>
      <c r="G123" s="3">
        <f>D123-F123</f>
        <v>11.917560919791034</v>
      </c>
      <c r="H123" s="3">
        <f>AVERAGE(G123:G125)</f>
        <v>11.917560919791034</v>
      </c>
      <c r="I123" s="3">
        <f>2^(-G123)</f>
        <v>2.5849770280116427E-4</v>
      </c>
      <c r="J123" s="3"/>
      <c r="K123" s="8">
        <f>I123/J$165</f>
        <v>3.8007883126065853</v>
      </c>
      <c r="L123" s="3"/>
      <c r="M123" s="3"/>
    </row>
    <row r="124" spans="1:13" x14ac:dyDescent="0.4">
      <c r="A124" s="9" t="s">
        <v>21</v>
      </c>
      <c r="B124" s="9" t="s">
        <v>23</v>
      </c>
      <c r="C124" s="10">
        <v>26.7878542312889</v>
      </c>
      <c r="D124" s="3"/>
      <c r="E124" s="10">
        <v>14.9219950368676</v>
      </c>
      <c r="F124" s="3"/>
      <c r="G124" s="3"/>
      <c r="H124" s="3"/>
      <c r="I124" s="3"/>
      <c r="J124" s="3"/>
      <c r="K124" s="8"/>
      <c r="L124" s="3"/>
      <c r="M124" s="3"/>
    </row>
    <row r="125" spans="1:13" x14ac:dyDescent="0.4">
      <c r="A125" s="9" t="s">
        <v>21</v>
      </c>
      <c r="B125" s="9" t="s">
        <v>23</v>
      </c>
      <c r="C125" s="10">
        <v>26.869126058789998</v>
      </c>
      <c r="D125" s="3"/>
      <c r="E125" s="10">
        <v>15.011042171092701</v>
      </c>
      <c r="F125" s="3"/>
      <c r="G125" s="3"/>
      <c r="H125" s="3"/>
      <c r="I125" s="3"/>
      <c r="J125" s="3"/>
      <c r="K125" s="8"/>
      <c r="L125" s="3"/>
      <c r="M125" s="3"/>
    </row>
    <row r="126" spans="1:13" x14ac:dyDescent="0.4">
      <c r="A126" s="9" t="s">
        <v>21</v>
      </c>
      <c r="B126" s="9" t="s">
        <v>23</v>
      </c>
      <c r="C126" s="10">
        <v>26.902157974778302</v>
      </c>
      <c r="D126" s="3">
        <f>AVERAGE(C126:C128)</f>
        <v>26.939007884347699</v>
      </c>
      <c r="E126" s="10">
        <v>14.7258905098046</v>
      </c>
      <c r="F126" s="3">
        <f>AVERAGE(E126:E128)</f>
        <v>14.749496593409633</v>
      </c>
      <c r="G126" s="3">
        <f>D126-F126</f>
        <v>12.189511290938066</v>
      </c>
      <c r="H126" s="3">
        <f>AVERAGE(G126:G128)</f>
        <v>12.189511290938066</v>
      </c>
      <c r="I126" s="3">
        <f>2^(-G126)</f>
        <v>2.1408757798961725E-4</v>
      </c>
      <c r="J126" s="3"/>
      <c r="K126" s="8">
        <f>I126/J$165</f>
        <v>3.1478096535468443</v>
      </c>
      <c r="L126" s="3"/>
      <c r="M126" s="3"/>
    </row>
    <row r="127" spans="1:13" x14ac:dyDescent="0.4">
      <c r="A127" s="9" t="s">
        <v>21</v>
      </c>
      <c r="B127" s="9" t="s">
        <v>23</v>
      </c>
      <c r="C127" s="10">
        <v>27.060564366973999</v>
      </c>
      <c r="D127" s="3"/>
      <c r="E127" s="10">
        <v>14.698435266855601</v>
      </c>
      <c r="F127" s="3"/>
      <c r="G127" s="3"/>
      <c r="H127" s="3"/>
      <c r="I127" s="3"/>
      <c r="J127" s="3"/>
      <c r="K127" s="8"/>
      <c r="L127" s="3"/>
      <c r="M127" s="3"/>
    </row>
    <row r="128" spans="1:13" x14ac:dyDescent="0.4">
      <c r="A128" s="9" t="s">
        <v>21</v>
      </c>
      <c r="B128" s="9" t="s">
        <v>23</v>
      </c>
      <c r="C128" s="10">
        <v>26.854301311290801</v>
      </c>
      <c r="D128" s="3"/>
      <c r="E128" s="10">
        <v>14.824164003568701</v>
      </c>
      <c r="F128" s="3"/>
      <c r="G128" s="3"/>
      <c r="H128" s="3"/>
      <c r="I128" s="3"/>
      <c r="J128" s="3"/>
      <c r="K128" s="8"/>
      <c r="L128" s="3"/>
      <c r="M128" s="3"/>
    </row>
    <row r="129" spans="1:13" x14ac:dyDescent="0.4">
      <c r="A129" s="9" t="s">
        <v>21</v>
      </c>
      <c r="B129" s="9" t="s">
        <v>16</v>
      </c>
      <c r="C129" s="10">
        <v>22.206520192908201</v>
      </c>
      <c r="D129" s="3">
        <f>AVERAGE(C129:C131)</f>
        <v>22.216902605564439</v>
      </c>
      <c r="E129" s="10">
        <v>14.982033931311101</v>
      </c>
      <c r="F129" s="3">
        <f>AVERAGE(E129:E131)</f>
        <v>15.2098827356416</v>
      </c>
      <c r="G129" s="3">
        <f>D129-F129</f>
        <v>7.0070198699228392</v>
      </c>
      <c r="H129" s="3">
        <f>AVERAGE(G129:G131)</f>
        <v>7.0070198699228392</v>
      </c>
      <c r="I129" s="3">
        <f>2^(-G129)</f>
        <v>7.774578248418481E-3</v>
      </c>
      <c r="J129" s="3">
        <f>AVERAGE(I129:I137)</f>
        <v>6.6415948731993399E-3</v>
      </c>
      <c r="K129" s="8">
        <f>I129/J$165</f>
        <v>114.31252897734164</v>
      </c>
      <c r="L129" s="3">
        <f>AVERAGE(K129:K137)</f>
        <v>97.653851069388182</v>
      </c>
      <c r="M129" s="3">
        <f>STDEV(K129:K137)</f>
        <v>16.38408663767537</v>
      </c>
    </row>
    <row r="130" spans="1:13" x14ac:dyDescent="0.4">
      <c r="A130" s="9" t="s">
        <v>21</v>
      </c>
      <c r="B130" s="9" t="s">
        <v>16</v>
      </c>
      <c r="C130" s="10">
        <v>22.2139280356085</v>
      </c>
      <c r="D130" s="3"/>
      <c r="E130" s="10">
        <v>15.0484725237774</v>
      </c>
      <c r="F130" s="3"/>
      <c r="G130" s="3"/>
      <c r="H130" s="3"/>
      <c r="I130" s="3"/>
      <c r="J130" s="3"/>
      <c r="K130" s="8"/>
      <c r="L130" s="3"/>
      <c r="M130" s="3"/>
    </row>
    <row r="131" spans="1:13" x14ac:dyDescent="0.4">
      <c r="A131" s="9" t="s">
        <v>21</v>
      </c>
      <c r="B131" s="9" t="s">
        <v>16</v>
      </c>
      <c r="C131" s="10">
        <v>22.230259588176601</v>
      </c>
      <c r="D131" s="3"/>
      <c r="E131" s="10">
        <v>15.599141751836299</v>
      </c>
      <c r="F131" s="3"/>
      <c r="G131" s="3"/>
      <c r="H131" s="3"/>
      <c r="I131" s="3"/>
      <c r="J131" s="3"/>
      <c r="K131" s="8"/>
      <c r="L131" s="3"/>
      <c r="M131" s="3"/>
    </row>
    <row r="132" spans="1:13" x14ac:dyDescent="0.4">
      <c r="A132" s="9" t="s">
        <v>21</v>
      </c>
      <c r="B132" s="9" t="s">
        <v>16</v>
      </c>
      <c r="C132" s="10">
        <v>22.2581707351364</v>
      </c>
      <c r="D132" s="3">
        <f>AVERAGE(C132:C134)</f>
        <v>22.20085500567443</v>
      </c>
      <c r="E132" s="10">
        <v>14.941706691101199</v>
      </c>
      <c r="F132" s="3">
        <f>AVERAGE(E132:E134)</f>
        <v>14.958247966353833</v>
      </c>
      <c r="G132" s="3">
        <f>D132-F132</f>
        <v>7.2426070393205979</v>
      </c>
      <c r="H132" s="3">
        <f>AVERAGE(G132:G134)</f>
        <v>7.2426070393205979</v>
      </c>
      <c r="I132" s="3">
        <f>2^(-G132)</f>
        <v>6.6032544750219205E-3</v>
      </c>
      <c r="J132" s="3"/>
      <c r="K132" s="8">
        <f>I132/J$165</f>
        <v>97.090117868998746</v>
      </c>
      <c r="L132" s="3"/>
      <c r="M132" s="3"/>
    </row>
    <row r="133" spans="1:13" x14ac:dyDescent="0.4">
      <c r="A133" s="9" t="s">
        <v>21</v>
      </c>
      <c r="B133" s="9" t="s">
        <v>16</v>
      </c>
      <c r="C133" s="10">
        <v>22.1282306226604</v>
      </c>
      <c r="D133" s="3"/>
      <c r="E133" s="10">
        <v>14.9219950368676</v>
      </c>
      <c r="F133" s="3"/>
      <c r="G133" s="3"/>
      <c r="H133" s="3"/>
      <c r="I133" s="3"/>
      <c r="J133" s="3"/>
      <c r="K133" s="8"/>
      <c r="L133" s="3"/>
      <c r="M133" s="3"/>
    </row>
    <row r="134" spans="1:13" x14ac:dyDescent="0.4">
      <c r="A134" s="9" t="s">
        <v>21</v>
      </c>
      <c r="B134" s="9" t="s">
        <v>16</v>
      </c>
      <c r="C134" s="10">
        <v>22.216163659226499</v>
      </c>
      <c r="D134" s="3"/>
      <c r="E134" s="10">
        <v>15.011042171092701</v>
      </c>
      <c r="F134" s="3"/>
      <c r="G134" s="3"/>
      <c r="H134" s="3"/>
      <c r="I134" s="3"/>
      <c r="J134" s="3"/>
      <c r="K134" s="8"/>
      <c r="L134" s="3"/>
      <c r="M134" s="3"/>
    </row>
    <row r="135" spans="1:13" x14ac:dyDescent="0.4">
      <c r="A135" s="9" t="s">
        <v>21</v>
      </c>
      <c r="B135" s="9" t="s">
        <v>16</v>
      </c>
      <c r="C135" s="10">
        <v>22.189390991220598</v>
      </c>
      <c r="D135" s="3">
        <f>AVERAGE(C135:C137)</f>
        <v>22.2435856637813</v>
      </c>
      <c r="E135" s="10">
        <v>14.7258905098046</v>
      </c>
      <c r="F135" s="3">
        <f>AVERAGE(E135:E137)</f>
        <v>14.749496593409633</v>
      </c>
      <c r="G135" s="3">
        <f>D135-F135</f>
        <v>7.4940890703716665</v>
      </c>
      <c r="H135" s="3">
        <f>AVERAGE(G135:G137)</f>
        <v>7.4940890703716665</v>
      </c>
      <c r="I135" s="3">
        <f>2^(-G135)</f>
        <v>5.54695189615762E-3</v>
      </c>
      <c r="J135" s="3"/>
      <c r="K135" s="8">
        <f>I135/J$165</f>
        <v>81.558906361824199</v>
      </c>
      <c r="L135" s="3"/>
      <c r="M135" s="3"/>
    </row>
    <row r="136" spans="1:13" x14ac:dyDescent="0.4">
      <c r="A136" s="9" t="s">
        <v>21</v>
      </c>
      <c r="B136" s="9" t="s">
        <v>16</v>
      </c>
      <c r="C136" s="10">
        <v>22.279402072381998</v>
      </c>
      <c r="D136" s="3"/>
      <c r="E136" s="10">
        <v>14.698435266855601</v>
      </c>
      <c r="F136" s="3"/>
      <c r="G136" s="3"/>
      <c r="H136" s="3"/>
      <c r="I136" s="3"/>
      <c r="J136" s="3"/>
      <c r="K136" s="8"/>
      <c r="L136" s="3"/>
      <c r="M136" s="3"/>
    </row>
    <row r="137" spans="1:13" x14ac:dyDescent="0.4">
      <c r="A137" s="9" t="s">
        <v>21</v>
      </c>
      <c r="B137" s="9" t="s">
        <v>16</v>
      </c>
      <c r="C137" s="10">
        <v>22.261963927741299</v>
      </c>
      <c r="D137" s="3"/>
      <c r="E137" s="10">
        <v>14.824164003568701</v>
      </c>
      <c r="F137" s="3"/>
      <c r="G137" s="3"/>
      <c r="H137" s="3"/>
      <c r="I137" s="3"/>
      <c r="J137" s="3"/>
      <c r="K137" s="8"/>
      <c r="L137" s="3"/>
      <c r="M137" s="3"/>
    </row>
    <row r="138" spans="1:13" x14ac:dyDescent="0.4">
      <c r="A138" s="9" t="s">
        <v>21</v>
      </c>
      <c r="B138" s="9" t="s">
        <v>17</v>
      </c>
      <c r="C138" s="10">
        <v>20.6660497776274</v>
      </c>
      <c r="D138" s="3">
        <f>AVERAGE(C138:C140)</f>
        <v>20.591565484067534</v>
      </c>
      <c r="E138" s="10">
        <v>14.982033931311101</v>
      </c>
      <c r="F138" s="3">
        <f>AVERAGE(E138:E140)</f>
        <v>15.2098827356416</v>
      </c>
      <c r="G138" s="3">
        <f>D138-F138</f>
        <v>5.3816827484259342</v>
      </c>
      <c r="H138" s="3">
        <f>AVERAGE(G138:G140)</f>
        <v>5.3816827484259342</v>
      </c>
      <c r="I138" s="3">
        <f>2^(-G138)</f>
        <v>2.3985681670308089E-2</v>
      </c>
      <c r="J138" s="3">
        <f>AVERAGE(I138:I146)</f>
        <v>2.114969179934886E-2</v>
      </c>
      <c r="K138" s="8">
        <f>I138/J$165</f>
        <v>352.67043990921832</v>
      </c>
      <c r="L138" s="3">
        <f>AVERAGE(K138:K146)</f>
        <v>310.97182116170984</v>
      </c>
      <c r="M138" s="3">
        <f>STDEV(K138:K146)</f>
        <v>43.203780214200577</v>
      </c>
    </row>
    <row r="139" spans="1:13" x14ac:dyDescent="0.4">
      <c r="A139" s="9" t="s">
        <v>21</v>
      </c>
      <c r="B139" s="9" t="s">
        <v>17</v>
      </c>
      <c r="C139" s="10">
        <v>20.562855876939601</v>
      </c>
      <c r="D139" s="3"/>
      <c r="E139" s="10">
        <v>15.0484725237774</v>
      </c>
      <c r="F139" s="3"/>
      <c r="G139" s="3"/>
      <c r="H139" s="3"/>
      <c r="I139" s="3"/>
      <c r="J139" s="3"/>
      <c r="K139" s="8"/>
      <c r="L139" s="3"/>
      <c r="M139" s="3"/>
    </row>
    <row r="140" spans="1:13" x14ac:dyDescent="0.4">
      <c r="A140" s="9" t="s">
        <v>21</v>
      </c>
      <c r="B140" s="9" t="s">
        <v>17</v>
      </c>
      <c r="C140" s="10">
        <v>20.5457907976356</v>
      </c>
      <c r="D140" s="3"/>
      <c r="E140" s="10">
        <v>15.599141751836299</v>
      </c>
      <c r="F140" s="3"/>
      <c r="G140" s="3"/>
      <c r="H140" s="3"/>
      <c r="I140" s="3"/>
      <c r="J140" s="3"/>
      <c r="K140" s="8"/>
      <c r="L140" s="3"/>
      <c r="M140" s="3"/>
    </row>
    <row r="141" spans="1:13" x14ac:dyDescent="0.4">
      <c r="A141" s="9" t="s">
        <v>21</v>
      </c>
      <c r="B141" s="9" t="s">
        <v>17</v>
      </c>
      <c r="C141" s="10">
        <v>20.514098683537501</v>
      </c>
      <c r="D141" s="3">
        <f>AVERAGE(C141:C143)</f>
        <v>20.508225399903367</v>
      </c>
      <c r="E141" s="10">
        <v>14.941706691101199</v>
      </c>
      <c r="F141" s="3">
        <f>AVERAGE(E141:E143)</f>
        <v>14.958247966353833</v>
      </c>
      <c r="G141" s="3">
        <f>D141-F141</f>
        <v>5.5499774335495342</v>
      </c>
      <c r="H141" s="3">
        <f>AVERAGE(G141:G143)</f>
        <v>5.5499774335495342</v>
      </c>
      <c r="I141" s="3">
        <f>2^(-G141)</f>
        <v>2.1344712880432673E-2</v>
      </c>
      <c r="J141" s="3"/>
      <c r="K141" s="8">
        <f>I141/J$165</f>
        <v>313.83928898700583</v>
      </c>
      <c r="L141" s="3"/>
      <c r="M141" s="3"/>
    </row>
    <row r="142" spans="1:13" x14ac:dyDescent="0.4">
      <c r="A142" s="9" t="s">
        <v>21</v>
      </c>
      <c r="B142" s="9" t="s">
        <v>17</v>
      </c>
      <c r="C142" s="10">
        <v>20.485521482819902</v>
      </c>
      <c r="D142" s="3"/>
      <c r="E142" s="10">
        <v>14.9219950368676</v>
      </c>
      <c r="F142" s="3"/>
      <c r="G142" s="3"/>
      <c r="H142" s="3"/>
      <c r="I142" s="3"/>
      <c r="J142" s="3"/>
      <c r="K142" s="8"/>
      <c r="L142" s="3"/>
      <c r="M142" s="3"/>
    </row>
    <row r="143" spans="1:13" x14ac:dyDescent="0.4">
      <c r="A143" s="9" t="s">
        <v>21</v>
      </c>
      <c r="B143" s="9" t="s">
        <v>17</v>
      </c>
      <c r="C143" s="10">
        <v>20.525056033352701</v>
      </c>
      <c r="D143" s="3"/>
      <c r="E143" s="10">
        <v>15.011042171092701</v>
      </c>
      <c r="F143" s="3"/>
      <c r="G143" s="3"/>
      <c r="H143" s="3"/>
      <c r="I143" s="3"/>
      <c r="J143" s="3"/>
      <c r="K143" s="8"/>
      <c r="L143" s="3"/>
      <c r="M143" s="3"/>
    </row>
    <row r="144" spans="1:13" x14ac:dyDescent="0.4">
      <c r="A144" s="9" t="s">
        <v>21</v>
      </c>
      <c r="B144" s="9" t="s">
        <v>17</v>
      </c>
      <c r="C144" s="10">
        <v>20.553185280940198</v>
      </c>
      <c r="D144" s="3">
        <f>AVERAGE(C144:C146)</f>
        <v>20.535874861151669</v>
      </c>
      <c r="E144" s="10">
        <v>14.7258905098046</v>
      </c>
      <c r="F144" s="3">
        <f>AVERAGE(E144:E146)</f>
        <v>14.749496593409633</v>
      </c>
      <c r="G144" s="3">
        <f>D144-F144</f>
        <v>5.7863782677420357</v>
      </c>
      <c r="H144" s="3">
        <f>AVERAGE(G144:G146)</f>
        <v>5.7863782677420357</v>
      </c>
      <c r="I144" s="3">
        <f>2^(-G144)</f>
        <v>1.8118680847305817E-2</v>
      </c>
      <c r="J144" s="3"/>
      <c r="K144" s="8">
        <f>I144/J$165</f>
        <v>266.40573458890543</v>
      </c>
      <c r="L144" s="3"/>
      <c r="M144" s="3"/>
    </row>
    <row r="145" spans="1:13" x14ac:dyDescent="0.4">
      <c r="A145" s="9" t="s">
        <v>21</v>
      </c>
      <c r="B145" s="9" t="s">
        <v>17</v>
      </c>
      <c r="C145" s="10">
        <v>20.5878138027722</v>
      </c>
      <c r="D145" s="3"/>
      <c r="E145" s="10">
        <v>14.698435266855601</v>
      </c>
      <c r="F145" s="3"/>
      <c r="G145" s="3"/>
      <c r="H145" s="3"/>
      <c r="I145" s="3"/>
      <c r="J145" s="3"/>
      <c r="K145" s="8"/>
      <c r="L145" s="3"/>
      <c r="M145" s="3"/>
    </row>
    <row r="146" spans="1:13" x14ac:dyDescent="0.4">
      <c r="A146" s="9" t="s">
        <v>21</v>
      </c>
      <c r="B146" s="9" t="s">
        <v>17</v>
      </c>
      <c r="C146" s="10">
        <v>20.466625499742602</v>
      </c>
      <c r="D146" s="3"/>
      <c r="E146" s="10">
        <v>14.824164003568701</v>
      </c>
      <c r="F146" s="3"/>
      <c r="G146" s="3"/>
      <c r="H146" s="3"/>
      <c r="I146" s="3"/>
      <c r="J146" s="3"/>
      <c r="K146" s="8"/>
      <c r="L146" s="3"/>
      <c r="M146" s="3"/>
    </row>
    <row r="147" spans="1:13" x14ac:dyDescent="0.4">
      <c r="A147" s="9" t="s">
        <v>21</v>
      </c>
      <c r="B147" s="9" t="s">
        <v>18</v>
      </c>
      <c r="C147" s="10">
        <v>18.519637002619099</v>
      </c>
      <c r="D147" s="3">
        <f>AVERAGE(C147:C149)</f>
        <v>18.393182161150065</v>
      </c>
      <c r="E147" s="10">
        <v>14.982033931311101</v>
      </c>
      <c r="F147" s="3">
        <f>AVERAGE(E147:E149)</f>
        <v>15.2098827356416</v>
      </c>
      <c r="G147" s="3">
        <f>D147-F147</f>
        <v>3.1832994255084657</v>
      </c>
      <c r="H147" s="3">
        <f>AVERAGE(G147:G149)</f>
        <v>3.1832994255084657</v>
      </c>
      <c r="I147" s="3">
        <f>2^(-G147)</f>
        <v>0.11008582152863904</v>
      </c>
      <c r="J147" s="3">
        <f>AVERAGE(I147:I155)</f>
        <v>9.3511848517225646E-2</v>
      </c>
      <c r="K147" s="8">
        <f>I147/J$165</f>
        <v>1618.6329677814881</v>
      </c>
      <c r="L147" s="3">
        <f>AVERAGE(K147:K155)</f>
        <v>1374.9396496877027</v>
      </c>
      <c r="M147" s="3">
        <f>STDEV(K147:K155)</f>
        <v>225.28428028595178</v>
      </c>
    </row>
    <row r="148" spans="1:13" x14ac:dyDescent="0.4">
      <c r="A148" s="9" t="s">
        <v>21</v>
      </c>
      <c r="B148" s="9" t="s">
        <v>18</v>
      </c>
      <c r="C148" s="10">
        <v>18.385505558409001</v>
      </c>
      <c r="D148" s="3"/>
      <c r="E148" s="10">
        <v>15.0484725237774</v>
      </c>
      <c r="F148" s="3"/>
      <c r="G148" s="3"/>
      <c r="H148" s="3"/>
      <c r="I148" s="3"/>
      <c r="J148" s="3"/>
      <c r="K148" s="8"/>
      <c r="L148" s="3"/>
      <c r="M148" s="3"/>
    </row>
    <row r="149" spans="1:13" x14ac:dyDescent="0.4">
      <c r="A149" s="9" t="s">
        <v>21</v>
      </c>
      <c r="B149" s="9" t="s">
        <v>18</v>
      </c>
      <c r="C149" s="10">
        <v>18.274403922422099</v>
      </c>
      <c r="D149" s="3"/>
      <c r="E149" s="10">
        <v>15.599141751836299</v>
      </c>
      <c r="F149" s="3"/>
      <c r="G149" s="3"/>
      <c r="H149" s="3"/>
      <c r="I149" s="3"/>
      <c r="J149" s="3"/>
      <c r="K149" s="8"/>
      <c r="L149" s="3"/>
      <c r="M149" s="3"/>
    </row>
    <row r="150" spans="1:13" x14ac:dyDescent="0.4">
      <c r="A150" s="9" t="s">
        <v>21</v>
      </c>
      <c r="B150" s="9" t="s">
        <v>18</v>
      </c>
      <c r="C150" s="10">
        <v>18.379876714723</v>
      </c>
      <c r="D150" s="3">
        <f>AVERAGE(C150:C152)</f>
        <v>18.422819386936734</v>
      </c>
      <c r="E150" s="10">
        <v>14.941706691101199</v>
      </c>
      <c r="F150" s="3">
        <f>AVERAGE(E150:E152)</f>
        <v>14.958247966353833</v>
      </c>
      <c r="G150" s="3">
        <f>D150-F150</f>
        <v>3.4645714205829012</v>
      </c>
      <c r="H150" s="3">
        <f>AVERAGE(G150:G152)</f>
        <v>3.4645714205829012</v>
      </c>
      <c r="I150" s="3">
        <f>2^(-G150)</f>
        <v>9.0585790858381962E-2</v>
      </c>
      <c r="J150" s="3"/>
      <c r="K150" s="8">
        <f>I150/J$165</f>
        <v>1331.9167306008721</v>
      </c>
      <c r="L150" s="3"/>
      <c r="M150" s="3"/>
    </row>
    <row r="151" spans="1:13" x14ac:dyDescent="0.4">
      <c r="A151" s="9" t="s">
        <v>21</v>
      </c>
      <c r="B151" s="9" t="s">
        <v>18</v>
      </c>
      <c r="C151" s="10">
        <v>18.362341356012099</v>
      </c>
      <c r="D151" s="3"/>
      <c r="E151" s="10">
        <v>14.9219950368676</v>
      </c>
      <c r="F151" s="3"/>
      <c r="G151" s="3"/>
      <c r="H151" s="3"/>
      <c r="I151" s="3"/>
      <c r="J151" s="3"/>
      <c r="K151" s="8"/>
      <c r="L151" s="3"/>
      <c r="M151" s="3"/>
    </row>
    <row r="152" spans="1:13" x14ac:dyDescent="0.4">
      <c r="A152" s="9" t="s">
        <v>21</v>
      </c>
      <c r="B152" s="9" t="s">
        <v>18</v>
      </c>
      <c r="C152" s="10">
        <v>18.526240090075099</v>
      </c>
      <c r="D152" s="3"/>
      <c r="E152" s="10">
        <v>15.011042171092701</v>
      </c>
      <c r="F152" s="3"/>
      <c r="G152" s="3"/>
      <c r="H152" s="3"/>
      <c r="I152" s="3"/>
      <c r="J152" s="3"/>
      <c r="K152" s="8"/>
      <c r="L152" s="3"/>
      <c r="M152" s="3"/>
    </row>
    <row r="153" spans="1:13" x14ac:dyDescent="0.4">
      <c r="A153" s="9" t="s">
        <v>21</v>
      </c>
      <c r="B153" s="9" t="s">
        <v>18</v>
      </c>
      <c r="C153" s="10">
        <v>18.330498202614201</v>
      </c>
      <c r="D153" s="3">
        <f>AVERAGE(C153:C155)</f>
        <v>18.3958086591546</v>
      </c>
      <c r="E153" s="10">
        <v>14.7258905098046</v>
      </c>
      <c r="F153" s="3">
        <f>AVERAGE(E153:E155)</f>
        <v>14.749496593409633</v>
      </c>
      <c r="G153" s="3">
        <f>D153-F153</f>
        <v>3.6463120657449668</v>
      </c>
      <c r="H153" s="3">
        <f>AVERAGE(G153:G155)</f>
        <v>3.6463120657449668</v>
      </c>
      <c r="I153" s="3">
        <f>2^(-G153)</f>
        <v>7.986393316465594E-2</v>
      </c>
      <c r="J153" s="3"/>
      <c r="K153" s="8">
        <f>I153/J$165</f>
        <v>1174.2692506807475</v>
      </c>
      <c r="L153" s="3"/>
      <c r="M153" s="3"/>
    </row>
    <row r="154" spans="1:13" x14ac:dyDescent="0.4">
      <c r="A154" s="9" t="s">
        <v>21</v>
      </c>
      <c r="B154" s="9" t="s">
        <v>18</v>
      </c>
      <c r="C154" s="10">
        <v>18.4665505032177</v>
      </c>
      <c r="D154" s="3"/>
      <c r="E154" s="10">
        <v>14.698435266855601</v>
      </c>
      <c r="F154" s="3"/>
      <c r="G154" s="3"/>
      <c r="H154" s="3"/>
      <c r="I154" s="3"/>
      <c r="J154" s="3"/>
      <c r="K154" s="8"/>
      <c r="L154" s="3"/>
      <c r="M154" s="3"/>
    </row>
    <row r="155" spans="1:13" x14ac:dyDescent="0.4">
      <c r="A155" s="9" t="s">
        <v>21</v>
      </c>
      <c r="B155" s="9" t="s">
        <v>18</v>
      </c>
      <c r="C155" s="10">
        <v>18.390377271631898</v>
      </c>
      <c r="D155" s="3"/>
      <c r="E155" s="10">
        <v>14.824164003568701</v>
      </c>
      <c r="F155" s="3"/>
      <c r="G155" s="3"/>
      <c r="H155" s="3"/>
      <c r="I155" s="3"/>
      <c r="J155" s="3"/>
      <c r="K155" s="8"/>
      <c r="L155" s="3"/>
      <c r="M155" s="3"/>
    </row>
    <row r="156" spans="1:13" x14ac:dyDescent="0.4">
      <c r="A156" s="9" t="s">
        <v>21</v>
      </c>
      <c r="B156" s="9" t="s">
        <v>19</v>
      </c>
      <c r="C156" s="10">
        <v>25.795024532081499</v>
      </c>
      <c r="D156" s="3">
        <f>AVERAGE(C156:C158)</f>
        <v>25.697376812583666</v>
      </c>
      <c r="E156" s="10">
        <v>14.982033931311101</v>
      </c>
      <c r="F156" s="3">
        <f>AVERAGE(E156:E158)</f>
        <v>15.2098827356416</v>
      </c>
      <c r="G156" s="3">
        <f>D156-F156</f>
        <v>10.487494076942067</v>
      </c>
      <c r="H156" s="3">
        <f>AVERAGE(G156:G158)</f>
        <v>10.487494076942067</v>
      </c>
      <c r="I156" s="3">
        <f>2^(-G156)</f>
        <v>6.9654584107990062E-4</v>
      </c>
      <c r="J156" s="3">
        <f>AVERAGE(I156:I164)</f>
        <v>6.2473688625527314E-4</v>
      </c>
      <c r="K156" s="8">
        <f>I156/J$165</f>
        <v>10.24157376751468</v>
      </c>
      <c r="L156" s="3">
        <f>AVERAGE(K156:K164)</f>
        <v>9.1857398731304176</v>
      </c>
      <c r="M156" s="3">
        <f>STDEV(K156:K164)</f>
        <v>0.98379296751533929</v>
      </c>
    </row>
    <row r="157" spans="1:13" x14ac:dyDescent="0.4">
      <c r="A157" s="9" t="s">
        <v>21</v>
      </c>
      <c r="B157" s="9" t="s">
        <v>19</v>
      </c>
      <c r="C157" s="10">
        <v>25.688305512836699</v>
      </c>
      <c r="D157" s="3"/>
      <c r="E157" s="10">
        <v>15.0484725237774</v>
      </c>
      <c r="F157" s="3"/>
      <c r="G157" s="3"/>
      <c r="H157" s="3"/>
      <c r="I157" s="3"/>
      <c r="J157" s="3"/>
      <c r="K157" s="8"/>
      <c r="L157" s="3"/>
      <c r="M157" s="3"/>
    </row>
    <row r="158" spans="1:13" x14ac:dyDescent="0.4">
      <c r="A158" s="9" t="s">
        <v>21</v>
      </c>
      <c r="B158" s="9" t="s">
        <v>19</v>
      </c>
      <c r="C158" s="10">
        <v>25.608800392832801</v>
      </c>
      <c r="D158" s="3"/>
      <c r="E158" s="10">
        <v>15.599141751836299</v>
      </c>
      <c r="F158" s="3"/>
      <c r="G158" s="3"/>
      <c r="H158" s="3"/>
      <c r="I158" s="3"/>
      <c r="J158" s="3"/>
      <c r="K158" s="8"/>
      <c r="L158" s="3"/>
      <c r="M158" s="3"/>
    </row>
    <row r="159" spans="1:13" x14ac:dyDescent="0.4">
      <c r="A159" s="9" t="s">
        <v>21</v>
      </c>
      <c r="B159" s="9" t="s">
        <v>19</v>
      </c>
      <c r="C159" s="10">
        <v>25.715530619384499</v>
      </c>
      <c r="D159" s="3">
        <f>AVERAGE(C159:C161)</f>
        <v>25.628850562324299</v>
      </c>
      <c r="E159" s="10">
        <v>14.941706691101199</v>
      </c>
      <c r="F159" s="3">
        <f>AVERAGE(E159:E161)</f>
        <v>14.958247966353833</v>
      </c>
      <c r="G159" s="3">
        <f>D159-F159</f>
        <v>10.670602595970466</v>
      </c>
      <c r="H159" s="3">
        <f>AVERAGE(G159:G161)</f>
        <v>10.670602595970466</v>
      </c>
      <c r="I159" s="3">
        <f>2^(-G159)</f>
        <v>6.1351974860109515E-4</v>
      </c>
      <c r="J159" s="3"/>
      <c r="K159" s="8">
        <f>I159/J$165</f>
        <v>9.0208101068891597</v>
      </c>
      <c r="L159" s="3"/>
      <c r="M159" s="3"/>
    </row>
    <row r="160" spans="1:13" x14ac:dyDescent="0.4">
      <c r="A160" s="9" t="s">
        <v>21</v>
      </c>
      <c r="B160" s="9" t="s">
        <v>19</v>
      </c>
      <c r="C160" s="10">
        <v>25.577690320008902</v>
      </c>
      <c r="D160" s="3"/>
      <c r="E160" s="10">
        <v>14.9219950368676</v>
      </c>
      <c r="F160" s="3"/>
      <c r="G160" s="3"/>
      <c r="H160" s="3"/>
      <c r="I160" s="3"/>
      <c r="J160" s="3"/>
      <c r="K160" s="8"/>
      <c r="L160" s="3"/>
      <c r="M160" s="3"/>
    </row>
    <row r="161" spans="1:13" x14ac:dyDescent="0.4">
      <c r="A161" s="9" t="s">
        <v>21</v>
      </c>
      <c r="B161" s="9" t="s">
        <v>19</v>
      </c>
      <c r="C161" s="10">
        <v>25.5933307475795</v>
      </c>
      <c r="D161" s="3"/>
      <c r="E161" s="10">
        <v>15.011042171092701</v>
      </c>
      <c r="F161" s="3"/>
      <c r="G161" s="3"/>
      <c r="H161" s="3"/>
      <c r="I161" s="3"/>
      <c r="J161" s="3"/>
      <c r="K161" s="8"/>
      <c r="L161" s="3"/>
      <c r="M161" s="3"/>
    </row>
    <row r="162" spans="1:13" x14ac:dyDescent="0.4">
      <c r="A162" s="9" t="s">
        <v>21</v>
      </c>
      <c r="B162" s="9" t="s">
        <v>19</v>
      </c>
      <c r="C162" s="10">
        <v>25.508965554525702</v>
      </c>
      <c r="D162" s="3">
        <f>AVERAGE(C162:C164)</f>
        <v>25.541142775693903</v>
      </c>
      <c r="E162" s="10">
        <v>14.7258905098046</v>
      </c>
      <c r="F162" s="3">
        <f>AVERAGE(E162:E164)</f>
        <v>14.749496593409633</v>
      </c>
      <c r="G162" s="3">
        <f>D162-F162</f>
        <v>10.79164618228427</v>
      </c>
      <c r="H162" s="3">
        <f>AVERAGE(G162:G164)</f>
        <v>10.79164618228427</v>
      </c>
      <c r="I162" s="3">
        <f>2^(-G162)</f>
        <v>5.6414506908482342E-4</v>
      </c>
      <c r="J162" s="3"/>
      <c r="K162" s="8">
        <f>I162/J$165</f>
        <v>8.2948357449874166</v>
      </c>
      <c r="L162" s="3"/>
      <c r="M162" s="3"/>
    </row>
    <row r="163" spans="1:13" x14ac:dyDescent="0.4">
      <c r="A163" s="9" t="s">
        <v>21</v>
      </c>
      <c r="B163" s="9" t="s">
        <v>19</v>
      </c>
      <c r="C163" s="10">
        <v>25.6107750767796</v>
      </c>
      <c r="D163" s="3"/>
      <c r="E163" s="10">
        <v>14.698435266855601</v>
      </c>
      <c r="F163" s="3"/>
      <c r="G163" s="3"/>
      <c r="H163" s="3"/>
      <c r="I163" s="3"/>
      <c r="J163" s="3"/>
      <c r="K163" s="8"/>
      <c r="L163" s="3"/>
      <c r="M163" s="3"/>
    </row>
    <row r="164" spans="1:13" x14ac:dyDescent="0.4">
      <c r="A164" s="9" t="s">
        <v>21</v>
      </c>
      <c r="B164" s="9" t="s">
        <v>19</v>
      </c>
      <c r="C164" s="10">
        <v>25.503687695776399</v>
      </c>
      <c r="D164" s="3"/>
      <c r="E164" s="10">
        <v>14.824164003568701</v>
      </c>
      <c r="F164" s="3"/>
      <c r="G164" s="3"/>
      <c r="H164" s="3"/>
      <c r="I164" s="3"/>
      <c r="J164" s="3"/>
      <c r="K164" s="8"/>
      <c r="L164" s="3"/>
      <c r="M164" s="3"/>
    </row>
    <row r="165" spans="1:13" x14ac:dyDescent="0.4">
      <c r="A165" s="9" t="s">
        <v>24</v>
      </c>
      <c r="B165" s="9" t="s">
        <v>22</v>
      </c>
      <c r="C165" s="10">
        <v>28.469309192219001</v>
      </c>
      <c r="D165" s="3">
        <f>AVERAGE(C165:C167)</f>
        <v>28.461457542597369</v>
      </c>
      <c r="E165" s="10">
        <v>14.976401536206399</v>
      </c>
      <c r="F165" s="3">
        <f>AVERAGE(E165:E167)</f>
        <v>14.9911232896622</v>
      </c>
      <c r="G165" s="3">
        <f>D165-F165</f>
        <v>13.470334252935169</v>
      </c>
      <c r="H165" s="3">
        <f>AVERAGE(G165:G167)</f>
        <v>13.470334252935169</v>
      </c>
      <c r="I165" s="3">
        <f>2^(-G165)</f>
        <v>8.8110027795499282E-5</v>
      </c>
      <c r="J165" s="3">
        <f>AVERAGE(I165:I173)</f>
        <v>6.8011602209933718E-5</v>
      </c>
      <c r="K165" s="8">
        <f t="shared" ref="K165" si="0">I165/J$165</f>
        <v>1.295514661212172</v>
      </c>
      <c r="L165" s="3">
        <f>AVERAGE(K165:K173)</f>
        <v>1</v>
      </c>
      <c r="M165" s="3">
        <f>STDEV(K165:K173)</f>
        <v>0.27067962315314614</v>
      </c>
    </row>
    <row r="166" spans="1:13" x14ac:dyDescent="0.4">
      <c r="A166" s="9" t="s">
        <v>24</v>
      </c>
      <c r="B166" s="9" t="s">
        <v>22</v>
      </c>
      <c r="C166" s="10">
        <v>28.414606413057498</v>
      </c>
      <c r="D166" s="3"/>
      <c r="E166" s="10">
        <v>14.9417572566981</v>
      </c>
      <c r="F166" s="3"/>
      <c r="G166" s="3"/>
      <c r="H166" s="3"/>
      <c r="I166" s="3"/>
      <c r="J166" s="3"/>
      <c r="K166" s="8"/>
      <c r="L166" s="3"/>
      <c r="M166" s="3"/>
    </row>
    <row r="167" spans="1:13" x14ac:dyDescent="0.4">
      <c r="A167" s="9" t="s">
        <v>24</v>
      </c>
      <c r="B167" s="9" t="s">
        <v>22</v>
      </c>
      <c r="C167" s="10">
        <v>28.500457022515601</v>
      </c>
      <c r="D167" s="3"/>
      <c r="E167" s="10">
        <v>15.055211076082101</v>
      </c>
      <c r="F167" s="3"/>
      <c r="G167" s="3"/>
      <c r="H167" s="3"/>
      <c r="I167" s="3"/>
      <c r="J167" s="3"/>
      <c r="K167" s="8"/>
      <c r="L167" s="3"/>
      <c r="M167" s="3"/>
    </row>
    <row r="168" spans="1:13" x14ac:dyDescent="0.4">
      <c r="A168" s="9" t="s">
        <v>24</v>
      </c>
      <c r="B168" s="9" t="s">
        <v>22</v>
      </c>
      <c r="C168" s="10">
        <v>29.134751114757801</v>
      </c>
      <c r="D168" s="3">
        <f>AVERAGE(C168:C170)</f>
        <v>28.882145141360336</v>
      </c>
      <c r="E168" s="10">
        <v>14.8622246998605</v>
      </c>
      <c r="F168" s="3">
        <f>AVERAGE(E168:E170)</f>
        <v>14.949623786486599</v>
      </c>
      <c r="G168" s="3">
        <f>D168-F168</f>
        <v>13.932521354873737</v>
      </c>
      <c r="H168" s="3">
        <f>AVERAGE(G168:G170)</f>
        <v>13.932521354873737</v>
      </c>
      <c r="I168" s="3">
        <f>2^(-G168)</f>
        <v>6.3957747034389722E-5</v>
      </c>
      <c r="J168" s="3"/>
      <c r="K168" s="8">
        <f t="shared" ref="K168" si="1">I168/J$165</f>
        <v>0.94039465262072752</v>
      </c>
      <c r="L168" s="3"/>
      <c r="M168" s="3"/>
    </row>
    <row r="169" spans="1:13" x14ac:dyDescent="0.4">
      <c r="A169" s="9" t="s">
        <v>24</v>
      </c>
      <c r="B169" s="9" t="s">
        <v>22</v>
      </c>
      <c r="C169" s="10">
        <v>28.804131712454399</v>
      </c>
      <c r="D169" s="3"/>
      <c r="E169" s="10">
        <v>14.944454699129199</v>
      </c>
      <c r="F169" s="3"/>
      <c r="G169" s="3"/>
      <c r="H169" s="3"/>
      <c r="I169" s="3"/>
      <c r="J169" s="3"/>
      <c r="K169" s="8"/>
      <c r="L169" s="3"/>
      <c r="M169" s="3"/>
    </row>
    <row r="170" spans="1:13" x14ac:dyDescent="0.4">
      <c r="A170" s="9" t="s">
        <v>24</v>
      </c>
      <c r="B170" s="9" t="s">
        <v>22</v>
      </c>
      <c r="C170" s="10">
        <v>28.707552596868801</v>
      </c>
      <c r="D170" s="3"/>
      <c r="E170" s="10">
        <v>15.042191960470101</v>
      </c>
      <c r="F170" s="3"/>
      <c r="G170" s="3"/>
      <c r="H170" s="3"/>
      <c r="I170" s="3"/>
      <c r="J170" s="3"/>
      <c r="K170" s="8"/>
      <c r="L170" s="3"/>
      <c r="M170" s="3"/>
    </row>
    <row r="171" spans="1:13" x14ac:dyDescent="0.4">
      <c r="A171" s="9" t="s">
        <v>24</v>
      </c>
      <c r="B171" s="9" t="s">
        <v>22</v>
      </c>
      <c r="C171" s="10">
        <v>28.8940860788131</v>
      </c>
      <c r="D171" s="3">
        <f>AVERAGE(C171:C173)</f>
        <v>28.863839449601301</v>
      </c>
      <c r="E171" s="10">
        <v>14.4500071917808</v>
      </c>
      <c r="F171" s="3">
        <f>AVERAGE(E171:E173)</f>
        <v>14.631795634134933</v>
      </c>
      <c r="G171" s="3">
        <f>D171-F171</f>
        <v>14.232043815466367</v>
      </c>
      <c r="H171" s="3">
        <f>AVERAGE(G171:G173)</f>
        <v>14.232043815466367</v>
      </c>
      <c r="I171" s="3">
        <f>2^(-G171)</f>
        <v>5.1967031799912142E-5</v>
      </c>
      <c r="J171" s="3"/>
      <c r="K171" s="8">
        <f t="shared" ref="K171" si="2">I171/J$165</f>
        <v>0.76409068616710052</v>
      </c>
      <c r="L171" s="3"/>
      <c r="M171" s="3"/>
    </row>
    <row r="172" spans="1:13" x14ac:dyDescent="0.4">
      <c r="A172" s="9" t="s">
        <v>24</v>
      </c>
      <c r="B172" s="9" t="s">
        <v>22</v>
      </c>
      <c r="C172" s="10">
        <v>28.878147481901799</v>
      </c>
      <c r="D172" s="3"/>
      <c r="E172" s="10">
        <v>14.697269481601699</v>
      </c>
      <c r="F172" s="3"/>
      <c r="G172" s="3"/>
      <c r="H172" s="3"/>
      <c r="I172" s="3"/>
      <c r="J172" s="3"/>
      <c r="K172" s="8"/>
      <c r="L172" s="3"/>
      <c r="M172" s="3"/>
    </row>
    <row r="173" spans="1:13" x14ac:dyDescent="0.4">
      <c r="A173" s="9" t="s">
        <v>24</v>
      </c>
      <c r="B173" s="9" t="s">
        <v>22</v>
      </c>
      <c r="C173" s="10">
        <v>28.819284788089</v>
      </c>
      <c r="D173" s="3"/>
      <c r="E173" s="10">
        <v>14.7481102290223</v>
      </c>
      <c r="F173" s="3"/>
      <c r="G173" s="3"/>
      <c r="H173" s="3"/>
      <c r="I173" s="3"/>
      <c r="J173" s="3"/>
      <c r="K173" s="8"/>
      <c r="L173" s="3"/>
      <c r="M173" s="3"/>
    </row>
    <row r="174" spans="1:13" x14ac:dyDescent="0.4">
      <c r="A174" s="9" t="s">
        <v>24</v>
      </c>
      <c r="B174" s="9" t="s">
        <v>23</v>
      </c>
      <c r="C174" s="10">
        <v>27.061771657034502</v>
      </c>
      <c r="D174" s="3">
        <f>AVERAGE(C174:C176)</f>
        <v>27.160884411738934</v>
      </c>
      <c r="E174" s="10">
        <v>14.976401536206399</v>
      </c>
      <c r="F174" s="3">
        <f>AVERAGE(E174:E176)</f>
        <v>14.9911232896622</v>
      </c>
      <c r="G174" s="3">
        <f>D174-F174</f>
        <v>12.169761122076734</v>
      </c>
      <c r="H174" s="3">
        <f>AVERAGE(G174:G176)</f>
        <v>12.169761122076734</v>
      </c>
      <c r="I174" s="3">
        <f>2^(-G174)</f>
        <v>2.1703854144359321E-4</v>
      </c>
      <c r="J174" s="3">
        <f>AVERAGE(I174:I182)</f>
        <v>2.0338405278196711E-4</v>
      </c>
      <c r="K174" s="8">
        <f t="shared" ref="K174" si="3">I174/J$165</f>
        <v>3.1911987718456181</v>
      </c>
      <c r="L174" s="3">
        <f>AVERAGE(K174:K182)</f>
        <v>2.9904317230194732</v>
      </c>
      <c r="M174" s="3">
        <f>STDEV(K174:K182)</f>
        <v>0.45031927161847934</v>
      </c>
    </row>
    <row r="175" spans="1:13" x14ac:dyDescent="0.4">
      <c r="A175" s="9" t="s">
        <v>24</v>
      </c>
      <c r="B175" s="9" t="s">
        <v>23</v>
      </c>
      <c r="C175" s="10">
        <v>27.1814290316632</v>
      </c>
      <c r="D175" s="3"/>
      <c r="E175" s="10">
        <v>14.9417572566981</v>
      </c>
      <c r="F175" s="3"/>
      <c r="G175" s="3"/>
      <c r="H175" s="3"/>
      <c r="I175" s="3"/>
      <c r="J175" s="3"/>
      <c r="K175" s="8"/>
      <c r="L175" s="3"/>
      <c r="M175" s="3"/>
    </row>
    <row r="176" spans="1:13" x14ac:dyDescent="0.4">
      <c r="A176" s="9" t="s">
        <v>24</v>
      </c>
      <c r="B176" s="9" t="s">
        <v>23</v>
      </c>
      <c r="C176" s="10">
        <v>27.2394525465191</v>
      </c>
      <c r="D176" s="3"/>
      <c r="E176" s="10">
        <v>15.055211076082101</v>
      </c>
      <c r="F176" s="3"/>
      <c r="G176" s="3"/>
      <c r="H176" s="3"/>
      <c r="I176" s="3"/>
      <c r="J176" s="3"/>
      <c r="K176" s="8"/>
      <c r="L176" s="3"/>
      <c r="M176" s="3"/>
    </row>
    <row r="177" spans="1:13" x14ac:dyDescent="0.4">
      <c r="A177" s="9" t="s">
        <v>24</v>
      </c>
      <c r="B177" s="9" t="s">
        <v>23</v>
      </c>
      <c r="C177" s="10">
        <v>27.2764139518608</v>
      </c>
      <c r="D177" s="3">
        <f>AVERAGE(C177:C179)</f>
        <v>27.068637617826329</v>
      </c>
      <c r="E177" s="10">
        <v>14.8622246998605</v>
      </c>
      <c r="F177" s="3">
        <f>AVERAGE(E177:E179)</f>
        <v>14.949623786486599</v>
      </c>
      <c r="G177" s="3">
        <f>D177-F177</f>
        <v>12.11901383133973</v>
      </c>
      <c r="H177" s="3">
        <f>AVERAGE(G177:G179)</f>
        <v>12.11901383133973</v>
      </c>
      <c r="I177" s="3">
        <f>2^(-G177)</f>
        <v>2.248088059446938E-4</v>
      </c>
      <c r="J177" s="3"/>
      <c r="K177" s="8">
        <f t="shared" ref="K177" si="4">I177/J$165</f>
        <v>3.3054478741843023</v>
      </c>
      <c r="L177" s="3"/>
      <c r="M177" s="3"/>
    </row>
    <row r="178" spans="1:13" x14ac:dyDescent="0.4">
      <c r="A178" s="9" t="s">
        <v>24</v>
      </c>
      <c r="B178" s="9" t="s">
        <v>23</v>
      </c>
      <c r="C178" s="10">
        <v>27.024970049968498</v>
      </c>
      <c r="D178" s="3"/>
      <c r="E178" s="10">
        <v>14.944454699129199</v>
      </c>
      <c r="F178" s="3"/>
      <c r="G178" s="3"/>
      <c r="H178" s="3"/>
      <c r="I178" s="3"/>
      <c r="J178" s="3"/>
      <c r="K178" s="8"/>
      <c r="L178" s="3"/>
      <c r="M178" s="3"/>
    </row>
    <row r="179" spans="1:13" x14ac:dyDescent="0.4">
      <c r="A179" s="9" t="s">
        <v>24</v>
      </c>
      <c r="B179" s="9" t="s">
        <v>23</v>
      </c>
      <c r="C179" s="10">
        <v>26.904528851649701</v>
      </c>
      <c r="D179" s="3"/>
      <c r="E179" s="10">
        <v>15.042191960470101</v>
      </c>
      <c r="F179" s="3"/>
      <c r="G179" s="3"/>
      <c r="H179" s="3"/>
      <c r="I179" s="3"/>
      <c r="J179" s="3"/>
      <c r="K179" s="8"/>
      <c r="L179" s="3"/>
      <c r="M179" s="3"/>
    </row>
    <row r="180" spans="1:13" x14ac:dyDescent="0.4">
      <c r="A180" s="9" t="s">
        <v>24</v>
      </c>
      <c r="B180" s="9" t="s">
        <v>23</v>
      </c>
      <c r="C180" s="10">
        <v>27.0239373792229</v>
      </c>
      <c r="D180" s="3">
        <f>AVERAGE(C180:C182)</f>
        <v>27.168431597292866</v>
      </c>
      <c r="E180" s="10">
        <v>14.4500071917808</v>
      </c>
      <c r="F180" s="3">
        <f>AVERAGE(E180:E182)</f>
        <v>14.631795634134933</v>
      </c>
      <c r="G180" s="3">
        <f>D180-F180</f>
        <v>12.536635963157932</v>
      </c>
      <c r="H180" s="3">
        <f>AVERAGE(G180:G182)</f>
        <v>12.536635963157932</v>
      </c>
      <c r="I180" s="3">
        <f>2^(-G180)</f>
        <v>1.6830481095761435E-4</v>
      </c>
      <c r="J180" s="3"/>
      <c r="K180" s="8">
        <f t="shared" ref="K180" si="5">I180/J$165</f>
        <v>2.4746485230285002</v>
      </c>
      <c r="L180" s="3"/>
      <c r="M180" s="3"/>
    </row>
    <row r="181" spans="1:13" x14ac:dyDescent="0.4">
      <c r="A181" s="9" t="s">
        <v>24</v>
      </c>
      <c r="B181" s="9" t="s">
        <v>23</v>
      </c>
      <c r="C181" s="10">
        <v>27.295925386183999</v>
      </c>
      <c r="D181" s="3"/>
      <c r="E181" s="10">
        <v>14.697269481601699</v>
      </c>
      <c r="F181" s="3"/>
      <c r="G181" s="3"/>
      <c r="H181" s="3"/>
      <c r="I181" s="3"/>
      <c r="J181" s="3"/>
      <c r="K181" s="8"/>
      <c r="L181" s="3"/>
      <c r="M181" s="3"/>
    </row>
    <row r="182" spans="1:13" x14ac:dyDescent="0.4">
      <c r="A182" s="9" t="s">
        <v>24</v>
      </c>
      <c r="B182" s="9" t="s">
        <v>23</v>
      </c>
      <c r="C182" s="10">
        <v>27.185432026471702</v>
      </c>
      <c r="D182" s="3"/>
      <c r="E182" s="10">
        <v>14.7481102290223</v>
      </c>
      <c r="F182" s="3"/>
      <c r="G182" s="3"/>
      <c r="H182" s="3"/>
      <c r="I182" s="3"/>
      <c r="J182" s="3"/>
      <c r="K182" s="8"/>
      <c r="L182" s="3"/>
      <c r="M182" s="3"/>
    </row>
    <row r="183" spans="1:13" x14ac:dyDescent="0.4">
      <c r="A183" s="9" t="s">
        <v>24</v>
      </c>
      <c r="B183" s="9" t="s">
        <v>16</v>
      </c>
      <c r="C183" s="10">
        <v>21.9456444480554</v>
      </c>
      <c r="D183" s="3">
        <f>AVERAGE(C183:C185)</f>
        <v>21.999738599665097</v>
      </c>
      <c r="E183" s="10">
        <v>14.976401536206399</v>
      </c>
      <c r="F183" s="3">
        <f>AVERAGE(E183:E185)</f>
        <v>14.9911232896622</v>
      </c>
      <c r="G183" s="3">
        <f>D183-F183</f>
        <v>7.0086153100028969</v>
      </c>
      <c r="H183" s="3">
        <f>AVERAGE(G183:G185)</f>
        <v>7.0086153100028969</v>
      </c>
      <c r="I183" s="3">
        <f>2^(-G183)</f>
        <v>7.7659852905489421E-3</v>
      </c>
      <c r="J183" s="3">
        <f>AVERAGE(I183:I191)</f>
        <v>7.2348937293136876E-3</v>
      </c>
      <c r="K183" s="8">
        <f t="shared" ref="K183" si="6">I183/J$165</f>
        <v>114.18618350700535</v>
      </c>
      <c r="L183" s="3">
        <f>AVERAGE(K183:K191)</f>
        <v>106.37734583845703</v>
      </c>
      <c r="M183" s="3">
        <f>STDEV(K183:K191)</f>
        <v>16.174277525558615</v>
      </c>
    </row>
    <row r="184" spans="1:13" x14ac:dyDescent="0.4">
      <c r="A184" s="9" t="s">
        <v>24</v>
      </c>
      <c r="B184" s="9" t="s">
        <v>16</v>
      </c>
      <c r="C184" s="10">
        <v>22.072281662901698</v>
      </c>
      <c r="D184" s="3"/>
      <c r="E184" s="10">
        <v>14.9417572566981</v>
      </c>
      <c r="F184" s="3"/>
      <c r="G184" s="3"/>
      <c r="H184" s="3"/>
      <c r="I184" s="3"/>
      <c r="J184" s="3"/>
      <c r="K184" s="8"/>
      <c r="L184" s="3"/>
      <c r="M184" s="3"/>
    </row>
    <row r="185" spans="1:13" x14ac:dyDescent="0.4">
      <c r="A185" s="9" t="s">
        <v>24</v>
      </c>
      <c r="B185" s="9" t="s">
        <v>16</v>
      </c>
      <c r="C185" s="10">
        <v>21.981289688038199</v>
      </c>
      <c r="D185" s="3"/>
      <c r="E185" s="10">
        <v>15.055211076082101</v>
      </c>
      <c r="F185" s="3"/>
      <c r="G185" s="3"/>
      <c r="H185" s="3"/>
      <c r="I185" s="3"/>
      <c r="J185" s="3"/>
      <c r="K185" s="8"/>
      <c r="L185" s="3"/>
      <c r="M185" s="3"/>
    </row>
    <row r="186" spans="1:13" x14ac:dyDescent="0.4">
      <c r="A186" s="9" t="s">
        <v>24</v>
      </c>
      <c r="B186" s="9" t="s">
        <v>16</v>
      </c>
      <c r="C186" s="10">
        <v>22.035454846534201</v>
      </c>
      <c r="D186" s="3">
        <f>AVERAGE(C186:C188)</f>
        <v>21.921078491970565</v>
      </c>
      <c r="E186" s="10">
        <v>14.8622246998605</v>
      </c>
      <c r="F186" s="3">
        <f>AVERAGE(E186:E188)</f>
        <v>14.949623786486599</v>
      </c>
      <c r="G186" s="3">
        <f>D186-F186</f>
        <v>6.971454705483966</v>
      </c>
      <c r="H186" s="3">
        <f>AVERAGE(G186:G188)</f>
        <v>6.971454705483966</v>
      </c>
      <c r="I186" s="3">
        <f>2^(-G186)</f>
        <v>7.9686182227941271E-3</v>
      </c>
      <c r="J186" s="3"/>
      <c r="K186" s="8">
        <f t="shared" ref="K186" si="7">I186/J$165</f>
        <v>117.16557122411443</v>
      </c>
      <c r="L186" s="3"/>
      <c r="M186" s="3"/>
    </row>
    <row r="187" spans="1:13" x14ac:dyDescent="0.4">
      <c r="A187" s="9" t="s">
        <v>24</v>
      </c>
      <c r="B187" s="9" t="s">
        <v>16</v>
      </c>
      <c r="C187" s="10">
        <v>21.876646843945</v>
      </c>
      <c r="D187" s="3"/>
      <c r="E187" s="10">
        <v>14.944454699129199</v>
      </c>
      <c r="F187" s="3"/>
      <c r="G187" s="3"/>
      <c r="H187" s="3"/>
      <c r="I187" s="3"/>
      <c r="J187" s="3"/>
      <c r="K187" s="8"/>
      <c r="L187" s="3"/>
      <c r="M187" s="3"/>
    </row>
    <row r="188" spans="1:13" x14ac:dyDescent="0.4">
      <c r="A188" s="9" t="s">
        <v>24</v>
      </c>
      <c r="B188" s="9" t="s">
        <v>16</v>
      </c>
      <c r="C188" s="10">
        <v>21.851133785432499</v>
      </c>
      <c r="D188" s="3"/>
      <c r="E188" s="10">
        <v>15.042191960470101</v>
      </c>
      <c r="F188" s="3"/>
      <c r="G188" s="3"/>
      <c r="H188" s="3"/>
      <c r="I188" s="3"/>
      <c r="J188" s="3"/>
      <c r="K188" s="8"/>
      <c r="L188" s="3"/>
      <c r="M188" s="3"/>
    </row>
    <row r="189" spans="1:13" x14ac:dyDescent="0.4">
      <c r="A189" s="9" t="s">
        <v>24</v>
      </c>
      <c r="B189" s="9" t="s">
        <v>16</v>
      </c>
      <c r="C189" s="10">
        <v>22.019631738182099</v>
      </c>
      <c r="D189" s="3">
        <f>AVERAGE(C189:C191)</f>
        <v>22.019830216782932</v>
      </c>
      <c r="E189" s="10">
        <v>14.4500071917808</v>
      </c>
      <c r="F189" s="3">
        <f>AVERAGE(E189:E191)</f>
        <v>14.631795634134933</v>
      </c>
      <c r="G189" s="3">
        <f>D189-F189</f>
        <v>7.3880345826479985</v>
      </c>
      <c r="H189" s="3">
        <f>AVERAGE(G189:G191)</f>
        <v>7.3880345826479985</v>
      </c>
      <c r="I189" s="3">
        <f>2^(-G189)</f>
        <v>5.9700776745979936E-3</v>
      </c>
      <c r="J189" s="3"/>
      <c r="K189" s="8">
        <f t="shared" ref="K189" si="8">I189/J$165</f>
        <v>87.780282784251312</v>
      </c>
      <c r="L189" s="3"/>
      <c r="M189" s="3"/>
    </row>
    <row r="190" spans="1:13" x14ac:dyDescent="0.4">
      <c r="A190" s="9" t="s">
        <v>24</v>
      </c>
      <c r="B190" s="9" t="s">
        <v>16</v>
      </c>
      <c r="C190" s="10">
        <v>22.016314773685298</v>
      </c>
      <c r="D190" s="3"/>
      <c r="E190" s="10">
        <v>14.697269481601699</v>
      </c>
      <c r="F190" s="3"/>
      <c r="G190" s="3"/>
      <c r="H190" s="3"/>
      <c r="I190" s="3"/>
      <c r="J190" s="3"/>
      <c r="K190" s="8"/>
      <c r="L190" s="3"/>
      <c r="M190" s="3"/>
    </row>
    <row r="191" spans="1:13" x14ac:dyDescent="0.4">
      <c r="A191" s="9" t="s">
        <v>24</v>
      </c>
      <c r="B191" s="9" t="s">
        <v>16</v>
      </c>
      <c r="C191" s="10">
        <v>22.023544138481402</v>
      </c>
      <c r="D191" s="3"/>
      <c r="E191" s="10">
        <v>14.7481102290223</v>
      </c>
      <c r="F191" s="3"/>
      <c r="G191" s="3"/>
      <c r="H191" s="3"/>
      <c r="I191" s="3"/>
      <c r="J191" s="3"/>
      <c r="K191" s="8"/>
      <c r="L191" s="3"/>
      <c r="M191" s="3"/>
    </row>
    <row r="192" spans="1:13" x14ac:dyDescent="0.4">
      <c r="A192" s="9" t="s">
        <v>24</v>
      </c>
      <c r="B192" s="9" t="s">
        <v>17</v>
      </c>
      <c r="C192" s="10">
        <v>20.638732952609502</v>
      </c>
      <c r="D192" s="3">
        <f>AVERAGE(C192:C194)</f>
        <v>20.5107380566035</v>
      </c>
      <c r="E192" s="10">
        <v>14.976401536206399</v>
      </c>
      <c r="F192" s="3">
        <f>AVERAGE(E192:E194)</f>
        <v>14.9911232896622</v>
      </c>
      <c r="G192" s="3">
        <f>D192-F192</f>
        <v>5.5196147669413005</v>
      </c>
      <c r="H192" s="3">
        <f>AVERAGE(G192:G194)</f>
        <v>5.5196147669413005</v>
      </c>
      <c r="I192" s="3">
        <f>2^(-G192)</f>
        <v>2.1798689765738032E-2</v>
      </c>
      <c r="J192" s="3">
        <f>AVERAGE(I192:I200)</f>
        <v>2.0740528913548672E-2</v>
      </c>
      <c r="K192" s="8">
        <f t="shared" ref="K192" si="9">I192/J$165</f>
        <v>320.51428076126302</v>
      </c>
      <c r="L192" s="3">
        <f>AVERAGE(K192:K200)</f>
        <v>304.95574636704151</v>
      </c>
      <c r="M192" s="3">
        <f>STDEV(K192:K200)</f>
        <v>34.777080545130154</v>
      </c>
    </row>
    <row r="193" spans="1:13" x14ac:dyDescent="0.4">
      <c r="A193" s="9" t="s">
        <v>24</v>
      </c>
      <c r="B193" s="9" t="s">
        <v>17</v>
      </c>
      <c r="C193" s="10">
        <v>20.4729751635059</v>
      </c>
      <c r="D193" s="3"/>
      <c r="E193" s="10">
        <v>14.9417572566981</v>
      </c>
      <c r="F193" s="3"/>
      <c r="G193" s="3"/>
      <c r="H193" s="3"/>
      <c r="I193" s="3"/>
      <c r="J193" s="3"/>
      <c r="K193" s="8"/>
      <c r="L193" s="3"/>
      <c r="M193" s="3"/>
    </row>
    <row r="194" spans="1:13" x14ac:dyDescent="0.4">
      <c r="A194" s="9" t="s">
        <v>24</v>
      </c>
      <c r="B194" s="9" t="s">
        <v>17</v>
      </c>
      <c r="C194" s="10">
        <v>20.4205060536951</v>
      </c>
      <c r="D194" s="3"/>
      <c r="E194" s="10">
        <v>15.055211076082101</v>
      </c>
      <c r="F194" s="3"/>
      <c r="G194" s="3"/>
      <c r="H194" s="3"/>
      <c r="I194" s="3"/>
      <c r="J194" s="3"/>
      <c r="K194" s="8"/>
      <c r="L194" s="3"/>
      <c r="M194" s="3"/>
    </row>
    <row r="195" spans="1:13" x14ac:dyDescent="0.4">
      <c r="A195" s="9" t="s">
        <v>24</v>
      </c>
      <c r="B195" s="9" t="s">
        <v>17</v>
      </c>
      <c r="C195" s="10">
        <v>20.5262982882765</v>
      </c>
      <c r="D195" s="3">
        <f>AVERAGE(C195:C197)</f>
        <v>20.430499530590001</v>
      </c>
      <c r="E195" s="10">
        <v>14.8622246998605</v>
      </c>
      <c r="F195" s="3">
        <f>AVERAGE(E195:E197)</f>
        <v>14.949623786486599</v>
      </c>
      <c r="G195" s="3">
        <f>D195-F195</f>
        <v>5.4808757441034022</v>
      </c>
      <c r="H195" s="3">
        <f>AVERAGE(G195:G197)</f>
        <v>5.4808757441034022</v>
      </c>
      <c r="I195" s="3">
        <f>2^(-G195)</f>
        <v>2.2391954269857493E-2</v>
      </c>
      <c r="J195" s="3"/>
      <c r="K195" s="8">
        <f t="shared" ref="K195" si="10">I195/J$165</f>
        <v>329.23727044011531</v>
      </c>
      <c r="L195" s="3"/>
      <c r="M195" s="3"/>
    </row>
    <row r="196" spans="1:13" x14ac:dyDescent="0.4">
      <c r="A196" s="9" t="s">
        <v>24</v>
      </c>
      <c r="B196" s="9" t="s">
        <v>17</v>
      </c>
      <c r="C196" s="10">
        <v>20.381571765163301</v>
      </c>
      <c r="D196" s="3"/>
      <c r="E196" s="10">
        <v>14.944454699129199</v>
      </c>
      <c r="F196" s="3"/>
      <c r="G196" s="3"/>
      <c r="H196" s="3"/>
      <c r="I196" s="3"/>
      <c r="J196" s="3"/>
      <c r="K196" s="8"/>
      <c r="L196" s="3"/>
      <c r="M196" s="3"/>
    </row>
    <row r="197" spans="1:13" x14ac:dyDescent="0.4">
      <c r="A197" s="9" t="s">
        <v>24</v>
      </c>
      <c r="B197" s="9" t="s">
        <v>17</v>
      </c>
      <c r="C197" s="10">
        <v>20.3836285383302</v>
      </c>
      <c r="D197" s="3"/>
      <c r="E197" s="10">
        <v>15.042191960470101</v>
      </c>
      <c r="F197" s="3"/>
      <c r="G197" s="3"/>
      <c r="H197" s="3"/>
      <c r="I197" s="3"/>
      <c r="J197" s="3"/>
      <c r="K197" s="8"/>
      <c r="L197" s="3"/>
      <c r="M197" s="3"/>
    </row>
    <row r="198" spans="1:13" x14ac:dyDescent="0.4">
      <c r="A198" s="9" t="s">
        <v>24</v>
      </c>
      <c r="B198" s="9" t="s">
        <v>17</v>
      </c>
      <c r="C198" s="10">
        <v>20.357325927773999</v>
      </c>
      <c r="D198" s="3">
        <f>AVERAGE(C198:C200)</f>
        <v>20.425176997280968</v>
      </c>
      <c r="E198" s="10">
        <v>14.4500071917808</v>
      </c>
      <c r="F198" s="3">
        <f>AVERAGE(E198:E200)</f>
        <v>14.631795634134933</v>
      </c>
      <c r="G198" s="3">
        <f>D198-F198</f>
        <v>5.7933813631460342</v>
      </c>
      <c r="H198" s="3">
        <f>AVERAGE(G198:G200)</f>
        <v>5.7933813631460342</v>
      </c>
      <c r="I198" s="3">
        <f>2^(-G198)</f>
        <v>1.8030942705050481E-2</v>
      </c>
      <c r="J198" s="3"/>
      <c r="K198" s="8">
        <f t="shared" ref="K198" si="11">I198/J$165</f>
        <v>265.11568789974626</v>
      </c>
      <c r="L198" s="3"/>
      <c r="M198" s="3"/>
    </row>
    <row r="199" spans="1:13" x14ac:dyDescent="0.4">
      <c r="A199" s="9" t="s">
        <v>24</v>
      </c>
      <c r="B199" s="9" t="s">
        <v>17</v>
      </c>
      <c r="C199" s="10">
        <v>20.528703411773801</v>
      </c>
      <c r="D199" s="3"/>
      <c r="E199" s="10">
        <v>14.697269481601699</v>
      </c>
      <c r="F199" s="3"/>
      <c r="G199" s="3"/>
      <c r="H199" s="3"/>
      <c r="I199" s="3"/>
      <c r="J199" s="3"/>
      <c r="K199" s="8"/>
      <c r="L199" s="3"/>
      <c r="M199" s="3"/>
    </row>
    <row r="200" spans="1:13" x14ac:dyDescent="0.4">
      <c r="A200" s="9" t="s">
        <v>24</v>
      </c>
      <c r="B200" s="9" t="s">
        <v>17</v>
      </c>
      <c r="C200" s="10">
        <v>20.389501652295099</v>
      </c>
      <c r="D200" s="3"/>
      <c r="E200" s="10">
        <v>14.7481102290223</v>
      </c>
      <c r="F200" s="3"/>
      <c r="G200" s="3"/>
      <c r="H200" s="3"/>
      <c r="I200" s="3"/>
      <c r="J200" s="3"/>
      <c r="K200" s="8"/>
      <c r="L200" s="3"/>
      <c r="M200" s="3"/>
    </row>
    <row r="201" spans="1:13" x14ac:dyDescent="0.4">
      <c r="A201" s="9" t="s">
        <v>24</v>
      </c>
      <c r="B201" s="9" t="s">
        <v>18</v>
      </c>
      <c r="C201" s="10">
        <v>18.908293170188401</v>
      </c>
      <c r="D201" s="3">
        <f>AVERAGE(C201:C203)</f>
        <v>18.822090820022467</v>
      </c>
      <c r="E201" s="10">
        <v>14.976401536206399</v>
      </c>
      <c r="F201" s="3">
        <f>AVERAGE(E201:E203)</f>
        <v>14.9911232896622</v>
      </c>
      <c r="G201" s="3">
        <f>D201-F201</f>
        <v>3.830967530360267</v>
      </c>
      <c r="H201" s="3">
        <f>AVERAGE(G201:G203)</f>
        <v>3.830967530360267</v>
      </c>
      <c r="I201" s="3">
        <f>2^(-G201)</f>
        <v>7.0269014209611624E-2</v>
      </c>
      <c r="J201" s="3">
        <f>AVERAGE(I201:I209)</f>
        <v>6.6363000965324631E-2</v>
      </c>
      <c r="K201" s="8">
        <f t="shared" ref="K201" si="12">I201/J$165</f>
        <v>1033.1915721189728</v>
      </c>
      <c r="L201" s="3">
        <f>AVERAGE(K201:K209)</f>
        <v>975.75999989648392</v>
      </c>
      <c r="M201" s="3">
        <f>STDEV(K201:K209)</f>
        <v>128.46682534045615</v>
      </c>
    </row>
    <row r="202" spans="1:13" x14ac:dyDescent="0.4">
      <c r="A202" s="9" t="s">
        <v>24</v>
      </c>
      <c r="B202" s="9" t="s">
        <v>18</v>
      </c>
      <c r="C202" s="10">
        <v>18.7881867676379</v>
      </c>
      <c r="D202" s="3"/>
      <c r="E202" s="10">
        <v>14.9417572566981</v>
      </c>
      <c r="F202" s="3"/>
      <c r="G202" s="3"/>
      <c r="H202" s="3"/>
      <c r="I202" s="3"/>
      <c r="J202" s="3"/>
      <c r="K202" s="8"/>
      <c r="L202" s="3"/>
      <c r="M202" s="3"/>
    </row>
    <row r="203" spans="1:13" x14ac:dyDescent="0.4">
      <c r="A203" s="9" t="s">
        <v>24</v>
      </c>
      <c r="B203" s="9" t="s">
        <v>18</v>
      </c>
      <c r="C203" s="10">
        <v>18.769792522241101</v>
      </c>
      <c r="D203" s="3"/>
      <c r="E203" s="10">
        <v>15.055211076082101</v>
      </c>
      <c r="F203" s="3"/>
      <c r="G203" s="3"/>
      <c r="H203" s="3"/>
      <c r="I203" s="3"/>
      <c r="J203" s="3"/>
      <c r="K203" s="8"/>
      <c r="L203" s="3"/>
      <c r="M203" s="3"/>
    </row>
    <row r="204" spans="1:13" x14ac:dyDescent="0.4">
      <c r="A204" s="9" t="s">
        <v>24</v>
      </c>
      <c r="B204" s="9" t="s">
        <v>18</v>
      </c>
      <c r="C204" s="10">
        <v>18.865319764723999</v>
      </c>
      <c r="D204" s="3">
        <f>AVERAGE(C204:C206)</f>
        <v>18.736179004463168</v>
      </c>
      <c r="E204" s="10">
        <v>14.8622246998605</v>
      </c>
      <c r="F204" s="3">
        <f>AVERAGE(E204:E206)</f>
        <v>14.949623786486599</v>
      </c>
      <c r="G204" s="3">
        <f>D204-F204</f>
        <v>3.7865552179765682</v>
      </c>
      <c r="H204" s="3">
        <f>AVERAGE(G204:G206)</f>
        <v>3.7865552179765682</v>
      </c>
      <c r="I204" s="3">
        <f>2^(-G204)</f>
        <v>7.2465834724262046E-2</v>
      </c>
      <c r="J204" s="3"/>
      <c r="K204" s="8">
        <f t="shared" ref="K204" si="13">I204/J$165</f>
        <v>1065.4922449934247</v>
      </c>
      <c r="L204" s="3"/>
      <c r="M204" s="3"/>
    </row>
    <row r="205" spans="1:13" x14ac:dyDescent="0.4">
      <c r="A205" s="9" t="s">
        <v>24</v>
      </c>
      <c r="B205" s="9" t="s">
        <v>18</v>
      </c>
      <c r="C205" s="10">
        <v>18.6283607550629</v>
      </c>
      <c r="D205" s="3"/>
      <c r="E205" s="10">
        <v>14.944454699129199</v>
      </c>
      <c r="F205" s="3"/>
      <c r="G205" s="3"/>
      <c r="H205" s="3"/>
      <c r="I205" s="3"/>
      <c r="J205" s="3"/>
      <c r="K205" s="8"/>
      <c r="L205" s="3"/>
      <c r="M205" s="3"/>
    </row>
    <row r="206" spans="1:13" x14ac:dyDescent="0.4">
      <c r="A206" s="9" t="s">
        <v>24</v>
      </c>
      <c r="B206" s="9" t="s">
        <v>18</v>
      </c>
      <c r="C206" s="10">
        <v>18.7148564936026</v>
      </c>
      <c r="D206" s="3"/>
      <c r="E206" s="10">
        <v>15.042191960470101</v>
      </c>
      <c r="F206" s="3"/>
      <c r="G206" s="3"/>
      <c r="H206" s="3"/>
      <c r="I206" s="3"/>
      <c r="J206" s="3"/>
      <c r="K206" s="8"/>
      <c r="L206" s="3"/>
      <c r="M206" s="3"/>
    </row>
    <row r="207" spans="1:13" x14ac:dyDescent="0.4">
      <c r="A207" s="9" t="s">
        <v>24</v>
      </c>
      <c r="B207" s="9" t="s">
        <v>18</v>
      </c>
      <c r="C207" s="10">
        <v>18.704704197720101</v>
      </c>
      <c r="D207" s="3">
        <f>AVERAGE(C207:C209)</f>
        <v>18.781129866047333</v>
      </c>
      <c r="E207" s="10">
        <v>14.4500071917808</v>
      </c>
      <c r="F207" s="3">
        <f>AVERAGE(E207:E209)</f>
        <v>14.631795634134933</v>
      </c>
      <c r="G207" s="3">
        <f>D207-F207</f>
        <v>4.1493342319124</v>
      </c>
      <c r="H207" s="3">
        <f>AVERAGE(G207:G209)</f>
        <v>4.1493342319124</v>
      </c>
      <c r="I207" s="3">
        <f>2^(-G207)</f>
        <v>5.635415396210023E-2</v>
      </c>
      <c r="J207" s="3"/>
      <c r="K207" s="8">
        <f t="shared" ref="K207" si="14">I207/J$165</f>
        <v>828.59618257705438</v>
      </c>
      <c r="L207" s="3"/>
      <c r="M207" s="3"/>
    </row>
    <row r="208" spans="1:13" x14ac:dyDescent="0.4">
      <c r="A208" s="9" t="s">
        <v>24</v>
      </c>
      <c r="B208" s="9" t="s">
        <v>18</v>
      </c>
      <c r="C208" s="10">
        <v>18.8681167305317</v>
      </c>
      <c r="D208" s="3"/>
      <c r="E208" s="10">
        <v>14.697269481601699</v>
      </c>
      <c r="F208" s="3"/>
      <c r="G208" s="3"/>
      <c r="H208" s="3"/>
      <c r="I208" s="3"/>
      <c r="J208" s="3"/>
      <c r="K208" s="8"/>
      <c r="L208" s="3"/>
      <c r="M208" s="3"/>
    </row>
    <row r="209" spans="1:13" x14ac:dyDescent="0.4">
      <c r="A209" s="9" t="s">
        <v>24</v>
      </c>
      <c r="B209" s="9" t="s">
        <v>18</v>
      </c>
      <c r="C209" s="10">
        <v>18.770568669890199</v>
      </c>
      <c r="D209" s="3"/>
      <c r="E209" s="10">
        <v>14.7481102290223</v>
      </c>
      <c r="F209" s="3"/>
      <c r="G209" s="3"/>
      <c r="H209" s="3"/>
      <c r="I209" s="3"/>
      <c r="J209" s="3"/>
      <c r="K209" s="8"/>
      <c r="L209" s="3"/>
      <c r="M209" s="3"/>
    </row>
    <row r="210" spans="1:13" x14ac:dyDescent="0.4">
      <c r="A210" s="9" t="s">
        <v>24</v>
      </c>
      <c r="B210" s="9" t="s">
        <v>19</v>
      </c>
      <c r="C210" s="10">
        <v>26.294538910262499</v>
      </c>
      <c r="D210" s="3">
        <f>AVERAGE(C210:C212)</f>
        <v>26.293142282278268</v>
      </c>
      <c r="E210" s="10">
        <v>14.976401536206399</v>
      </c>
      <c r="F210" s="3">
        <f>AVERAGE(E210:E212)</f>
        <v>14.9911232896622</v>
      </c>
      <c r="G210" s="3">
        <f>D210-F210</f>
        <v>11.302018992616068</v>
      </c>
      <c r="H210" s="3">
        <f>AVERAGE(G210:G212)</f>
        <v>11.302018992616068</v>
      </c>
      <c r="I210" s="3">
        <f>2^(-G210)</f>
        <v>3.9605296748988463E-4</v>
      </c>
      <c r="J210" s="3">
        <f>AVERAGE(I210:I218)</f>
        <v>3.7837503000661782E-4</v>
      </c>
      <c r="K210" s="8">
        <f t="shared" ref="K210" si="15">I210/J$165</f>
        <v>5.8233147671977274</v>
      </c>
      <c r="L210" s="3">
        <f>AVERAGE(K210:K218)</f>
        <v>5.5633894469751617</v>
      </c>
      <c r="M210" s="3">
        <f>STDEV(K210:K218)</f>
        <v>0.4731480140768351</v>
      </c>
    </row>
    <row r="211" spans="1:13" x14ac:dyDescent="0.4">
      <c r="A211" s="9" t="s">
        <v>24</v>
      </c>
      <c r="B211" s="9" t="s">
        <v>19</v>
      </c>
      <c r="C211" s="10">
        <v>26.237648539509198</v>
      </c>
      <c r="D211" s="3"/>
      <c r="E211" s="10">
        <v>14.9417572566981</v>
      </c>
      <c r="F211" s="3"/>
      <c r="G211" s="3"/>
      <c r="H211" s="3"/>
      <c r="I211" s="3"/>
      <c r="J211" s="3"/>
      <c r="K211" s="8"/>
      <c r="L211" s="3"/>
      <c r="M211" s="3"/>
    </row>
    <row r="212" spans="1:13" x14ac:dyDescent="0.4">
      <c r="A212" s="9" t="s">
        <v>24</v>
      </c>
      <c r="B212" s="9" t="s">
        <v>19</v>
      </c>
      <c r="C212" s="10">
        <v>26.347239397063099</v>
      </c>
      <c r="D212" s="3"/>
      <c r="E212" s="10">
        <v>15.055211076082101</v>
      </c>
      <c r="F212" s="3"/>
      <c r="G212" s="3"/>
      <c r="H212" s="3"/>
      <c r="I212" s="3"/>
      <c r="J212" s="3"/>
      <c r="K212" s="8"/>
      <c r="L212" s="3"/>
      <c r="M212" s="3"/>
    </row>
    <row r="213" spans="1:13" x14ac:dyDescent="0.4">
      <c r="A213" s="9" t="s">
        <v>24</v>
      </c>
      <c r="B213" s="9" t="s">
        <v>19</v>
      </c>
      <c r="C213" s="10">
        <v>26.389657829445699</v>
      </c>
      <c r="D213" s="3">
        <f>AVERAGE(C213:C215)</f>
        <v>26.245145992810503</v>
      </c>
      <c r="E213" s="10">
        <v>14.8622246998605</v>
      </c>
      <c r="F213" s="3">
        <f>AVERAGE(E213:E215)</f>
        <v>14.949623786486599</v>
      </c>
      <c r="G213" s="3">
        <f>D213-F213</f>
        <v>11.295522206323904</v>
      </c>
      <c r="H213" s="3">
        <f>AVERAGE(G213:G215)</f>
        <v>11.295522206323904</v>
      </c>
      <c r="I213" s="3">
        <f>2^(-G213)</f>
        <v>3.9784050656686154E-4</v>
      </c>
      <c r="J213" s="3"/>
      <c r="K213" s="8">
        <f t="shared" ref="K213" si="16">I213/J$165</f>
        <v>5.849597622165021</v>
      </c>
      <c r="L213" s="3"/>
      <c r="M213" s="3"/>
    </row>
    <row r="214" spans="1:13" x14ac:dyDescent="0.4">
      <c r="A214" s="9" t="s">
        <v>24</v>
      </c>
      <c r="B214" s="9" t="s">
        <v>19</v>
      </c>
      <c r="C214" s="10">
        <v>26.161459035336001</v>
      </c>
      <c r="D214" s="3"/>
      <c r="E214" s="10">
        <v>14.944454699129199</v>
      </c>
      <c r="F214" s="3"/>
      <c r="G214" s="3"/>
      <c r="H214" s="3"/>
      <c r="I214" s="3"/>
      <c r="J214" s="3"/>
      <c r="K214" s="8"/>
      <c r="L214" s="3"/>
      <c r="M214" s="3"/>
    </row>
    <row r="215" spans="1:13" x14ac:dyDescent="0.4">
      <c r="A215" s="9" t="s">
        <v>24</v>
      </c>
      <c r="B215" s="9" t="s">
        <v>19</v>
      </c>
      <c r="C215" s="10">
        <v>26.184321113649801</v>
      </c>
      <c r="D215" s="3"/>
      <c r="E215" s="10">
        <v>15.042191960470101</v>
      </c>
      <c r="F215" s="3"/>
      <c r="G215" s="3"/>
      <c r="H215" s="3"/>
      <c r="I215" s="3"/>
      <c r="J215" s="3"/>
      <c r="K215" s="8"/>
      <c r="L215" s="3"/>
      <c r="M215" s="3"/>
    </row>
    <row r="216" spans="1:13" x14ac:dyDescent="0.4">
      <c r="A216" s="9" t="s">
        <v>24</v>
      </c>
      <c r="B216" s="9" t="s">
        <v>19</v>
      </c>
      <c r="C216" s="10">
        <v>26.221427201733</v>
      </c>
      <c r="D216" s="3">
        <f>AVERAGE(C216:C218)</f>
        <v>26.148756691529702</v>
      </c>
      <c r="E216" s="10">
        <v>14.4500071917808</v>
      </c>
      <c r="F216" s="3">
        <f>AVERAGE(E216:E218)</f>
        <v>14.631795634134933</v>
      </c>
      <c r="G216" s="3">
        <f>D216-F216</f>
        <v>11.516961057394768</v>
      </c>
      <c r="H216" s="3">
        <f>AVERAGE(G216:G218)</f>
        <v>11.516961057394768</v>
      </c>
      <c r="I216" s="3">
        <f>2^(-G216)</f>
        <v>3.4123161596310734E-4</v>
      </c>
      <c r="J216" s="3"/>
      <c r="K216" s="8">
        <f t="shared" ref="K216" si="17">I216/J$165</f>
        <v>5.0172559515627366</v>
      </c>
      <c r="L216" s="3"/>
      <c r="M216" s="3"/>
    </row>
    <row r="217" spans="1:13" x14ac:dyDescent="0.4">
      <c r="A217" s="9" t="s">
        <v>24</v>
      </c>
      <c r="B217" s="9" t="s">
        <v>19</v>
      </c>
      <c r="C217" s="10">
        <v>26.259008000081199</v>
      </c>
      <c r="D217" s="3"/>
      <c r="E217" s="10">
        <v>14.697269481601699</v>
      </c>
      <c r="F217" s="3"/>
      <c r="G217" s="3"/>
      <c r="H217" s="3"/>
      <c r="I217" s="3"/>
      <c r="J217" s="3"/>
      <c r="K217" s="8"/>
      <c r="L217" s="3"/>
      <c r="M217" s="3"/>
    </row>
    <row r="218" spans="1:13" x14ac:dyDescent="0.4">
      <c r="A218" s="9" t="s">
        <v>24</v>
      </c>
      <c r="B218" s="9" t="s">
        <v>19</v>
      </c>
      <c r="C218" s="10">
        <v>25.965834872774899</v>
      </c>
      <c r="D218" s="3"/>
      <c r="E218" s="10">
        <v>14.7481102290223</v>
      </c>
      <c r="F218" s="3"/>
      <c r="G218" s="3"/>
      <c r="H218" s="3"/>
      <c r="I218" s="3"/>
      <c r="J218" s="3"/>
      <c r="K218" s="8"/>
      <c r="L218" s="3"/>
      <c r="M218" s="3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晓</dc:creator>
  <cp:lastModifiedBy>晓</cp:lastModifiedBy>
  <dcterms:created xsi:type="dcterms:W3CDTF">2022-06-05T08:06:08Z</dcterms:created>
  <dcterms:modified xsi:type="dcterms:W3CDTF">2022-11-03T03:25:23Z</dcterms:modified>
</cp:coreProperties>
</file>