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-has\Desktop\研究論文\診療報酬挑戦\NextApplied HEHP\Fig-Tables\"/>
    </mc:Choice>
  </mc:AlternateContent>
  <xr:revisionPtr revIDLastSave="0" documentId="13_ncr:1_{9DE81807-F128-44D5-9108-FF14CF1762F6}" xr6:coauthVersionLast="47" xr6:coauthVersionMax="47" xr10:uidLastSave="{00000000-0000-0000-0000-000000000000}"/>
  <bookViews>
    <workbookView xWindow="-110" yWindow="-110" windowWidth="21820" windowHeight="13900" xr2:uid="{17C7F140-8773-493C-B44D-E94FB1BCDC08}"/>
  </bookViews>
  <sheets>
    <sheet name="Table 2 List PCI+Related Proced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4" i="3" l="1"/>
  <c r="N5" i="3"/>
  <c r="N6" i="3"/>
  <c r="N3" i="3"/>
  <c r="K6" i="3" l="1"/>
  <c r="C6" i="3"/>
  <c r="M6" i="3" s="1"/>
  <c r="K5" i="3"/>
  <c r="C5" i="3"/>
  <c r="M5" i="3" s="1"/>
  <c r="K4" i="3"/>
  <c r="C4" i="3"/>
  <c r="M4" i="3" s="1"/>
  <c r="K3" i="3"/>
  <c r="C3" i="3"/>
  <c r="M3" i="3" s="1"/>
</calcChain>
</file>

<file path=xl/sharedStrings.xml><?xml version="1.0" encoding="utf-8"?>
<sst xmlns="http://schemas.openxmlformats.org/spreadsheetml/2006/main" count="26" uniqueCount="26">
  <si>
    <t>K546-2</t>
    <phoneticPr fontId="2"/>
  </si>
  <si>
    <t>K549-1</t>
    <phoneticPr fontId="2"/>
  </si>
  <si>
    <t>K549-2</t>
    <phoneticPr fontId="2"/>
  </si>
  <si>
    <t>K546-1</t>
    <phoneticPr fontId="2"/>
  </si>
  <si>
    <t>Code</t>
    <phoneticPr fontId="2"/>
  </si>
  <si>
    <t>Coronary Angioplasty (AMI)</t>
    <phoneticPr fontId="2"/>
  </si>
  <si>
    <t>Total Cost</t>
    <phoneticPr fontId="2"/>
  </si>
  <si>
    <t>Labor cost</t>
    <phoneticPr fontId="2"/>
  </si>
  <si>
    <t>Medical fee</t>
    <phoneticPr fontId="2"/>
  </si>
  <si>
    <t>Coronary Angioplasty (UA)</t>
    <phoneticPr fontId="2"/>
  </si>
  <si>
    <t>Coronary Angioplastuy with stent (AMI)</t>
    <phoneticPr fontId="2"/>
  </si>
  <si>
    <t>Coronary Angioplasty with stent (UA)</t>
    <phoneticPr fontId="2"/>
  </si>
  <si>
    <r>
      <rPr>
        <sz val="12"/>
        <color theme="1"/>
        <rFont val="メイリオ"/>
        <family val="3"/>
        <charset val="128"/>
      </rPr>
      <t>①</t>
    </r>
    <r>
      <rPr>
        <sz val="12"/>
        <color theme="1"/>
        <rFont val="Times New Roman"/>
        <family val="1"/>
      </rPr>
      <t xml:space="preserve"> Basic set </t>
    </r>
    <phoneticPr fontId="2"/>
  </si>
  <si>
    <r>
      <rPr>
        <sz val="12"/>
        <color theme="1"/>
        <rFont val="メイリオ"/>
        <family val="3"/>
        <charset val="128"/>
      </rPr>
      <t>②</t>
    </r>
    <r>
      <rPr>
        <sz val="12"/>
        <color theme="1"/>
        <rFont val="Times New Roman"/>
        <family val="1"/>
      </rPr>
      <t xml:space="preserve"> Reimbursed special treatmet materials</t>
    </r>
    <phoneticPr fontId="2"/>
  </si>
  <si>
    <r>
      <rPr>
        <sz val="12"/>
        <color theme="1"/>
        <rFont val="メイリオ"/>
        <family val="3"/>
        <charset val="128"/>
      </rPr>
      <t>③</t>
    </r>
    <r>
      <rPr>
        <sz val="12"/>
        <color theme="1"/>
        <rFont val="Times New Roman"/>
        <family val="1"/>
      </rPr>
      <t>Partialy reimbursed 
treatment materials</t>
    </r>
    <phoneticPr fontId="2"/>
  </si>
  <si>
    <r>
      <rPr>
        <sz val="12"/>
        <color theme="1"/>
        <rFont val="メイリオ"/>
        <family val="3"/>
        <charset val="128"/>
      </rPr>
      <t>④</t>
    </r>
    <r>
      <rPr>
        <sz val="12"/>
        <color theme="1"/>
        <rFont val="Times New Roman"/>
        <family val="1"/>
      </rPr>
      <t>No reimbursed 
treatment materials</t>
    </r>
    <phoneticPr fontId="2"/>
  </si>
  <si>
    <r>
      <rPr>
        <sz val="12"/>
        <color theme="1"/>
        <rFont val="メイリオ"/>
        <family val="3"/>
        <charset val="128"/>
      </rPr>
      <t>⑤</t>
    </r>
    <r>
      <rPr>
        <sz val="12"/>
        <color theme="1"/>
        <rFont val="Times New Roman"/>
        <family val="1"/>
      </rPr>
      <t>Special 
suture</t>
    </r>
    <phoneticPr fontId="2"/>
  </si>
  <si>
    <r>
      <rPr>
        <sz val="12"/>
        <color theme="1"/>
        <rFont val="メイリオ"/>
        <family val="3"/>
        <charset val="128"/>
      </rPr>
      <t>⑥</t>
    </r>
    <r>
      <rPr>
        <sz val="12"/>
        <color theme="1"/>
        <rFont val="Times New Roman"/>
        <family val="1"/>
      </rPr>
      <t>Drugs</t>
    </r>
    <phoneticPr fontId="2"/>
  </si>
  <si>
    <t>PCI Procedures</t>
    <phoneticPr fontId="2"/>
  </si>
  <si>
    <t>Labor+ 
No reimbursed cost</t>
    <phoneticPr fontId="2"/>
  </si>
  <si>
    <t>P/L, profit and loss</t>
    <phoneticPr fontId="2"/>
  </si>
  <si>
    <t>Table 2. The Price List of PCI and Related Procedures</t>
    <phoneticPr fontId="2"/>
  </si>
  <si>
    <r>
      <t xml:space="preserve">$1 = </t>
    </r>
    <r>
      <rPr>
        <sz val="12"/>
        <color theme="1"/>
        <rFont val="ＭＳ Ｐ明朝"/>
        <family val="1"/>
        <charset val="128"/>
      </rPr>
      <t>￥</t>
    </r>
    <r>
      <rPr>
        <sz val="12"/>
        <color theme="1"/>
        <rFont val="Times New Roman"/>
        <family val="1"/>
      </rPr>
      <t>140</t>
    </r>
    <phoneticPr fontId="2"/>
  </si>
  <si>
    <t>P/L
US $</t>
    <phoneticPr fontId="2"/>
  </si>
  <si>
    <r>
      <t xml:space="preserve">P/L
JP </t>
    </r>
    <r>
      <rPr>
        <sz val="12"/>
        <color theme="1"/>
        <rFont val="ＭＳ Ｐ明朝"/>
        <family val="1"/>
        <charset val="128"/>
      </rPr>
      <t>￥</t>
    </r>
    <phoneticPr fontId="2"/>
  </si>
  <si>
    <r>
      <t xml:space="preserve">US $1 = </t>
    </r>
    <r>
      <rPr>
        <sz val="12"/>
        <color theme="1"/>
        <rFont val="ＭＳ Ｐ明朝"/>
        <family val="1"/>
        <charset val="128"/>
      </rPr>
      <t>￥</t>
    </r>
    <r>
      <rPr>
        <sz val="12"/>
        <color theme="1"/>
        <rFont val="Times New Roman"/>
        <family val="1"/>
      </rPr>
      <t>140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</si>
</sst>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26" formatCode="\$#,##0.00_);[Red]\(\$#,##0.00\)"/>
    <numFmt numFmtId="176" formatCode="[$¥-411]#,##0;[$¥-411]#,##0"/>
    <numFmt numFmtId="177" formatCode="&quot;¥&quot;#,##0_);[Red]\(&quot;¥&quot;#,##0\)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メイリオ"/>
      <family val="3"/>
      <charset val="128"/>
    </font>
    <font>
      <sz val="12"/>
      <color theme="1"/>
      <name val="Times New Roman"/>
      <family val="1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0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38" fontId="4" fillId="0" borderId="1" xfId="1" applyNumberFormat="1" applyFont="1" applyBorder="1" applyAlignment="1">
      <alignment horizontal="center" vertical="center"/>
    </xf>
    <xf numFmtId="38" fontId="4" fillId="0" borderId="1" xfId="1" applyNumberFormat="1" applyFont="1" applyBorder="1" applyAlignment="1">
      <alignment horizontal="center" vertical="center" wrapText="1"/>
    </xf>
    <xf numFmtId="38" fontId="4" fillId="0" borderId="2" xfId="1" applyNumberFormat="1" applyFont="1" applyBorder="1" applyAlignment="1">
      <alignment horizontal="center" vertical="center"/>
    </xf>
    <xf numFmtId="38" fontId="4" fillId="0" borderId="4" xfId="1" applyNumberFormat="1" applyFont="1" applyBorder="1" applyAlignment="1">
      <alignment horizontal="center" vertical="center" wrapText="1"/>
    </xf>
    <xf numFmtId="38" fontId="4" fillId="0" borderId="3" xfId="1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176" fontId="4" fillId="0" borderId="1" xfId="1" applyNumberFormat="1" applyFont="1" applyBorder="1" applyAlignment="1">
      <alignment horizontal="right" vertical="center"/>
    </xf>
    <xf numFmtId="176" fontId="4" fillId="0" borderId="1" xfId="1" applyNumberFormat="1" applyFont="1" applyBorder="1">
      <alignment vertical="center"/>
    </xf>
    <xf numFmtId="176" fontId="4" fillId="0" borderId="2" xfId="1" applyNumberFormat="1" applyFont="1" applyBorder="1">
      <alignment vertical="center"/>
    </xf>
    <xf numFmtId="176" fontId="4" fillId="0" borderId="5" xfId="1" applyNumberFormat="1" applyFont="1" applyBorder="1">
      <alignment vertical="center"/>
    </xf>
    <xf numFmtId="176" fontId="4" fillId="0" borderId="3" xfId="1" applyNumberFormat="1" applyFont="1" applyBorder="1">
      <alignment vertical="center"/>
    </xf>
    <xf numFmtId="176" fontId="4" fillId="0" borderId="0" xfId="0" applyNumberFormat="1" applyFont="1">
      <alignment vertical="center"/>
    </xf>
    <xf numFmtId="176" fontId="4" fillId="0" borderId="6" xfId="1" applyNumberFormat="1" applyFont="1" applyBorder="1">
      <alignment vertical="center"/>
    </xf>
    <xf numFmtId="177" fontId="4" fillId="0" borderId="1" xfId="0" applyNumberFormat="1" applyFont="1" applyBorder="1">
      <alignment vertical="center"/>
    </xf>
    <xf numFmtId="177" fontId="4" fillId="0" borderId="1" xfId="1" applyNumberFormat="1" applyFont="1" applyBorder="1">
      <alignment vertical="center"/>
    </xf>
    <xf numFmtId="0" fontId="4" fillId="0" borderId="0" xfId="0" applyFont="1" applyAlignment="1">
      <alignment horizontal="center" vertical="center"/>
    </xf>
    <xf numFmtId="26" fontId="4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wrapText="1"/>
    </xf>
  </cellXfs>
  <cellStyles count="3">
    <cellStyle name="桁区切り [0.00]" xfId="1" builtinId="3"/>
    <cellStyle name="通貨 2" xfId="2" xr:uid="{67FBC433-477D-4B36-8E4C-6D1C95C6AE5A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719667</xdr:colOff>
      <xdr:row>1</xdr:row>
      <xdr:rowOff>0</xdr:rowOff>
    </xdr:from>
    <xdr:to>
      <xdr:col>10</xdr:col>
      <xdr:colOff>1347611</xdr:colOff>
      <xdr:row>6</xdr:row>
      <xdr:rowOff>14111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BFDDA88-10CD-4F28-B9C1-E1157354C3BE}"/>
            </a:ext>
          </a:extLst>
        </xdr:cNvPr>
        <xdr:cNvSpPr/>
      </xdr:nvSpPr>
      <xdr:spPr>
        <a:xfrm>
          <a:off x="11712223" y="204611"/>
          <a:ext cx="1354666" cy="1446389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422C4-E757-4D3A-B9E9-E9A92DC30C99}">
  <sheetPr>
    <pageSetUpPr fitToPage="1"/>
  </sheetPr>
  <dimension ref="A1:O9"/>
  <sheetViews>
    <sheetView showGridLines="0" tabSelected="1" topLeftCell="B1" zoomScale="90" zoomScaleNormal="90" workbookViewId="0">
      <selection activeCell="B9" sqref="B9"/>
    </sheetView>
  </sheetViews>
  <sheetFormatPr defaultRowHeight="15.5" x14ac:dyDescent="0.55000000000000004"/>
  <cols>
    <col min="1" max="1" width="36.1640625" style="1" bestFit="1" customWidth="1"/>
    <col min="2" max="2" width="7.08203125" style="1" bestFit="1" customWidth="1"/>
    <col min="3" max="3" width="13.58203125" style="1" bestFit="1" customWidth="1"/>
    <col min="4" max="4" width="11.6640625" style="1" bestFit="1" customWidth="1"/>
    <col min="5" max="5" width="14.1640625" style="1" bestFit="1" customWidth="1"/>
    <col min="6" max="6" width="18.33203125" style="1" bestFit="1" customWidth="1"/>
    <col min="7" max="7" width="17.5" style="1" bestFit="1" customWidth="1"/>
    <col min="8" max="8" width="16" style="1" bestFit="1" customWidth="1"/>
    <col min="9" max="9" width="9.58203125" style="1" customWidth="1"/>
    <col min="10" max="10" width="9.5" style="1" customWidth="1"/>
    <col min="11" max="11" width="16.25" style="1" customWidth="1"/>
    <col min="12" max="12" width="11.58203125" style="1" customWidth="1"/>
    <col min="13" max="13" width="11.25" style="1" customWidth="1"/>
    <col min="14" max="14" width="10.83203125" style="1" bestFit="1" customWidth="1"/>
    <col min="15" max="16384" width="8.6640625" style="1"/>
  </cols>
  <sheetData>
    <row r="1" spans="1:15" ht="16" thickBot="1" x14ac:dyDescent="0.6">
      <c r="D1" s="19" t="s">
        <v>21</v>
      </c>
      <c r="E1" s="19"/>
      <c r="F1" s="19"/>
      <c r="G1" s="19"/>
      <c r="H1" s="19"/>
      <c r="I1" s="19"/>
      <c r="J1" s="19"/>
    </row>
    <row r="2" spans="1:15" ht="50" x14ac:dyDescent="0.55000000000000004">
      <c r="A2" s="2" t="s">
        <v>18</v>
      </c>
      <c r="B2" s="3" t="s">
        <v>4</v>
      </c>
      <c r="C2" s="4" t="s">
        <v>6</v>
      </c>
      <c r="D2" s="4" t="s">
        <v>7</v>
      </c>
      <c r="E2" s="4" t="s">
        <v>12</v>
      </c>
      <c r="F2" s="5" t="s">
        <v>13</v>
      </c>
      <c r="G2" s="5" t="s">
        <v>14</v>
      </c>
      <c r="H2" s="5" t="s">
        <v>15</v>
      </c>
      <c r="I2" s="5" t="s">
        <v>16</v>
      </c>
      <c r="J2" s="6" t="s">
        <v>17</v>
      </c>
      <c r="K2" s="7" t="s">
        <v>19</v>
      </c>
      <c r="L2" s="8" t="s">
        <v>8</v>
      </c>
      <c r="M2" s="5" t="s">
        <v>24</v>
      </c>
      <c r="N2" s="21" t="s">
        <v>23</v>
      </c>
    </row>
    <row r="3" spans="1:15" x14ac:dyDescent="0.55000000000000004">
      <c r="A3" s="2" t="s">
        <v>5</v>
      </c>
      <c r="B3" s="9" t="s">
        <v>3</v>
      </c>
      <c r="C3" s="10">
        <f>SUM(D3:J3)</f>
        <v>1198942</v>
      </c>
      <c r="D3" s="11">
        <v>364700</v>
      </c>
      <c r="E3" s="11">
        <v>28290</v>
      </c>
      <c r="F3" s="11">
        <v>407920</v>
      </c>
      <c r="G3" s="11">
        <v>270600</v>
      </c>
      <c r="H3" s="11">
        <v>101740</v>
      </c>
      <c r="I3" s="11">
        <v>2667</v>
      </c>
      <c r="J3" s="12">
        <v>23025</v>
      </c>
      <c r="K3" s="13">
        <f>D3+E3+G3+H3+I3</f>
        <v>767997</v>
      </c>
      <c r="L3" s="14">
        <v>360000</v>
      </c>
      <c r="M3" s="17">
        <f>F3+L3+J3-C3</f>
        <v>-407997</v>
      </c>
      <c r="N3" s="20">
        <f>M3/140</f>
        <v>-2914.2642857142855</v>
      </c>
      <c r="O3" s="15"/>
    </row>
    <row r="4" spans="1:15" x14ac:dyDescent="0.55000000000000004">
      <c r="A4" s="2" t="s">
        <v>9</v>
      </c>
      <c r="B4" s="9" t="s">
        <v>0</v>
      </c>
      <c r="C4" s="11">
        <f>D4+E4+F4+G4+H4+I4+J4</f>
        <v>1143342</v>
      </c>
      <c r="D4" s="11">
        <v>364700</v>
      </c>
      <c r="E4" s="11">
        <v>28290</v>
      </c>
      <c r="F4" s="11">
        <v>483920</v>
      </c>
      <c r="G4" s="11">
        <v>139000</v>
      </c>
      <c r="H4" s="11">
        <v>101740</v>
      </c>
      <c r="I4" s="11">
        <v>2667</v>
      </c>
      <c r="J4" s="12">
        <v>23025</v>
      </c>
      <c r="K4" s="13">
        <f>E4+G4+H4+I4+D4</f>
        <v>636397</v>
      </c>
      <c r="L4" s="14">
        <v>220000</v>
      </c>
      <c r="M4" s="18">
        <f>F4+L4+J4-C4</f>
        <v>-416397</v>
      </c>
      <c r="N4" s="20">
        <f t="shared" ref="N4:N6" si="0">M4/140</f>
        <v>-2974.2642857142855</v>
      </c>
      <c r="O4" s="15"/>
    </row>
    <row r="5" spans="1:15" x14ac:dyDescent="0.55000000000000004">
      <c r="A5" s="2" t="s">
        <v>10</v>
      </c>
      <c r="B5" s="9" t="s">
        <v>1</v>
      </c>
      <c r="C5" s="11">
        <f>D5+E5+F5+G5+H5+I5+J5</f>
        <v>1495602</v>
      </c>
      <c r="D5" s="11">
        <v>364700</v>
      </c>
      <c r="E5" s="11">
        <v>28290</v>
      </c>
      <c r="F5" s="11">
        <v>744580</v>
      </c>
      <c r="G5" s="11">
        <v>230600</v>
      </c>
      <c r="H5" s="11">
        <v>101740</v>
      </c>
      <c r="I5" s="11">
        <v>2667</v>
      </c>
      <c r="J5" s="12">
        <v>23025</v>
      </c>
      <c r="K5" s="13">
        <f>E5+G5+H5+I5+D5</f>
        <v>727997</v>
      </c>
      <c r="L5" s="14">
        <v>343800</v>
      </c>
      <c r="M5" s="18">
        <f t="shared" ref="M5:M6" si="1">F5+L5+J5-C5</f>
        <v>-384197</v>
      </c>
      <c r="N5" s="20">
        <f t="shared" si="0"/>
        <v>-2744.2642857142855</v>
      </c>
      <c r="O5" s="15"/>
    </row>
    <row r="6" spans="1:15" ht="16" thickBot="1" x14ac:dyDescent="0.6">
      <c r="A6" s="2" t="s">
        <v>11</v>
      </c>
      <c r="B6" s="9" t="s">
        <v>2</v>
      </c>
      <c r="C6" s="11">
        <f>SUM(D6:J6)</f>
        <v>1374052</v>
      </c>
      <c r="D6" s="11">
        <v>364700</v>
      </c>
      <c r="E6" s="11">
        <v>28290</v>
      </c>
      <c r="F6" s="11">
        <v>754630</v>
      </c>
      <c r="G6" s="11">
        <v>99000</v>
      </c>
      <c r="H6" s="11">
        <v>101740</v>
      </c>
      <c r="I6" s="11">
        <v>2667</v>
      </c>
      <c r="J6" s="12">
        <v>23025</v>
      </c>
      <c r="K6" s="16">
        <f>E6+G6+H6+I6+D6</f>
        <v>596397</v>
      </c>
      <c r="L6" s="14">
        <v>243800</v>
      </c>
      <c r="M6" s="18">
        <f t="shared" si="1"/>
        <v>-352597</v>
      </c>
      <c r="N6" s="20">
        <f t="shared" si="0"/>
        <v>-2518.5500000000002</v>
      </c>
      <c r="O6" s="15"/>
    </row>
    <row r="8" spans="1:15" x14ac:dyDescent="0.55000000000000004">
      <c r="A8" s="1" t="s">
        <v>20</v>
      </c>
      <c r="B8" s="1" t="s">
        <v>25</v>
      </c>
    </row>
    <row r="9" spans="1:15" x14ac:dyDescent="0.55000000000000004">
      <c r="A9" s="1" t="s">
        <v>22</v>
      </c>
    </row>
  </sheetData>
  <mergeCells count="1">
    <mergeCell ref="D1:J1"/>
  </mergeCells>
  <phoneticPr fontId="2"/>
  <pageMargins left="0.70866141732283472" right="0.70866141732283472" top="0.74803149606299213" bottom="0.74803149606299213" header="0.31496062992125984" footer="0.31496062992125984"/>
  <pageSetup scale="5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2 List PCI+Related Proced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橋本悟</dc:creator>
  <cp:lastModifiedBy>橋本悟</cp:lastModifiedBy>
  <cp:lastPrinted>2022-09-12T09:31:34Z</cp:lastPrinted>
  <dcterms:created xsi:type="dcterms:W3CDTF">2022-07-16T06:29:45Z</dcterms:created>
  <dcterms:modified xsi:type="dcterms:W3CDTF">2022-10-03T03:22:55Z</dcterms:modified>
</cp:coreProperties>
</file>