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rudqvist/Library/CloudStorage/Box-Box/2022Manuscript/"/>
    </mc:Choice>
  </mc:AlternateContent>
  <xr:revisionPtr revIDLastSave="0" documentId="13_ncr:1_{EC228C8D-037A-FA47-9592-9505292E680B}" xr6:coauthVersionLast="47" xr6:coauthVersionMax="47" xr10:uidLastSave="{00000000-0000-0000-0000-000000000000}"/>
  <bookViews>
    <workbookView xWindow="0" yWindow="760" windowWidth="34560" windowHeight="20140" activeTab="4" xr2:uid="{42BFBF75-7442-C74B-9115-A3C98E90D085}"/>
  </bookViews>
  <sheets>
    <sheet name="Seurat" sheetId="6" r:id="rId1"/>
    <sheet name="ProjectTIL" sheetId="1" r:id="rId2"/>
    <sheet name="CD8 Tex" sheetId="2" r:id="rId3"/>
    <sheet name="Th1" sheetId="3" r:id="rId4"/>
    <sheet name="Treg" sheetId="5" r:id="rId5"/>
    <sheet name="CD8 EM" sheetId="4" r:id="rId6"/>
    <sheet name="CD8 Tpex" sheetId="8" r:id="rId7"/>
    <sheet name="CD8 EA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9" l="1"/>
  <c r="C3" i="9" s="1"/>
  <c r="B2" i="9"/>
  <c r="C2" i="9" s="1"/>
  <c r="B3" i="8"/>
  <c r="B2" i="8"/>
  <c r="C2" i="8" s="1"/>
  <c r="B4" i="4"/>
  <c r="C4" i="4" s="1"/>
  <c r="B3" i="4"/>
  <c r="C3" i="4" s="1"/>
  <c r="B2" i="4"/>
  <c r="C2" i="4" s="1"/>
  <c r="C3" i="2"/>
  <c r="C4" i="2"/>
  <c r="C5" i="2"/>
  <c r="C6" i="2"/>
  <c r="C7" i="2"/>
  <c r="C8" i="2"/>
  <c r="C9" i="2"/>
  <c r="C2" i="2"/>
  <c r="C3" i="8" l="1"/>
  <c r="B4" i="5"/>
  <c r="C4" i="5" s="1"/>
  <c r="B3" i="5"/>
  <c r="B2" i="5"/>
  <c r="B6" i="3"/>
  <c r="B5" i="3"/>
  <c r="B4" i="3"/>
  <c r="C4" i="3" s="1"/>
  <c r="B7" i="3"/>
  <c r="C7" i="3" s="1"/>
  <c r="B3" i="3"/>
  <c r="C3" i="3" s="1"/>
  <c r="B2" i="3"/>
  <c r="B4" i="2"/>
  <c r="B5" i="2"/>
  <c r="B6" i="2"/>
  <c r="B7" i="2"/>
  <c r="B8" i="2"/>
  <c r="B9" i="2"/>
  <c r="B2" i="2"/>
  <c r="B3" i="2"/>
  <c r="B4" i="1"/>
  <c r="B3" i="1"/>
  <c r="B10" i="1"/>
  <c r="B6" i="1"/>
  <c r="B2" i="1"/>
  <c r="B7" i="1"/>
  <c r="B5" i="1"/>
  <c r="B8" i="1"/>
  <c r="B9" i="1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2" i="6"/>
  <c r="C2" i="5" l="1"/>
  <c r="C3" i="5"/>
  <c r="C2" i="3"/>
  <c r="C6" i="3"/>
  <c r="C5" i="3"/>
</calcChain>
</file>

<file path=xl/sharedStrings.xml><?xml version="1.0" encoding="utf-8"?>
<sst xmlns="http://schemas.openxmlformats.org/spreadsheetml/2006/main" count="146" uniqueCount="78">
  <si>
    <t>Cluster</t>
  </si>
  <si>
    <t>CD4_NaiveLike</t>
  </si>
  <si>
    <t>Ccr7, Dusp10, Ecm1, Gramd3, Klf2, Klf3, Lef1, Pja1, Ramp3, S1pr1, Socs3, Tcf7, Trbv20, Trib2</t>
  </si>
  <si>
    <t>CD8_EarlyActiv</t>
  </si>
  <si>
    <t>Ccl5, Cd69, Dusp2, Gramd3, Klf2, Ly6c1, Ly6c2, Zfp36l2</t>
  </si>
  <si>
    <t>CD8_EffectorMemory</t>
  </si>
  <si>
    <t>Ccl5, Gzmk, Ly6c1, Ly6c2</t>
  </si>
  <si>
    <t>CD8_NaiveLike</t>
  </si>
  <si>
    <t>Klf2, Ly6c1, Ly6c2</t>
  </si>
  <si>
    <t>CD8_Tex</t>
  </si>
  <si>
    <t>Cd8a, Cd8b1, Cst7, Ctsd, Gzma, Gzmb, Ifitm1, Irf8, Klra5, Klrc1, Klrd1, Lat2, Lgals3, Mt1, Nkg7, Pdcd1, Prf1, Spp1, Trgv2</t>
  </si>
  <si>
    <t>CD8_Tpex</t>
  </si>
  <si>
    <t>Ccl1, Ccr7, Ifng, Irf8, Nr4a2, Rgs16, Xcl1</t>
  </si>
  <si>
    <t>Tfh</t>
  </si>
  <si>
    <t>Ccr7, Tnfrsf4, Zfp36l1</t>
  </si>
  <si>
    <t>Th1</t>
  </si>
  <si>
    <t>Cd4, Cd40lg, Ecm1, Emb, Klf2, Krt83, Lgals7, Lta, Ramp3, Tnfsf11, Tnfsf8</t>
  </si>
  <si>
    <t>Treg</t>
  </si>
  <si>
    <t>Ahr, Areg, Arl5a, Arl5c, Ass1, Batf, Bmyc, Ccr2, Ccr7, Ccr8, Ccrl2, Cd5, Cd81, Cd83, Cmtm7, Ctla4, Ctsz, Ddit4, Dgat2, Dusp1, Fabp5, Foxp3, Gadd45b, Glrx, Gm2a, Icam1, Ifi27l2a, Ikzf2, Ikzf4, Il1r2, Il1rl1, Il2ra, Itgae, Itgb7, Itm2c, Izumo1r, Klrg1, Laptm4b, Lmna, Ltb, Ly6a, Maf, Mxd1, Nfkbia, Nfkbiz, Nr4a1, Penk, Pim1, Rel, Rilpl2, Rln3, Rora, Rrad, Samhd1, Sdc4, Sell, Slc25a19, Snx18, Stat1, Stx11, Syngr2, Tigit, Tnfrsf18, Tnfrsf4, Tnfrsf9, Traf1, Trp53i11, Vim, Zfp36l1</t>
  </si>
  <si>
    <t>Untreated</t>
  </si>
  <si>
    <t>RT</t>
  </si>
  <si>
    <t>RT+CTLA4</t>
  </si>
  <si>
    <t>CTLA4</t>
  </si>
  <si>
    <t>Differentially expressed genes (adjusted p-value &lt; 0.01, average fold change &gt; 2, percent of cells in cluster expressing gene &gt; 0.6)</t>
  </si>
  <si>
    <t>Average frequency</t>
  </si>
  <si>
    <t>CD8_Tex..0</t>
  </si>
  <si>
    <t>Cd8a, Cd8b1, Ctsd, Gzma, Gzmb, Klra5, Klrc1, Lgals3, Nkg7, Pdcd1, Spp1, Trgv2</t>
  </si>
  <si>
    <t>CD8_Tex..5</t>
  </si>
  <si>
    <t>Dut, Mcm3, Mcm5, Mcm6, Stmn1</t>
  </si>
  <si>
    <t>CD8_Tex..7</t>
  </si>
  <si>
    <t>Anapc5, Anp32b, Asf1b, Aurkb, Birc5, Ccdc34, Ccna2, Ccnb2, Cdca3, Cdca8, Cdk1, Cenpa, Cenpe, Cenpf, Cenpw, Cks1b, Clspn, Dek, Dnajc9, Dut, Esco2, Ezh2, Fbxo5, Fen1, Gm4316, Gmnn, H2afv, H2afx, H2afz, Hist1h1b, Hist1h1e, Hist1h2ae, Hist1h2ak, Hist1h2ap, Hmgb1, Hmgb2, Hmgn2, Hnrnpa3, Hnrnpab, Incenp, Knl1, Lmnb1, Lsm2, Ly6e, Mcm5, Mcm7, Mki67, Nrm, Nusap1, Pclaf, Pcna, Prc1, Ptma, Pttg1, Racgap1, Rad51, Ran, Rrm1, Rrm2, Selenoh, Siva1, Slbp, Smc2, Smc4, Snrpd1, Spc24, Stmn1, Tacc3, Tcf19, Tk1, Tmpo, Top2a, Tpx2, Tuba1b, Tubb4b, Tubb5, Tyms, Ube2c, Ube2s, Uhrf1</t>
  </si>
  <si>
    <t>CD8_Tex..10</t>
  </si>
  <si>
    <t>Ccnb2, Cenpa, Dap, Hmgn2, Ly6e, Mt1, Pttg1, Selenoh, Ube2c</t>
  </si>
  <si>
    <t>CD8_Tex..12</t>
  </si>
  <si>
    <t>Ctsd, Gzma, Gzmb, Gzmc, Gzmd, Gzme, Gzmf, Gzmg, Ifitm1, Irf8, Klra5, Lgals3, Mt1, Prf1, S100a6, Spp1</t>
  </si>
  <si>
    <t>CD8_EffectorMemory..1</t>
  </si>
  <si>
    <t>CD8_EffectorMemory..9</t>
  </si>
  <si>
    <t>Aftph, Bst2, Ccl5, Cmpk2, Cxcl10, Daxx, Dtx3l, Eif2ak2, Gbp2, Gbp4, Gbp7, Gbp9, Herc6, Ifi203, Ifi208, Ifi209, Ifi214, Ifi47, Ifih1, Ifit1, Ifit2, Ifit3, Igtp, Irf7, Isg15, Isg20, Jaml, Mndal, Ms4a4b, Mx1, Parp14, Phf11b, Rnf213, Rsad2, Rtp4, Samhd1, Slfn1, Slfn8, Stat1, Tgtp2, Tor3a, Trafd1, Trbv3, Trim30a, Ube2l6, Usp18, Xaf1, Zbp1</t>
  </si>
  <si>
    <t>Th1..11</t>
  </si>
  <si>
    <t>Cd40lg, Cdkn1a, Dusp10, Ecm1, Ell2, Emb, Fam46a, Gata3, Il1rl1, Il4, Ldha, Lgals7, Myo6, Nfkbia, Pdlim1, Pim1, Ramp3, Rgs1, Tnfsf8</t>
  </si>
  <si>
    <t>Th1..3</t>
  </si>
  <si>
    <t>Bhlhe40, Ccl1, Ccr8, Cd4, Cd40lg, Cd82, Cd83, Csf2, Emb, Fabp5, Furin, Igfbp7, Il13, Il1r2, Krt83, Lgals7, Lta, Nfkbid, Penk, Prnp, Ramp3, Scin, Tnfsf11, Tnfsf8</t>
  </si>
  <si>
    <t>Th1..4</t>
  </si>
  <si>
    <t>Treg..2</t>
  </si>
  <si>
    <t>Ahr, Areg, Arl5a, Arl5c, Ass1, Batf, Bmyc, Ccr2, Ccr7, Ccr8, Ccrl2, Cd5, Cd81, Cd83, Cebpb, Cmtm7, Ctla4, Dgat2, Dusp1, Fabp5, Foxp3, Gadd45b, Glrx, Gm2a, Icam1, Ier5, Ifi27l2a, Ikzf2, Ikzf4, Il1rl1, Il2ra, Itgae, Itgb7, Itm2c, Izumo1r, Klrg1, Laptm4b, Lmna, Ltb, Ly6a, Maf, Mxd1, Nfkbia, Nfkbiz, Nr4a1, Penk, Pim1, Psen2, Rel, Rilpl2, Rora, Rrad, Samhd1, Sdc4, Sell, Slc15a3, Slc25a19, Snx18, Stat1, Stx11, Syngr2, Tgif1, Tigit, Tnfrsf18, Tnfrsf4, Tnfrsf9, Traf1, Trp53i11, Vim, Zfp36, Zfp36l1</t>
  </si>
  <si>
    <t>Treg..8</t>
  </si>
  <si>
    <t>Areg, Ass1, Birc5, Cd81, Cmtm7, Ctla4, Ctsz, Fabp5, Foxp3, H2afz, Ikzf2, Il2ra, Klrg1, Ly6a, Mki67, Penk, Rln3, Stmn1, Tnfrsf4, Tnfrsf9, Tubb5</t>
  </si>
  <si>
    <t>Ahr, Areg, Arl5a, Arl5c, Ass1, Batf, Ccr2, Ccr7, Ccrl2, Cd5, Cd81, Cd83, Cebpb, Cmtm7, Ctla4, Cxcr4, Dgat2, Dusp1, Fabp5, Foxp3, Gadd45b, Gm2a, Got1, Icam1, Ier5, Ifi27l2a, Ikzf2, Ikzf4, Il1rl1, Il2ra, Itgae, Itgb7, Itm2c, Izumo1r, Klrg1, Lmna, Ltb, Ly6a, Maf, Mxd1, Nfkbia, Nfkbiz, Nr4a1, Penk, Pim1, Ppp1r15a, Psen2, Rel, Rilpl2, Rora, Rrad, Samhd1, Sdc4, Sell, Slc25a19, Snx18, Stx11, Syngr2, Tgif1, Tigit, Tnfrsf18, Tnfrsf4, Tnfrsf9, Traf1, Trp53i11, Vim, Zfp36, Zfp36l1</t>
  </si>
  <si>
    <t>Dusp10, Ecm1, Klf2, Klf3, Pja1, Ramp3, S1pr1, Socs3, Tbc1d4, Tcf7</t>
  </si>
  <si>
    <t>Ccl1, Ccl3, Ccl4, Cd8a, Ifng, Irf8, Nr4a2, Rgs16, Xcl1</t>
  </si>
  <si>
    <t>Anapc5, Anp32b, Asf1b, Aurkb, Birc5, Ccdc34, Ccna2, Ccnb2, Cdca3, Cdca8, Cdk1, Cenpa, Cenpe, Cenpf, Cenpw, Cks1b, Clspn, Dek, Dut, Esco2, Ezh2, Fbxo5, Gm4316, Gmnn, H2afv, H2afx, H2afz, Hist1h1b, Hist1h1e, Hist1h2ae, Hist1h2ap, Hmgb1, Hmgb2, Hmgn2, Hnrnpab, Incenp, Knl1, Lmnb1, Ly6e, Mcm7, Mki67, Nrm, Nusap1, Pclaf, Pcna, Prc1, Ptma, Pttg1, Racgap1, Rad51, Ran, Rrm1, Rrm2, Selenoh, Siva1, Slbp, Smc2, Smc4, Spc24, Stmn1, Tacc3, Tcf19, Tk1, Tmpo, Top2a, Tpx2, Tuba1b, Tubb4b, Tubb5, Tyms, Ube2c, Ube2s, Uhrf1</t>
  </si>
  <si>
    <t>Ass1, Bmyc, Cd81, Cmtm7, Ctsz, Fabp5, Foxp3, H2afz, Ikzf2, Il1r2, Il2ra, Klrg1, Ly6a, Mki67, Penk, Rln3, Stmn1, Stx11, Tnfrsf4, Tuba1b, Tubb5</t>
  </si>
  <si>
    <t>Aftph, Bst2, Cmpk2, Cxcl10, Daxx, Dtx3l, Eif2ak2, Gbp2, Gbp4, Gbp7, Gbp9, Herc6, Ifi203, Ifi208, Ifi209, Ifi214, Ifi27l2a, Ifi47, Ifih1, Ifit1, Ifit3, Ifit3b, Igtp, Irf7, Isg15, Isg20, Mndal, Ms4a4b, Mx1, Oas3, Parp14, Phf11b, Rnf213, Rsad2, Rtp4, Samhd1, Slfn1, Slfn5, Slfn8, Stat1, Tgtp2, Tor3a, Trafd1, Trim30a, Ube2l6, Usp18, Xaf1, Zbp1</t>
  </si>
  <si>
    <t>Birc5, Ccnb2, Cenpa, Cks1b, Dap, Hmgb2, Hmgn2, Ly6e, Mt1, Pttg1, Selenoh, Ube2c</t>
  </si>
  <si>
    <t>Cd40lg, Dusp10, Ecm1, Ell2, Fam46a, Gata3, Il1rl1, Il4, Ldha, Lgals7, Myo6, Nfkbia, Pdlim1, Ramp3, Rgs1, Tnfsf8</t>
  </si>
  <si>
    <t>Ahr, Areg, Bhlhe40, Ccr7, Cd4, Cd81, Ctla4, Ecm1, Ern1, Foxp3, Ikzf2, Il2ra, Itgae, Itgb7, Izumo1r, Lamc1, Ly75, Maf, Malat1, Myh9, Neat1, Nfkbiz, Pim1, Rel, Rora, Samhd1, Sdc4, Sell, Sema4b, Snx18, Stat1, Stat3, Swap70, Zfp36l1</t>
  </si>
  <si>
    <t>Aif1, Apoe, C1qa, C1qb, C1qc, Cd63, Cd74, Ctsz, Fcer1g, Fcgr2b, Fcgr3, Gatm, Grn, H2-Aa, H2-Ab1, H2-Eb1, Il1b, Lgmn, Lyz2, Tgfbi, Tyrobp</t>
  </si>
  <si>
    <t>Car2, Cd160, Cd7, Emid1, Fcer1g, Igha, Klra5, Klra7, Plac8, S100a1, Tyrobp, Xcl1</t>
  </si>
  <si>
    <t>Actn2, Avpi1, Cd69, Ckb, Emb, Espn, Ffar2, Furin, Gm2a, Gpx1, Gzmb, Ifngr2, Il17a, Il17re, Il23r, Kctd12, Krt83, Lgals3, Lmo4, Ltb4r1, Myc, Nfkbia, Pim1, Prr29, Pxdc1, Ramp1, Selenop, Serpinb1a, Smox, Tcrg-C1, Tgm2, Tiparp, Tmem176a, Tmem176b, Tnf, Tnfsf14, Zbtb16, Zfp36l1</t>
  </si>
  <si>
    <t>CD8_Tex..1</t>
  </si>
  <si>
    <t>NA</t>
  </si>
  <si>
    <t>CD8_Tex..6</t>
  </si>
  <si>
    <t>CD8_Tpex..6</t>
  </si>
  <si>
    <t>Ccl1, Ccl3, Ccr7, Cd160, Ifng, Irf8, Nr4a2, Nrgn, Rgs16, Xcl1</t>
  </si>
  <si>
    <t>Th1..1</t>
  </si>
  <si>
    <t>Cd69, Ifitm2, Ifitm3, Klf2</t>
  </si>
  <si>
    <t>Th1..2</t>
  </si>
  <si>
    <t>Ass1, Cxcr4, Dusp1, Foxp3, Ikzf2, Itgb7, Izumo1r, Klf2, Nfkbia, Nfkbiz, Pim1, Ppp1r15a, Rrad, Samhd1, Sell, Snx18, Tgif1, Tnfrsf4, Zfp36, Zfp36l1</t>
  </si>
  <si>
    <t>Cd4, Dusp10, Ecm1, Emb, Klf2, Klf3, Ramp3, Rgs1, S1pr1, Socs3, Tbc1d4, Tcf7</t>
  </si>
  <si>
    <t>Proportion of total cells</t>
  </si>
  <si>
    <t>Proportion of CD8_Tex cells</t>
  </si>
  <si>
    <t>Gata3 is transcription factor for Th2 cells. Th2 cells produce Il4</t>
  </si>
  <si>
    <t>Proportion of Treg cells</t>
  </si>
  <si>
    <t>Proportion of CD8 EM cells</t>
  </si>
  <si>
    <t>Proportion of CD8 Tpex cells</t>
  </si>
  <si>
    <t>CD8_EarlyActiv..1</t>
  </si>
  <si>
    <t>Ccl5, Cd69, Dusp2, Klf2, Klf6, Ly6c1, Ly6c2, Zfp36l2</t>
  </si>
  <si>
    <t>Proportion of Th1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</si>
</sst>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FFFF"/>
      <name val="Lucida Grande"/>
      <family val="2"/>
    </font>
    <font>
      <sz val="11"/>
      <color theme="1"/>
      <name val="Lucida Grande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01A6D-A42E-1846-8CBF-0448FE4073D2}">
  <dimension ref="A1:G18"/>
  <sheetViews>
    <sheetView workbookViewId="0">
      <selection activeCell="C42" sqref="C42"/>
    </sheetView>
  </sheetViews>
  <sheetFormatPr baseColWidth="10" defaultRowHeight="16" x14ac:dyDescent="0.2"/>
  <cols>
    <col min="1" max="1" width="19" bestFit="1" customWidth="1"/>
    <col min="2" max="2" width="17.83203125" bestFit="1" customWidth="1"/>
    <col min="7" max="7" width="124" customWidth="1"/>
  </cols>
  <sheetData>
    <row r="1" spans="1:7" x14ac:dyDescent="0.2">
      <c r="A1" s="3" t="s">
        <v>0</v>
      </c>
      <c r="B1" s="3" t="s">
        <v>24</v>
      </c>
      <c r="C1" s="3" t="s">
        <v>19</v>
      </c>
      <c r="D1" s="3" t="s">
        <v>22</v>
      </c>
      <c r="E1" s="3" t="s">
        <v>20</v>
      </c>
      <c r="F1" s="3" t="s">
        <v>21</v>
      </c>
      <c r="G1" s="3" t="s">
        <v>23</v>
      </c>
    </row>
    <row r="2" spans="1:7" s="1" customFormat="1" ht="14" x14ac:dyDescent="0.15">
      <c r="A2" s="1">
        <v>0</v>
      </c>
      <c r="B2" s="2">
        <f t="shared" ref="B2:B18" si="0">AVERAGE(C2:F2)</f>
        <v>0.26276041675</v>
      </c>
      <c r="C2" s="2">
        <v>0.30729166699999999</v>
      </c>
      <c r="D2" s="2">
        <v>0.20937500000000001</v>
      </c>
      <c r="E2" s="2">
        <v>0.33333333300000001</v>
      </c>
      <c r="F2" s="2">
        <v>0.20104166700000001</v>
      </c>
      <c r="G2" s="2" t="s">
        <v>26</v>
      </c>
    </row>
    <row r="3" spans="1:7" s="1" customFormat="1" ht="14" x14ac:dyDescent="0.15">
      <c r="A3" s="1">
        <v>1</v>
      </c>
      <c r="B3" s="2">
        <f t="shared" si="0"/>
        <v>0.11770833324999999</v>
      </c>
      <c r="C3" s="2">
        <v>8.1770833000000001E-2</v>
      </c>
      <c r="D3" s="2">
        <v>0.109375</v>
      </c>
      <c r="E3" s="2">
        <v>7.4999999999999997E-2</v>
      </c>
      <c r="F3" s="2">
        <v>0.20468749999999999</v>
      </c>
      <c r="G3" s="2" t="s">
        <v>6</v>
      </c>
    </row>
    <row r="4" spans="1:7" s="1" customFormat="1" ht="14" x14ac:dyDescent="0.15">
      <c r="A4" s="1">
        <v>2</v>
      </c>
      <c r="B4" s="2">
        <f t="shared" si="0"/>
        <v>0.1177083335</v>
      </c>
      <c r="C4" s="2">
        <v>0.14322916699999999</v>
      </c>
      <c r="D4" s="2">
        <v>0.141145833</v>
      </c>
      <c r="E4" s="2">
        <v>0.126041667</v>
      </c>
      <c r="F4" s="2">
        <v>6.0416667E-2</v>
      </c>
      <c r="G4" s="2" t="s">
        <v>47</v>
      </c>
    </row>
    <row r="5" spans="1:7" s="1" customFormat="1" ht="14" x14ac:dyDescent="0.15">
      <c r="A5" s="1">
        <v>3</v>
      </c>
      <c r="B5" s="2">
        <f t="shared" si="0"/>
        <v>0.10559895799999999</v>
      </c>
      <c r="C5" s="2">
        <v>6.4583333000000007E-2</v>
      </c>
      <c r="D5" s="2">
        <v>0.16770833299999999</v>
      </c>
      <c r="E5" s="2">
        <v>3.0208333E-2</v>
      </c>
      <c r="F5" s="2">
        <v>0.15989583299999999</v>
      </c>
      <c r="G5" s="2" t="s">
        <v>41</v>
      </c>
    </row>
    <row r="6" spans="1:7" s="1" customFormat="1" ht="14" x14ac:dyDescent="0.15">
      <c r="A6" s="1">
        <v>4</v>
      </c>
      <c r="B6" s="2">
        <f t="shared" si="0"/>
        <v>7.4348958499999993E-2</v>
      </c>
      <c r="C6" s="2">
        <v>0.108854167</v>
      </c>
      <c r="D6" s="2">
        <v>8.5416667000000002E-2</v>
      </c>
      <c r="E6" s="2">
        <v>4.9479166999999998E-2</v>
      </c>
      <c r="F6" s="2">
        <v>5.3645832999999997E-2</v>
      </c>
      <c r="G6" s="2" t="s">
        <v>48</v>
      </c>
    </row>
    <row r="7" spans="1:7" s="1" customFormat="1" ht="14" x14ac:dyDescent="0.15">
      <c r="A7" s="1">
        <v>5</v>
      </c>
      <c r="B7" s="2">
        <f t="shared" si="0"/>
        <v>6.3020833499999998E-2</v>
      </c>
      <c r="C7" s="2">
        <v>6.0416667E-2</v>
      </c>
      <c r="D7" s="2">
        <v>4.8437500000000001E-2</v>
      </c>
      <c r="E7" s="2">
        <v>8.6979166999999996E-2</v>
      </c>
      <c r="F7" s="2">
        <v>5.6250000000000001E-2</v>
      </c>
      <c r="G7" s="2" t="s">
        <v>28</v>
      </c>
    </row>
    <row r="8" spans="1:7" s="1" customFormat="1" ht="14" x14ac:dyDescent="0.15">
      <c r="A8" s="1">
        <v>6</v>
      </c>
      <c r="B8" s="2">
        <f t="shared" si="0"/>
        <v>4.1927083499999997E-2</v>
      </c>
      <c r="C8" s="2">
        <v>3.8020832999999997E-2</v>
      </c>
      <c r="D8" s="2">
        <v>3.3854166999999998E-2</v>
      </c>
      <c r="E8" s="2">
        <v>4.1666666999999998E-2</v>
      </c>
      <c r="F8" s="2">
        <v>5.4166667000000002E-2</v>
      </c>
      <c r="G8" s="2" t="s">
        <v>49</v>
      </c>
    </row>
    <row r="9" spans="1:7" s="1" customFormat="1" ht="14" x14ac:dyDescent="0.15">
      <c r="A9" s="1">
        <v>7</v>
      </c>
      <c r="B9" s="2">
        <f t="shared" si="0"/>
        <v>4.1276041499999999E-2</v>
      </c>
      <c r="C9" s="2">
        <v>3.0208333E-2</v>
      </c>
      <c r="D9" s="2">
        <v>3.6458333000000002E-2</v>
      </c>
      <c r="E9" s="2">
        <v>5.8333333000000001E-2</v>
      </c>
      <c r="F9" s="2">
        <v>4.0104167000000003E-2</v>
      </c>
      <c r="G9" s="2" t="s">
        <v>50</v>
      </c>
    </row>
    <row r="10" spans="1:7" s="1" customFormat="1" ht="14" x14ac:dyDescent="0.15">
      <c r="A10" s="1">
        <v>8</v>
      </c>
      <c r="B10" s="2">
        <f t="shared" si="0"/>
        <v>3.515625E-2</v>
      </c>
      <c r="C10" s="2">
        <v>4.6875E-2</v>
      </c>
      <c r="D10" s="2">
        <v>4.2187500000000003E-2</v>
      </c>
      <c r="E10" s="2">
        <v>2.3958332999999998E-2</v>
      </c>
      <c r="F10" s="2">
        <v>2.7604166999999999E-2</v>
      </c>
      <c r="G10" s="2" t="s">
        <v>51</v>
      </c>
    </row>
    <row r="11" spans="1:7" s="1" customFormat="1" ht="14" x14ac:dyDescent="0.15">
      <c r="A11" s="1">
        <v>9</v>
      </c>
      <c r="B11" s="2">
        <f t="shared" si="0"/>
        <v>3.320312475E-2</v>
      </c>
      <c r="C11" s="2">
        <v>2.8645832999999999E-2</v>
      </c>
      <c r="D11" s="2">
        <v>2.2395833E-2</v>
      </c>
      <c r="E11" s="2">
        <v>4.2187500000000003E-2</v>
      </c>
      <c r="F11" s="2">
        <v>3.9583332999999998E-2</v>
      </c>
      <c r="G11" s="2" t="s">
        <v>52</v>
      </c>
    </row>
    <row r="12" spans="1:7" s="1" customFormat="1" ht="14" x14ac:dyDescent="0.15">
      <c r="A12" s="1">
        <v>10</v>
      </c>
      <c r="B12" s="2">
        <f t="shared" si="0"/>
        <v>2.9947916750000001E-2</v>
      </c>
      <c r="C12" s="2">
        <v>2.6041667000000001E-2</v>
      </c>
      <c r="D12" s="2">
        <v>2.3958332999999998E-2</v>
      </c>
      <c r="E12" s="2">
        <v>4.3229166999999999E-2</v>
      </c>
      <c r="F12" s="2">
        <v>2.6562499999999999E-2</v>
      </c>
      <c r="G12" s="2" t="s">
        <v>53</v>
      </c>
    </row>
    <row r="13" spans="1:7" s="1" customFormat="1" ht="14" x14ac:dyDescent="0.15">
      <c r="A13" s="1">
        <v>11</v>
      </c>
      <c r="B13" s="2">
        <f t="shared" si="0"/>
        <v>2.5130208250000001E-2</v>
      </c>
      <c r="C13" s="2">
        <v>1.9270833000000001E-2</v>
      </c>
      <c r="D13" s="2">
        <v>4.2187500000000003E-2</v>
      </c>
      <c r="E13" s="2">
        <v>1.0416666999999999E-2</v>
      </c>
      <c r="F13" s="2">
        <v>2.8645832999999999E-2</v>
      </c>
      <c r="G13" s="2" t="s">
        <v>54</v>
      </c>
    </row>
    <row r="14" spans="1:7" s="1" customFormat="1" ht="14" x14ac:dyDescent="0.15">
      <c r="A14" s="1">
        <v>12</v>
      </c>
      <c r="B14" s="2">
        <f t="shared" si="0"/>
        <v>2.1484375E-2</v>
      </c>
      <c r="C14" s="2">
        <v>1.6145832999999998E-2</v>
      </c>
      <c r="D14" s="2">
        <v>1.5104167E-2</v>
      </c>
      <c r="E14" s="2">
        <v>3.3333333E-2</v>
      </c>
      <c r="F14" s="2">
        <v>2.1354167E-2</v>
      </c>
      <c r="G14" s="2" t="s">
        <v>34</v>
      </c>
    </row>
    <row r="15" spans="1:7" s="1" customFormat="1" ht="14" x14ac:dyDescent="0.15">
      <c r="A15" s="1">
        <v>13</v>
      </c>
      <c r="B15" s="2">
        <f t="shared" si="0"/>
        <v>2.0963541750000002E-2</v>
      </c>
      <c r="C15" s="2">
        <v>1.1979167000000001E-2</v>
      </c>
      <c r="D15" s="2">
        <v>9.3749999999999997E-3</v>
      </c>
      <c r="E15" s="2">
        <v>3.90625E-2</v>
      </c>
      <c r="F15" s="2">
        <v>2.34375E-2</v>
      </c>
      <c r="G15" s="2" t="s">
        <v>55</v>
      </c>
    </row>
    <row r="16" spans="1:7" s="1" customFormat="1" ht="14" x14ac:dyDescent="0.15">
      <c r="A16" s="1">
        <v>14</v>
      </c>
      <c r="B16" s="2">
        <f t="shared" si="0"/>
        <v>3.9062500000000009E-3</v>
      </c>
      <c r="C16" s="2">
        <v>6.7708330000000004E-3</v>
      </c>
      <c r="D16" s="2">
        <v>4.6874999999999998E-3</v>
      </c>
      <c r="E16" s="2">
        <v>2.6041670000000001E-3</v>
      </c>
      <c r="F16" s="2">
        <v>1.5625000000000001E-3</v>
      </c>
      <c r="G16" s="2" t="s">
        <v>56</v>
      </c>
    </row>
    <row r="17" spans="1:7" s="1" customFormat="1" ht="14" x14ac:dyDescent="0.15">
      <c r="A17" s="1">
        <v>15</v>
      </c>
      <c r="B17" s="2">
        <f t="shared" si="0"/>
        <v>3.2552084999999996E-3</v>
      </c>
      <c r="C17" s="2">
        <v>3.6458329999999998E-3</v>
      </c>
      <c r="D17" s="2">
        <v>4.1666669999999998E-3</v>
      </c>
      <c r="E17" s="2">
        <v>4.1666669999999998E-3</v>
      </c>
      <c r="F17" s="2">
        <v>1.041667E-3</v>
      </c>
      <c r="G17" s="2" t="s">
        <v>57</v>
      </c>
    </row>
    <row r="18" spans="1:7" s="1" customFormat="1" ht="14" x14ac:dyDescent="0.15">
      <c r="A18" s="1">
        <v>16</v>
      </c>
      <c r="B18" s="2">
        <f t="shared" si="0"/>
        <v>2.6041667500000002E-3</v>
      </c>
      <c r="C18" s="2">
        <v>6.2500000000000003E-3</v>
      </c>
      <c r="D18" s="2">
        <v>4.1666669999999998E-3</v>
      </c>
      <c r="E18" s="2">
        <v>0</v>
      </c>
      <c r="F18" s="2">
        <v>0</v>
      </c>
      <c r="G18" s="2" t="s">
        <v>58</v>
      </c>
    </row>
  </sheetData>
  <conditionalFormatting sqref="G2">
    <cfRule type="dataBar" priority="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{8BE9F33F-63CA-274D-B33A-29813B0BEAAA}</x14:id>
        </ext>
      </extLst>
    </cfRule>
  </conditionalFormatting>
  <conditionalFormatting sqref="G3:G18">
    <cfRule type="dataBar" priority="1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{44BFE1CD-8219-AB4A-9023-D6CF4E03D396}</x14:id>
        </ext>
      </extLst>
    </cfRule>
  </conditionalFormatting>
  <conditionalFormatting sqref="C2:F18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{3E1F879F-295D-CF48-9BFC-C14D378768CB}</x14:id>
        </ext>
      </extLst>
    </cfRule>
  </conditionalFormatting>
  <conditionalFormatting sqref="B2:B18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{B023434D-0D71-2649-8398-E2C074F977EF}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BE9F33F-63CA-274D-B33A-29813B0BEAA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44BFE1CD-8219-AB4A-9023-D6CF4E03D39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G3:G18</xm:sqref>
        </x14:conditionalFormatting>
        <x14:conditionalFormatting xmlns:xm="http://schemas.microsoft.com/office/excel/2006/main">
          <x14:cfRule type="dataBar" id="{3E1F879F-295D-CF48-9BFC-C14D378768C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C2:F18</xm:sqref>
        </x14:conditionalFormatting>
        <x14:conditionalFormatting xmlns:xm="http://schemas.microsoft.com/office/excel/2006/main">
          <x14:cfRule type="dataBar" id="{B023434D-0D71-2649-8398-E2C074F977E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4A28C-286F-094C-B45C-6EC299A2A868}">
  <dimension ref="A1:G10"/>
  <sheetViews>
    <sheetView zoomScale="150" zoomScaleNormal="170" workbookViewId="0">
      <selection activeCell="C15" sqref="C15"/>
    </sheetView>
  </sheetViews>
  <sheetFormatPr baseColWidth="10" defaultRowHeight="14" x14ac:dyDescent="0.15"/>
  <cols>
    <col min="1" max="1" width="19" style="1" bestFit="1" customWidth="1"/>
    <col min="2" max="2" width="17.83203125" style="1" bestFit="1" customWidth="1"/>
    <col min="3" max="6" width="10.83203125" style="1"/>
    <col min="7" max="7" width="124" style="1" customWidth="1"/>
    <col min="8" max="16384" width="10.83203125" style="1"/>
  </cols>
  <sheetData>
    <row r="1" spans="1:7" x14ac:dyDescent="0.15">
      <c r="A1" s="3" t="s">
        <v>0</v>
      </c>
      <c r="B1" s="3" t="s">
        <v>24</v>
      </c>
      <c r="C1" s="3" t="s">
        <v>19</v>
      </c>
      <c r="D1" s="3" t="s">
        <v>22</v>
      </c>
      <c r="E1" s="3" t="s">
        <v>20</v>
      </c>
      <c r="F1" s="3" t="s">
        <v>21</v>
      </c>
      <c r="G1" s="3" t="s">
        <v>23</v>
      </c>
    </row>
    <row r="2" spans="1:7" x14ac:dyDescent="0.15">
      <c r="A2" s="1" t="s">
        <v>9</v>
      </c>
      <c r="B2" s="2">
        <f t="shared" ref="B2:B10" si="0">AVERAGE(C2:F2)</f>
        <v>0.42265625000000001</v>
      </c>
      <c r="C2" s="2">
        <v>0.43281249999999999</v>
      </c>
      <c r="D2" s="2">
        <v>0.304166667</v>
      </c>
      <c r="E2" s="2">
        <v>0.59843749999999996</v>
      </c>
      <c r="F2" s="2">
        <v>0.35520833299999999</v>
      </c>
      <c r="G2" s="2" t="s">
        <v>10</v>
      </c>
    </row>
    <row r="3" spans="1:7" x14ac:dyDescent="0.15">
      <c r="A3" s="1" t="s">
        <v>15</v>
      </c>
      <c r="B3" s="2">
        <f t="shared" si="0"/>
        <v>0.24374999975</v>
      </c>
      <c r="C3" s="2">
        <v>0.209895833</v>
      </c>
      <c r="D3" s="2">
        <v>0.36145833300000002</v>
      </c>
      <c r="E3" s="2">
        <v>9.8437499999999997E-2</v>
      </c>
      <c r="F3" s="2">
        <v>0.305208333</v>
      </c>
      <c r="G3" s="2" t="s">
        <v>16</v>
      </c>
    </row>
    <row r="4" spans="1:7" x14ac:dyDescent="0.15">
      <c r="A4" s="1" t="s">
        <v>17</v>
      </c>
      <c r="B4" s="2">
        <f t="shared" si="0"/>
        <v>0.13632812500000002</v>
      </c>
      <c r="C4" s="2">
        <v>0.17656250000000001</v>
      </c>
      <c r="D4" s="2">
        <v>0.14687500000000001</v>
      </c>
      <c r="E4" s="2">
        <v>0.155729167</v>
      </c>
      <c r="F4" s="2">
        <v>6.6145833000000001E-2</v>
      </c>
      <c r="G4" s="2" t="s">
        <v>18</v>
      </c>
    </row>
    <row r="5" spans="1:7" x14ac:dyDescent="0.15">
      <c r="A5" s="1" t="s">
        <v>5</v>
      </c>
      <c r="B5" s="2">
        <f t="shared" si="0"/>
        <v>9.9218749999999994E-2</v>
      </c>
      <c r="C5" s="2">
        <v>6.0937499999999999E-2</v>
      </c>
      <c r="D5" s="2">
        <v>8.0208333000000007E-2</v>
      </c>
      <c r="E5" s="2">
        <v>9.0624999999999997E-2</v>
      </c>
      <c r="F5" s="2">
        <v>0.165104167</v>
      </c>
      <c r="G5" s="2" t="s">
        <v>6</v>
      </c>
    </row>
    <row r="6" spans="1:7" x14ac:dyDescent="0.15">
      <c r="A6" s="1" t="s">
        <v>11</v>
      </c>
      <c r="B6" s="2">
        <f t="shared" si="0"/>
        <v>3.4895833500000001E-2</v>
      </c>
      <c r="C6" s="2">
        <v>2.7604166999999999E-2</v>
      </c>
      <c r="D6" s="2">
        <v>3.6458333000000002E-2</v>
      </c>
      <c r="E6" s="2">
        <v>1.6666667E-2</v>
      </c>
      <c r="F6" s="2">
        <v>5.8854166999999999E-2</v>
      </c>
      <c r="G6" s="2" t="s">
        <v>12</v>
      </c>
    </row>
    <row r="7" spans="1:7" x14ac:dyDescent="0.15">
      <c r="A7" s="1" t="s">
        <v>7</v>
      </c>
      <c r="B7" s="2">
        <f t="shared" si="0"/>
        <v>2.8125000000000001E-2</v>
      </c>
      <c r="C7" s="2">
        <v>4.7916667000000003E-2</v>
      </c>
      <c r="D7" s="2">
        <v>3.3333333E-2</v>
      </c>
      <c r="E7" s="2">
        <v>1.9791666999999999E-2</v>
      </c>
      <c r="F7" s="2">
        <v>1.1458332999999999E-2</v>
      </c>
      <c r="G7" s="2" t="s">
        <v>8</v>
      </c>
    </row>
    <row r="8" spans="1:7" x14ac:dyDescent="0.15">
      <c r="A8" s="1" t="s">
        <v>3</v>
      </c>
      <c r="B8" s="2">
        <f t="shared" si="0"/>
        <v>1.5494791500000001E-2</v>
      </c>
      <c r="C8" s="2">
        <v>1.1458332999999999E-2</v>
      </c>
      <c r="D8" s="2">
        <v>1.5625E-2</v>
      </c>
      <c r="E8" s="2">
        <v>6.7708330000000004E-3</v>
      </c>
      <c r="F8" s="2">
        <v>2.8125000000000001E-2</v>
      </c>
      <c r="G8" s="2" t="s">
        <v>4</v>
      </c>
    </row>
    <row r="9" spans="1:7" x14ac:dyDescent="0.15">
      <c r="A9" s="1" t="s">
        <v>1</v>
      </c>
      <c r="B9" s="2">
        <f t="shared" si="0"/>
        <v>1.2500000249999999E-2</v>
      </c>
      <c r="C9" s="2">
        <v>2.2916667000000002E-2</v>
      </c>
      <c r="D9" s="2">
        <v>1.1979167000000001E-2</v>
      </c>
      <c r="E9" s="2">
        <v>1.2500000000000001E-2</v>
      </c>
      <c r="F9" s="2">
        <v>2.6041670000000001E-3</v>
      </c>
      <c r="G9" s="2" t="s">
        <v>2</v>
      </c>
    </row>
    <row r="10" spans="1:7" x14ac:dyDescent="0.15">
      <c r="A10" s="1" t="s">
        <v>13</v>
      </c>
      <c r="B10" s="2">
        <f t="shared" si="0"/>
        <v>7.0312499999999993E-3</v>
      </c>
      <c r="C10" s="2">
        <v>9.8958329999999997E-3</v>
      </c>
      <c r="D10" s="2">
        <v>9.8958329999999997E-3</v>
      </c>
      <c r="E10" s="2">
        <v>1.041667E-3</v>
      </c>
      <c r="F10" s="2">
        <v>7.2916669999999999E-3</v>
      </c>
      <c r="G10" s="2" t="s">
        <v>14</v>
      </c>
    </row>
  </sheetData>
  <sortState xmlns:xlrd2="http://schemas.microsoft.com/office/spreadsheetml/2017/richdata2" ref="A2:G10">
    <sortCondition descending="1" ref="B2:B10"/>
  </sortState>
  <conditionalFormatting sqref="G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{779C2BA4-8AC1-0E47-974A-F9122DCA6329}</x14:id>
        </ext>
      </extLst>
    </cfRule>
  </conditionalFormatting>
  <conditionalFormatting sqref="G3:G10">
    <cfRule type="dataBar" priority="1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{A9171D09-0CF8-E24F-8E46-1DC3936C32C3}</x14:id>
        </ext>
      </extLst>
    </cfRule>
  </conditionalFormatting>
  <conditionalFormatting sqref="C2:F10">
    <cfRule type="dataBar" priority="1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{21716487-74F7-F44A-886A-A4ACED81BD59}</x14:id>
        </ext>
      </extLst>
    </cfRule>
  </conditionalFormatting>
  <conditionalFormatting sqref="B2:B10">
    <cfRule type="dataBar" priority="1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{66AD7BC1-CAEC-0E46-963E-EDBA05586DEC}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79C2BA4-8AC1-0E47-974A-F9122DCA632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A9171D09-0CF8-E24F-8E46-1DC3936C32C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G3:G10</xm:sqref>
        </x14:conditionalFormatting>
        <x14:conditionalFormatting xmlns:xm="http://schemas.microsoft.com/office/excel/2006/main">
          <x14:cfRule type="dataBar" id="{21716487-74F7-F44A-886A-A4ACED81BD5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C2:F10</xm:sqref>
        </x14:conditionalFormatting>
        <x14:conditionalFormatting xmlns:xm="http://schemas.microsoft.com/office/excel/2006/main">
          <x14:cfRule type="dataBar" id="{66AD7BC1-CAEC-0E46-963E-EDBA05586DEC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B2:B10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803E-1799-C146-B386-5C0E8F966697}">
  <dimension ref="A1:H9"/>
  <sheetViews>
    <sheetView zoomScale="140" zoomScaleNormal="140" workbookViewId="0">
      <selection activeCell="A6" sqref="A6:XFD6"/>
    </sheetView>
  </sheetViews>
  <sheetFormatPr baseColWidth="10" defaultRowHeight="16" x14ac:dyDescent="0.2"/>
  <cols>
    <col min="1" max="1" width="19" bestFit="1" customWidth="1"/>
    <col min="2" max="2" width="22.33203125" bestFit="1" customWidth="1"/>
    <col min="3" max="3" width="26.1640625" bestFit="1" customWidth="1"/>
    <col min="8" max="8" width="124" customWidth="1"/>
  </cols>
  <sheetData>
    <row r="1" spans="1:8" x14ac:dyDescent="0.2">
      <c r="A1" s="3" t="s">
        <v>0</v>
      </c>
      <c r="B1" s="3" t="s">
        <v>69</v>
      </c>
      <c r="C1" s="3" t="s">
        <v>70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8" x14ac:dyDescent="0.2">
      <c r="A2" t="s">
        <v>9</v>
      </c>
      <c r="B2" s="2">
        <f t="shared" ref="B2:B9" si="0">AVERAGE(D2:G2)</f>
        <v>0.42265624999999996</v>
      </c>
      <c r="C2" s="2">
        <f>B2/$B$2</f>
        <v>1</v>
      </c>
      <c r="D2" s="2">
        <v>0.43281249999999999</v>
      </c>
      <c r="E2" s="2">
        <v>0.30416666999999997</v>
      </c>
      <c r="F2" s="2">
        <v>0.59843749999999996</v>
      </c>
      <c r="G2" s="2">
        <v>0.35520833000000002</v>
      </c>
      <c r="H2" s="2" t="s">
        <v>10</v>
      </c>
    </row>
    <row r="3" spans="1:8" x14ac:dyDescent="0.2">
      <c r="A3" t="s">
        <v>25</v>
      </c>
      <c r="B3" s="2">
        <f t="shared" si="0"/>
        <v>0.24101562500000001</v>
      </c>
      <c r="C3" s="2">
        <f t="shared" ref="C3:C9" si="1">B3/$B$2</f>
        <v>0.57024029574861379</v>
      </c>
      <c r="D3" s="2">
        <v>0.29270833000000002</v>
      </c>
      <c r="E3" s="2">
        <v>0.18072916999999999</v>
      </c>
      <c r="F3" s="2">
        <v>0.31406250000000002</v>
      </c>
      <c r="G3" s="2">
        <v>0.17656250000000001</v>
      </c>
      <c r="H3" s="2" t="s">
        <v>26</v>
      </c>
    </row>
    <row r="4" spans="1:8" x14ac:dyDescent="0.2">
      <c r="A4" t="s">
        <v>59</v>
      </c>
      <c r="B4" s="2">
        <f t="shared" si="0"/>
        <v>1.35416675E-2</v>
      </c>
      <c r="C4" s="2">
        <f t="shared" si="1"/>
        <v>3.2039435120147876E-2</v>
      </c>
      <c r="D4" s="2">
        <v>4.6874999999999998E-3</v>
      </c>
      <c r="E4" s="2">
        <v>4.6874999999999998E-3</v>
      </c>
      <c r="F4" s="2">
        <v>2.0312500000000001E-2</v>
      </c>
      <c r="G4" s="2">
        <v>2.4479170000000001E-2</v>
      </c>
      <c r="H4" s="2" t="s">
        <v>60</v>
      </c>
    </row>
    <row r="5" spans="1:8" x14ac:dyDescent="0.2">
      <c r="A5" t="s">
        <v>27</v>
      </c>
      <c r="B5" s="2">
        <f t="shared" si="0"/>
        <v>5.5078124999999992E-2</v>
      </c>
      <c r="C5" s="2">
        <f t="shared" si="1"/>
        <v>0.13031423290203326</v>
      </c>
      <c r="D5" s="2">
        <v>4.4791669999999999E-2</v>
      </c>
      <c r="E5" s="2">
        <v>4.0625000000000001E-2</v>
      </c>
      <c r="F5" s="2">
        <v>8.2812499999999997E-2</v>
      </c>
      <c r="G5" s="2">
        <v>5.2083329999999997E-2</v>
      </c>
      <c r="H5" s="2" t="s">
        <v>28</v>
      </c>
    </row>
    <row r="6" spans="1:8" x14ac:dyDescent="0.2">
      <c r="A6" t="s">
        <v>61</v>
      </c>
      <c r="B6" s="2">
        <f t="shared" si="0"/>
        <v>1.74479175E-2</v>
      </c>
      <c r="C6" s="2">
        <f t="shared" si="1"/>
        <v>4.128157929759705E-2</v>
      </c>
      <c r="D6" s="2">
        <v>1.8229169999999999E-2</v>
      </c>
      <c r="E6" s="2">
        <v>9.3749999999999997E-3</v>
      </c>
      <c r="F6" s="2">
        <v>2.7083329999999999E-2</v>
      </c>
      <c r="G6" s="2">
        <v>1.510417E-2</v>
      </c>
      <c r="H6" s="2" t="s">
        <v>60</v>
      </c>
    </row>
    <row r="7" spans="1:8" x14ac:dyDescent="0.2">
      <c r="A7" t="s">
        <v>29</v>
      </c>
      <c r="B7" s="2">
        <f t="shared" si="0"/>
        <v>3.6067710000000003E-2</v>
      </c>
      <c r="C7" s="2">
        <f t="shared" si="1"/>
        <v>8.5335801848428858E-2</v>
      </c>
      <c r="D7" s="2">
        <v>2.5000000000000001E-2</v>
      </c>
      <c r="E7" s="2">
        <v>2.8125000000000001E-2</v>
      </c>
      <c r="F7" s="2">
        <v>5.5729170000000001E-2</v>
      </c>
      <c r="G7" s="2">
        <v>3.5416669999999997E-2</v>
      </c>
      <c r="H7" s="2" t="s">
        <v>30</v>
      </c>
    </row>
    <row r="8" spans="1:8" x14ac:dyDescent="0.2">
      <c r="A8" t="s">
        <v>31</v>
      </c>
      <c r="B8" s="2">
        <f t="shared" si="0"/>
        <v>2.5651040000000003E-2</v>
      </c>
      <c r="C8" s="2">
        <f t="shared" si="1"/>
        <v>6.0690076155268037E-2</v>
      </c>
      <c r="D8" s="2">
        <v>2.1874999999999999E-2</v>
      </c>
      <c r="E8" s="2">
        <v>2.0833330000000001E-2</v>
      </c>
      <c r="F8" s="2">
        <v>4.0625000000000001E-2</v>
      </c>
      <c r="G8" s="2">
        <v>1.9270829999999999E-2</v>
      </c>
      <c r="H8" s="2" t="s">
        <v>32</v>
      </c>
    </row>
    <row r="9" spans="1:8" x14ac:dyDescent="0.2">
      <c r="A9" t="s">
        <v>33</v>
      </c>
      <c r="B9" s="2">
        <f t="shared" si="0"/>
        <v>2.0963542500000001E-2</v>
      </c>
      <c r="C9" s="2">
        <f t="shared" si="1"/>
        <v>4.9599509057301303E-2</v>
      </c>
      <c r="D9" s="2">
        <v>1.614583E-2</v>
      </c>
      <c r="E9" s="2">
        <v>1.354167E-2</v>
      </c>
      <c r="F9" s="2">
        <v>3.2812500000000001E-2</v>
      </c>
      <c r="G9" s="2">
        <v>2.1354169999999999E-2</v>
      </c>
      <c r="H9" s="2" t="s">
        <v>34</v>
      </c>
    </row>
  </sheetData>
  <conditionalFormatting sqref="H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{F45505D0-5102-4C49-8041-4206CD203248}</x14:id>
        </ext>
      </extLst>
    </cfRule>
  </conditionalFormatting>
  <conditionalFormatting sqref="H3:H9">
    <cfRule type="dataBar" priority="1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{8BA6AFCA-6AC3-F943-AD2C-DF7791A2EC99}</x14:id>
        </ext>
      </extLst>
    </cfRule>
  </conditionalFormatting>
  <conditionalFormatting sqref="D2:G9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{78400CC9-4758-DE47-93A3-04819B2CF01D}</x14:id>
        </ext>
      </extLst>
    </cfRule>
  </conditionalFormatting>
  <conditionalFormatting sqref="B2:B9">
    <cfRule type="dataBar" priority="1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{54C6607E-67F8-EB41-B162-9170DAAA9E62}</x14:id>
        </ext>
      </extLst>
    </cfRule>
  </conditionalFormatting>
  <conditionalFormatting sqref="C2:C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{D5062CC0-C734-FC45-BE87-3E54A8F94628}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45505D0-5102-4C49-8041-4206CD20324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8BA6AFCA-6AC3-F943-AD2C-DF7791A2EC9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H3:H9</xm:sqref>
        </x14:conditionalFormatting>
        <x14:conditionalFormatting xmlns:xm="http://schemas.microsoft.com/office/excel/2006/main">
          <x14:cfRule type="dataBar" id="{78400CC9-4758-DE47-93A3-04819B2CF01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D2:G9</xm:sqref>
        </x14:conditionalFormatting>
        <x14:conditionalFormatting xmlns:xm="http://schemas.microsoft.com/office/excel/2006/main">
          <x14:cfRule type="dataBar" id="{54C6607E-67F8-EB41-B162-9170DAAA9E6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B2:B9</xm:sqref>
        </x14:conditionalFormatting>
        <x14:conditionalFormatting xmlns:xm="http://schemas.microsoft.com/office/excel/2006/main">
          <x14:cfRule type="dataBar" id="{D5062CC0-C734-FC45-BE87-3E54A8F9462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68CEF-5A2A-DF41-B9B2-36183F7C6ECF}">
  <dimension ref="A1:I22"/>
  <sheetViews>
    <sheetView zoomScale="133" zoomScaleNormal="94" workbookViewId="0">
      <selection activeCell="C12" sqref="C12"/>
    </sheetView>
  </sheetViews>
  <sheetFormatPr baseColWidth="10" defaultRowHeight="16" x14ac:dyDescent="0.2"/>
  <cols>
    <col min="1" max="1" width="19" bestFit="1" customWidth="1"/>
    <col min="2" max="2" width="19" customWidth="1"/>
    <col min="3" max="3" width="26.1640625" bestFit="1" customWidth="1"/>
    <col min="8" max="8" width="137.6640625" bestFit="1" customWidth="1"/>
  </cols>
  <sheetData>
    <row r="1" spans="1:9" x14ac:dyDescent="0.2">
      <c r="A1" s="3" t="s">
        <v>0</v>
      </c>
      <c r="B1" s="3" t="s">
        <v>24</v>
      </c>
      <c r="C1" s="3" t="s">
        <v>77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9" x14ac:dyDescent="0.2">
      <c r="A2" t="s">
        <v>15</v>
      </c>
      <c r="B2" s="2">
        <f t="shared" ref="B2:B7" si="0">AVERAGE(D2:G2)</f>
        <v>0.24374999750000001</v>
      </c>
      <c r="C2" s="2">
        <f>B2/$B$2</f>
        <v>1</v>
      </c>
      <c r="D2" s="2">
        <v>0.20989583000000001</v>
      </c>
      <c r="E2" s="2">
        <v>0.36145832999999999</v>
      </c>
      <c r="F2" s="2">
        <v>9.8437499999999997E-2</v>
      </c>
      <c r="G2" s="2">
        <v>0.30520833000000003</v>
      </c>
      <c r="H2" s="2" t="s">
        <v>16</v>
      </c>
    </row>
    <row r="3" spans="1:9" x14ac:dyDescent="0.2">
      <c r="A3" t="s">
        <v>64</v>
      </c>
      <c r="B3" s="2">
        <f t="shared" si="0"/>
        <v>1.5234375000000001E-2</v>
      </c>
      <c r="C3" s="2">
        <f t="shared" ref="C3:C7" si="1">B3/$B$2</f>
        <v>6.2500000641025649E-2</v>
      </c>
      <c r="D3" s="2">
        <v>1.0937499999999999E-2</v>
      </c>
      <c r="E3" s="2">
        <v>1.7187500000000001E-2</v>
      </c>
      <c r="F3" s="2">
        <v>4.6874999999999998E-3</v>
      </c>
      <c r="G3" s="2">
        <v>2.8125000000000001E-2</v>
      </c>
      <c r="H3" s="2" t="s">
        <v>65</v>
      </c>
    </row>
    <row r="4" spans="1:9" x14ac:dyDescent="0.2">
      <c r="A4" t="s">
        <v>66</v>
      </c>
      <c r="B4" s="2">
        <f t="shared" si="0"/>
        <v>2.1093750000000001E-2</v>
      </c>
      <c r="C4" s="2">
        <f t="shared" si="1"/>
        <v>8.6538462426035509E-2</v>
      </c>
      <c r="D4" s="2">
        <v>1.8749999999999999E-2</v>
      </c>
      <c r="E4" s="2">
        <v>3.5937499999999997E-2</v>
      </c>
      <c r="F4" s="2">
        <v>1.5625E-2</v>
      </c>
      <c r="G4" s="2">
        <v>1.40625E-2</v>
      </c>
      <c r="H4" s="2" t="s">
        <v>67</v>
      </c>
    </row>
    <row r="5" spans="1:9" x14ac:dyDescent="0.2">
      <c r="A5" t="s">
        <v>40</v>
      </c>
      <c r="B5" s="2">
        <f t="shared" si="0"/>
        <v>0.10065104250000001</v>
      </c>
      <c r="C5" s="2">
        <f t="shared" si="1"/>
        <v>0.41292735808130626</v>
      </c>
      <c r="D5" s="2">
        <v>6.0416669999999999E-2</v>
      </c>
      <c r="E5" s="2">
        <v>0.16197917000000001</v>
      </c>
      <c r="F5" s="2">
        <v>2.8125000000000001E-2</v>
      </c>
      <c r="G5" s="2">
        <v>0.15208332999999999</v>
      </c>
      <c r="H5" s="2" t="s">
        <v>41</v>
      </c>
    </row>
    <row r="6" spans="1:9" x14ac:dyDescent="0.2">
      <c r="A6" t="s">
        <v>42</v>
      </c>
      <c r="B6" s="2">
        <f t="shared" si="0"/>
        <v>0.05</v>
      </c>
      <c r="C6" s="2">
        <f t="shared" si="1"/>
        <v>0.20512820723208419</v>
      </c>
      <c r="D6" s="2">
        <v>6.979167E-2</v>
      </c>
      <c r="E6" s="2">
        <v>6.302083E-2</v>
      </c>
      <c r="F6" s="2">
        <v>2.8645830000000001E-2</v>
      </c>
      <c r="G6" s="2">
        <v>3.854167E-2</v>
      </c>
      <c r="H6" s="2" t="s">
        <v>68</v>
      </c>
    </row>
    <row r="7" spans="1:9" x14ac:dyDescent="0.2">
      <c r="A7" t="s">
        <v>38</v>
      </c>
      <c r="B7" s="2">
        <f t="shared" si="0"/>
        <v>2.3828127500000001E-2</v>
      </c>
      <c r="C7" s="2">
        <f t="shared" si="1"/>
        <v>9.775642151545047E-2</v>
      </c>
      <c r="D7" s="2">
        <v>1.8749999999999999E-2</v>
      </c>
      <c r="E7" s="2">
        <v>4.0104170000000001E-2</v>
      </c>
      <c r="F7" s="2">
        <v>1.0416669999999999E-2</v>
      </c>
      <c r="G7" s="2">
        <v>2.6041669999999999E-2</v>
      </c>
      <c r="H7" s="2" t="s">
        <v>39</v>
      </c>
      <c r="I7" s="2" t="s">
        <v>71</v>
      </c>
    </row>
    <row r="8" spans="1:9" x14ac:dyDescent="0.2">
      <c r="C8" s="2"/>
    </row>
    <row r="9" spans="1:9" x14ac:dyDescent="0.2">
      <c r="C9" s="2"/>
    </row>
    <row r="14" spans="1:9" x14ac:dyDescent="0.2">
      <c r="A14" s="4"/>
      <c r="B14" s="4"/>
      <c r="D14" s="4"/>
      <c r="E14" s="4"/>
      <c r="F14" s="4"/>
      <c r="G14" s="4"/>
      <c r="H14" s="4"/>
    </row>
    <row r="15" spans="1:9" x14ac:dyDescent="0.2">
      <c r="A15" s="4"/>
      <c r="B15" s="4"/>
      <c r="D15" s="4"/>
      <c r="E15" s="4"/>
      <c r="F15" s="4"/>
      <c r="G15" s="4"/>
      <c r="H15" s="4"/>
    </row>
    <row r="16" spans="1:9" x14ac:dyDescent="0.2">
      <c r="A16" s="4"/>
      <c r="B16" s="5"/>
      <c r="D16" s="5"/>
      <c r="E16" s="5"/>
      <c r="F16" s="5"/>
      <c r="G16" s="5"/>
      <c r="H16" s="5"/>
    </row>
    <row r="17" spans="1:8" x14ac:dyDescent="0.2">
      <c r="A17" s="4"/>
      <c r="B17" s="5"/>
      <c r="D17" s="5"/>
      <c r="E17" s="5"/>
      <c r="F17" s="5"/>
      <c r="G17" s="5"/>
      <c r="H17" s="5"/>
    </row>
    <row r="18" spans="1:8" x14ac:dyDescent="0.2">
      <c r="A18" s="4"/>
      <c r="B18" s="5"/>
      <c r="D18" s="5"/>
      <c r="E18" s="5"/>
      <c r="F18" s="5"/>
      <c r="G18" s="5"/>
      <c r="H18" s="5"/>
    </row>
    <row r="19" spans="1:8" x14ac:dyDescent="0.2">
      <c r="A19" s="4"/>
      <c r="B19" s="5"/>
      <c r="D19" s="5"/>
      <c r="E19" s="5"/>
      <c r="F19" s="5"/>
      <c r="G19" s="5"/>
      <c r="H19" s="5"/>
    </row>
    <row r="20" spans="1:8" x14ac:dyDescent="0.2">
      <c r="A20" s="4"/>
      <c r="B20" s="5"/>
      <c r="D20" s="5"/>
      <c r="E20" s="5"/>
      <c r="F20" s="5"/>
      <c r="G20" s="5"/>
      <c r="H20" s="5"/>
    </row>
    <row r="21" spans="1:8" x14ac:dyDescent="0.2">
      <c r="A21" s="4"/>
      <c r="B21" s="5"/>
      <c r="D21" s="5"/>
      <c r="E21" s="5"/>
      <c r="F21" s="5"/>
      <c r="G21" s="5"/>
      <c r="H21" s="5"/>
    </row>
    <row r="22" spans="1:8" x14ac:dyDescent="0.2">
      <c r="A22" s="4"/>
    </row>
  </sheetData>
  <conditionalFormatting sqref="H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{6976E6BF-6762-4D4A-B20A-53171F7F5207}</x14:id>
        </ext>
      </extLst>
    </cfRule>
  </conditionalFormatting>
  <conditionalFormatting sqref="H3:H7 I7">
    <cfRule type="dataBar" priority="2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{81CD281C-FD8C-6741-880A-948AEC0E94E6}</x14:id>
        </ext>
      </extLst>
    </cfRule>
  </conditionalFormatting>
  <conditionalFormatting sqref="D2:G7">
    <cfRule type="dataBar" priority="2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{014ABACB-76A3-7548-B51D-A47E4C772F5C}</x14:id>
        </ext>
      </extLst>
    </cfRule>
  </conditionalFormatting>
  <conditionalFormatting sqref="B2:B7">
    <cfRule type="dataBar" priority="2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{06A8BB5A-BC13-9C41-B6A6-587242FF402E}</x14:id>
        </ext>
      </extLst>
    </cfRule>
  </conditionalFormatting>
  <conditionalFormatting sqref="C2:C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{7DE3B5A8-840B-F54C-982A-593F87D286BD}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976E6BF-6762-4D4A-B20A-53171F7F520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81CD281C-FD8C-6741-880A-948AEC0E94E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H3:H7 I7</xm:sqref>
        </x14:conditionalFormatting>
        <x14:conditionalFormatting xmlns:xm="http://schemas.microsoft.com/office/excel/2006/main">
          <x14:cfRule type="dataBar" id="{014ABACB-76A3-7548-B51D-A47E4C772F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D2:G7</xm:sqref>
        </x14:conditionalFormatting>
        <x14:conditionalFormatting xmlns:xm="http://schemas.microsoft.com/office/excel/2006/main">
          <x14:cfRule type="dataBar" id="{06A8BB5A-BC13-9C41-B6A6-587242FF402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B2:B7</xm:sqref>
        </x14:conditionalFormatting>
        <x14:conditionalFormatting xmlns:xm="http://schemas.microsoft.com/office/excel/2006/main">
          <x14:cfRule type="dataBar" id="{7DE3B5A8-840B-F54C-982A-593F87D286B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06B1-B176-DC49-8FCF-1D1B68A36687}">
  <dimension ref="A1:H9"/>
  <sheetViews>
    <sheetView tabSelected="1" zoomScale="126" workbookViewId="0">
      <selection activeCell="C4" sqref="C4"/>
    </sheetView>
  </sheetViews>
  <sheetFormatPr baseColWidth="10" defaultRowHeight="16" x14ac:dyDescent="0.2"/>
  <cols>
    <col min="1" max="1" width="21" bestFit="1" customWidth="1"/>
    <col min="2" max="3" width="22.83203125" bestFit="1" customWidth="1"/>
    <col min="8" max="8" width="124" customWidth="1"/>
  </cols>
  <sheetData>
    <row r="1" spans="1:8" x14ac:dyDescent="0.2">
      <c r="A1" s="3" t="s">
        <v>0</v>
      </c>
      <c r="B1" s="6" t="s">
        <v>69</v>
      </c>
      <c r="C1" s="6" t="s">
        <v>72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8" x14ac:dyDescent="0.2">
      <c r="A2" t="s">
        <v>17</v>
      </c>
      <c r="B2" s="2">
        <f>AVERAGE(D2:G2)</f>
        <v>0.13632812499999999</v>
      </c>
      <c r="C2" s="2">
        <f>B2/$B$2</f>
        <v>1</v>
      </c>
      <c r="D2" s="2">
        <v>0.17656250000000001</v>
      </c>
      <c r="E2" s="2">
        <v>0.14687500000000001</v>
      </c>
      <c r="F2" s="2">
        <v>0.15572917</v>
      </c>
      <c r="G2" s="2">
        <v>6.6145830000000003E-2</v>
      </c>
      <c r="H2" s="2" t="s">
        <v>18</v>
      </c>
    </row>
    <row r="3" spans="1:8" x14ac:dyDescent="0.2">
      <c r="A3" t="s">
        <v>43</v>
      </c>
      <c r="B3" s="2">
        <f>AVERAGE(D3:G3)</f>
        <v>9.5052092499999991E-2</v>
      </c>
      <c r="C3" s="2">
        <f t="shared" ref="C3:C4" si="0">B3/$B$2</f>
        <v>0.69723024871060169</v>
      </c>
      <c r="D3" s="2">
        <v>0.1229167</v>
      </c>
      <c r="E3" s="2">
        <v>0.10312499999999999</v>
      </c>
      <c r="F3" s="2">
        <v>0.10885417</v>
      </c>
      <c r="G3" s="2">
        <v>4.5312499999999999E-2</v>
      </c>
      <c r="H3" s="2" t="s">
        <v>44</v>
      </c>
    </row>
    <row r="4" spans="1:8" x14ac:dyDescent="0.2">
      <c r="A4" t="s">
        <v>45</v>
      </c>
      <c r="B4" s="2">
        <f>AVERAGE(D4:G4)</f>
        <v>2.5520835000000002E-2</v>
      </c>
      <c r="C4" s="2">
        <f t="shared" si="0"/>
        <v>0.18720154040114614</v>
      </c>
      <c r="D4" s="2">
        <v>4.0625000000000001E-2</v>
      </c>
      <c r="E4" s="2">
        <v>2.8125000000000001E-2</v>
      </c>
      <c r="F4" s="2">
        <v>1.9791670000000001E-2</v>
      </c>
      <c r="G4" s="2">
        <v>1.354167E-2</v>
      </c>
      <c r="H4" s="2" t="s">
        <v>46</v>
      </c>
    </row>
    <row r="5" spans="1:8" x14ac:dyDescent="0.2">
      <c r="C5" s="2"/>
    </row>
    <row r="6" spans="1:8" x14ac:dyDescent="0.2">
      <c r="C6" s="2"/>
    </row>
    <row r="7" spans="1:8" x14ac:dyDescent="0.2">
      <c r="C7" s="2"/>
    </row>
    <row r="8" spans="1:8" x14ac:dyDescent="0.2">
      <c r="C8" s="2"/>
    </row>
    <row r="9" spans="1:8" x14ac:dyDescent="0.2">
      <c r="C9" s="2"/>
    </row>
  </sheetData>
  <conditionalFormatting sqref="H2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{1BE63C51-A4AD-A541-81B9-C8FAA3ABC6EE}</x14:id>
        </ext>
      </extLst>
    </cfRule>
  </conditionalFormatting>
  <conditionalFormatting sqref="H3:H4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{CDDCC416-60F5-9D43-9263-543B03220B60}</x14:id>
        </ext>
      </extLst>
    </cfRule>
  </conditionalFormatting>
  <conditionalFormatting sqref="D2:G4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{65EC22C1-A3BC-5848-870F-93E3F7D572BA}</x14:id>
        </ext>
      </extLst>
    </cfRule>
  </conditionalFormatting>
  <conditionalFormatting sqref="B2:B4">
    <cfRule type="dataBar" priority="2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{71FF9653-F8D2-FC48-A0AE-3C2EDC85F43A}</x14:id>
        </ext>
      </extLst>
    </cfRule>
  </conditionalFormatting>
  <conditionalFormatting sqref="C2:C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{045F92D3-6C57-DD49-9C43-DDA988C99AA2}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E63C51-A4AD-A541-81B9-C8FAA3ABC6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CDDCC416-60F5-9D43-9263-543B03220B6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H3:H4</xm:sqref>
        </x14:conditionalFormatting>
        <x14:conditionalFormatting xmlns:xm="http://schemas.microsoft.com/office/excel/2006/main">
          <x14:cfRule type="dataBar" id="{65EC22C1-A3BC-5848-870F-93E3F7D572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D2:G4</xm:sqref>
        </x14:conditionalFormatting>
        <x14:conditionalFormatting xmlns:xm="http://schemas.microsoft.com/office/excel/2006/main">
          <x14:cfRule type="dataBar" id="{71FF9653-F8D2-FC48-A0AE-3C2EDC85F43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B2:B4</xm:sqref>
        </x14:conditionalFormatting>
        <x14:conditionalFormatting xmlns:xm="http://schemas.microsoft.com/office/excel/2006/main">
          <x14:cfRule type="dataBar" id="{045F92D3-6C57-DD49-9C43-DDA988C99AA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0FD22-287B-1F4C-BECD-43EF51852EEB}">
  <dimension ref="A1:H9"/>
  <sheetViews>
    <sheetView topLeftCell="B1" zoomScale="160" zoomScaleNormal="160" workbookViewId="0">
      <selection activeCell="D6" sqref="D6"/>
    </sheetView>
  </sheetViews>
  <sheetFormatPr baseColWidth="10" defaultRowHeight="16" x14ac:dyDescent="0.2"/>
  <cols>
    <col min="1" max="1" width="41.6640625" bestFit="1" customWidth="1"/>
    <col min="2" max="2" width="22.83203125" bestFit="1" customWidth="1"/>
    <col min="3" max="3" width="25.33203125" bestFit="1" customWidth="1"/>
    <col min="8" max="8" width="124" customWidth="1"/>
  </cols>
  <sheetData>
    <row r="1" spans="1:8" x14ac:dyDescent="0.2">
      <c r="A1" s="3" t="s">
        <v>0</v>
      </c>
      <c r="B1" s="6" t="s">
        <v>69</v>
      </c>
      <c r="C1" s="6" t="s">
        <v>73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8" x14ac:dyDescent="0.2">
      <c r="A2" t="s">
        <v>5</v>
      </c>
      <c r="B2" s="2">
        <f>AVERAGE(D2:G2)</f>
        <v>9.9218749999999994E-2</v>
      </c>
      <c r="C2" s="2">
        <f>B2/$B$2</f>
        <v>1</v>
      </c>
      <c r="D2" s="2">
        <v>6.0937499999999999E-2</v>
      </c>
      <c r="E2" s="2">
        <v>8.0208329999999994E-2</v>
      </c>
      <c r="F2" s="2">
        <v>9.0624999999999997E-2</v>
      </c>
      <c r="G2" s="2">
        <v>0.16510416999999999</v>
      </c>
      <c r="H2" s="2" t="s">
        <v>6</v>
      </c>
    </row>
    <row r="3" spans="1:8" x14ac:dyDescent="0.2">
      <c r="A3" t="s">
        <v>35</v>
      </c>
      <c r="B3" s="2">
        <f>AVERAGE(D3:G3)</f>
        <v>5.8333332500000001E-2</v>
      </c>
      <c r="C3" s="2">
        <f t="shared" ref="C3:C4" si="0">B3/$B$2</f>
        <v>0.58792650078740161</v>
      </c>
      <c r="D3" s="2">
        <v>3.125E-2</v>
      </c>
      <c r="E3" s="2">
        <v>5.0520830000000003E-2</v>
      </c>
      <c r="F3" s="2">
        <v>3.5937499999999997E-2</v>
      </c>
      <c r="G3" s="2">
        <v>0.11562500000000001</v>
      </c>
      <c r="H3" s="2" t="s">
        <v>6</v>
      </c>
    </row>
    <row r="4" spans="1:8" x14ac:dyDescent="0.2">
      <c r="A4" t="s">
        <v>36</v>
      </c>
      <c r="B4" s="2">
        <f>AVERAGE(D4:G4)</f>
        <v>1.5885418249999998E-2</v>
      </c>
      <c r="C4" s="2">
        <f t="shared" si="0"/>
        <v>0.16010500283464565</v>
      </c>
      <c r="D4" s="2">
        <v>9.8958329999999997E-3</v>
      </c>
      <c r="E4" s="2">
        <v>9.3749999999999997E-3</v>
      </c>
      <c r="F4" s="2">
        <v>2.7604170000000001E-2</v>
      </c>
      <c r="G4" s="2">
        <v>1.6666670000000001E-2</v>
      </c>
      <c r="H4" s="2" t="s">
        <v>37</v>
      </c>
    </row>
    <row r="5" spans="1:8" x14ac:dyDescent="0.2">
      <c r="C5" s="2"/>
    </row>
    <row r="6" spans="1:8" x14ac:dyDescent="0.2">
      <c r="C6" s="2"/>
    </row>
    <row r="7" spans="1:8" x14ac:dyDescent="0.2">
      <c r="C7" s="2"/>
    </row>
    <row r="8" spans="1:8" x14ac:dyDescent="0.2">
      <c r="C8" s="2"/>
    </row>
    <row r="9" spans="1:8" x14ac:dyDescent="0.2">
      <c r="C9" s="2"/>
    </row>
  </sheetData>
  <conditionalFormatting sqref="H2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{8F75D4C3-49BD-1543-88B8-ADBADE7881BA}</x14:id>
        </ext>
      </extLst>
    </cfRule>
  </conditionalFormatting>
  <conditionalFormatting sqref="H3:H4">
    <cfRule type="dataBar" priority="2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{AF64F628-53E6-A946-8C53-5E3E80725479}</x14:id>
        </ext>
      </extLst>
    </cfRule>
  </conditionalFormatting>
  <conditionalFormatting sqref="D2:G4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{AB8963E0-9A63-334B-AC15-1FCAFF992BB1}</x14:id>
        </ext>
      </extLst>
    </cfRule>
  </conditionalFormatting>
  <conditionalFormatting sqref="B2:B4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{1DFC182A-F8D6-5242-B1BB-60D050357EAB}</x14:id>
        </ext>
      </extLst>
    </cfRule>
  </conditionalFormatting>
  <conditionalFormatting sqref="C2:C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{FCE035A7-BF62-0B48-B896-1D8EFC331602}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75D4C3-49BD-1543-88B8-ADBADE7881B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AF64F628-53E6-A946-8C53-5E3E8072547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H3:H4</xm:sqref>
        </x14:conditionalFormatting>
        <x14:conditionalFormatting xmlns:xm="http://schemas.microsoft.com/office/excel/2006/main">
          <x14:cfRule type="dataBar" id="{AB8963E0-9A63-334B-AC15-1FCAFF992BB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D2:G4</xm:sqref>
        </x14:conditionalFormatting>
        <x14:conditionalFormatting xmlns:xm="http://schemas.microsoft.com/office/excel/2006/main">
          <x14:cfRule type="dataBar" id="{1DFC182A-F8D6-5242-B1BB-60D050357EA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B2:B4</xm:sqref>
        </x14:conditionalFormatting>
        <x14:conditionalFormatting xmlns:xm="http://schemas.microsoft.com/office/excel/2006/main">
          <x14:cfRule type="dataBar" id="{FCE035A7-BF62-0B48-B896-1D8EFC33160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9349-0385-6D4F-B0F1-A32A86E70393}">
  <dimension ref="A1:H9"/>
  <sheetViews>
    <sheetView zoomScale="125" workbookViewId="0">
      <selection activeCell="C13" sqref="C13"/>
    </sheetView>
  </sheetViews>
  <sheetFormatPr baseColWidth="10" defaultRowHeight="16" x14ac:dyDescent="0.2"/>
  <cols>
    <col min="1" max="1" width="19" bestFit="1" customWidth="1"/>
    <col min="2" max="2" width="22.83203125" bestFit="1" customWidth="1"/>
    <col min="3" max="3" width="27" bestFit="1" customWidth="1"/>
    <col min="4" max="4" width="22.83203125" customWidth="1"/>
    <col min="8" max="8" width="124" customWidth="1"/>
  </cols>
  <sheetData>
    <row r="1" spans="1:8" x14ac:dyDescent="0.2">
      <c r="A1" s="3" t="s">
        <v>0</v>
      </c>
      <c r="B1" s="6" t="s">
        <v>69</v>
      </c>
      <c r="C1" s="6" t="s">
        <v>74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8" x14ac:dyDescent="0.2">
      <c r="A2" t="s">
        <v>11</v>
      </c>
      <c r="B2" s="2">
        <f>AVERAGE(D2:G2)</f>
        <v>3.4895835E-2</v>
      </c>
      <c r="C2" s="2">
        <f>B2/$B$2</f>
        <v>1</v>
      </c>
      <c r="D2" s="2">
        <v>2.7604170000000001E-2</v>
      </c>
      <c r="E2" s="2">
        <v>3.6458329999999997E-2</v>
      </c>
      <c r="F2" s="2">
        <v>1.6666670000000001E-2</v>
      </c>
      <c r="G2" s="2">
        <v>5.8854169999999997E-2</v>
      </c>
      <c r="H2" s="2" t="s">
        <v>12</v>
      </c>
    </row>
    <row r="3" spans="1:8" x14ac:dyDescent="0.2">
      <c r="A3" t="s">
        <v>62</v>
      </c>
      <c r="B3" s="2">
        <f>AVERAGE(D3:G3)</f>
        <v>2.1874999999999999E-2</v>
      </c>
      <c r="C3" s="2">
        <f t="shared" ref="C3" si="0">B3/$B$2</f>
        <v>0.62686564170193948</v>
      </c>
      <c r="D3" s="2">
        <v>1.7187500000000001E-2</v>
      </c>
      <c r="E3" s="2">
        <v>2.1874999999999999E-2</v>
      </c>
      <c r="F3" s="2">
        <v>1.1458329999999999E-2</v>
      </c>
      <c r="G3" s="2">
        <v>3.6979169999999999E-2</v>
      </c>
      <c r="H3" s="2" t="s">
        <v>63</v>
      </c>
    </row>
    <row r="4" spans="1:8" x14ac:dyDescent="0.2">
      <c r="B4" s="2"/>
      <c r="C4" s="2"/>
      <c r="D4" s="2"/>
    </row>
    <row r="5" spans="1:8" x14ac:dyDescent="0.2">
      <c r="C5" s="2"/>
      <c r="D5" s="2"/>
    </row>
    <row r="6" spans="1:8" x14ac:dyDescent="0.2">
      <c r="C6" s="2"/>
      <c r="D6" s="2"/>
    </row>
    <row r="7" spans="1:8" x14ac:dyDescent="0.2">
      <c r="C7" s="2"/>
      <c r="D7" s="2"/>
    </row>
    <row r="8" spans="1:8" x14ac:dyDescent="0.2">
      <c r="C8" s="2"/>
      <c r="D8" s="2"/>
    </row>
    <row r="9" spans="1:8" x14ac:dyDescent="0.2">
      <c r="C9" s="2"/>
      <c r="D9" s="2"/>
    </row>
  </sheetData>
  <conditionalFormatting sqref="H2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{058CF7B5-F41C-6C41-A698-AA74E18851EF}</x14:id>
        </ext>
      </extLst>
    </cfRule>
  </conditionalFormatting>
  <conditionalFormatting sqref="H3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{45E5308B-188A-864A-9288-DDB56D280FFD}</x14:id>
        </ext>
      </extLst>
    </cfRule>
  </conditionalFormatting>
  <conditionalFormatting sqref="E2:G3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{41C7BAE2-1E7A-FB42-BDC0-B9DC992FD23B}</x14:id>
        </ext>
      </extLst>
    </cfRule>
  </conditionalFormatting>
  <conditionalFormatting sqref="D4:D9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{3192EE8B-159A-134A-9C2A-73EC463B4C32}</x14:id>
        </ext>
      </extLst>
    </cfRule>
  </conditionalFormatting>
  <conditionalFormatting sqref="D2:D3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{28E828DD-8731-C14E-BEC1-AA0B326D020B}</x14:id>
        </ext>
      </extLst>
    </cfRule>
  </conditionalFormatting>
  <conditionalFormatting sqref="B2:B4">
    <cfRule type="dataBar" priority="2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{DAB15DFB-B090-7B45-8DE6-5B94F11FFA7A}</x14:id>
        </ext>
      </extLst>
    </cfRule>
  </conditionalFormatting>
  <conditionalFormatting sqref="C2:C9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{EBEA960A-8F94-CC4D-8A6D-EF7EDDDD4869}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58CF7B5-F41C-6C41-A698-AA74E18851E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H2</xm:sqref>
        </x14:conditionalFormatting>
        <x14:conditionalFormatting xmlns:xm="http://schemas.microsoft.com/office/excel/2006/main">
          <x14:cfRule type="dataBar" id="{45E5308B-188A-864A-9288-DDB56D280FFD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H3</xm:sqref>
        </x14:conditionalFormatting>
        <x14:conditionalFormatting xmlns:xm="http://schemas.microsoft.com/office/excel/2006/main">
          <x14:cfRule type="dataBar" id="{41C7BAE2-1E7A-FB42-BDC0-B9DC992FD23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E2:G3</xm:sqref>
        </x14:conditionalFormatting>
        <x14:conditionalFormatting xmlns:xm="http://schemas.microsoft.com/office/excel/2006/main">
          <x14:cfRule type="dataBar" id="{3192EE8B-159A-134A-9C2A-73EC463B4C3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D4:D9</xm:sqref>
        </x14:conditionalFormatting>
        <x14:conditionalFormatting xmlns:xm="http://schemas.microsoft.com/office/excel/2006/main">
          <x14:cfRule type="dataBar" id="{28E828DD-8731-C14E-BEC1-AA0B326D020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D2:D3</xm:sqref>
        </x14:conditionalFormatting>
        <x14:conditionalFormatting xmlns:xm="http://schemas.microsoft.com/office/excel/2006/main">
          <x14:cfRule type="dataBar" id="{DAB15DFB-B090-7B45-8DE6-5B94F11FFA7A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B2:B4</xm:sqref>
        </x14:conditionalFormatting>
        <x14:conditionalFormatting xmlns:xm="http://schemas.microsoft.com/office/excel/2006/main">
          <x14:cfRule type="dataBar" id="{EBEA960A-8F94-CC4D-8A6D-EF7EDDDD4869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E2DB-0EDF-7049-AAED-A97B8DC5C026}">
  <dimension ref="A1:H9"/>
  <sheetViews>
    <sheetView zoomScale="116" workbookViewId="0">
      <selection activeCell="G31" sqref="G31"/>
    </sheetView>
  </sheetViews>
  <sheetFormatPr baseColWidth="10" defaultRowHeight="16" x14ac:dyDescent="0.2"/>
  <cols>
    <col min="1" max="1" width="19" bestFit="1" customWidth="1"/>
    <col min="2" max="2" width="22.83203125" bestFit="1" customWidth="1"/>
    <col min="3" max="3" width="27" bestFit="1" customWidth="1"/>
    <col min="4" max="7" width="15.1640625" customWidth="1"/>
    <col min="8" max="8" width="124" customWidth="1"/>
  </cols>
  <sheetData>
    <row r="1" spans="1:8" x14ac:dyDescent="0.2">
      <c r="A1" s="3" t="s">
        <v>0</v>
      </c>
      <c r="B1" s="6" t="s">
        <v>69</v>
      </c>
      <c r="C1" s="6" t="s">
        <v>74</v>
      </c>
      <c r="D1" s="3" t="s">
        <v>19</v>
      </c>
      <c r="E1" s="3" t="s">
        <v>22</v>
      </c>
      <c r="F1" s="3" t="s">
        <v>20</v>
      </c>
      <c r="G1" s="3" t="s">
        <v>21</v>
      </c>
      <c r="H1" s="3" t="s">
        <v>23</v>
      </c>
    </row>
    <row r="2" spans="1:8" x14ac:dyDescent="0.2">
      <c r="A2" t="s">
        <v>3</v>
      </c>
      <c r="B2" s="2">
        <f>AVERAGE(D2:G2)</f>
        <v>1.5494791500000001E-2</v>
      </c>
      <c r="C2" s="2">
        <f>B2/$B$2</f>
        <v>1</v>
      </c>
      <c r="D2" s="2">
        <v>1.1458332999999999E-2</v>
      </c>
      <c r="E2" s="2">
        <v>1.5625E-2</v>
      </c>
      <c r="F2" s="2">
        <v>6.7708330000000004E-3</v>
      </c>
      <c r="G2" s="2">
        <v>2.8125000000000001E-2</v>
      </c>
      <c r="H2" t="s">
        <v>4</v>
      </c>
    </row>
    <row r="3" spans="1:8" x14ac:dyDescent="0.2">
      <c r="A3" s="2" t="s">
        <v>75</v>
      </c>
      <c r="B3" s="2">
        <f>AVERAGE(D3:G3)</f>
        <v>1.263020825E-2</v>
      </c>
      <c r="C3" s="2">
        <f t="shared" ref="C3" si="0">B3/$B$2</f>
        <v>0.81512605380975922</v>
      </c>
      <c r="D3" s="2">
        <v>8.3333330000000001E-3</v>
      </c>
      <c r="E3" s="2">
        <v>1.458333E-2</v>
      </c>
      <c r="F3" s="2">
        <v>6.2500000000000003E-3</v>
      </c>
      <c r="G3" s="2">
        <v>2.1354169999999999E-2</v>
      </c>
      <c r="H3" t="s">
        <v>76</v>
      </c>
    </row>
    <row r="4" spans="1:8" x14ac:dyDescent="0.2">
      <c r="B4" s="2"/>
      <c r="C4" s="2"/>
      <c r="D4" s="2"/>
    </row>
    <row r="5" spans="1:8" x14ac:dyDescent="0.2">
      <c r="C5" s="2"/>
      <c r="D5" s="2"/>
    </row>
    <row r="6" spans="1:8" x14ac:dyDescent="0.2">
      <c r="D6" s="2"/>
      <c r="E6" s="2"/>
    </row>
    <row r="7" spans="1:8" x14ac:dyDescent="0.2">
      <c r="C7" s="2"/>
      <c r="D7" s="2"/>
    </row>
    <row r="8" spans="1:8" x14ac:dyDescent="0.2">
      <c r="C8" s="2"/>
      <c r="D8" s="2"/>
    </row>
    <row r="9" spans="1:8" x14ac:dyDescent="0.2">
      <c r="C9" s="2"/>
      <c r="D9" s="2"/>
    </row>
  </sheetData>
  <conditionalFormatting sqref="E2:G3">
    <cfRule type="dataBar" priority="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{CFCD9AE5-2E2D-774C-8C80-57001AD52988}</x14:id>
        </ext>
      </extLst>
    </cfRule>
  </conditionalFormatting>
  <conditionalFormatting sqref="D4:D5 D7:D9 E6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{78967F51-C1BB-A04C-977A-99748C6B0ED4}</x14:id>
        </ext>
      </extLst>
    </cfRule>
  </conditionalFormatting>
  <conditionalFormatting sqref="D2:D3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{BE588EF3-8446-9E4C-BA53-BE2493B2A04A}</x14:id>
        </ext>
      </extLst>
    </cfRule>
  </conditionalFormatting>
  <conditionalFormatting sqref="B2:B4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{9EC2C63D-B5F7-0144-BC2C-51C19D5FB21F}</x14:id>
        </ext>
      </extLst>
    </cfRule>
  </conditionalFormatting>
  <conditionalFormatting sqref="C2:C5 C7:C9 D6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{18033517-552C-334C-810A-720ED04CC850}</x14:id>
        </ext>
      </extLst>
    </cfRule>
  </conditionalFormatting>
  <conditionalFormatting sqref="A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{048D990D-DB47-004A-9505-F96179502862}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FCD9AE5-2E2D-774C-8C80-57001AD52988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E2:G3</xm:sqref>
        </x14:conditionalFormatting>
        <x14:conditionalFormatting xmlns:xm="http://schemas.microsoft.com/office/excel/2006/main">
          <x14:cfRule type="dataBar" id="{78967F51-C1BB-A04C-977A-99748C6B0ED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D4:D5 D7:D9 E6</xm:sqref>
        </x14:conditionalFormatting>
        <x14:conditionalFormatting xmlns:xm="http://schemas.microsoft.com/office/excel/2006/main">
          <x14:cfRule type="dataBar" id="{BE588EF3-8446-9E4C-BA53-BE2493B2A04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D2:D3</xm:sqref>
        </x14:conditionalFormatting>
        <x14:conditionalFormatting xmlns:xm="http://schemas.microsoft.com/office/excel/2006/main">
          <x14:cfRule type="dataBar" id="{9EC2C63D-B5F7-0144-BC2C-51C19D5FB21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B2:B4</xm:sqref>
        </x14:conditionalFormatting>
        <x14:conditionalFormatting xmlns:xm="http://schemas.microsoft.com/office/excel/2006/main">
          <x14:cfRule type="dataBar" id="{18033517-552C-334C-810A-720ED04CC85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C2:C5 C7:C9 D6</xm:sqref>
        </x14:conditionalFormatting>
        <x14:conditionalFormatting xmlns:xm="http://schemas.microsoft.com/office/excel/2006/main">
          <x14:cfRule type="dataBar" id="{048D990D-DB47-004A-9505-F9617950286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Seurat</vt:lpstr>
      <vt:lpstr>ProjectTIL</vt:lpstr>
      <vt:lpstr>CD8 Tex</vt:lpstr>
      <vt:lpstr>Th1</vt:lpstr>
      <vt:lpstr>Treg</vt:lpstr>
      <vt:lpstr>CD8 EM</vt:lpstr>
      <vt:lpstr>CD8 Tpex</vt:lpstr>
      <vt:lpstr>CD8 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2021-12-28T18:57:52Z</dcterms:created>
  <dcterms:modified xsi:type="dcterms:W3CDTF">2022-08-10T19:25:39Z</dcterms:modified>
</cp:coreProperties>
</file>