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alyssapelak/Desktop/HSS Research/"/>
    </mc:Choice>
  </mc:AlternateContent>
  <xr:revisionPtr revIDLastSave="0" documentId="8_{9122E9BC-0D32-C54B-AC72-9398ACD355DA}" xr6:coauthVersionLast="47" xr6:coauthVersionMax="47" xr10:uidLastSave="{00000000-0000-0000-0000-000000000000}"/>
  <bookViews>
    <workbookView xWindow="-20" yWindow="500" windowWidth="28800" windowHeight="15980" xr2:uid="{00000000-000D-0000-FFFF-FFFF00000000}"/>
  </bookViews>
  <sheets>
    <sheet name="Sheet1" sheetId="1" r:id="rId1"/>
  </sheets>
  <definedNames>
    <definedName name="_xlnm._FilterDatabase" localSheetId="0" hidden="1">Sheet1!$A$2:$AL$40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/I37SJypg0Yoq324RPhJcb0riQQ=="/>
    </ext>
  </extLst>
</workbook>
</file>

<file path=xl/calcChain.xml><?xml version="1.0" encoding="utf-8"?>
<calcChain xmlns="http://schemas.openxmlformats.org/spreadsheetml/2006/main">
  <c r="AF37" i="1" l="1"/>
  <c r="AF36" i="1"/>
  <c r="AF34" i="1"/>
  <c r="AF33" i="1"/>
  <c r="AF32" i="1"/>
  <c r="AF31" i="1"/>
  <c r="AF29" i="1"/>
  <c r="AF28" i="1"/>
  <c r="AF27" i="1"/>
  <c r="AF26" i="1"/>
  <c r="AF25" i="1"/>
  <c r="AF24" i="1"/>
  <c r="AF23" i="1"/>
  <c r="AF22" i="1"/>
  <c r="AF21" i="1"/>
  <c r="AF20" i="1"/>
  <c r="AF19" i="1"/>
  <c r="AF17" i="1"/>
  <c r="AF16" i="1"/>
  <c r="AF15" i="1"/>
  <c r="AF14" i="1"/>
  <c r="AF12" i="1"/>
  <c r="AF5" i="1"/>
  <c r="AF4" i="1"/>
  <c r="Q4" i="1"/>
  <c r="Q3" i="1"/>
</calcChain>
</file>

<file path=xl/sharedStrings.xml><?xml version="1.0" encoding="utf-8"?>
<sst xmlns="http://schemas.openxmlformats.org/spreadsheetml/2006/main" count="196" uniqueCount="52">
  <si>
    <t>AGE</t>
  </si>
  <si>
    <t>GENDER</t>
  </si>
  <si>
    <t>HEIGHT (cm)</t>
  </si>
  <si>
    <t>WEIGHT (kg)</t>
  </si>
  <si>
    <t>BMI</t>
  </si>
  <si>
    <t>DATE OF PAIN ONSET</t>
  </si>
  <si>
    <t>PAIN INTENSITY</t>
  </si>
  <si>
    <t>PERSONAL CARE</t>
  </si>
  <si>
    <t>LIFTING</t>
  </si>
  <si>
    <t>WALKING</t>
  </si>
  <si>
    <t>SITTING</t>
  </si>
  <si>
    <t>STANDING</t>
  </si>
  <si>
    <t>SLEEPING</t>
  </si>
  <si>
    <t>SEX LIFE</t>
  </si>
  <si>
    <t>SOCIAL</t>
  </si>
  <si>
    <t>TRAVEL</t>
  </si>
  <si>
    <t>ODI SCORE</t>
  </si>
  <si>
    <t>NPRS WORST</t>
  </si>
  <si>
    <t>NPRS BEST</t>
  </si>
  <si>
    <t>NPRS CURRENT</t>
  </si>
  <si>
    <t>AE SYMPTOMS</t>
  </si>
  <si>
    <t>DROPOUT (YES/NO)</t>
  </si>
  <si>
    <t>TIME UNTIL DROPOUT (days)</t>
  </si>
  <si>
    <t>REASON FOR DROPOUT</t>
  </si>
  <si>
    <t>F</t>
  </si>
  <si>
    <t>none</t>
  </si>
  <si>
    <t xml:space="preserve">GI upset </t>
  </si>
  <si>
    <t>No</t>
  </si>
  <si>
    <t>n/a</t>
  </si>
  <si>
    <t>Parestesias</t>
  </si>
  <si>
    <t>Yes</t>
  </si>
  <si>
    <t>Hand numbness</t>
  </si>
  <si>
    <t>M</t>
  </si>
  <si>
    <t>GI upset</t>
  </si>
  <si>
    <t xml:space="preserve">SURVEY NOT COMPLETED AFTER THIS POINT </t>
  </si>
  <si>
    <t xml:space="preserve">didn't fill out completely </t>
  </si>
  <si>
    <t>GI upset, diarrhea</t>
  </si>
  <si>
    <t xml:space="preserve">not responsive </t>
  </si>
  <si>
    <t xml:space="preserve">pain </t>
  </si>
  <si>
    <t>yes</t>
  </si>
  <si>
    <t>Inconsistent</t>
  </si>
  <si>
    <t xml:space="preserve">none </t>
  </si>
  <si>
    <t>inconsistent</t>
  </si>
  <si>
    <t>stopped after 3 days due to nausea</t>
  </si>
  <si>
    <t>not noted</t>
  </si>
  <si>
    <t xml:space="preserve">consipation </t>
  </si>
  <si>
    <t>soreness, SOB</t>
  </si>
  <si>
    <t>non-responsive</t>
  </si>
  <si>
    <t xml:space="preserve">Initial visit </t>
  </si>
  <si>
    <t>Follow- up visit</t>
  </si>
  <si>
    <t>He did not know what was in the ingredients so stopped taking it</t>
  </si>
  <si>
    <t xml:space="preserve">Demographics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</si>
</sst>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&quot;/&quot;d&quot;/&quot;yy"/>
  </numFmts>
  <fonts count="6" x14ac:knownFonts="1">
    <font>
      <sz val="12"/>
      <color theme="1"/>
      <name val="Calibri"/>
      <scheme val="minor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trike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D9EAD3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7558519241921"/>
        <bgColor rgb="FFC9DA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3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3" fillId="4" borderId="0" xfId="0" applyFont="1" applyFill="1" applyAlignment="1"/>
    <xf numFmtId="164" fontId="3" fillId="4" borderId="0" xfId="0" applyNumberFormat="1" applyFont="1" applyFill="1" applyAlignment="1"/>
    <xf numFmtId="164" fontId="3" fillId="4" borderId="0" xfId="0" applyNumberFormat="1" applyFont="1" applyFill="1"/>
    <xf numFmtId="0" fontId="3" fillId="4" borderId="0" xfId="0" applyFont="1" applyFill="1"/>
    <xf numFmtId="0" fontId="4" fillId="5" borderId="0" xfId="0" applyFont="1" applyFill="1" applyAlignment="1"/>
    <xf numFmtId="164" fontId="3" fillId="5" borderId="0" xfId="0" applyNumberFormat="1" applyFont="1" applyFill="1"/>
    <xf numFmtId="0" fontId="4" fillId="5" borderId="0" xfId="0" applyFont="1" applyFill="1"/>
    <xf numFmtId="0" fontId="3" fillId="5" borderId="0" xfId="0" applyFont="1" applyFill="1" applyAlignment="1"/>
    <xf numFmtId="164" fontId="4" fillId="5" borderId="0" xfId="0" applyNumberFormat="1" applyFont="1" applyFill="1"/>
    <xf numFmtId="164" fontId="3" fillId="5" borderId="0" xfId="0" applyNumberFormat="1" applyFont="1" applyFill="1" applyAlignment="1"/>
    <xf numFmtId="0" fontId="3" fillId="5" borderId="0" xfId="0" applyFont="1" applyFill="1"/>
    <xf numFmtId="14" fontId="3" fillId="4" borderId="0" xfId="0" applyNumberFormat="1" applyFont="1" applyFill="1" applyAlignment="1"/>
    <xf numFmtId="164" fontId="3" fillId="0" borderId="0" xfId="0" applyNumberFormat="1" applyFont="1"/>
    <xf numFmtId="0" fontId="3" fillId="0" borderId="0" xfId="0" applyFont="1"/>
    <xf numFmtId="0" fontId="5" fillId="6" borderId="0" xfId="0" applyFont="1" applyFill="1" applyAlignment="1">
      <alignment horizontal="center"/>
    </xf>
    <xf numFmtId="0" fontId="2" fillId="8" borderId="0" xfId="0" applyFont="1" applyFill="1" applyAlignment="1">
      <alignment horizontal="center" wrapText="1"/>
    </xf>
    <xf numFmtId="0" fontId="5" fillId="7" borderId="0" xfId="0" applyFont="1" applyFill="1" applyAlignment="1">
      <alignment horizontal="center"/>
    </xf>
    <xf numFmtId="0" fontId="2" fillId="10" borderId="0" xfId="0" applyFont="1" applyFill="1" applyAlignment="1">
      <alignment horizontal="center" wrapText="1"/>
    </xf>
    <xf numFmtId="0" fontId="5" fillId="9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001"/>
  <sheetViews>
    <sheetView tabSelected="1" workbookViewId="0">
      <pane ySplit="2" topLeftCell="A3" activePane="bottomLeft" state="frozen"/>
      <selection pane="bottomLeft" activeCell="I10" sqref="I10"/>
    </sheetView>
  </sheetViews>
  <sheetFormatPr baseColWidth="10" defaultColWidth="11.1640625" defaultRowHeight="15" customHeight="1" x14ac:dyDescent="0.2"/>
  <cols>
    <col min="1" max="37" width="10.5" customWidth="1"/>
    <col min="38" max="38" width="0.33203125" customWidth="1"/>
    <col min="39" max="39" width="10.5" customWidth="1"/>
  </cols>
  <sheetData>
    <row r="1" spans="1:39" ht="15.75" customHeight="1" x14ac:dyDescent="0.2">
      <c r="A1" s="22" t="s">
        <v>51</v>
      </c>
      <c r="B1" s="22"/>
      <c r="C1" s="22"/>
      <c r="D1" s="22"/>
      <c r="E1" s="22"/>
      <c r="F1" s="22"/>
      <c r="G1" s="18" t="s">
        <v>48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20" t="s">
        <v>49</v>
      </c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1"/>
      <c r="AL1" s="1"/>
      <c r="AM1" s="1"/>
    </row>
    <row r="2" spans="1:39" ht="15.75" customHeight="1" x14ac:dyDescent="0.2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19" t="s">
        <v>6</v>
      </c>
      <c r="W2" s="19" t="s">
        <v>7</v>
      </c>
      <c r="X2" s="19" t="s">
        <v>8</v>
      </c>
      <c r="Y2" s="19" t="s">
        <v>9</v>
      </c>
      <c r="Z2" s="19" t="s">
        <v>10</v>
      </c>
      <c r="AA2" s="19" t="s">
        <v>11</v>
      </c>
      <c r="AB2" s="19" t="s">
        <v>12</v>
      </c>
      <c r="AC2" s="19" t="s">
        <v>13</v>
      </c>
      <c r="AD2" s="19" t="s">
        <v>14</v>
      </c>
      <c r="AE2" s="19" t="s">
        <v>15</v>
      </c>
      <c r="AF2" s="19" t="s">
        <v>16</v>
      </c>
      <c r="AG2" s="19" t="s">
        <v>17</v>
      </c>
      <c r="AH2" s="19" t="s">
        <v>18</v>
      </c>
      <c r="AI2" s="19" t="s">
        <v>19</v>
      </c>
      <c r="AJ2" s="19" t="s">
        <v>20</v>
      </c>
      <c r="AK2" s="3" t="s">
        <v>21</v>
      </c>
      <c r="AL2" s="3" t="s">
        <v>22</v>
      </c>
      <c r="AM2" s="3" t="s">
        <v>23</v>
      </c>
    </row>
    <row r="3" spans="1:39" ht="15.75" customHeight="1" x14ac:dyDescent="0.2">
      <c r="A3" s="4">
        <v>57</v>
      </c>
      <c r="B3" s="4" t="s">
        <v>24</v>
      </c>
      <c r="C3" s="4">
        <v>167</v>
      </c>
      <c r="D3" s="4">
        <v>73.5</v>
      </c>
      <c r="E3" s="4">
        <v>26.3</v>
      </c>
      <c r="F3" s="6"/>
      <c r="G3" s="4">
        <v>1</v>
      </c>
      <c r="H3" s="4">
        <v>0</v>
      </c>
      <c r="I3" s="4">
        <v>2</v>
      </c>
      <c r="J3" s="4">
        <v>0</v>
      </c>
      <c r="K3" s="4">
        <v>2</v>
      </c>
      <c r="L3" s="4">
        <v>0</v>
      </c>
      <c r="M3" s="4">
        <v>2</v>
      </c>
      <c r="N3" s="4">
        <v>1</v>
      </c>
      <c r="O3" s="4">
        <v>2</v>
      </c>
      <c r="P3" s="4">
        <v>2</v>
      </c>
      <c r="Q3" s="4">
        <f>12/50</f>
        <v>0.24</v>
      </c>
      <c r="R3" s="4">
        <v>10</v>
      </c>
      <c r="S3" s="4">
        <v>5</v>
      </c>
      <c r="T3" s="4">
        <v>3</v>
      </c>
      <c r="U3" s="4" t="s">
        <v>25</v>
      </c>
      <c r="V3" s="4">
        <v>1</v>
      </c>
      <c r="W3" s="4">
        <v>0</v>
      </c>
      <c r="X3" s="4">
        <v>3</v>
      </c>
      <c r="Y3" s="4">
        <v>0</v>
      </c>
      <c r="Z3" s="4">
        <v>0</v>
      </c>
      <c r="AA3" s="4">
        <v>0</v>
      </c>
      <c r="AB3" s="4">
        <v>1</v>
      </c>
      <c r="AC3" s="4">
        <v>3</v>
      </c>
      <c r="AD3" s="4">
        <v>1</v>
      </c>
      <c r="AE3" s="4">
        <v>2</v>
      </c>
      <c r="AF3" s="4">
        <v>0.22</v>
      </c>
      <c r="AG3" s="4">
        <v>5</v>
      </c>
      <c r="AH3" s="4">
        <v>7</v>
      </c>
      <c r="AI3" s="4">
        <v>4</v>
      </c>
      <c r="AJ3" s="4" t="s">
        <v>26</v>
      </c>
      <c r="AK3" s="4" t="s">
        <v>27</v>
      </c>
      <c r="AL3" s="4"/>
      <c r="AM3" s="4"/>
    </row>
    <row r="4" spans="1:39" ht="15.75" customHeight="1" x14ac:dyDescent="0.2">
      <c r="A4" s="4">
        <v>45</v>
      </c>
      <c r="B4" s="4" t="s">
        <v>24</v>
      </c>
      <c r="C4" s="4">
        <v>162.6</v>
      </c>
      <c r="D4" s="4">
        <v>82.6</v>
      </c>
      <c r="E4" s="4">
        <v>31.2</v>
      </c>
      <c r="F4" s="6"/>
      <c r="G4" s="4">
        <v>2</v>
      </c>
      <c r="H4" s="4">
        <v>0</v>
      </c>
      <c r="I4" s="4">
        <v>5</v>
      </c>
      <c r="J4" s="4">
        <v>1</v>
      </c>
      <c r="K4" s="4">
        <v>3</v>
      </c>
      <c r="L4" s="4">
        <v>3</v>
      </c>
      <c r="M4" s="4">
        <v>2</v>
      </c>
      <c r="N4" s="4">
        <v>0</v>
      </c>
      <c r="O4" s="4">
        <v>1</v>
      </c>
      <c r="P4" s="4">
        <v>2</v>
      </c>
      <c r="Q4" s="4">
        <f>19/50</f>
        <v>0.38</v>
      </c>
      <c r="R4" s="4">
        <v>10</v>
      </c>
      <c r="S4" s="4">
        <v>5</v>
      </c>
      <c r="T4" s="4">
        <v>8</v>
      </c>
      <c r="U4" s="4" t="s">
        <v>25</v>
      </c>
      <c r="V4" s="4">
        <v>0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7">
        <f t="shared" ref="AF4:AF5" si="0">SUM(V4:AE4)</f>
        <v>0</v>
      </c>
      <c r="AG4" s="4">
        <v>2</v>
      </c>
      <c r="AH4" s="4">
        <v>5</v>
      </c>
      <c r="AI4" s="4">
        <v>0</v>
      </c>
      <c r="AJ4" s="4" t="s">
        <v>25</v>
      </c>
      <c r="AK4" s="4" t="s">
        <v>27</v>
      </c>
      <c r="AL4" s="4">
        <v>15</v>
      </c>
      <c r="AM4" s="4"/>
    </row>
    <row r="5" spans="1:39" ht="15.75" customHeight="1" x14ac:dyDescent="0.2">
      <c r="A5" s="8">
        <v>60</v>
      </c>
      <c r="B5" s="8" t="s">
        <v>24</v>
      </c>
      <c r="C5" s="8">
        <v>165.1</v>
      </c>
      <c r="D5" s="8">
        <v>68</v>
      </c>
      <c r="E5" s="8">
        <v>25</v>
      </c>
      <c r="F5" s="8">
        <v>2.2019000000000002</v>
      </c>
      <c r="G5" s="8">
        <v>0</v>
      </c>
      <c r="H5" s="8">
        <v>1</v>
      </c>
      <c r="I5" s="8">
        <v>1</v>
      </c>
      <c r="J5" s="8">
        <v>1</v>
      </c>
      <c r="K5" s="8">
        <v>2</v>
      </c>
      <c r="L5" s="8">
        <v>1</v>
      </c>
      <c r="M5" s="8">
        <v>1</v>
      </c>
      <c r="N5" s="8">
        <v>1</v>
      </c>
      <c r="O5" s="8">
        <v>1</v>
      </c>
      <c r="P5" s="8">
        <v>1</v>
      </c>
      <c r="Q5" s="8">
        <v>10</v>
      </c>
      <c r="R5" s="8">
        <v>8</v>
      </c>
      <c r="S5" s="8">
        <v>4</v>
      </c>
      <c r="T5" s="8">
        <v>1</v>
      </c>
      <c r="U5" s="8" t="s">
        <v>25</v>
      </c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>
        <f t="shared" si="0"/>
        <v>0</v>
      </c>
      <c r="AG5" s="10"/>
      <c r="AH5" s="10"/>
      <c r="AI5" s="10"/>
      <c r="AJ5" s="8" t="s">
        <v>29</v>
      </c>
      <c r="AK5" s="8" t="s">
        <v>30</v>
      </c>
      <c r="AL5" s="8">
        <v>6</v>
      </c>
      <c r="AM5" s="8" t="s">
        <v>31</v>
      </c>
    </row>
    <row r="6" spans="1:39" ht="15.75" customHeight="1" x14ac:dyDescent="0.2">
      <c r="A6" s="4">
        <v>55</v>
      </c>
      <c r="B6" s="4" t="s">
        <v>32</v>
      </c>
      <c r="C6" s="4">
        <v>188</v>
      </c>
      <c r="D6" s="4">
        <v>102</v>
      </c>
      <c r="E6" s="4">
        <v>28.9</v>
      </c>
      <c r="F6" s="6"/>
      <c r="G6" s="4">
        <v>2</v>
      </c>
      <c r="H6" s="4">
        <v>0</v>
      </c>
      <c r="I6" s="4">
        <v>1</v>
      </c>
      <c r="J6" s="4">
        <v>0</v>
      </c>
      <c r="K6" s="4">
        <v>2</v>
      </c>
      <c r="L6" s="4">
        <v>2</v>
      </c>
      <c r="M6" s="4">
        <v>1</v>
      </c>
      <c r="N6" s="4">
        <v>1</v>
      </c>
      <c r="O6" s="4">
        <v>0</v>
      </c>
      <c r="P6" s="4">
        <v>1</v>
      </c>
      <c r="Q6" s="4">
        <v>0.2</v>
      </c>
      <c r="R6" s="4">
        <v>7</v>
      </c>
      <c r="S6" s="4">
        <v>2</v>
      </c>
      <c r="T6" s="4">
        <v>3</v>
      </c>
      <c r="U6" s="4" t="s">
        <v>33</v>
      </c>
      <c r="V6" s="4">
        <v>2</v>
      </c>
      <c r="W6" s="4">
        <v>0</v>
      </c>
      <c r="X6" s="4">
        <v>4</v>
      </c>
      <c r="Y6" s="4">
        <v>0</v>
      </c>
      <c r="Z6" s="4">
        <v>2</v>
      </c>
      <c r="AA6" s="4">
        <v>1</v>
      </c>
      <c r="AB6" s="4">
        <v>1</v>
      </c>
      <c r="AC6" s="7"/>
      <c r="AD6" s="4">
        <v>0</v>
      </c>
      <c r="AE6" s="4">
        <v>1</v>
      </c>
      <c r="AF6" s="4">
        <v>0.24</v>
      </c>
      <c r="AG6" s="4">
        <v>5</v>
      </c>
      <c r="AH6" s="4">
        <v>2</v>
      </c>
      <c r="AI6" s="4">
        <v>4</v>
      </c>
      <c r="AJ6" s="4" t="s">
        <v>25</v>
      </c>
      <c r="AK6" s="4" t="s">
        <v>27</v>
      </c>
      <c r="AL6" s="7"/>
      <c r="AM6" s="7"/>
    </row>
    <row r="7" spans="1:39" ht="15.75" customHeight="1" x14ac:dyDescent="0.2">
      <c r="A7" s="11">
        <v>70</v>
      </c>
      <c r="B7" s="11" t="s">
        <v>24</v>
      </c>
      <c r="C7" s="11">
        <v>162.6</v>
      </c>
      <c r="D7" s="11">
        <v>63.5</v>
      </c>
      <c r="E7" s="11">
        <v>24</v>
      </c>
      <c r="F7" s="9"/>
      <c r="G7" s="11">
        <v>3</v>
      </c>
      <c r="H7" s="11">
        <v>1</v>
      </c>
      <c r="I7" s="11">
        <v>3</v>
      </c>
      <c r="J7" s="11">
        <v>2</v>
      </c>
      <c r="K7" s="11">
        <v>1</v>
      </c>
      <c r="L7" s="11">
        <v>1</v>
      </c>
      <c r="M7" s="11" t="s">
        <v>34</v>
      </c>
      <c r="N7" s="14"/>
      <c r="O7" s="14"/>
      <c r="P7" s="14"/>
      <c r="Q7" s="14"/>
      <c r="R7" s="14"/>
      <c r="S7" s="14"/>
      <c r="T7" s="14"/>
      <c r="U7" s="14"/>
      <c r="V7" s="11">
        <v>1</v>
      </c>
      <c r="W7" s="11">
        <v>0</v>
      </c>
      <c r="X7" s="11">
        <v>4</v>
      </c>
      <c r="Y7" s="11">
        <v>2</v>
      </c>
      <c r="Z7" s="11">
        <v>0</v>
      </c>
      <c r="AA7" s="11">
        <v>3</v>
      </c>
      <c r="AB7" s="11">
        <v>0</v>
      </c>
      <c r="AC7" s="14"/>
      <c r="AD7" s="11">
        <v>0</v>
      </c>
      <c r="AE7" s="11">
        <v>1</v>
      </c>
      <c r="AF7" s="11">
        <v>0.24</v>
      </c>
      <c r="AG7" s="11">
        <v>7</v>
      </c>
      <c r="AH7" s="11">
        <v>2</v>
      </c>
      <c r="AI7" s="11">
        <v>4</v>
      </c>
      <c r="AJ7" s="11" t="s">
        <v>25</v>
      </c>
      <c r="AK7" s="11" t="s">
        <v>27</v>
      </c>
      <c r="AL7" s="14"/>
      <c r="AM7" s="11" t="s">
        <v>35</v>
      </c>
    </row>
    <row r="8" spans="1:39" ht="15.75" customHeight="1" x14ac:dyDescent="0.2">
      <c r="A8" s="11">
        <v>68</v>
      </c>
      <c r="B8" s="11" t="s">
        <v>24</v>
      </c>
      <c r="C8" s="11">
        <v>162.6</v>
      </c>
      <c r="D8" s="11">
        <v>82.6</v>
      </c>
      <c r="E8" s="11">
        <v>31.2</v>
      </c>
      <c r="F8" s="9"/>
      <c r="G8" s="11">
        <v>3</v>
      </c>
      <c r="H8" s="11">
        <v>2</v>
      </c>
      <c r="I8" s="11">
        <v>3</v>
      </c>
      <c r="J8" s="11">
        <v>2</v>
      </c>
      <c r="K8" s="11">
        <v>2</v>
      </c>
      <c r="L8" s="11">
        <v>3</v>
      </c>
      <c r="M8" s="11">
        <v>1</v>
      </c>
      <c r="N8" s="14"/>
      <c r="O8" s="11">
        <v>3</v>
      </c>
      <c r="P8" s="11">
        <v>1</v>
      </c>
      <c r="Q8" s="11">
        <v>0.44</v>
      </c>
      <c r="R8" s="11">
        <v>9</v>
      </c>
      <c r="S8" s="11">
        <v>1</v>
      </c>
      <c r="T8" s="11">
        <v>5</v>
      </c>
      <c r="U8" s="11" t="s">
        <v>36</v>
      </c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1" t="s">
        <v>27</v>
      </c>
      <c r="AL8" s="14"/>
      <c r="AM8" s="11" t="s">
        <v>37</v>
      </c>
    </row>
    <row r="9" spans="1:39" ht="15.75" customHeight="1" x14ac:dyDescent="0.2">
      <c r="A9" s="8">
        <v>29</v>
      </c>
      <c r="B9" s="8" t="s">
        <v>32</v>
      </c>
      <c r="C9" s="8">
        <v>177.8</v>
      </c>
      <c r="D9" s="8">
        <v>97.5</v>
      </c>
      <c r="E9" s="8">
        <v>30.8</v>
      </c>
      <c r="F9" s="12"/>
      <c r="G9" s="11">
        <v>2</v>
      </c>
      <c r="H9" s="11">
        <v>1</v>
      </c>
      <c r="I9" s="11">
        <v>1</v>
      </c>
      <c r="J9" s="11">
        <v>0</v>
      </c>
      <c r="K9" s="11">
        <v>2</v>
      </c>
      <c r="L9" s="11">
        <v>1</v>
      </c>
      <c r="M9" s="11">
        <v>1</v>
      </c>
      <c r="N9" s="11">
        <v>0</v>
      </c>
      <c r="O9" s="11">
        <v>0</v>
      </c>
      <c r="P9" s="11">
        <v>1</v>
      </c>
      <c r="Q9" s="11">
        <v>0.18</v>
      </c>
      <c r="R9" s="11">
        <v>6</v>
      </c>
      <c r="S9" s="11">
        <v>1</v>
      </c>
      <c r="T9" s="11">
        <v>4</v>
      </c>
      <c r="U9" s="8" t="s">
        <v>25</v>
      </c>
      <c r="V9" s="8">
        <v>4</v>
      </c>
      <c r="W9" s="8">
        <v>3</v>
      </c>
      <c r="X9" s="8">
        <v>4</v>
      </c>
      <c r="Y9" s="8">
        <v>3</v>
      </c>
      <c r="Z9" s="8">
        <v>4</v>
      </c>
      <c r="AA9" s="8">
        <v>4</v>
      </c>
      <c r="AB9" s="8">
        <v>1</v>
      </c>
      <c r="AC9" s="8" t="s">
        <v>28</v>
      </c>
      <c r="AD9" s="8">
        <v>3</v>
      </c>
      <c r="AE9" s="8">
        <v>3</v>
      </c>
      <c r="AF9" s="8">
        <v>0.64</v>
      </c>
      <c r="AG9" s="8">
        <v>8</v>
      </c>
      <c r="AH9" s="8">
        <v>4</v>
      </c>
      <c r="AI9" s="8">
        <v>6</v>
      </c>
      <c r="AJ9" s="8" t="s">
        <v>38</v>
      </c>
      <c r="AK9" s="8" t="s">
        <v>39</v>
      </c>
      <c r="AL9" s="8">
        <v>8</v>
      </c>
      <c r="AM9" s="8" t="s">
        <v>50</v>
      </c>
    </row>
    <row r="10" spans="1:39" ht="15.75" customHeight="1" x14ac:dyDescent="0.2">
      <c r="A10" s="4">
        <v>52</v>
      </c>
      <c r="B10" s="4" t="s">
        <v>24</v>
      </c>
      <c r="C10" s="4">
        <v>162.6</v>
      </c>
      <c r="D10" s="4">
        <v>59</v>
      </c>
      <c r="E10" s="4">
        <v>22.3</v>
      </c>
      <c r="F10" s="6"/>
      <c r="G10" s="4">
        <v>2</v>
      </c>
      <c r="H10" s="4">
        <v>1</v>
      </c>
      <c r="I10" s="4">
        <v>1</v>
      </c>
      <c r="J10" s="4">
        <v>1</v>
      </c>
      <c r="K10" s="4">
        <v>2</v>
      </c>
      <c r="L10" s="4">
        <v>2</v>
      </c>
      <c r="M10" s="4">
        <v>1</v>
      </c>
      <c r="N10" s="4">
        <v>1</v>
      </c>
      <c r="O10" s="4">
        <v>2</v>
      </c>
      <c r="P10" s="4">
        <v>2</v>
      </c>
      <c r="Q10" s="4">
        <v>0.3</v>
      </c>
      <c r="R10" s="4">
        <v>10</v>
      </c>
      <c r="S10" s="4">
        <v>2</v>
      </c>
      <c r="T10" s="4">
        <v>5</v>
      </c>
      <c r="U10" s="4" t="s">
        <v>25</v>
      </c>
      <c r="V10" s="4">
        <v>2</v>
      </c>
      <c r="W10" s="4">
        <v>1</v>
      </c>
      <c r="X10" s="4">
        <v>3</v>
      </c>
      <c r="Y10" s="4">
        <v>1</v>
      </c>
      <c r="Z10" s="4">
        <v>2</v>
      </c>
      <c r="AA10" s="4">
        <v>1</v>
      </c>
      <c r="AB10" s="4">
        <v>1</v>
      </c>
      <c r="AC10" s="4">
        <v>1</v>
      </c>
      <c r="AD10" s="4">
        <v>1</v>
      </c>
      <c r="AE10" s="4">
        <v>1</v>
      </c>
      <c r="AF10" s="4">
        <v>0.28000000000000003</v>
      </c>
      <c r="AG10" s="4">
        <v>6</v>
      </c>
      <c r="AH10" s="4">
        <v>2</v>
      </c>
      <c r="AI10" s="4">
        <v>4</v>
      </c>
      <c r="AJ10" s="4" t="s">
        <v>25</v>
      </c>
      <c r="AK10" s="4" t="s">
        <v>27</v>
      </c>
      <c r="AL10" s="7"/>
      <c r="AM10" s="7"/>
    </row>
    <row r="11" spans="1:39" ht="15.75" customHeight="1" x14ac:dyDescent="0.2">
      <c r="A11" s="4">
        <v>48</v>
      </c>
      <c r="B11" s="4" t="s">
        <v>24</v>
      </c>
      <c r="C11" s="4">
        <v>175.3</v>
      </c>
      <c r="D11" s="4">
        <v>78.5</v>
      </c>
      <c r="E11" s="4">
        <v>25.5</v>
      </c>
      <c r="F11" s="6"/>
      <c r="G11" s="4">
        <v>3</v>
      </c>
      <c r="H11" s="4">
        <v>0</v>
      </c>
      <c r="I11" s="4">
        <v>1</v>
      </c>
      <c r="J11" s="4">
        <v>0</v>
      </c>
      <c r="K11" s="4">
        <v>2</v>
      </c>
      <c r="L11" s="4">
        <v>2</v>
      </c>
      <c r="M11" s="4">
        <v>2</v>
      </c>
      <c r="N11" s="4">
        <v>1</v>
      </c>
      <c r="O11" s="4">
        <v>0</v>
      </c>
      <c r="P11" s="4">
        <v>1</v>
      </c>
      <c r="Q11" s="4">
        <v>0.24</v>
      </c>
      <c r="R11" s="4">
        <v>7</v>
      </c>
      <c r="S11" s="4">
        <v>2</v>
      </c>
      <c r="T11" s="4">
        <v>6</v>
      </c>
      <c r="U11" s="4" t="s">
        <v>25</v>
      </c>
      <c r="V11" s="4">
        <v>3</v>
      </c>
      <c r="W11" s="4">
        <v>0</v>
      </c>
      <c r="X11" s="4">
        <v>1</v>
      </c>
      <c r="Y11" s="4">
        <v>0</v>
      </c>
      <c r="Z11" s="4">
        <v>3</v>
      </c>
      <c r="AA11" s="4">
        <v>3</v>
      </c>
      <c r="AB11" s="4">
        <v>3</v>
      </c>
      <c r="AC11" s="4">
        <v>0</v>
      </c>
      <c r="AD11" s="4">
        <v>0</v>
      </c>
      <c r="AE11" s="4">
        <v>1</v>
      </c>
      <c r="AF11" s="4">
        <v>0.28000000000000003</v>
      </c>
      <c r="AG11" s="4">
        <v>7</v>
      </c>
      <c r="AH11" s="4">
        <v>3</v>
      </c>
      <c r="AI11" s="4">
        <v>7</v>
      </c>
      <c r="AJ11" s="4" t="s">
        <v>25</v>
      </c>
      <c r="AK11" s="4" t="s">
        <v>27</v>
      </c>
      <c r="AL11" s="7"/>
      <c r="AM11" s="7"/>
    </row>
    <row r="12" spans="1:39" ht="15.75" customHeight="1" x14ac:dyDescent="0.2">
      <c r="A12" s="4">
        <v>35</v>
      </c>
      <c r="B12" s="4" t="s">
        <v>24</v>
      </c>
      <c r="C12" s="4">
        <v>154.9</v>
      </c>
      <c r="D12" s="4">
        <v>59</v>
      </c>
      <c r="E12" s="4">
        <v>24.6</v>
      </c>
      <c r="F12" s="6"/>
      <c r="G12" s="4">
        <v>3</v>
      </c>
      <c r="H12" s="4">
        <v>0</v>
      </c>
      <c r="I12" s="4">
        <v>1</v>
      </c>
      <c r="J12" s="4">
        <v>0</v>
      </c>
      <c r="K12" s="4">
        <v>2</v>
      </c>
      <c r="L12" s="4">
        <v>2</v>
      </c>
      <c r="M12" s="4">
        <v>1</v>
      </c>
      <c r="N12" s="4">
        <v>0</v>
      </c>
      <c r="O12" s="4">
        <v>2</v>
      </c>
      <c r="P12" s="4">
        <v>2</v>
      </c>
      <c r="Q12" s="4">
        <v>0.26</v>
      </c>
      <c r="R12" s="4">
        <v>8</v>
      </c>
      <c r="S12" s="4">
        <v>3</v>
      </c>
      <c r="T12" s="4">
        <v>7</v>
      </c>
      <c r="U12" s="4" t="s">
        <v>25</v>
      </c>
      <c r="V12" s="4">
        <v>1</v>
      </c>
      <c r="W12" s="4">
        <v>0</v>
      </c>
      <c r="X12" s="4">
        <v>0</v>
      </c>
      <c r="Y12" s="4">
        <v>0</v>
      </c>
      <c r="Z12" s="4">
        <v>2</v>
      </c>
      <c r="AA12" s="4">
        <v>1</v>
      </c>
      <c r="AB12" s="4">
        <v>1</v>
      </c>
      <c r="AC12" s="4">
        <v>0</v>
      </c>
      <c r="AD12" s="4">
        <v>0</v>
      </c>
      <c r="AE12" s="4">
        <v>0</v>
      </c>
      <c r="AF12" s="7">
        <f>5/50</f>
        <v>0.1</v>
      </c>
      <c r="AG12" s="4">
        <v>9</v>
      </c>
      <c r="AH12" s="4">
        <v>2</v>
      </c>
      <c r="AI12" s="4">
        <v>3</v>
      </c>
      <c r="AJ12" s="4" t="s">
        <v>25</v>
      </c>
      <c r="AK12" s="4" t="s">
        <v>27</v>
      </c>
      <c r="AL12" s="7"/>
      <c r="AM12" s="7"/>
    </row>
    <row r="13" spans="1:39" ht="15.75" customHeight="1" x14ac:dyDescent="0.2">
      <c r="A13" s="4">
        <v>53</v>
      </c>
      <c r="B13" s="4" t="s">
        <v>24</v>
      </c>
      <c r="C13" s="4">
        <v>167.6</v>
      </c>
      <c r="D13" s="4">
        <v>59</v>
      </c>
      <c r="E13" s="4">
        <v>21</v>
      </c>
      <c r="F13" s="6"/>
      <c r="G13" s="4">
        <v>4</v>
      </c>
      <c r="H13" s="4">
        <v>0</v>
      </c>
      <c r="I13" s="4">
        <v>2</v>
      </c>
      <c r="J13" s="4">
        <v>1</v>
      </c>
      <c r="K13" s="4">
        <v>2</v>
      </c>
      <c r="L13" s="4">
        <v>3</v>
      </c>
      <c r="M13" s="4">
        <v>3</v>
      </c>
      <c r="N13" s="4">
        <v>1</v>
      </c>
      <c r="O13" s="4">
        <v>1</v>
      </c>
      <c r="P13" s="4">
        <v>1</v>
      </c>
      <c r="Q13" s="4">
        <v>0.36</v>
      </c>
      <c r="R13" s="4">
        <v>9</v>
      </c>
      <c r="S13" s="4">
        <v>3</v>
      </c>
      <c r="T13" s="4">
        <v>7</v>
      </c>
      <c r="U13" s="4" t="s">
        <v>25</v>
      </c>
      <c r="V13" s="4">
        <v>1</v>
      </c>
      <c r="W13" s="4">
        <v>0</v>
      </c>
      <c r="X13" s="4">
        <v>0</v>
      </c>
      <c r="Y13" s="4">
        <v>0</v>
      </c>
      <c r="Z13" s="4">
        <v>1</v>
      </c>
      <c r="AA13" s="4">
        <v>1</v>
      </c>
      <c r="AB13" s="4">
        <v>2</v>
      </c>
      <c r="AC13" s="4">
        <v>1</v>
      </c>
      <c r="AD13" s="4">
        <v>1</v>
      </c>
      <c r="AE13" s="4">
        <v>1</v>
      </c>
      <c r="AF13" s="4">
        <v>0.16</v>
      </c>
      <c r="AG13" s="4">
        <v>8</v>
      </c>
      <c r="AH13" s="4">
        <v>2</v>
      </c>
      <c r="AI13" s="4">
        <v>3</v>
      </c>
      <c r="AJ13" s="4" t="s">
        <v>25</v>
      </c>
      <c r="AK13" s="4" t="s">
        <v>27</v>
      </c>
      <c r="AL13" s="7"/>
      <c r="AM13" s="7"/>
    </row>
    <row r="14" spans="1:39" ht="15.75" customHeight="1" x14ac:dyDescent="0.2">
      <c r="A14" s="4">
        <v>45</v>
      </c>
      <c r="B14" s="4" t="s">
        <v>32</v>
      </c>
      <c r="C14" s="4">
        <v>182.9</v>
      </c>
      <c r="D14" s="4">
        <v>95.3</v>
      </c>
      <c r="E14" s="4">
        <v>28.5</v>
      </c>
      <c r="F14" s="6"/>
      <c r="G14" s="4">
        <v>0</v>
      </c>
      <c r="H14" s="4">
        <v>0</v>
      </c>
      <c r="I14" s="4">
        <v>1</v>
      </c>
      <c r="J14" s="4">
        <v>0</v>
      </c>
      <c r="K14" s="4">
        <v>1</v>
      </c>
      <c r="L14" s="4">
        <v>1</v>
      </c>
      <c r="M14" s="4">
        <v>2</v>
      </c>
      <c r="N14" s="4">
        <v>1</v>
      </c>
      <c r="O14" s="4">
        <v>1</v>
      </c>
      <c r="P14" s="4">
        <v>1</v>
      </c>
      <c r="Q14" s="4">
        <v>0.16</v>
      </c>
      <c r="R14" s="4">
        <v>9</v>
      </c>
      <c r="S14" s="4">
        <v>3</v>
      </c>
      <c r="T14" s="4">
        <v>1</v>
      </c>
      <c r="U14" s="4" t="s">
        <v>25</v>
      </c>
      <c r="V14" s="4">
        <v>1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1</v>
      </c>
      <c r="AC14" s="4">
        <v>0</v>
      </c>
      <c r="AD14" s="4">
        <v>0</v>
      </c>
      <c r="AE14" s="4">
        <v>0</v>
      </c>
      <c r="AF14" s="4">
        <f>2/50</f>
        <v>0.04</v>
      </c>
      <c r="AG14" s="4">
        <v>8</v>
      </c>
      <c r="AH14" s="4">
        <v>1</v>
      </c>
      <c r="AI14" s="4">
        <v>1</v>
      </c>
      <c r="AJ14" s="4" t="s">
        <v>25</v>
      </c>
      <c r="AK14" s="4" t="s">
        <v>27</v>
      </c>
      <c r="AL14" s="7"/>
      <c r="AM14" s="7"/>
    </row>
    <row r="15" spans="1:39" ht="15.75" customHeight="1" x14ac:dyDescent="0.2">
      <c r="A15" s="4">
        <v>47</v>
      </c>
      <c r="B15" s="4" t="s">
        <v>32</v>
      </c>
      <c r="C15" s="4">
        <v>180.3</v>
      </c>
      <c r="D15" s="4">
        <v>103</v>
      </c>
      <c r="E15" s="4">
        <v>31.8</v>
      </c>
      <c r="F15" s="6"/>
      <c r="G15" s="4">
        <v>1</v>
      </c>
      <c r="H15" s="4">
        <v>0</v>
      </c>
      <c r="I15" s="4">
        <v>2</v>
      </c>
      <c r="J15" s="4">
        <v>0</v>
      </c>
      <c r="K15" s="4">
        <v>2</v>
      </c>
      <c r="L15" s="4">
        <v>1</v>
      </c>
      <c r="M15" s="4">
        <v>0</v>
      </c>
      <c r="N15" s="4">
        <v>0</v>
      </c>
      <c r="O15" s="4">
        <v>0</v>
      </c>
      <c r="P15" s="4">
        <v>1</v>
      </c>
      <c r="Q15" s="4">
        <v>0.14000000000000001</v>
      </c>
      <c r="R15" s="4">
        <v>5</v>
      </c>
      <c r="S15" s="4">
        <v>0</v>
      </c>
      <c r="T15" s="4">
        <v>1</v>
      </c>
      <c r="U15" s="4" t="s">
        <v>25</v>
      </c>
      <c r="V15" s="4">
        <v>0</v>
      </c>
      <c r="W15" s="4">
        <v>0</v>
      </c>
      <c r="X15" s="4">
        <v>2</v>
      </c>
      <c r="Y15" s="4">
        <v>0</v>
      </c>
      <c r="Z15" s="4">
        <v>2</v>
      </c>
      <c r="AA15" s="4">
        <v>1</v>
      </c>
      <c r="AB15" s="4">
        <v>1</v>
      </c>
      <c r="AC15" s="4">
        <v>1</v>
      </c>
      <c r="AD15" s="4">
        <v>2</v>
      </c>
      <c r="AE15" s="4">
        <v>1</v>
      </c>
      <c r="AF15" s="7">
        <f>10/50</f>
        <v>0.2</v>
      </c>
      <c r="AG15" s="4">
        <v>5</v>
      </c>
      <c r="AH15" s="4">
        <v>0</v>
      </c>
      <c r="AI15" s="4">
        <v>1</v>
      </c>
      <c r="AJ15" s="4" t="s">
        <v>25</v>
      </c>
      <c r="AK15" s="4" t="s">
        <v>27</v>
      </c>
      <c r="AL15" s="7"/>
      <c r="AM15" s="7"/>
    </row>
    <row r="16" spans="1:39" ht="15.75" customHeight="1" x14ac:dyDescent="0.2">
      <c r="A16" s="4">
        <v>79</v>
      </c>
      <c r="B16" s="4" t="s">
        <v>32</v>
      </c>
      <c r="C16" s="4">
        <v>167.6</v>
      </c>
      <c r="D16" s="4">
        <v>74.8</v>
      </c>
      <c r="E16" s="4">
        <v>26.6</v>
      </c>
      <c r="F16" s="6"/>
      <c r="G16" s="4">
        <v>0</v>
      </c>
      <c r="H16" s="4">
        <v>0</v>
      </c>
      <c r="I16" s="4">
        <v>1</v>
      </c>
      <c r="J16" s="4">
        <v>0</v>
      </c>
      <c r="K16" s="4">
        <v>0</v>
      </c>
      <c r="L16" s="4">
        <v>0</v>
      </c>
      <c r="M16" s="4">
        <v>1</v>
      </c>
      <c r="N16" s="4">
        <v>0</v>
      </c>
      <c r="O16" s="4">
        <v>0</v>
      </c>
      <c r="P16" s="4" t="s">
        <v>28</v>
      </c>
      <c r="Q16" s="4">
        <v>4.3999999999999997E-2</v>
      </c>
      <c r="R16" s="4">
        <v>7</v>
      </c>
      <c r="S16" s="4">
        <v>0</v>
      </c>
      <c r="T16" s="4">
        <v>0</v>
      </c>
      <c r="U16" s="4" t="s">
        <v>25</v>
      </c>
      <c r="V16" s="4">
        <v>2</v>
      </c>
      <c r="W16" s="4">
        <v>0</v>
      </c>
      <c r="X16" s="4">
        <v>1</v>
      </c>
      <c r="Y16" s="4">
        <v>0</v>
      </c>
      <c r="Z16" s="4">
        <v>0</v>
      </c>
      <c r="AA16" s="4">
        <v>0</v>
      </c>
      <c r="AB16" s="4">
        <v>1</v>
      </c>
      <c r="AC16" s="4">
        <v>0</v>
      </c>
      <c r="AD16" s="4">
        <v>0</v>
      </c>
      <c r="AE16" s="4">
        <v>0</v>
      </c>
      <c r="AF16" s="7">
        <f>4/50</f>
        <v>0.08</v>
      </c>
      <c r="AG16" s="4">
        <v>6</v>
      </c>
      <c r="AH16" s="4">
        <v>0</v>
      </c>
      <c r="AI16" s="4">
        <v>3</v>
      </c>
      <c r="AJ16" s="4" t="s">
        <v>25</v>
      </c>
      <c r="AK16" s="4" t="s">
        <v>27</v>
      </c>
      <c r="AL16" s="7"/>
      <c r="AM16" s="7"/>
    </row>
    <row r="17" spans="1:39" ht="15.75" customHeight="1" x14ac:dyDescent="0.2">
      <c r="A17" s="4">
        <v>77</v>
      </c>
      <c r="B17" s="4" t="s">
        <v>32</v>
      </c>
      <c r="C17" s="4">
        <v>177.8</v>
      </c>
      <c r="D17" s="4">
        <v>102</v>
      </c>
      <c r="E17" s="4">
        <v>32.299999999999997</v>
      </c>
      <c r="F17" s="6"/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1</v>
      </c>
      <c r="N17" s="4">
        <v>1</v>
      </c>
      <c r="O17" s="4">
        <v>0</v>
      </c>
      <c r="P17" s="4">
        <v>0</v>
      </c>
      <c r="Q17" s="4">
        <v>0.04</v>
      </c>
      <c r="R17" s="4">
        <v>5</v>
      </c>
      <c r="S17" s="4">
        <v>0</v>
      </c>
      <c r="T17" s="4">
        <v>0</v>
      </c>
      <c r="U17" s="4" t="s">
        <v>25</v>
      </c>
      <c r="V17" s="4">
        <v>1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1</v>
      </c>
      <c r="AC17" s="4">
        <v>0</v>
      </c>
      <c r="AD17" s="4">
        <v>0</v>
      </c>
      <c r="AE17" s="4">
        <v>0</v>
      </c>
      <c r="AF17" s="7">
        <f>2/50</f>
        <v>0.04</v>
      </c>
      <c r="AG17" s="4">
        <v>3</v>
      </c>
      <c r="AH17" s="4">
        <v>0</v>
      </c>
      <c r="AI17" s="4">
        <v>0</v>
      </c>
      <c r="AJ17" s="4" t="s">
        <v>25</v>
      </c>
      <c r="AK17" s="4" t="s">
        <v>27</v>
      </c>
      <c r="AL17" s="7"/>
      <c r="AM17" s="7"/>
    </row>
    <row r="18" spans="1:39" ht="15.75" customHeight="1" x14ac:dyDescent="0.2">
      <c r="A18" s="11">
        <v>69</v>
      </c>
      <c r="B18" s="11" t="s">
        <v>24</v>
      </c>
      <c r="C18" s="11">
        <v>165.1</v>
      </c>
      <c r="D18" s="11">
        <v>59.9</v>
      </c>
      <c r="E18" s="11">
        <v>22</v>
      </c>
      <c r="F18" s="9"/>
      <c r="G18" s="14"/>
      <c r="H18" s="14"/>
      <c r="I18" s="14"/>
      <c r="J18" s="14"/>
      <c r="K18" s="14"/>
      <c r="L18" s="11">
        <v>4</v>
      </c>
      <c r="M18" s="11" t="s">
        <v>28</v>
      </c>
      <c r="N18" s="11">
        <v>3</v>
      </c>
      <c r="O18" s="11">
        <v>2</v>
      </c>
      <c r="P18" s="14"/>
      <c r="Q18" s="11">
        <v>0.6</v>
      </c>
      <c r="R18" s="11">
        <v>10</v>
      </c>
      <c r="S18" s="11">
        <v>5</v>
      </c>
      <c r="T18" s="11">
        <v>10</v>
      </c>
      <c r="U18" s="11" t="s">
        <v>25</v>
      </c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1" t="s">
        <v>30</v>
      </c>
      <c r="AL18" s="14"/>
      <c r="AM18" s="11" t="s">
        <v>40</v>
      </c>
    </row>
    <row r="19" spans="1:39" ht="15.75" customHeight="1" x14ac:dyDescent="0.2">
      <c r="A19" s="4">
        <v>81</v>
      </c>
      <c r="B19" s="4" t="s">
        <v>24</v>
      </c>
      <c r="C19" s="4">
        <v>162.6</v>
      </c>
      <c r="D19" s="4">
        <v>49.9</v>
      </c>
      <c r="E19" s="4">
        <v>18.899999999999999</v>
      </c>
      <c r="F19" s="6"/>
      <c r="G19" s="4">
        <v>4</v>
      </c>
      <c r="H19" s="4">
        <v>0</v>
      </c>
      <c r="I19" s="4">
        <v>3</v>
      </c>
      <c r="J19" s="4">
        <v>1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1</v>
      </c>
      <c r="Q19" s="4">
        <v>0.18</v>
      </c>
      <c r="R19" s="4">
        <v>9</v>
      </c>
      <c r="S19" s="4">
        <v>6</v>
      </c>
      <c r="T19" s="4">
        <v>7</v>
      </c>
      <c r="U19" s="4" t="s">
        <v>41</v>
      </c>
      <c r="V19" s="4">
        <v>1</v>
      </c>
      <c r="W19" s="4">
        <v>0</v>
      </c>
      <c r="X19" s="4">
        <v>0</v>
      </c>
      <c r="Y19" s="4">
        <v>0</v>
      </c>
      <c r="Z19" s="4">
        <v>0</v>
      </c>
      <c r="AA19" s="4">
        <v>1</v>
      </c>
      <c r="AB19" s="4">
        <v>0</v>
      </c>
      <c r="AC19" s="4">
        <v>0</v>
      </c>
      <c r="AD19" s="4">
        <v>0</v>
      </c>
      <c r="AE19" s="4">
        <v>0</v>
      </c>
      <c r="AF19" s="7">
        <f>2/50</f>
        <v>0.04</v>
      </c>
      <c r="AG19" s="4">
        <v>7</v>
      </c>
      <c r="AH19" s="4">
        <v>2</v>
      </c>
      <c r="AI19" s="4">
        <v>3</v>
      </c>
      <c r="AJ19" s="4" t="s">
        <v>25</v>
      </c>
      <c r="AK19" s="4" t="s">
        <v>27</v>
      </c>
      <c r="AL19" s="7"/>
      <c r="AM19" s="4"/>
    </row>
    <row r="20" spans="1:39" ht="15.75" customHeight="1" x14ac:dyDescent="0.2">
      <c r="A20" s="11">
        <v>48</v>
      </c>
      <c r="B20" s="11" t="s">
        <v>24</v>
      </c>
      <c r="C20" s="11">
        <v>160</v>
      </c>
      <c r="D20" s="11">
        <v>49.9</v>
      </c>
      <c r="E20" s="11">
        <v>19.5</v>
      </c>
      <c r="F20" s="9"/>
      <c r="G20" s="11">
        <v>4</v>
      </c>
      <c r="H20" s="11">
        <v>0</v>
      </c>
      <c r="I20" s="11">
        <v>0</v>
      </c>
      <c r="J20" s="11">
        <v>0</v>
      </c>
      <c r="K20" s="11">
        <v>5</v>
      </c>
      <c r="L20" s="11">
        <v>0</v>
      </c>
      <c r="M20" s="11">
        <v>5</v>
      </c>
      <c r="N20" s="11">
        <v>3</v>
      </c>
      <c r="O20" s="11">
        <v>3</v>
      </c>
      <c r="P20" s="11">
        <v>4</v>
      </c>
      <c r="Q20" s="11">
        <v>0.48</v>
      </c>
      <c r="R20" s="11">
        <v>10</v>
      </c>
      <c r="S20" s="11">
        <v>6</v>
      </c>
      <c r="T20" s="11">
        <v>7</v>
      </c>
      <c r="U20" s="11" t="s">
        <v>25</v>
      </c>
      <c r="V20" s="11">
        <v>5</v>
      </c>
      <c r="W20" s="11">
        <v>0</v>
      </c>
      <c r="X20" s="11">
        <v>0</v>
      </c>
      <c r="Y20" s="11">
        <v>1</v>
      </c>
      <c r="Z20" s="11">
        <v>5</v>
      </c>
      <c r="AA20" s="11">
        <v>0</v>
      </c>
      <c r="AB20" s="11">
        <v>0</v>
      </c>
      <c r="AC20" s="11">
        <v>0</v>
      </c>
      <c r="AD20" s="11">
        <v>1</v>
      </c>
      <c r="AE20" s="11">
        <v>4</v>
      </c>
      <c r="AF20" s="14">
        <f>16/50</f>
        <v>0.32</v>
      </c>
      <c r="AG20" s="11">
        <v>8</v>
      </c>
      <c r="AH20" s="11">
        <v>5</v>
      </c>
      <c r="AI20" s="11">
        <v>7</v>
      </c>
      <c r="AJ20" s="11" t="s">
        <v>25</v>
      </c>
      <c r="AK20" s="11" t="s">
        <v>27</v>
      </c>
      <c r="AL20" s="14"/>
      <c r="AM20" s="11" t="s">
        <v>42</v>
      </c>
    </row>
    <row r="21" spans="1:39" ht="15.75" customHeight="1" x14ac:dyDescent="0.2">
      <c r="A21" s="4">
        <v>52</v>
      </c>
      <c r="B21" s="4" t="s">
        <v>32</v>
      </c>
      <c r="C21" s="4">
        <v>172.7</v>
      </c>
      <c r="D21" s="4">
        <v>79.400000000000006</v>
      </c>
      <c r="E21" s="4">
        <v>26.6</v>
      </c>
      <c r="F21" s="6"/>
      <c r="G21" s="4">
        <v>2</v>
      </c>
      <c r="H21" s="4">
        <v>1</v>
      </c>
      <c r="I21" s="4">
        <v>4</v>
      </c>
      <c r="J21" s="4">
        <v>1</v>
      </c>
      <c r="K21" s="4">
        <v>5</v>
      </c>
      <c r="L21" s="4">
        <v>1</v>
      </c>
      <c r="M21" s="4">
        <v>3</v>
      </c>
      <c r="N21" s="4">
        <v>1</v>
      </c>
      <c r="O21" s="4">
        <v>3</v>
      </c>
      <c r="P21" s="4">
        <v>2</v>
      </c>
      <c r="Q21" s="4">
        <v>0.46</v>
      </c>
      <c r="R21" s="4">
        <v>5</v>
      </c>
      <c r="S21" s="4">
        <v>3</v>
      </c>
      <c r="T21" s="4">
        <v>3</v>
      </c>
      <c r="U21" s="4" t="s">
        <v>25</v>
      </c>
      <c r="V21" s="4">
        <v>1</v>
      </c>
      <c r="W21" s="4">
        <v>1</v>
      </c>
      <c r="X21" s="4">
        <v>2</v>
      </c>
      <c r="Y21" s="4">
        <v>0</v>
      </c>
      <c r="Z21" s="4">
        <v>1</v>
      </c>
      <c r="AA21" s="4">
        <v>2</v>
      </c>
      <c r="AB21" s="4">
        <v>2</v>
      </c>
      <c r="AC21" s="4">
        <v>1</v>
      </c>
      <c r="AD21" s="4">
        <v>1</v>
      </c>
      <c r="AE21" s="4">
        <v>1</v>
      </c>
      <c r="AF21" s="7">
        <f>12/50</f>
        <v>0.24</v>
      </c>
      <c r="AG21" s="4">
        <v>4</v>
      </c>
      <c r="AH21" s="4">
        <v>4</v>
      </c>
      <c r="AI21" s="4">
        <v>2</v>
      </c>
      <c r="AJ21" s="4" t="s">
        <v>25</v>
      </c>
      <c r="AK21" s="4" t="s">
        <v>27</v>
      </c>
      <c r="AL21" s="7"/>
      <c r="AM21" s="7"/>
    </row>
    <row r="22" spans="1:39" ht="15.75" customHeight="1" x14ac:dyDescent="0.2">
      <c r="A22" s="4">
        <v>60</v>
      </c>
      <c r="B22" s="4" t="s">
        <v>32</v>
      </c>
      <c r="C22" s="4">
        <v>170.2</v>
      </c>
      <c r="D22" s="4">
        <v>67.099999999999994</v>
      </c>
      <c r="E22" s="4">
        <v>23.2</v>
      </c>
      <c r="F22" s="6"/>
      <c r="G22" s="4">
        <v>4</v>
      </c>
      <c r="H22" s="4">
        <v>3</v>
      </c>
      <c r="I22" s="4">
        <v>4</v>
      </c>
      <c r="J22" s="4">
        <v>2</v>
      </c>
      <c r="K22" s="4">
        <v>0</v>
      </c>
      <c r="L22" s="4">
        <v>3</v>
      </c>
      <c r="M22" s="4">
        <v>0</v>
      </c>
      <c r="N22" s="4">
        <v>5</v>
      </c>
      <c r="O22" s="4">
        <v>4</v>
      </c>
      <c r="P22" s="4">
        <v>4</v>
      </c>
      <c r="Q22" s="4">
        <v>0.57999999999999996</v>
      </c>
      <c r="R22" s="4">
        <v>10</v>
      </c>
      <c r="S22" s="4">
        <v>3</v>
      </c>
      <c r="T22" s="4">
        <v>8</v>
      </c>
      <c r="U22" s="4" t="s">
        <v>25</v>
      </c>
      <c r="V22" s="4">
        <v>1</v>
      </c>
      <c r="W22" s="4">
        <v>0</v>
      </c>
      <c r="X22" s="4">
        <v>1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7">
        <f>2/50</f>
        <v>0.04</v>
      </c>
      <c r="AG22" s="4">
        <v>2</v>
      </c>
      <c r="AH22" s="4">
        <v>0</v>
      </c>
      <c r="AI22" s="4">
        <v>0</v>
      </c>
      <c r="AJ22" s="4" t="s">
        <v>25</v>
      </c>
      <c r="AK22" s="4" t="s">
        <v>27</v>
      </c>
      <c r="AL22" s="7"/>
      <c r="AM22" s="7"/>
    </row>
    <row r="23" spans="1:39" ht="15.75" customHeight="1" x14ac:dyDescent="0.2">
      <c r="A23" s="4">
        <v>53</v>
      </c>
      <c r="B23" s="4" t="s">
        <v>24</v>
      </c>
      <c r="C23" s="4">
        <v>172.7</v>
      </c>
      <c r="D23" s="4">
        <v>69.900000000000006</v>
      </c>
      <c r="E23" s="4">
        <v>23.4</v>
      </c>
      <c r="F23" s="6"/>
      <c r="G23" s="4">
        <v>2</v>
      </c>
      <c r="H23" s="4">
        <v>1</v>
      </c>
      <c r="I23" s="4">
        <v>3</v>
      </c>
      <c r="J23" s="4">
        <v>1</v>
      </c>
      <c r="K23" s="4">
        <v>0</v>
      </c>
      <c r="L23" s="4">
        <v>2</v>
      </c>
      <c r="M23" s="4">
        <v>1</v>
      </c>
      <c r="N23" s="4">
        <v>1</v>
      </c>
      <c r="O23" s="4">
        <v>1</v>
      </c>
      <c r="P23" s="4">
        <v>1</v>
      </c>
      <c r="Q23" s="4">
        <v>0.26</v>
      </c>
      <c r="R23" s="4">
        <v>7</v>
      </c>
      <c r="S23" s="4">
        <v>2</v>
      </c>
      <c r="T23" s="4">
        <v>5</v>
      </c>
      <c r="U23" s="4" t="s">
        <v>25</v>
      </c>
      <c r="V23" s="4">
        <v>1</v>
      </c>
      <c r="W23" s="4">
        <v>0</v>
      </c>
      <c r="X23" s="4">
        <v>1</v>
      </c>
      <c r="Y23" s="4">
        <v>2</v>
      </c>
      <c r="Z23" s="4">
        <v>2</v>
      </c>
      <c r="AA23" s="4">
        <v>2</v>
      </c>
      <c r="AB23" s="4">
        <v>1</v>
      </c>
      <c r="AC23" s="4">
        <v>0</v>
      </c>
      <c r="AD23" s="4">
        <v>2</v>
      </c>
      <c r="AE23" s="4">
        <v>1</v>
      </c>
      <c r="AF23" s="7">
        <f>12/50</f>
        <v>0.24</v>
      </c>
      <c r="AG23" s="4">
        <v>7</v>
      </c>
      <c r="AH23" s="4">
        <v>2</v>
      </c>
      <c r="AI23" s="4">
        <v>5</v>
      </c>
      <c r="AJ23" s="4" t="s">
        <v>41</v>
      </c>
      <c r="AK23" s="4" t="s">
        <v>27</v>
      </c>
      <c r="AL23" s="7"/>
      <c r="AM23" s="7"/>
    </row>
    <row r="24" spans="1:39" ht="15.75" customHeight="1" x14ac:dyDescent="0.2">
      <c r="A24" s="4">
        <v>38</v>
      </c>
      <c r="B24" s="4" t="s">
        <v>24</v>
      </c>
      <c r="C24" s="4">
        <v>161.30000000000001</v>
      </c>
      <c r="D24" s="4">
        <v>57.2</v>
      </c>
      <c r="E24" s="4">
        <v>22</v>
      </c>
      <c r="F24" s="5">
        <v>44496</v>
      </c>
      <c r="G24" s="4">
        <v>3</v>
      </c>
      <c r="H24" s="4">
        <v>2</v>
      </c>
      <c r="I24" s="4">
        <v>3</v>
      </c>
      <c r="J24" s="4">
        <v>0</v>
      </c>
      <c r="K24" s="4">
        <v>2</v>
      </c>
      <c r="L24" s="4">
        <v>1</v>
      </c>
      <c r="M24" s="4">
        <v>1</v>
      </c>
      <c r="N24" s="4">
        <v>3</v>
      </c>
      <c r="O24" s="4">
        <v>3</v>
      </c>
      <c r="P24" s="4">
        <v>1</v>
      </c>
      <c r="Q24" s="4">
        <v>0.38</v>
      </c>
      <c r="R24" s="4">
        <v>7</v>
      </c>
      <c r="S24" s="4">
        <v>4</v>
      </c>
      <c r="T24" s="4">
        <v>5</v>
      </c>
      <c r="U24" s="4" t="s">
        <v>25</v>
      </c>
      <c r="V24" s="4">
        <v>1</v>
      </c>
      <c r="W24" s="4">
        <v>0</v>
      </c>
      <c r="X24" s="4">
        <v>3</v>
      </c>
      <c r="Y24" s="4">
        <v>0</v>
      </c>
      <c r="Z24" s="4">
        <v>1</v>
      </c>
      <c r="AA24" s="4">
        <v>1</v>
      </c>
      <c r="AB24" s="4">
        <v>0</v>
      </c>
      <c r="AC24" s="4">
        <v>1</v>
      </c>
      <c r="AD24" s="4">
        <v>3</v>
      </c>
      <c r="AE24" s="4">
        <v>1</v>
      </c>
      <c r="AF24" s="7">
        <f>11/50</f>
        <v>0.22</v>
      </c>
      <c r="AG24" s="4">
        <v>7</v>
      </c>
      <c r="AH24" s="4">
        <v>1</v>
      </c>
      <c r="AI24" s="4">
        <v>3</v>
      </c>
      <c r="AJ24" s="4" t="s">
        <v>25</v>
      </c>
      <c r="AK24" s="4" t="s">
        <v>27</v>
      </c>
      <c r="AL24" s="7"/>
      <c r="AM24" s="7"/>
    </row>
    <row r="25" spans="1:39" ht="15.75" customHeight="1" x14ac:dyDescent="0.2">
      <c r="A25" s="4">
        <v>54</v>
      </c>
      <c r="B25" s="4" t="s">
        <v>24</v>
      </c>
      <c r="C25" s="4">
        <v>175.3</v>
      </c>
      <c r="D25" s="4">
        <v>59</v>
      </c>
      <c r="E25" s="4">
        <v>19.2</v>
      </c>
      <c r="F25" s="4">
        <v>1986</v>
      </c>
      <c r="G25" s="4">
        <v>2</v>
      </c>
      <c r="H25" s="4">
        <v>0</v>
      </c>
      <c r="I25" s="4">
        <v>0</v>
      </c>
      <c r="J25" s="4">
        <v>0</v>
      </c>
      <c r="K25" s="4">
        <v>0</v>
      </c>
      <c r="L25" s="4">
        <v>2</v>
      </c>
      <c r="M25" s="4">
        <v>1</v>
      </c>
      <c r="N25" s="4">
        <v>0</v>
      </c>
      <c r="O25" s="4">
        <v>0</v>
      </c>
      <c r="P25" s="4">
        <v>0</v>
      </c>
      <c r="Q25" s="4">
        <v>0.1</v>
      </c>
      <c r="R25" s="4">
        <v>6</v>
      </c>
      <c r="S25" s="4">
        <v>1</v>
      </c>
      <c r="T25" s="4">
        <v>3</v>
      </c>
      <c r="U25" s="4" t="s">
        <v>25</v>
      </c>
      <c r="V25" s="4">
        <v>1</v>
      </c>
      <c r="W25" s="4">
        <v>0</v>
      </c>
      <c r="X25" s="4">
        <v>1</v>
      </c>
      <c r="Y25" s="4">
        <v>0</v>
      </c>
      <c r="Z25" s="4">
        <v>1</v>
      </c>
      <c r="AA25" s="4">
        <v>1</v>
      </c>
      <c r="AB25" s="4">
        <v>1</v>
      </c>
      <c r="AC25" s="4">
        <v>0</v>
      </c>
      <c r="AD25" s="4">
        <v>0</v>
      </c>
      <c r="AE25" s="4">
        <v>0</v>
      </c>
      <c r="AF25" s="7">
        <f>5/50</f>
        <v>0.1</v>
      </c>
      <c r="AG25" s="4">
        <v>5</v>
      </c>
      <c r="AH25" s="4">
        <v>1</v>
      </c>
      <c r="AI25" s="4">
        <v>3</v>
      </c>
      <c r="AJ25" s="4" t="s">
        <v>25</v>
      </c>
      <c r="AK25" s="4" t="s">
        <v>27</v>
      </c>
      <c r="AL25" s="7"/>
      <c r="AM25" s="7"/>
    </row>
    <row r="26" spans="1:39" ht="15.75" customHeight="1" x14ac:dyDescent="0.2">
      <c r="A26" s="4">
        <v>58</v>
      </c>
      <c r="B26" s="4" t="s">
        <v>24</v>
      </c>
      <c r="C26" s="4">
        <v>167.6</v>
      </c>
      <c r="D26" s="4">
        <v>77.099999999999994</v>
      </c>
      <c r="E26" s="4">
        <v>27.5</v>
      </c>
      <c r="F26" s="5">
        <v>43963</v>
      </c>
      <c r="G26" s="4">
        <v>3</v>
      </c>
      <c r="H26" s="4">
        <v>1</v>
      </c>
      <c r="I26" s="4">
        <v>1</v>
      </c>
      <c r="J26" s="4">
        <v>1</v>
      </c>
      <c r="K26" s="4">
        <v>3</v>
      </c>
      <c r="L26" s="4">
        <v>3</v>
      </c>
      <c r="M26" s="4">
        <v>3</v>
      </c>
      <c r="N26" s="4">
        <v>1</v>
      </c>
      <c r="O26" s="4">
        <v>3</v>
      </c>
      <c r="P26" s="4">
        <v>2</v>
      </c>
      <c r="Q26" s="4">
        <v>0.42</v>
      </c>
      <c r="R26" s="4">
        <v>8</v>
      </c>
      <c r="S26" s="4">
        <v>2</v>
      </c>
      <c r="T26" s="4">
        <v>7</v>
      </c>
      <c r="U26" s="4" t="s">
        <v>25</v>
      </c>
      <c r="V26" s="4">
        <v>3</v>
      </c>
      <c r="W26" s="4">
        <v>1</v>
      </c>
      <c r="X26" s="4">
        <v>1</v>
      </c>
      <c r="Y26" s="4">
        <v>2</v>
      </c>
      <c r="Z26" s="4">
        <v>3</v>
      </c>
      <c r="AA26" s="4">
        <v>1</v>
      </c>
      <c r="AB26" s="4">
        <v>2</v>
      </c>
      <c r="AC26" s="4">
        <v>1</v>
      </c>
      <c r="AD26" s="4">
        <v>1</v>
      </c>
      <c r="AE26" s="4">
        <v>2</v>
      </c>
      <c r="AF26" s="7">
        <f>17/50</f>
        <v>0.34</v>
      </c>
      <c r="AG26" s="4">
        <v>8</v>
      </c>
      <c r="AH26" s="4">
        <v>3</v>
      </c>
      <c r="AI26" s="4">
        <v>6</v>
      </c>
      <c r="AJ26" s="4" t="s">
        <v>25</v>
      </c>
      <c r="AK26" s="4" t="s">
        <v>27</v>
      </c>
      <c r="AL26" s="7"/>
      <c r="AM26" s="7"/>
    </row>
    <row r="27" spans="1:39" ht="15.75" customHeight="1" x14ac:dyDescent="0.2">
      <c r="A27" s="4">
        <v>65</v>
      </c>
      <c r="B27" s="4" t="s">
        <v>32</v>
      </c>
      <c r="C27" s="4">
        <v>182.9</v>
      </c>
      <c r="D27" s="4">
        <v>107</v>
      </c>
      <c r="E27" s="4">
        <v>31.9</v>
      </c>
      <c r="F27" s="5">
        <v>44613</v>
      </c>
      <c r="G27" s="4">
        <v>3</v>
      </c>
      <c r="H27" s="4">
        <v>1</v>
      </c>
      <c r="I27" s="4">
        <v>4</v>
      </c>
      <c r="J27" s="4">
        <v>1</v>
      </c>
      <c r="K27" s="4">
        <v>0</v>
      </c>
      <c r="L27" s="4">
        <v>3</v>
      </c>
      <c r="M27" s="4">
        <v>1</v>
      </c>
      <c r="N27" s="4">
        <v>1</v>
      </c>
      <c r="O27" s="4">
        <v>1</v>
      </c>
      <c r="P27" s="4">
        <v>1</v>
      </c>
      <c r="Q27" s="4">
        <v>0.32</v>
      </c>
      <c r="R27" s="4">
        <v>8</v>
      </c>
      <c r="S27" s="4">
        <v>3</v>
      </c>
      <c r="T27" s="4">
        <v>6</v>
      </c>
      <c r="U27" s="4" t="s">
        <v>25</v>
      </c>
      <c r="V27" s="4">
        <v>2</v>
      </c>
      <c r="W27" s="4">
        <v>1</v>
      </c>
      <c r="X27" s="4">
        <v>2</v>
      </c>
      <c r="Y27" s="4">
        <v>0</v>
      </c>
      <c r="Z27" s="4">
        <v>1</v>
      </c>
      <c r="AA27" s="4">
        <v>3</v>
      </c>
      <c r="AB27" s="4">
        <v>1</v>
      </c>
      <c r="AC27" s="4">
        <v>1</v>
      </c>
      <c r="AD27" s="4">
        <v>2</v>
      </c>
      <c r="AE27" s="4">
        <v>1</v>
      </c>
      <c r="AF27" s="7">
        <f>14/50</f>
        <v>0.28000000000000003</v>
      </c>
      <c r="AG27" s="4">
        <v>7</v>
      </c>
      <c r="AH27" s="4">
        <v>4</v>
      </c>
      <c r="AI27" s="4">
        <v>5</v>
      </c>
      <c r="AJ27" s="4" t="s">
        <v>25</v>
      </c>
      <c r="AK27" s="4" t="s">
        <v>27</v>
      </c>
      <c r="AL27" s="7"/>
      <c r="AM27" s="7"/>
    </row>
    <row r="28" spans="1:39" ht="15.75" customHeight="1" x14ac:dyDescent="0.2">
      <c r="A28" s="4">
        <v>36</v>
      </c>
      <c r="B28" s="4" t="s">
        <v>32</v>
      </c>
      <c r="C28" s="4">
        <v>177.8</v>
      </c>
      <c r="D28" s="4">
        <v>132</v>
      </c>
      <c r="E28" s="4">
        <v>41.6</v>
      </c>
      <c r="F28" s="5">
        <v>43976</v>
      </c>
      <c r="G28" s="4">
        <v>3</v>
      </c>
      <c r="H28" s="4">
        <v>0</v>
      </c>
      <c r="I28" s="4">
        <v>1</v>
      </c>
      <c r="J28" s="4">
        <v>0</v>
      </c>
      <c r="K28" s="4">
        <v>3</v>
      </c>
      <c r="L28" s="4">
        <v>1</v>
      </c>
      <c r="M28" s="4">
        <v>1</v>
      </c>
      <c r="N28" s="4">
        <v>3</v>
      </c>
      <c r="O28" s="4">
        <v>1</v>
      </c>
      <c r="P28" s="4">
        <v>1</v>
      </c>
      <c r="Q28" s="4">
        <v>0.28000000000000003</v>
      </c>
      <c r="R28" s="4">
        <v>9</v>
      </c>
      <c r="S28" s="4">
        <v>2</v>
      </c>
      <c r="T28" s="4">
        <v>6</v>
      </c>
      <c r="U28" s="4" t="s">
        <v>25</v>
      </c>
      <c r="V28" s="4">
        <v>1</v>
      </c>
      <c r="W28" s="4">
        <v>0</v>
      </c>
      <c r="X28" s="4">
        <v>1</v>
      </c>
      <c r="Y28" s="4">
        <v>0</v>
      </c>
      <c r="Z28" s="4">
        <v>0</v>
      </c>
      <c r="AA28" s="4">
        <v>1</v>
      </c>
      <c r="AB28" s="4">
        <v>0</v>
      </c>
      <c r="AC28" s="4">
        <v>0</v>
      </c>
      <c r="AD28" s="4">
        <v>0</v>
      </c>
      <c r="AE28" s="4">
        <v>0</v>
      </c>
      <c r="AF28" s="7">
        <f>3/50</f>
        <v>0.06</v>
      </c>
      <c r="AG28" s="4">
        <v>7</v>
      </c>
      <c r="AH28" s="4">
        <v>0</v>
      </c>
      <c r="AI28" s="4">
        <v>0</v>
      </c>
      <c r="AJ28" s="4" t="s">
        <v>25</v>
      </c>
      <c r="AK28" s="4" t="s">
        <v>27</v>
      </c>
      <c r="AL28" s="7"/>
      <c r="AM28" s="7"/>
    </row>
    <row r="29" spans="1:39" ht="15.75" customHeight="1" x14ac:dyDescent="0.2">
      <c r="A29" s="4">
        <v>25</v>
      </c>
      <c r="B29" s="4" t="s">
        <v>32</v>
      </c>
      <c r="C29" s="4">
        <v>167.6</v>
      </c>
      <c r="D29" s="4">
        <v>79.8</v>
      </c>
      <c r="E29" s="4">
        <v>28.4</v>
      </c>
      <c r="F29" s="5">
        <v>44384</v>
      </c>
      <c r="G29" s="4">
        <v>2</v>
      </c>
      <c r="H29" s="4">
        <v>1</v>
      </c>
      <c r="I29" s="4">
        <v>1</v>
      </c>
      <c r="J29" s="4">
        <v>0</v>
      </c>
      <c r="K29" s="4">
        <v>1</v>
      </c>
      <c r="L29" s="4">
        <v>1</v>
      </c>
      <c r="M29" s="4">
        <v>1</v>
      </c>
      <c r="N29" s="4">
        <v>1</v>
      </c>
      <c r="O29" s="4">
        <v>0</v>
      </c>
      <c r="P29" s="4">
        <v>1</v>
      </c>
      <c r="Q29" s="4">
        <v>0.18</v>
      </c>
      <c r="R29" s="4">
        <v>7</v>
      </c>
      <c r="S29" s="4">
        <v>0</v>
      </c>
      <c r="T29" s="4">
        <v>4</v>
      </c>
      <c r="U29" s="4" t="s">
        <v>25</v>
      </c>
      <c r="V29" s="4">
        <v>2</v>
      </c>
      <c r="W29" s="4">
        <v>1</v>
      </c>
      <c r="X29" s="4">
        <v>1</v>
      </c>
      <c r="Y29" s="4">
        <v>0</v>
      </c>
      <c r="Z29" s="4">
        <v>2</v>
      </c>
      <c r="AA29" s="4">
        <v>1</v>
      </c>
      <c r="AB29" s="4">
        <v>1</v>
      </c>
      <c r="AC29" s="4">
        <v>1</v>
      </c>
      <c r="AD29" s="4">
        <v>0</v>
      </c>
      <c r="AE29" s="4">
        <v>1</v>
      </c>
      <c r="AF29" s="7">
        <f>10/50</f>
        <v>0.2</v>
      </c>
      <c r="AG29" s="4">
        <v>8</v>
      </c>
      <c r="AH29" s="4">
        <v>0</v>
      </c>
      <c r="AI29" s="4">
        <v>4</v>
      </c>
      <c r="AJ29" s="4" t="s">
        <v>25</v>
      </c>
      <c r="AK29" s="4" t="s">
        <v>27</v>
      </c>
      <c r="AL29" s="7"/>
      <c r="AM29" s="7"/>
    </row>
    <row r="30" spans="1:39" ht="15.75" customHeight="1" x14ac:dyDescent="0.2">
      <c r="A30" s="11">
        <v>59</v>
      </c>
      <c r="B30" s="11" t="s">
        <v>32</v>
      </c>
      <c r="C30" s="11">
        <v>177.8</v>
      </c>
      <c r="D30" s="11">
        <v>97.5</v>
      </c>
      <c r="E30" s="11">
        <v>30.8</v>
      </c>
      <c r="F30" s="13">
        <v>42432</v>
      </c>
      <c r="G30" s="11">
        <v>3</v>
      </c>
      <c r="H30" s="11">
        <v>0</v>
      </c>
      <c r="I30" s="11">
        <v>2</v>
      </c>
      <c r="J30" s="11">
        <v>2</v>
      </c>
      <c r="K30" s="11">
        <v>0</v>
      </c>
      <c r="L30" s="11">
        <v>1</v>
      </c>
      <c r="M30" s="11">
        <v>1</v>
      </c>
      <c r="N30" s="11">
        <v>1</v>
      </c>
      <c r="O30" s="11">
        <v>1</v>
      </c>
      <c r="P30" s="11">
        <v>1</v>
      </c>
      <c r="Q30" s="11">
        <v>0.24</v>
      </c>
      <c r="R30" s="11">
        <v>9</v>
      </c>
      <c r="S30" s="11">
        <v>3</v>
      </c>
      <c r="T30" s="11">
        <v>8</v>
      </c>
      <c r="U30" s="11" t="s">
        <v>25</v>
      </c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1" t="s">
        <v>30</v>
      </c>
      <c r="AL30" s="14"/>
      <c r="AM30" s="11" t="s">
        <v>43</v>
      </c>
    </row>
    <row r="31" spans="1:39" ht="15.75" customHeight="1" x14ac:dyDescent="0.2">
      <c r="A31" s="4">
        <v>38</v>
      </c>
      <c r="B31" s="4" t="s">
        <v>24</v>
      </c>
      <c r="C31" s="4">
        <v>170.2</v>
      </c>
      <c r="D31" s="4">
        <v>50.3</v>
      </c>
      <c r="E31" s="4">
        <v>17.399999999999999</v>
      </c>
      <c r="F31" s="5">
        <v>42550</v>
      </c>
      <c r="G31" s="4">
        <v>1</v>
      </c>
      <c r="H31" s="4">
        <v>0</v>
      </c>
      <c r="I31" s="4">
        <v>1</v>
      </c>
      <c r="J31" s="4">
        <v>0</v>
      </c>
      <c r="K31" s="4">
        <v>2</v>
      </c>
      <c r="L31" s="4">
        <v>1</v>
      </c>
      <c r="M31" s="4">
        <v>0</v>
      </c>
      <c r="N31" s="4">
        <v>0</v>
      </c>
      <c r="O31" s="4">
        <v>0</v>
      </c>
      <c r="P31" s="4">
        <v>1</v>
      </c>
      <c r="Q31" s="4">
        <v>0.12</v>
      </c>
      <c r="R31" s="4">
        <v>5</v>
      </c>
      <c r="S31" s="4">
        <v>1</v>
      </c>
      <c r="T31" s="4">
        <v>1</v>
      </c>
      <c r="U31" s="4" t="s">
        <v>25</v>
      </c>
      <c r="V31" s="4">
        <v>2</v>
      </c>
      <c r="W31" s="4">
        <v>1</v>
      </c>
      <c r="X31" s="4">
        <v>1</v>
      </c>
      <c r="Y31" s="4">
        <v>1</v>
      </c>
      <c r="Z31" s="4">
        <v>1</v>
      </c>
      <c r="AA31" s="4">
        <v>2</v>
      </c>
      <c r="AB31" s="4">
        <v>1</v>
      </c>
      <c r="AC31" s="4">
        <v>0</v>
      </c>
      <c r="AD31" s="4">
        <v>0</v>
      </c>
      <c r="AE31" s="4">
        <v>1</v>
      </c>
      <c r="AF31" s="7">
        <f>10/50</f>
        <v>0.2</v>
      </c>
      <c r="AG31" s="4">
        <v>4</v>
      </c>
      <c r="AH31" s="4">
        <v>1</v>
      </c>
      <c r="AI31" s="4">
        <v>2</v>
      </c>
      <c r="AJ31" s="4" t="s">
        <v>25</v>
      </c>
      <c r="AK31" s="4" t="s">
        <v>27</v>
      </c>
      <c r="AL31" s="7"/>
      <c r="AM31" s="7"/>
    </row>
    <row r="32" spans="1:39" ht="15.75" customHeight="1" x14ac:dyDescent="0.2">
      <c r="A32" s="4">
        <v>74</v>
      </c>
      <c r="B32" s="4" t="s">
        <v>32</v>
      </c>
      <c r="C32" s="4">
        <v>182.9</v>
      </c>
      <c r="D32" s="4">
        <v>86.2</v>
      </c>
      <c r="E32" s="4">
        <v>25.8</v>
      </c>
      <c r="F32" s="5">
        <v>43724</v>
      </c>
      <c r="G32" s="4">
        <v>2</v>
      </c>
      <c r="H32" s="4">
        <v>1</v>
      </c>
      <c r="I32" s="4">
        <v>2</v>
      </c>
      <c r="J32" s="4">
        <v>0</v>
      </c>
      <c r="K32" s="4">
        <v>2</v>
      </c>
      <c r="L32" s="4">
        <v>2</v>
      </c>
      <c r="M32" s="4">
        <v>1</v>
      </c>
      <c r="N32" s="4">
        <v>1</v>
      </c>
      <c r="O32" s="4">
        <v>1</v>
      </c>
      <c r="P32" s="4">
        <v>1</v>
      </c>
      <c r="Q32" s="4">
        <v>0.26</v>
      </c>
      <c r="R32" s="4">
        <v>8</v>
      </c>
      <c r="S32" s="4">
        <v>1</v>
      </c>
      <c r="T32" s="4">
        <v>5</v>
      </c>
      <c r="U32" s="4" t="s">
        <v>33</v>
      </c>
      <c r="V32" s="4">
        <v>1</v>
      </c>
      <c r="W32" s="4">
        <v>0</v>
      </c>
      <c r="X32" s="4">
        <v>1</v>
      </c>
      <c r="Y32" s="4">
        <v>0</v>
      </c>
      <c r="Z32" s="4">
        <v>2</v>
      </c>
      <c r="AA32" s="4">
        <v>1</v>
      </c>
      <c r="AB32" s="4">
        <v>0</v>
      </c>
      <c r="AC32" s="4">
        <v>1</v>
      </c>
      <c r="AD32" s="4">
        <v>0</v>
      </c>
      <c r="AE32" s="4">
        <v>1</v>
      </c>
      <c r="AF32" s="4">
        <f>7/50</f>
        <v>0.14000000000000001</v>
      </c>
      <c r="AG32" s="4">
        <v>5</v>
      </c>
      <c r="AH32" s="4">
        <v>0</v>
      </c>
      <c r="AI32" s="4">
        <v>2</v>
      </c>
      <c r="AJ32" s="4" t="s">
        <v>25</v>
      </c>
      <c r="AK32" s="4" t="s">
        <v>27</v>
      </c>
      <c r="AL32" s="7"/>
      <c r="AM32" s="7"/>
    </row>
    <row r="33" spans="1:39" ht="15.75" customHeight="1" x14ac:dyDescent="0.2">
      <c r="A33" s="4">
        <v>81</v>
      </c>
      <c r="B33" s="4" t="s">
        <v>24</v>
      </c>
      <c r="C33" s="4">
        <v>167.6</v>
      </c>
      <c r="D33" s="4">
        <v>63.5</v>
      </c>
      <c r="E33" s="4">
        <v>22.6</v>
      </c>
      <c r="F33" s="4" t="s">
        <v>44</v>
      </c>
      <c r="G33" s="4">
        <v>0</v>
      </c>
      <c r="H33" s="4">
        <v>0</v>
      </c>
      <c r="I33" s="4">
        <v>0</v>
      </c>
      <c r="J33" s="4">
        <v>1</v>
      </c>
      <c r="K33" s="4">
        <v>0</v>
      </c>
      <c r="L33" s="4">
        <v>1</v>
      </c>
      <c r="M33" s="4">
        <v>2</v>
      </c>
      <c r="N33" s="4">
        <v>1</v>
      </c>
      <c r="O33" s="4">
        <v>2</v>
      </c>
      <c r="P33" s="4">
        <v>1</v>
      </c>
      <c r="Q33" s="4">
        <v>0.28000000000000003</v>
      </c>
      <c r="R33" s="4">
        <v>5</v>
      </c>
      <c r="S33" s="4">
        <v>1</v>
      </c>
      <c r="T33" s="4">
        <v>5</v>
      </c>
      <c r="U33" s="4" t="s">
        <v>25</v>
      </c>
      <c r="V33" s="4">
        <v>1</v>
      </c>
      <c r="W33" s="4">
        <v>2</v>
      </c>
      <c r="X33" s="4">
        <v>3</v>
      </c>
      <c r="Y33" s="4">
        <v>2</v>
      </c>
      <c r="Z33" s="4">
        <v>3</v>
      </c>
      <c r="AA33" s="4">
        <v>2</v>
      </c>
      <c r="AB33" s="4">
        <v>1</v>
      </c>
      <c r="AC33" s="4">
        <v>1</v>
      </c>
      <c r="AD33" s="4">
        <v>2</v>
      </c>
      <c r="AE33" s="4">
        <v>1</v>
      </c>
      <c r="AF33" s="7">
        <f>18/50</f>
        <v>0.36</v>
      </c>
      <c r="AG33" s="4">
        <v>7</v>
      </c>
      <c r="AH33" s="4">
        <v>2</v>
      </c>
      <c r="AI33" s="4">
        <v>2</v>
      </c>
      <c r="AJ33" s="4" t="s">
        <v>45</v>
      </c>
      <c r="AK33" s="4" t="s">
        <v>27</v>
      </c>
      <c r="AL33" s="7"/>
      <c r="AM33" s="7"/>
    </row>
    <row r="34" spans="1:39" ht="15.75" customHeight="1" x14ac:dyDescent="0.2">
      <c r="A34" s="4">
        <v>83</v>
      </c>
      <c r="B34" s="4" t="s">
        <v>32</v>
      </c>
      <c r="C34" s="4">
        <v>170.2</v>
      </c>
      <c r="D34" s="4">
        <v>77.099999999999994</v>
      </c>
      <c r="E34" s="4">
        <v>26.6</v>
      </c>
      <c r="F34" s="5">
        <v>43088</v>
      </c>
      <c r="G34" s="4">
        <v>2</v>
      </c>
      <c r="H34" s="4">
        <v>0</v>
      </c>
      <c r="I34" s="4">
        <v>0</v>
      </c>
      <c r="J34" s="4">
        <v>1</v>
      </c>
      <c r="K34" s="4">
        <v>0</v>
      </c>
      <c r="L34" s="4">
        <v>1</v>
      </c>
      <c r="M34" s="4">
        <v>1</v>
      </c>
      <c r="N34" s="4">
        <v>0</v>
      </c>
      <c r="O34" s="4">
        <v>0</v>
      </c>
      <c r="P34" s="4">
        <v>1</v>
      </c>
      <c r="Q34" s="4">
        <v>0.12</v>
      </c>
      <c r="R34" s="4">
        <v>8</v>
      </c>
      <c r="S34" s="4">
        <v>3</v>
      </c>
      <c r="T34" s="4">
        <v>5</v>
      </c>
      <c r="U34" s="4" t="s">
        <v>25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1</v>
      </c>
      <c r="AB34" s="4">
        <v>0</v>
      </c>
      <c r="AC34" s="4">
        <v>0</v>
      </c>
      <c r="AD34" s="4">
        <v>0</v>
      </c>
      <c r="AE34" s="4">
        <v>0</v>
      </c>
      <c r="AF34" s="7">
        <f>1/50</f>
        <v>0.02</v>
      </c>
      <c r="AG34" s="4">
        <v>1</v>
      </c>
      <c r="AH34" s="4">
        <v>0</v>
      </c>
      <c r="AI34" s="4">
        <v>0</v>
      </c>
      <c r="AJ34" s="4" t="s">
        <v>25</v>
      </c>
      <c r="AK34" s="4" t="s">
        <v>27</v>
      </c>
      <c r="AL34" s="7"/>
      <c r="AM34" s="7"/>
    </row>
    <row r="35" spans="1:39" ht="15.75" customHeight="1" x14ac:dyDescent="0.2">
      <c r="A35" s="11">
        <v>82</v>
      </c>
      <c r="B35" s="11" t="s">
        <v>32</v>
      </c>
      <c r="C35" s="11">
        <v>165.1</v>
      </c>
      <c r="D35" s="11">
        <v>65.3</v>
      </c>
      <c r="E35" s="11">
        <v>24</v>
      </c>
      <c r="F35" s="11" t="s">
        <v>44</v>
      </c>
      <c r="G35" s="11">
        <v>2</v>
      </c>
      <c r="H35" s="11">
        <v>0</v>
      </c>
      <c r="I35" s="11">
        <v>4</v>
      </c>
      <c r="J35" s="11">
        <v>0</v>
      </c>
      <c r="K35" s="11">
        <v>2</v>
      </c>
      <c r="L35" s="11">
        <v>0</v>
      </c>
      <c r="M35" s="11">
        <v>1</v>
      </c>
      <c r="N35" s="11">
        <v>1</v>
      </c>
      <c r="O35" s="11">
        <v>0</v>
      </c>
      <c r="P35" s="11">
        <v>1</v>
      </c>
      <c r="Q35" s="11">
        <v>0.22</v>
      </c>
      <c r="R35" s="11">
        <v>8</v>
      </c>
      <c r="S35" s="11">
        <v>0</v>
      </c>
      <c r="T35" s="11">
        <v>3</v>
      </c>
      <c r="U35" s="11" t="s">
        <v>25</v>
      </c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1" t="s">
        <v>30</v>
      </c>
      <c r="AL35" s="11">
        <v>14</v>
      </c>
      <c r="AM35" s="11" t="s">
        <v>46</v>
      </c>
    </row>
    <row r="36" spans="1:39" ht="15.75" customHeight="1" x14ac:dyDescent="0.2">
      <c r="A36" s="4">
        <v>70</v>
      </c>
      <c r="B36" s="4" t="s">
        <v>32</v>
      </c>
      <c r="C36" s="4">
        <v>208.3</v>
      </c>
      <c r="D36" s="4">
        <v>104</v>
      </c>
      <c r="E36" s="4">
        <v>24</v>
      </c>
      <c r="F36" s="15">
        <v>42650</v>
      </c>
      <c r="G36" s="4">
        <v>0</v>
      </c>
      <c r="H36" s="4">
        <v>1</v>
      </c>
      <c r="I36" s="4">
        <v>1</v>
      </c>
      <c r="J36" s="4">
        <v>0</v>
      </c>
      <c r="K36" s="4">
        <v>1</v>
      </c>
      <c r="L36" s="4">
        <v>2</v>
      </c>
      <c r="M36" s="4">
        <v>1</v>
      </c>
      <c r="N36" s="4">
        <v>1</v>
      </c>
      <c r="O36" s="4">
        <v>0</v>
      </c>
      <c r="P36" s="4">
        <v>1</v>
      </c>
      <c r="Q36" s="4">
        <v>0.16</v>
      </c>
      <c r="R36" s="4">
        <v>7</v>
      </c>
      <c r="S36" s="4">
        <v>2</v>
      </c>
      <c r="T36" s="4">
        <v>4</v>
      </c>
      <c r="U36" s="4" t="s">
        <v>25</v>
      </c>
      <c r="V36" s="4">
        <v>0</v>
      </c>
      <c r="W36" s="4">
        <v>0</v>
      </c>
      <c r="X36" s="4">
        <v>0</v>
      </c>
      <c r="Y36" s="4">
        <v>0</v>
      </c>
      <c r="Z36" s="4">
        <v>1</v>
      </c>
      <c r="AA36" s="4">
        <v>0</v>
      </c>
      <c r="AB36" s="4">
        <v>0</v>
      </c>
      <c r="AC36" s="7"/>
      <c r="AD36" s="4">
        <v>0</v>
      </c>
      <c r="AE36" s="4">
        <v>0</v>
      </c>
      <c r="AF36" s="4">
        <f>1/45</f>
        <v>2.2222222222222223E-2</v>
      </c>
      <c r="AG36" s="4">
        <v>3</v>
      </c>
      <c r="AH36" s="4">
        <v>0</v>
      </c>
      <c r="AI36" s="4">
        <v>0</v>
      </c>
      <c r="AJ36" s="4" t="s">
        <v>41</v>
      </c>
      <c r="AK36" s="4" t="s">
        <v>27</v>
      </c>
      <c r="AL36" s="7"/>
      <c r="AM36" s="7"/>
    </row>
    <row r="37" spans="1:39" ht="15.75" customHeight="1" x14ac:dyDescent="0.2">
      <c r="A37" s="4">
        <v>67</v>
      </c>
      <c r="B37" s="4" t="s">
        <v>24</v>
      </c>
      <c r="C37" s="4">
        <v>160</v>
      </c>
      <c r="D37" s="4">
        <v>47.2</v>
      </c>
      <c r="E37" s="4">
        <v>18.399999999999999</v>
      </c>
      <c r="F37" s="5">
        <v>43713</v>
      </c>
      <c r="G37" s="4">
        <v>3</v>
      </c>
      <c r="H37" s="4">
        <v>3</v>
      </c>
      <c r="I37" s="4">
        <v>5</v>
      </c>
      <c r="J37" s="4">
        <v>3</v>
      </c>
      <c r="K37" s="4">
        <v>2</v>
      </c>
      <c r="L37" s="4">
        <v>3</v>
      </c>
      <c r="M37" s="4" t="s">
        <v>28</v>
      </c>
      <c r="N37" s="4">
        <v>5</v>
      </c>
      <c r="O37" s="4">
        <v>3</v>
      </c>
      <c r="P37" s="4">
        <v>2</v>
      </c>
      <c r="Q37" s="4">
        <v>0.64</v>
      </c>
      <c r="R37" s="4">
        <v>10</v>
      </c>
      <c r="S37" s="4">
        <v>8</v>
      </c>
      <c r="T37" s="4">
        <v>8</v>
      </c>
      <c r="U37" s="4" t="s">
        <v>25</v>
      </c>
      <c r="V37" s="4">
        <v>2</v>
      </c>
      <c r="W37" s="4">
        <v>0</v>
      </c>
      <c r="X37" s="4">
        <v>2</v>
      </c>
      <c r="Y37" s="4">
        <v>1</v>
      </c>
      <c r="Z37" s="4">
        <v>1</v>
      </c>
      <c r="AA37" s="4">
        <v>1</v>
      </c>
      <c r="AB37" s="4">
        <v>1</v>
      </c>
      <c r="AC37" s="4">
        <v>1</v>
      </c>
      <c r="AD37" s="4">
        <v>1</v>
      </c>
      <c r="AE37" s="4">
        <v>1</v>
      </c>
      <c r="AF37" s="4">
        <f>11/50</f>
        <v>0.22</v>
      </c>
      <c r="AG37" s="4">
        <v>7</v>
      </c>
      <c r="AH37" s="4">
        <v>3</v>
      </c>
      <c r="AI37" s="4">
        <v>4</v>
      </c>
      <c r="AJ37" s="4" t="s">
        <v>41</v>
      </c>
      <c r="AK37" s="4" t="s">
        <v>27</v>
      </c>
      <c r="AL37" s="7"/>
      <c r="AM37" s="7"/>
    </row>
    <row r="38" spans="1:39" ht="15.75" customHeight="1" x14ac:dyDescent="0.2">
      <c r="A38" s="11">
        <v>57</v>
      </c>
      <c r="B38" s="11" t="s">
        <v>24</v>
      </c>
      <c r="C38" s="11">
        <v>165.1</v>
      </c>
      <c r="D38" s="11">
        <v>68</v>
      </c>
      <c r="E38" s="11">
        <v>25</v>
      </c>
      <c r="F38" s="13">
        <v>42816</v>
      </c>
      <c r="G38" s="11">
        <v>3</v>
      </c>
      <c r="H38" s="11">
        <v>1</v>
      </c>
      <c r="I38" s="11">
        <v>2</v>
      </c>
      <c r="J38" s="11">
        <v>1</v>
      </c>
      <c r="K38" s="11">
        <v>2</v>
      </c>
      <c r="L38" s="11">
        <v>2</v>
      </c>
      <c r="M38" s="11">
        <v>1</v>
      </c>
      <c r="N38" s="11">
        <v>2</v>
      </c>
      <c r="O38" s="11">
        <v>1</v>
      </c>
      <c r="P38" s="11">
        <v>1</v>
      </c>
      <c r="Q38" s="11">
        <v>0.32</v>
      </c>
      <c r="R38" s="11">
        <v>8</v>
      </c>
      <c r="S38" s="11">
        <v>2</v>
      </c>
      <c r="T38" s="11">
        <v>4</v>
      </c>
      <c r="U38" s="11" t="s">
        <v>33</v>
      </c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1" t="s">
        <v>27</v>
      </c>
      <c r="AL38" s="14"/>
      <c r="AM38" s="11" t="s">
        <v>47</v>
      </c>
    </row>
    <row r="39" spans="1:39" ht="15.75" customHeight="1" x14ac:dyDescent="0.2">
      <c r="F39" s="16"/>
      <c r="G39" s="17"/>
      <c r="W39" s="17"/>
      <c r="X39" s="17"/>
      <c r="Y39" s="17"/>
      <c r="Z39" s="17"/>
      <c r="AA39" s="17"/>
      <c r="AB39" s="17"/>
      <c r="AC39" s="17"/>
      <c r="AD39" s="17"/>
      <c r="AE39" s="17"/>
    </row>
    <row r="40" spans="1:39" ht="15.75" customHeight="1" x14ac:dyDescent="0.2">
      <c r="F40" s="16"/>
      <c r="G40" s="17"/>
      <c r="W40" s="17"/>
      <c r="X40" s="17"/>
      <c r="Y40" s="17"/>
      <c r="Z40" s="17"/>
      <c r="AA40" s="17"/>
      <c r="AB40" s="17"/>
      <c r="AC40" s="17"/>
      <c r="AD40" s="17"/>
      <c r="AE40" s="17"/>
    </row>
    <row r="41" spans="1:39" ht="15.75" customHeight="1" x14ac:dyDescent="0.2">
      <c r="F41" s="16"/>
      <c r="G41" s="17"/>
      <c r="W41" s="17"/>
      <c r="X41" s="17"/>
      <c r="Y41" s="17"/>
      <c r="Z41" s="17"/>
      <c r="AA41" s="17"/>
      <c r="AB41" s="17"/>
      <c r="AC41" s="17"/>
      <c r="AD41" s="17"/>
      <c r="AE41" s="17"/>
    </row>
    <row r="42" spans="1:39" ht="15.75" customHeight="1" x14ac:dyDescent="0.2">
      <c r="F42" s="16"/>
      <c r="G42" s="17"/>
      <c r="W42" s="17"/>
      <c r="X42" s="17"/>
      <c r="Y42" s="17"/>
      <c r="Z42" s="17"/>
      <c r="AA42" s="17"/>
      <c r="AB42" s="17"/>
      <c r="AC42" s="17"/>
      <c r="AD42" s="17"/>
      <c r="AE42" s="17"/>
    </row>
    <row r="43" spans="1:39" ht="15.75" customHeight="1" x14ac:dyDescent="0.2">
      <c r="F43" s="16"/>
      <c r="G43" s="17"/>
      <c r="W43" s="17"/>
      <c r="X43" s="17"/>
      <c r="Y43" s="17"/>
      <c r="Z43" s="17"/>
      <c r="AA43" s="17"/>
      <c r="AB43" s="17"/>
      <c r="AC43" s="17"/>
      <c r="AD43" s="17"/>
      <c r="AE43" s="17"/>
    </row>
    <row r="44" spans="1:39" ht="15.75" customHeight="1" x14ac:dyDescent="0.2">
      <c r="F44" s="16"/>
      <c r="G44" s="17"/>
      <c r="W44" s="17"/>
      <c r="X44" s="17"/>
      <c r="Y44" s="17"/>
      <c r="Z44" s="17"/>
      <c r="AA44" s="17"/>
      <c r="AB44" s="17"/>
      <c r="AC44" s="17"/>
      <c r="AD44" s="17"/>
      <c r="AE44" s="17"/>
    </row>
    <row r="45" spans="1:39" ht="15.75" customHeight="1" x14ac:dyDescent="0.2">
      <c r="F45" s="16"/>
      <c r="G45" s="17"/>
      <c r="W45" s="17"/>
      <c r="X45" s="17"/>
      <c r="Y45" s="17"/>
      <c r="Z45" s="17"/>
      <c r="AA45" s="17"/>
      <c r="AB45" s="17"/>
      <c r="AC45" s="17"/>
      <c r="AD45" s="17"/>
      <c r="AE45" s="17"/>
    </row>
    <row r="46" spans="1:39" ht="15.75" customHeight="1" x14ac:dyDescent="0.2">
      <c r="F46" s="16"/>
      <c r="G46" s="17"/>
      <c r="W46" s="17"/>
      <c r="X46" s="17"/>
      <c r="Y46" s="17"/>
      <c r="Z46" s="17"/>
      <c r="AA46" s="17"/>
      <c r="AB46" s="17"/>
      <c r="AC46" s="17"/>
      <c r="AD46" s="17"/>
      <c r="AE46" s="17"/>
    </row>
    <row r="47" spans="1:39" ht="15.75" customHeight="1" x14ac:dyDescent="0.2">
      <c r="F47" s="16"/>
      <c r="G47" s="17"/>
      <c r="W47" s="17"/>
      <c r="X47" s="17"/>
      <c r="Y47" s="17"/>
      <c r="Z47" s="17"/>
      <c r="AA47" s="17"/>
      <c r="AB47" s="17"/>
      <c r="AC47" s="17"/>
      <c r="AD47" s="17"/>
      <c r="AE47" s="17"/>
    </row>
    <row r="48" spans="1:39" ht="15.75" customHeight="1" x14ac:dyDescent="0.2">
      <c r="F48" s="16"/>
      <c r="G48" s="17"/>
      <c r="W48" s="17"/>
      <c r="X48" s="17"/>
      <c r="Y48" s="17"/>
      <c r="Z48" s="17"/>
      <c r="AA48" s="17"/>
      <c r="AB48" s="17"/>
      <c r="AC48" s="17"/>
      <c r="AD48" s="17"/>
      <c r="AE48" s="17"/>
    </row>
    <row r="49" spans="6:31" ht="15.75" customHeight="1" x14ac:dyDescent="0.2">
      <c r="F49" s="16"/>
      <c r="G49" s="17"/>
      <c r="W49" s="17"/>
      <c r="X49" s="17"/>
      <c r="Y49" s="17"/>
      <c r="Z49" s="17"/>
      <c r="AA49" s="17"/>
      <c r="AB49" s="17"/>
      <c r="AC49" s="17"/>
      <c r="AD49" s="17"/>
      <c r="AE49" s="17"/>
    </row>
    <row r="50" spans="6:31" ht="15.75" customHeight="1" x14ac:dyDescent="0.2">
      <c r="F50" s="16"/>
      <c r="G50" s="17"/>
      <c r="W50" s="17"/>
      <c r="X50" s="17"/>
      <c r="Y50" s="17"/>
      <c r="Z50" s="17"/>
      <c r="AA50" s="17"/>
      <c r="AB50" s="17"/>
      <c r="AC50" s="17"/>
      <c r="AD50" s="17"/>
      <c r="AE50" s="17"/>
    </row>
    <row r="51" spans="6:31" ht="15.75" customHeight="1" x14ac:dyDescent="0.2">
      <c r="F51" s="16"/>
      <c r="G51" s="17"/>
      <c r="W51" s="17"/>
      <c r="X51" s="17"/>
      <c r="Y51" s="17"/>
      <c r="Z51" s="17"/>
      <c r="AA51" s="17"/>
      <c r="AB51" s="17"/>
      <c r="AC51" s="17"/>
      <c r="AD51" s="17"/>
      <c r="AE51" s="17"/>
    </row>
    <row r="52" spans="6:31" ht="15.75" customHeight="1" x14ac:dyDescent="0.2">
      <c r="F52" s="16"/>
      <c r="G52" s="17"/>
      <c r="W52" s="17"/>
      <c r="X52" s="17"/>
      <c r="Y52" s="17"/>
      <c r="Z52" s="17"/>
      <c r="AA52" s="17"/>
      <c r="AB52" s="17"/>
      <c r="AC52" s="17"/>
      <c r="AD52" s="17"/>
      <c r="AE52" s="17"/>
    </row>
    <row r="53" spans="6:31" ht="15.75" customHeight="1" x14ac:dyDescent="0.2">
      <c r="F53" s="16"/>
      <c r="G53" s="17"/>
      <c r="W53" s="17"/>
      <c r="X53" s="17"/>
      <c r="Y53" s="17"/>
      <c r="Z53" s="17"/>
      <c r="AA53" s="17"/>
      <c r="AB53" s="17"/>
      <c r="AC53" s="17"/>
      <c r="AD53" s="17"/>
      <c r="AE53" s="17"/>
    </row>
    <row r="54" spans="6:31" ht="15.75" customHeight="1" x14ac:dyDescent="0.2">
      <c r="F54" s="16"/>
      <c r="G54" s="17"/>
      <c r="W54" s="17"/>
      <c r="X54" s="17"/>
      <c r="Y54" s="17"/>
      <c r="Z54" s="17"/>
      <c r="AA54" s="17"/>
      <c r="AB54" s="17"/>
      <c r="AC54" s="17"/>
      <c r="AD54" s="17"/>
      <c r="AE54" s="17"/>
    </row>
    <row r="55" spans="6:31" ht="15.75" customHeight="1" x14ac:dyDescent="0.2">
      <c r="F55" s="16"/>
      <c r="G55" s="17"/>
      <c r="W55" s="17"/>
      <c r="X55" s="17"/>
      <c r="Y55" s="17"/>
      <c r="Z55" s="17"/>
      <c r="AA55" s="17"/>
      <c r="AB55" s="17"/>
      <c r="AC55" s="17"/>
      <c r="AD55" s="17"/>
      <c r="AE55" s="17"/>
    </row>
    <row r="56" spans="6:31" ht="15.75" customHeight="1" x14ac:dyDescent="0.2">
      <c r="F56" s="16"/>
      <c r="G56" s="17"/>
      <c r="W56" s="17"/>
      <c r="X56" s="17"/>
      <c r="Y56" s="17"/>
      <c r="Z56" s="17"/>
      <c r="AA56" s="17"/>
      <c r="AB56" s="17"/>
      <c r="AC56" s="17"/>
      <c r="AD56" s="17"/>
      <c r="AE56" s="17"/>
    </row>
    <row r="57" spans="6:31" ht="15.75" customHeight="1" x14ac:dyDescent="0.2">
      <c r="F57" s="16"/>
      <c r="G57" s="17"/>
      <c r="W57" s="17"/>
      <c r="X57" s="17"/>
      <c r="Y57" s="17"/>
      <c r="Z57" s="17"/>
      <c r="AA57" s="17"/>
      <c r="AB57" s="17"/>
      <c r="AC57" s="17"/>
      <c r="AD57" s="17"/>
      <c r="AE57" s="17"/>
    </row>
    <row r="58" spans="6:31" ht="15.75" customHeight="1" x14ac:dyDescent="0.2">
      <c r="F58" s="16"/>
      <c r="G58" s="17"/>
      <c r="W58" s="17"/>
      <c r="X58" s="17"/>
      <c r="Y58" s="17"/>
      <c r="Z58" s="17"/>
      <c r="AA58" s="17"/>
      <c r="AB58" s="17"/>
      <c r="AC58" s="17"/>
      <c r="AD58" s="17"/>
      <c r="AE58" s="17"/>
    </row>
    <row r="59" spans="6:31" ht="15.75" customHeight="1" x14ac:dyDescent="0.2">
      <c r="F59" s="16"/>
      <c r="G59" s="17"/>
      <c r="W59" s="17"/>
      <c r="X59" s="17"/>
      <c r="Y59" s="17"/>
      <c r="Z59" s="17"/>
      <c r="AA59" s="17"/>
      <c r="AB59" s="17"/>
      <c r="AC59" s="17"/>
      <c r="AD59" s="17"/>
      <c r="AE59" s="17"/>
    </row>
    <row r="60" spans="6:31" ht="15.75" customHeight="1" x14ac:dyDescent="0.2">
      <c r="F60" s="16"/>
      <c r="G60" s="17"/>
      <c r="W60" s="17"/>
      <c r="X60" s="17"/>
      <c r="Y60" s="17"/>
      <c r="Z60" s="17"/>
      <c r="AA60" s="17"/>
      <c r="AB60" s="17"/>
      <c r="AC60" s="17"/>
      <c r="AD60" s="17"/>
      <c r="AE60" s="17"/>
    </row>
    <row r="61" spans="6:31" ht="15.75" customHeight="1" x14ac:dyDescent="0.2">
      <c r="F61" s="16"/>
      <c r="G61" s="17"/>
      <c r="W61" s="17"/>
      <c r="X61" s="17"/>
      <c r="Y61" s="17"/>
      <c r="Z61" s="17"/>
      <c r="AA61" s="17"/>
      <c r="AB61" s="17"/>
      <c r="AC61" s="17"/>
      <c r="AD61" s="17"/>
      <c r="AE61" s="17"/>
    </row>
    <row r="62" spans="6:31" ht="15.75" customHeight="1" x14ac:dyDescent="0.2">
      <c r="F62" s="16"/>
      <c r="G62" s="17"/>
      <c r="W62" s="17"/>
      <c r="X62" s="17"/>
      <c r="Y62" s="17"/>
      <c r="Z62" s="17"/>
      <c r="AA62" s="17"/>
      <c r="AB62" s="17"/>
      <c r="AC62" s="17"/>
      <c r="AD62" s="17"/>
      <c r="AE62" s="17"/>
    </row>
    <row r="63" spans="6:31" ht="15.75" customHeight="1" x14ac:dyDescent="0.2">
      <c r="F63" s="16"/>
      <c r="G63" s="17"/>
      <c r="W63" s="17"/>
      <c r="X63" s="17"/>
      <c r="Y63" s="17"/>
      <c r="Z63" s="17"/>
      <c r="AA63" s="17"/>
      <c r="AB63" s="17"/>
      <c r="AC63" s="17"/>
      <c r="AD63" s="17"/>
      <c r="AE63" s="17"/>
    </row>
    <row r="64" spans="6:31" ht="15.75" customHeight="1" x14ac:dyDescent="0.2">
      <c r="F64" s="16"/>
      <c r="G64" s="17"/>
      <c r="W64" s="17"/>
      <c r="X64" s="17"/>
      <c r="Y64" s="17"/>
      <c r="Z64" s="17"/>
      <c r="AA64" s="17"/>
      <c r="AB64" s="17"/>
      <c r="AC64" s="17"/>
      <c r="AD64" s="17"/>
      <c r="AE64" s="17"/>
    </row>
    <row r="65" spans="6:31" ht="15.75" customHeight="1" x14ac:dyDescent="0.2">
      <c r="F65" s="16"/>
      <c r="G65" s="17"/>
      <c r="W65" s="17"/>
      <c r="X65" s="17"/>
      <c r="Y65" s="17"/>
      <c r="Z65" s="17"/>
      <c r="AA65" s="17"/>
      <c r="AB65" s="17"/>
      <c r="AC65" s="17"/>
      <c r="AD65" s="17"/>
      <c r="AE65" s="17"/>
    </row>
    <row r="66" spans="6:31" ht="15.75" customHeight="1" x14ac:dyDescent="0.2">
      <c r="F66" s="16"/>
      <c r="G66" s="17"/>
      <c r="W66" s="17"/>
      <c r="X66" s="17"/>
      <c r="Y66" s="17"/>
      <c r="Z66" s="17"/>
      <c r="AA66" s="17"/>
      <c r="AB66" s="17"/>
      <c r="AC66" s="17"/>
      <c r="AD66" s="17"/>
      <c r="AE66" s="17"/>
    </row>
    <row r="67" spans="6:31" ht="15.75" customHeight="1" x14ac:dyDescent="0.2">
      <c r="F67" s="16"/>
      <c r="G67" s="17"/>
      <c r="W67" s="17"/>
      <c r="X67" s="17"/>
      <c r="Y67" s="17"/>
      <c r="Z67" s="17"/>
      <c r="AA67" s="17"/>
      <c r="AB67" s="17"/>
      <c r="AC67" s="17"/>
      <c r="AD67" s="17"/>
      <c r="AE67" s="17"/>
    </row>
    <row r="68" spans="6:31" ht="15.75" customHeight="1" x14ac:dyDescent="0.2">
      <c r="F68" s="16"/>
      <c r="G68" s="17"/>
      <c r="W68" s="17"/>
      <c r="X68" s="17"/>
      <c r="Y68" s="17"/>
      <c r="Z68" s="17"/>
      <c r="AA68" s="17"/>
      <c r="AB68" s="17"/>
      <c r="AC68" s="17"/>
      <c r="AD68" s="17"/>
      <c r="AE68" s="17"/>
    </row>
    <row r="69" spans="6:31" ht="15.75" customHeight="1" x14ac:dyDescent="0.2">
      <c r="F69" s="16"/>
      <c r="G69" s="17"/>
      <c r="W69" s="17"/>
      <c r="X69" s="17"/>
      <c r="Y69" s="17"/>
      <c r="Z69" s="17"/>
      <c r="AA69" s="17"/>
      <c r="AB69" s="17"/>
      <c r="AC69" s="17"/>
      <c r="AD69" s="17"/>
      <c r="AE69" s="17"/>
    </row>
    <row r="70" spans="6:31" ht="15.75" customHeight="1" x14ac:dyDescent="0.2">
      <c r="F70" s="16"/>
      <c r="G70" s="17"/>
      <c r="W70" s="17"/>
      <c r="X70" s="17"/>
      <c r="Y70" s="17"/>
      <c r="Z70" s="17"/>
      <c r="AA70" s="17"/>
      <c r="AB70" s="17"/>
      <c r="AC70" s="17"/>
      <c r="AD70" s="17"/>
      <c r="AE70" s="17"/>
    </row>
    <row r="71" spans="6:31" ht="15.75" customHeight="1" x14ac:dyDescent="0.2">
      <c r="F71" s="16"/>
      <c r="G71" s="17"/>
      <c r="W71" s="17"/>
      <c r="X71" s="17"/>
      <c r="Y71" s="17"/>
      <c r="Z71" s="17"/>
      <c r="AA71" s="17"/>
      <c r="AB71" s="17"/>
      <c r="AC71" s="17"/>
      <c r="AD71" s="17"/>
      <c r="AE71" s="17"/>
    </row>
    <row r="72" spans="6:31" ht="15.75" customHeight="1" x14ac:dyDescent="0.2">
      <c r="F72" s="16"/>
      <c r="G72" s="17"/>
    </row>
    <row r="73" spans="6:31" ht="15.75" customHeight="1" x14ac:dyDescent="0.2">
      <c r="F73" s="16"/>
      <c r="G73" s="17"/>
    </row>
    <row r="74" spans="6:31" ht="15.75" customHeight="1" x14ac:dyDescent="0.2">
      <c r="F74" s="16"/>
      <c r="G74" s="17"/>
    </row>
    <row r="75" spans="6:31" ht="15.75" customHeight="1" x14ac:dyDescent="0.2">
      <c r="F75" s="16"/>
      <c r="G75" s="17"/>
    </row>
    <row r="76" spans="6:31" ht="15.75" customHeight="1" x14ac:dyDescent="0.2">
      <c r="F76" s="16"/>
      <c r="G76" s="17"/>
    </row>
    <row r="77" spans="6:31" ht="15.75" customHeight="1" x14ac:dyDescent="0.2">
      <c r="F77" s="16"/>
      <c r="G77" s="17"/>
    </row>
    <row r="78" spans="6:31" ht="15.75" customHeight="1" x14ac:dyDescent="0.2">
      <c r="F78" s="16"/>
      <c r="G78" s="17"/>
    </row>
    <row r="79" spans="6:31" ht="15.75" customHeight="1" x14ac:dyDescent="0.2">
      <c r="F79" s="16"/>
      <c r="G79" s="17"/>
    </row>
    <row r="80" spans="6:31" ht="15.75" customHeight="1" x14ac:dyDescent="0.2">
      <c r="F80" s="16"/>
      <c r="G80" s="17"/>
    </row>
    <row r="81" spans="6:7" ht="15.75" customHeight="1" x14ac:dyDescent="0.2">
      <c r="F81" s="16"/>
      <c r="G81" s="17"/>
    </row>
    <row r="82" spans="6:7" ht="15.75" customHeight="1" x14ac:dyDescent="0.2">
      <c r="F82" s="16"/>
      <c r="G82" s="17"/>
    </row>
    <row r="83" spans="6:7" ht="15.75" customHeight="1" x14ac:dyDescent="0.2">
      <c r="F83" s="16"/>
      <c r="G83" s="17"/>
    </row>
    <row r="84" spans="6:7" ht="15.75" customHeight="1" x14ac:dyDescent="0.2">
      <c r="F84" s="16"/>
      <c r="G84" s="17"/>
    </row>
    <row r="85" spans="6:7" ht="15.75" customHeight="1" x14ac:dyDescent="0.2">
      <c r="F85" s="16"/>
      <c r="G85" s="17"/>
    </row>
    <row r="86" spans="6:7" ht="15.75" customHeight="1" x14ac:dyDescent="0.2">
      <c r="F86" s="16"/>
      <c r="G86" s="17"/>
    </row>
    <row r="87" spans="6:7" ht="15.75" customHeight="1" x14ac:dyDescent="0.2">
      <c r="F87" s="16"/>
      <c r="G87" s="17"/>
    </row>
    <row r="88" spans="6:7" ht="15.75" customHeight="1" x14ac:dyDescent="0.2">
      <c r="F88" s="16"/>
      <c r="G88" s="17"/>
    </row>
    <row r="89" spans="6:7" ht="15.75" customHeight="1" x14ac:dyDescent="0.2">
      <c r="F89" s="16"/>
      <c r="G89" s="17"/>
    </row>
    <row r="90" spans="6:7" ht="15.75" customHeight="1" x14ac:dyDescent="0.2">
      <c r="F90" s="16"/>
      <c r="G90" s="17"/>
    </row>
    <row r="91" spans="6:7" ht="15.75" customHeight="1" x14ac:dyDescent="0.2">
      <c r="F91" s="16"/>
      <c r="G91" s="17"/>
    </row>
    <row r="92" spans="6:7" ht="15.75" customHeight="1" x14ac:dyDescent="0.2">
      <c r="F92" s="16"/>
      <c r="G92" s="17"/>
    </row>
    <row r="93" spans="6:7" ht="15.75" customHeight="1" x14ac:dyDescent="0.2">
      <c r="F93" s="16"/>
      <c r="G93" s="17"/>
    </row>
    <row r="94" spans="6:7" ht="15.75" customHeight="1" x14ac:dyDescent="0.2">
      <c r="F94" s="16"/>
      <c r="G94" s="17"/>
    </row>
    <row r="95" spans="6:7" ht="15.75" customHeight="1" x14ac:dyDescent="0.2">
      <c r="F95" s="16"/>
      <c r="G95" s="17"/>
    </row>
    <row r="96" spans="6:7" ht="15.75" customHeight="1" x14ac:dyDescent="0.2">
      <c r="F96" s="16"/>
      <c r="G96" s="17"/>
    </row>
    <row r="97" spans="6:7" ht="15.75" customHeight="1" x14ac:dyDescent="0.2">
      <c r="F97" s="16"/>
      <c r="G97" s="17"/>
    </row>
    <row r="98" spans="6:7" ht="15.75" customHeight="1" x14ac:dyDescent="0.2">
      <c r="F98" s="16"/>
      <c r="G98" s="17"/>
    </row>
    <row r="99" spans="6:7" ht="15.75" customHeight="1" x14ac:dyDescent="0.2">
      <c r="F99" s="16"/>
      <c r="G99" s="17"/>
    </row>
    <row r="100" spans="6:7" ht="15.75" customHeight="1" x14ac:dyDescent="0.2">
      <c r="F100" s="16"/>
      <c r="G100" s="17"/>
    </row>
    <row r="101" spans="6:7" ht="15.75" customHeight="1" x14ac:dyDescent="0.2">
      <c r="F101" s="16"/>
      <c r="G101" s="17"/>
    </row>
    <row r="102" spans="6:7" ht="15.75" customHeight="1" x14ac:dyDescent="0.2">
      <c r="F102" s="16"/>
      <c r="G102" s="17"/>
    </row>
    <row r="103" spans="6:7" ht="15.75" customHeight="1" x14ac:dyDescent="0.2">
      <c r="F103" s="16"/>
      <c r="G103" s="17"/>
    </row>
    <row r="104" spans="6:7" ht="15.75" customHeight="1" x14ac:dyDescent="0.2">
      <c r="F104" s="16"/>
      <c r="G104" s="17"/>
    </row>
    <row r="105" spans="6:7" ht="15.75" customHeight="1" x14ac:dyDescent="0.2">
      <c r="F105" s="16"/>
      <c r="G105" s="17"/>
    </row>
    <row r="106" spans="6:7" ht="15.75" customHeight="1" x14ac:dyDescent="0.2">
      <c r="F106" s="16"/>
      <c r="G106" s="17"/>
    </row>
    <row r="107" spans="6:7" ht="15.75" customHeight="1" x14ac:dyDescent="0.2">
      <c r="F107" s="16"/>
      <c r="G107" s="17"/>
    </row>
    <row r="108" spans="6:7" ht="15.75" customHeight="1" x14ac:dyDescent="0.2">
      <c r="F108" s="16"/>
      <c r="G108" s="17"/>
    </row>
    <row r="109" spans="6:7" ht="15.75" customHeight="1" x14ac:dyDescent="0.2">
      <c r="F109" s="16"/>
      <c r="G109" s="17"/>
    </row>
    <row r="110" spans="6:7" ht="15.75" customHeight="1" x14ac:dyDescent="0.2">
      <c r="F110" s="16"/>
      <c r="G110" s="17"/>
    </row>
    <row r="111" spans="6:7" ht="15.75" customHeight="1" x14ac:dyDescent="0.2">
      <c r="F111" s="16"/>
      <c r="G111" s="17"/>
    </row>
    <row r="112" spans="6:7" ht="15.75" customHeight="1" x14ac:dyDescent="0.2">
      <c r="F112" s="16"/>
      <c r="G112" s="17"/>
    </row>
    <row r="113" spans="6:7" ht="15.75" customHeight="1" x14ac:dyDescent="0.2">
      <c r="F113" s="16"/>
      <c r="G113" s="17"/>
    </row>
    <row r="114" spans="6:7" ht="15.75" customHeight="1" x14ac:dyDescent="0.2">
      <c r="F114" s="16"/>
      <c r="G114" s="17"/>
    </row>
    <row r="115" spans="6:7" ht="15.75" customHeight="1" x14ac:dyDescent="0.2">
      <c r="F115" s="16"/>
      <c r="G115" s="17"/>
    </row>
    <row r="116" spans="6:7" ht="15.75" customHeight="1" x14ac:dyDescent="0.2">
      <c r="F116" s="16"/>
      <c r="G116" s="17"/>
    </row>
    <row r="117" spans="6:7" ht="15.75" customHeight="1" x14ac:dyDescent="0.2">
      <c r="F117" s="16"/>
      <c r="G117" s="17"/>
    </row>
    <row r="118" spans="6:7" ht="15.75" customHeight="1" x14ac:dyDescent="0.2">
      <c r="F118" s="16"/>
      <c r="G118" s="17"/>
    </row>
    <row r="119" spans="6:7" ht="15.75" customHeight="1" x14ac:dyDescent="0.2">
      <c r="F119" s="16"/>
      <c r="G119" s="17"/>
    </row>
    <row r="120" spans="6:7" ht="15.75" customHeight="1" x14ac:dyDescent="0.2">
      <c r="F120" s="16"/>
      <c r="G120" s="17"/>
    </row>
    <row r="121" spans="6:7" ht="15.75" customHeight="1" x14ac:dyDescent="0.2">
      <c r="F121" s="16"/>
      <c r="G121" s="17"/>
    </row>
    <row r="122" spans="6:7" ht="15.75" customHeight="1" x14ac:dyDescent="0.2">
      <c r="F122" s="16"/>
      <c r="G122" s="17"/>
    </row>
    <row r="123" spans="6:7" ht="15.75" customHeight="1" x14ac:dyDescent="0.2">
      <c r="F123" s="16"/>
      <c r="G123" s="17"/>
    </row>
    <row r="124" spans="6:7" ht="15.75" customHeight="1" x14ac:dyDescent="0.2">
      <c r="F124" s="16"/>
      <c r="G124" s="17"/>
    </row>
    <row r="125" spans="6:7" ht="15.75" customHeight="1" x14ac:dyDescent="0.2">
      <c r="F125" s="16"/>
      <c r="G125" s="17"/>
    </row>
    <row r="126" spans="6:7" ht="15.75" customHeight="1" x14ac:dyDescent="0.2">
      <c r="F126" s="16"/>
      <c r="G126" s="17"/>
    </row>
    <row r="127" spans="6:7" ht="15.75" customHeight="1" x14ac:dyDescent="0.2">
      <c r="F127" s="16"/>
      <c r="G127" s="17"/>
    </row>
    <row r="128" spans="6:7" ht="15.75" customHeight="1" x14ac:dyDescent="0.2">
      <c r="F128" s="16"/>
      <c r="G128" s="17"/>
    </row>
    <row r="129" spans="6:7" ht="15.75" customHeight="1" x14ac:dyDescent="0.2">
      <c r="F129" s="16"/>
      <c r="G129" s="17"/>
    </row>
    <row r="130" spans="6:7" ht="15.75" customHeight="1" x14ac:dyDescent="0.2">
      <c r="F130" s="16"/>
      <c r="G130" s="17"/>
    </row>
    <row r="131" spans="6:7" ht="15.75" customHeight="1" x14ac:dyDescent="0.2">
      <c r="F131" s="16"/>
      <c r="G131" s="17"/>
    </row>
    <row r="132" spans="6:7" ht="15.75" customHeight="1" x14ac:dyDescent="0.2">
      <c r="F132" s="16"/>
      <c r="G132" s="17"/>
    </row>
    <row r="133" spans="6:7" ht="15.75" customHeight="1" x14ac:dyDescent="0.2">
      <c r="F133" s="16"/>
      <c r="G133" s="17"/>
    </row>
    <row r="134" spans="6:7" ht="15.75" customHeight="1" x14ac:dyDescent="0.2">
      <c r="F134" s="16"/>
      <c r="G134" s="17"/>
    </row>
    <row r="135" spans="6:7" ht="15.75" customHeight="1" x14ac:dyDescent="0.2">
      <c r="F135" s="16"/>
      <c r="G135" s="17"/>
    </row>
    <row r="136" spans="6:7" ht="15.75" customHeight="1" x14ac:dyDescent="0.2">
      <c r="F136" s="16"/>
      <c r="G136" s="17"/>
    </row>
    <row r="137" spans="6:7" ht="15.75" customHeight="1" x14ac:dyDescent="0.2">
      <c r="F137" s="16"/>
      <c r="G137" s="17"/>
    </row>
    <row r="138" spans="6:7" ht="15.75" customHeight="1" x14ac:dyDescent="0.2">
      <c r="F138" s="16"/>
      <c r="G138" s="17"/>
    </row>
    <row r="139" spans="6:7" ht="15.75" customHeight="1" x14ac:dyDescent="0.2">
      <c r="F139" s="16"/>
      <c r="G139" s="17"/>
    </row>
    <row r="140" spans="6:7" ht="15.75" customHeight="1" x14ac:dyDescent="0.2">
      <c r="F140" s="16"/>
      <c r="G140" s="17"/>
    </row>
    <row r="141" spans="6:7" ht="15.75" customHeight="1" x14ac:dyDescent="0.2">
      <c r="F141" s="16"/>
      <c r="G141" s="17"/>
    </row>
    <row r="142" spans="6:7" ht="15.75" customHeight="1" x14ac:dyDescent="0.2">
      <c r="F142" s="16"/>
      <c r="G142" s="17"/>
    </row>
    <row r="143" spans="6:7" ht="15.75" customHeight="1" x14ac:dyDescent="0.2">
      <c r="F143" s="16"/>
      <c r="G143" s="17"/>
    </row>
    <row r="144" spans="6:7" ht="15.75" customHeight="1" x14ac:dyDescent="0.2">
      <c r="F144" s="16"/>
      <c r="G144" s="17"/>
    </row>
    <row r="145" spans="6:7" ht="15.75" customHeight="1" x14ac:dyDescent="0.2">
      <c r="F145" s="16"/>
      <c r="G145" s="17"/>
    </row>
    <row r="146" spans="6:7" ht="15.75" customHeight="1" x14ac:dyDescent="0.2">
      <c r="F146" s="16"/>
      <c r="G146" s="17"/>
    </row>
    <row r="147" spans="6:7" ht="15.75" customHeight="1" x14ac:dyDescent="0.2">
      <c r="F147" s="16"/>
      <c r="G147" s="17"/>
    </row>
    <row r="148" spans="6:7" ht="15.75" customHeight="1" x14ac:dyDescent="0.2">
      <c r="F148" s="16"/>
      <c r="G148" s="17"/>
    </row>
    <row r="149" spans="6:7" ht="15.75" customHeight="1" x14ac:dyDescent="0.2">
      <c r="F149" s="16"/>
      <c r="G149" s="17"/>
    </row>
    <row r="150" spans="6:7" ht="15.75" customHeight="1" x14ac:dyDescent="0.2">
      <c r="F150" s="16"/>
      <c r="G150" s="17"/>
    </row>
    <row r="151" spans="6:7" ht="15.75" customHeight="1" x14ac:dyDescent="0.2">
      <c r="F151" s="16"/>
      <c r="G151" s="17"/>
    </row>
    <row r="152" spans="6:7" ht="15.75" customHeight="1" x14ac:dyDescent="0.2">
      <c r="F152" s="16"/>
      <c r="G152" s="17"/>
    </row>
    <row r="153" spans="6:7" ht="15.75" customHeight="1" x14ac:dyDescent="0.2">
      <c r="F153" s="16"/>
      <c r="G153" s="17"/>
    </row>
    <row r="154" spans="6:7" ht="15.75" customHeight="1" x14ac:dyDescent="0.2">
      <c r="F154" s="16"/>
      <c r="G154" s="17"/>
    </row>
    <row r="155" spans="6:7" ht="15.75" customHeight="1" x14ac:dyDescent="0.2">
      <c r="F155" s="16"/>
      <c r="G155" s="17"/>
    </row>
    <row r="156" spans="6:7" ht="15.75" customHeight="1" x14ac:dyDescent="0.2">
      <c r="F156" s="16"/>
      <c r="G156" s="17"/>
    </row>
    <row r="157" spans="6:7" ht="15.75" customHeight="1" x14ac:dyDescent="0.2">
      <c r="F157" s="16"/>
      <c r="G157" s="17"/>
    </row>
    <row r="158" spans="6:7" ht="15.75" customHeight="1" x14ac:dyDescent="0.2">
      <c r="F158" s="16"/>
      <c r="G158" s="17"/>
    </row>
    <row r="159" spans="6:7" ht="15.75" customHeight="1" x14ac:dyDescent="0.2">
      <c r="F159" s="16"/>
      <c r="G159" s="17"/>
    </row>
    <row r="160" spans="6:7" ht="15.75" customHeight="1" x14ac:dyDescent="0.2">
      <c r="F160" s="16"/>
      <c r="G160" s="17"/>
    </row>
    <row r="161" spans="6:7" ht="15.75" customHeight="1" x14ac:dyDescent="0.2">
      <c r="F161" s="16"/>
      <c r="G161" s="17"/>
    </row>
    <row r="162" spans="6:7" ht="15.75" customHeight="1" x14ac:dyDescent="0.2">
      <c r="F162" s="16"/>
      <c r="G162" s="17"/>
    </row>
    <row r="163" spans="6:7" ht="15.75" customHeight="1" x14ac:dyDescent="0.2">
      <c r="F163" s="16"/>
      <c r="G163" s="17"/>
    </row>
    <row r="164" spans="6:7" ht="15.75" customHeight="1" x14ac:dyDescent="0.2">
      <c r="F164" s="16"/>
      <c r="G164" s="17"/>
    </row>
    <row r="165" spans="6:7" ht="15.75" customHeight="1" x14ac:dyDescent="0.2">
      <c r="F165" s="16"/>
      <c r="G165" s="17"/>
    </row>
    <row r="166" spans="6:7" ht="15.75" customHeight="1" x14ac:dyDescent="0.2">
      <c r="F166" s="16"/>
      <c r="G166" s="17"/>
    </row>
    <row r="167" spans="6:7" ht="15.75" customHeight="1" x14ac:dyDescent="0.2">
      <c r="F167" s="16"/>
      <c r="G167" s="17"/>
    </row>
    <row r="168" spans="6:7" ht="15.75" customHeight="1" x14ac:dyDescent="0.2">
      <c r="F168" s="16"/>
      <c r="G168" s="17"/>
    </row>
    <row r="169" spans="6:7" ht="15.75" customHeight="1" x14ac:dyDescent="0.2">
      <c r="F169" s="16"/>
      <c r="G169" s="17"/>
    </row>
    <row r="170" spans="6:7" ht="15.75" customHeight="1" x14ac:dyDescent="0.2">
      <c r="F170" s="16"/>
      <c r="G170" s="17"/>
    </row>
    <row r="171" spans="6:7" ht="15.75" customHeight="1" x14ac:dyDescent="0.2">
      <c r="F171" s="16"/>
      <c r="G171" s="17"/>
    </row>
    <row r="172" spans="6:7" ht="15.75" customHeight="1" x14ac:dyDescent="0.2">
      <c r="F172" s="16"/>
      <c r="G172" s="17"/>
    </row>
    <row r="173" spans="6:7" ht="15.75" customHeight="1" x14ac:dyDescent="0.2">
      <c r="F173" s="16"/>
      <c r="G173" s="17"/>
    </row>
    <row r="174" spans="6:7" ht="15.75" customHeight="1" x14ac:dyDescent="0.2">
      <c r="F174" s="16"/>
      <c r="G174" s="17"/>
    </row>
    <row r="175" spans="6:7" ht="15.75" customHeight="1" x14ac:dyDescent="0.2">
      <c r="F175" s="16"/>
      <c r="G175" s="17"/>
    </row>
    <row r="176" spans="6:7" ht="15.75" customHeight="1" x14ac:dyDescent="0.2">
      <c r="F176" s="16"/>
      <c r="G176" s="17"/>
    </row>
    <row r="177" spans="6:7" ht="15.75" customHeight="1" x14ac:dyDescent="0.2">
      <c r="F177" s="16"/>
      <c r="G177" s="17"/>
    </row>
    <row r="178" spans="6:7" ht="15.75" customHeight="1" x14ac:dyDescent="0.2">
      <c r="F178" s="16"/>
      <c r="G178" s="17"/>
    </row>
    <row r="179" spans="6:7" ht="15.75" customHeight="1" x14ac:dyDescent="0.2">
      <c r="F179" s="16"/>
      <c r="G179" s="17"/>
    </row>
    <row r="180" spans="6:7" ht="15.75" customHeight="1" x14ac:dyDescent="0.2">
      <c r="F180" s="16"/>
      <c r="G180" s="17"/>
    </row>
    <row r="181" spans="6:7" ht="15.75" customHeight="1" x14ac:dyDescent="0.2">
      <c r="F181" s="16"/>
      <c r="G181" s="17"/>
    </row>
    <row r="182" spans="6:7" ht="15.75" customHeight="1" x14ac:dyDescent="0.2">
      <c r="F182" s="16"/>
      <c r="G182" s="17"/>
    </row>
    <row r="183" spans="6:7" ht="15.75" customHeight="1" x14ac:dyDescent="0.2">
      <c r="F183" s="16"/>
      <c r="G183" s="17"/>
    </row>
    <row r="184" spans="6:7" ht="15.75" customHeight="1" x14ac:dyDescent="0.2">
      <c r="F184" s="16"/>
      <c r="G184" s="17"/>
    </row>
    <row r="185" spans="6:7" ht="15.75" customHeight="1" x14ac:dyDescent="0.2">
      <c r="F185" s="16"/>
      <c r="G185" s="17"/>
    </row>
    <row r="186" spans="6:7" ht="15.75" customHeight="1" x14ac:dyDescent="0.2">
      <c r="F186" s="16"/>
      <c r="G186" s="17"/>
    </row>
    <row r="187" spans="6:7" ht="15.75" customHeight="1" x14ac:dyDescent="0.2">
      <c r="F187" s="16"/>
      <c r="G187" s="17"/>
    </row>
    <row r="188" spans="6:7" ht="15.75" customHeight="1" x14ac:dyDescent="0.2">
      <c r="F188" s="16"/>
      <c r="G188" s="17"/>
    </row>
    <row r="189" spans="6:7" ht="15.75" customHeight="1" x14ac:dyDescent="0.2">
      <c r="F189" s="16"/>
      <c r="G189" s="17"/>
    </row>
    <row r="190" spans="6:7" ht="15.75" customHeight="1" x14ac:dyDescent="0.2">
      <c r="F190" s="16"/>
      <c r="G190" s="17"/>
    </row>
    <row r="191" spans="6:7" ht="15.75" customHeight="1" x14ac:dyDescent="0.2">
      <c r="F191" s="16"/>
      <c r="G191" s="17"/>
    </row>
    <row r="192" spans="6:7" ht="15.75" customHeight="1" x14ac:dyDescent="0.2">
      <c r="F192" s="16"/>
      <c r="G192" s="17"/>
    </row>
    <row r="193" spans="6:7" ht="15.75" customHeight="1" x14ac:dyDescent="0.2">
      <c r="F193" s="16"/>
      <c r="G193" s="17"/>
    </row>
    <row r="194" spans="6:7" ht="15.75" customHeight="1" x14ac:dyDescent="0.2">
      <c r="F194" s="16"/>
      <c r="G194" s="17"/>
    </row>
    <row r="195" spans="6:7" ht="15.75" customHeight="1" x14ac:dyDescent="0.2">
      <c r="F195" s="16"/>
      <c r="G195" s="17"/>
    </row>
    <row r="196" spans="6:7" ht="15.75" customHeight="1" x14ac:dyDescent="0.2">
      <c r="F196" s="16"/>
      <c r="G196" s="17"/>
    </row>
    <row r="197" spans="6:7" ht="15.75" customHeight="1" x14ac:dyDescent="0.2">
      <c r="F197" s="16"/>
      <c r="G197" s="17"/>
    </row>
    <row r="198" spans="6:7" ht="15.75" customHeight="1" x14ac:dyDescent="0.2">
      <c r="F198" s="16"/>
      <c r="G198" s="17"/>
    </row>
    <row r="199" spans="6:7" ht="15.75" customHeight="1" x14ac:dyDescent="0.2">
      <c r="F199" s="16"/>
      <c r="G199" s="17"/>
    </row>
    <row r="200" spans="6:7" ht="15.75" customHeight="1" x14ac:dyDescent="0.2">
      <c r="F200" s="16"/>
      <c r="G200" s="17"/>
    </row>
    <row r="201" spans="6:7" ht="15.75" customHeight="1" x14ac:dyDescent="0.2">
      <c r="F201" s="16"/>
      <c r="G201" s="17"/>
    </row>
    <row r="202" spans="6:7" ht="15.75" customHeight="1" x14ac:dyDescent="0.2">
      <c r="F202" s="16"/>
      <c r="G202" s="17"/>
    </row>
    <row r="203" spans="6:7" ht="15.75" customHeight="1" x14ac:dyDescent="0.2">
      <c r="F203" s="16"/>
      <c r="G203" s="17"/>
    </row>
    <row r="204" spans="6:7" ht="15.75" customHeight="1" x14ac:dyDescent="0.2">
      <c r="F204" s="16"/>
      <c r="G204" s="17"/>
    </row>
    <row r="205" spans="6:7" ht="15.75" customHeight="1" x14ac:dyDescent="0.2">
      <c r="F205" s="16"/>
      <c r="G205" s="17"/>
    </row>
    <row r="206" spans="6:7" ht="15.75" customHeight="1" x14ac:dyDescent="0.2">
      <c r="F206" s="16"/>
      <c r="G206" s="17"/>
    </row>
    <row r="207" spans="6:7" ht="15.75" customHeight="1" x14ac:dyDescent="0.2">
      <c r="F207" s="16"/>
      <c r="G207" s="17"/>
    </row>
    <row r="208" spans="6:7" ht="15.75" customHeight="1" x14ac:dyDescent="0.2">
      <c r="F208" s="16"/>
      <c r="G208" s="17"/>
    </row>
    <row r="209" spans="6:7" ht="15.75" customHeight="1" x14ac:dyDescent="0.2">
      <c r="F209" s="16"/>
      <c r="G209" s="17"/>
    </row>
    <row r="210" spans="6:7" ht="15.75" customHeight="1" x14ac:dyDescent="0.2">
      <c r="F210" s="16"/>
      <c r="G210" s="17"/>
    </row>
    <row r="211" spans="6:7" ht="15.75" customHeight="1" x14ac:dyDescent="0.2">
      <c r="F211" s="16"/>
      <c r="G211" s="17"/>
    </row>
    <row r="212" spans="6:7" ht="15.75" customHeight="1" x14ac:dyDescent="0.2">
      <c r="F212" s="16"/>
      <c r="G212" s="17"/>
    </row>
    <row r="213" spans="6:7" ht="15.75" customHeight="1" x14ac:dyDescent="0.2">
      <c r="F213" s="16"/>
      <c r="G213" s="17"/>
    </row>
    <row r="214" spans="6:7" ht="15.75" customHeight="1" x14ac:dyDescent="0.2">
      <c r="F214" s="16"/>
      <c r="G214" s="17"/>
    </row>
    <row r="215" spans="6:7" ht="15.75" customHeight="1" x14ac:dyDescent="0.2">
      <c r="F215" s="16"/>
      <c r="G215" s="17"/>
    </row>
    <row r="216" spans="6:7" ht="15.75" customHeight="1" x14ac:dyDescent="0.2">
      <c r="F216" s="16"/>
      <c r="G216" s="17"/>
    </row>
    <row r="217" spans="6:7" ht="15.75" customHeight="1" x14ac:dyDescent="0.2">
      <c r="F217" s="16"/>
      <c r="G217" s="17"/>
    </row>
    <row r="218" spans="6:7" ht="15.75" customHeight="1" x14ac:dyDescent="0.2">
      <c r="F218" s="16"/>
      <c r="G218" s="17"/>
    </row>
    <row r="219" spans="6:7" ht="15.75" customHeight="1" x14ac:dyDescent="0.2">
      <c r="F219" s="16"/>
      <c r="G219" s="17"/>
    </row>
    <row r="220" spans="6:7" ht="15.75" customHeight="1" x14ac:dyDescent="0.2">
      <c r="F220" s="16"/>
      <c r="G220" s="17"/>
    </row>
    <row r="221" spans="6:7" ht="15.75" customHeight="1" x14ac:dyDescent="0.2">
      <c r="F221" s="16"/>
      <c r="G221" s="17"/>
    </row>
    <row r="222" spans="6:7" ht="15.75" customHeight="1" x14ac:dyDescent="0.2">
      <c r="F222" s="16"/>
      <c r="G222" s="17"/>
    </row>
    <row r="223" spans="6:7" ht="15.75" customHeight="1" x14ac:dyDescent="0.2">
      <c r="F223" s="16"/>
      <c r="G223" s="17"/>
    </row>
    <row r="224" spans="6:7" ht="15.75" customHeight="1" x14ac:dyDescent="0.2">
      <c r="F224" s="16"/>
      <c r="G224" s="17"/>
    </row>
    <row r="225" spans="6:7" ht="15.75" customHeight="1" x14ac:dyDescent="0.2">
      <c r="F225" s="16"/>
      <c r="G225" s="17"/>
    </row>
    <row r="226" spans="6:7" ht="15.75" customHeight="1" x14ac:dyDescent="0.2">
      <c r="F226" s="16"/>
      <c r="G226" s="17"/>
    </row>
    <row r="227" spans="6:7" ht="15.75" customHeight="1" x14ac:dyDescent="0.2">
      <c r="F227" s="16"/>
      <c r="G227" s="17"/>
    </row>
    <row r="228" spans="6:7" ht="15.75" customHeight="1" x14ac:dyDescent="0.2">
      <c r="F228" s="16"/>
      <c r="G228" s="17"/>
    </row>
    <row r="229" spans="6:7" ht="15.75" customHeight="1" x14ac:dyDescent="0.2">
      <c r="F229" s="16"/>
      <c r="G229" s="17"/>
    </row>
    <row r="230" spans="6:7" ht="15.75" customHeight="1" x14ac:dyDescent="0.2">
      <c r="F230" s="16"/>
      <c r="G230" s="17"/>
    </row>
    <row r="231" spans="6:7" ht="15.75" customHeight="1" x14ac:dyDescent="0.2">
      <c r="F231" s="16"/>
      <c r="G231" s="17"/>
    </row>
    <row r="232" spans="6:7" ht="15.75" customHeight="1" x14ac:dyDescent="0.2">
      <c r="F232" s="16"/>
      <c r="G232" s="17"/>
    </row>
    <row r="233" spans="6:7" ht="15.75" customHeight="1" x14ac:dyDescent="0.2">
      <c r="F233" s="16"/>
      <c r="G233" s="17"/>
    </row>
    <row r="234" spans="6:7" ht="15.75" customHeight="1" x14ac:dyDescent="0.2">
      <c r="F234" s="16"/>
      <c r="G234" s="17"/>
    </row>
    <row r="235" spans="6:7" ht="15.75" customHeight="1" x14ac:dyDescent="0.2">
      <c r="F235" s="16"/>
      <c r="G235" s="17"/>
    </row>
    <row r="236" spans="6:7" ht="15.75" customHeight="1" x14ac:dyDescent="0.2">
      <c r="F236" s="16"/>
      <c r="G236" s="17"/>
    </row>
    <row r="237" spans="6:7" ht="15.75" customHeight="1" x14ac:dyDescent="0.2">
      <c r="F237" s="16"/>
      <c r="G237" s="17"/>
    </row>
    <row r="238" spans="6:7" ht="15.75" customHeight="1" x14ac:dyDescent="0.2">
      <c r="F238" s="16"/>
      <c r="G238" s="17"/>
    </row>
    <row r="239" spans="6:7" ht="15.75" customHeight="1" x14ac:dyDescent="0.2">
      <c r="F239" s="16"/>
      <c r="G239" s="17"/>
    </row>
    <row r="240" spans="6:7" ht="15.75" customHeight="1" x14ac:dyDescent="0.2">
      <c r="F240" s="16"/>
      <c r="G240" s="17"/>
    </row>
    <row r="241" spans="6:7" ht="15.75" customHeight="1" x14ac:dyDescent="0.2">
      <c r="F241" s="16"/>
      <c r="G241" s="17"/>
    </row>
    <row r="242" spans="6:7" ht="15.75" customHeight="1" x14ac:dyDescent="0.2">
      <c r="F242" s="16"/>
      <c r="G242" s="17"/>
    </row>
    <row r="243" spans="6:7" ht="15.75" customHeight="1" x14ac:dyDescent="0.2">
      <c r="F243" s="16"/>
      <c r="G243" s="17"/>
    </row>
    <row r="244" spans="6:7" ht="15.75" customHeight="1" x14ac:dyDescent="0.2">
      <c r="F244" s="16"/>
      <c r="G244" s="17"/>
    </row>
    <row r="245" spans="6:7" ht="15.75" customHeight="1" x14ac:dyDescent="0.2">
      <c r="F245" s="16"/>
      <c r="G245" s="17"/>
    </row>
    <row r="246" spans="6:7" ht="15.75" customHeight="1" x14ac:dyDescent="0.2">
      <c r="F246" s="16"/>
      <c r="G246" s="17"/>
    </row>
    <row r="247" spans="6:7" ht="15.75" customHeight="1" x14ac:dyDescent="0.2">
      <c r="F247" s="16"/>
      <c r="G247" s="17"/>
    </row>
    <row r="248" spans="6:7" ht="15.75" customHeight="1" x14ac:dyDescent="0.2">
      <c r="F248" s="16"/>
      <c r="G248" s="17"/>
    </row>
    <row r="249" spans="6:7" ht="15.75" customHeight="1" x14ac:dyDescent="0.2">
      <c r="F249" s="16"/>
      <c r="G249" s="17"/>
    </row>
    <row r="250" spans="6:7" ht="15.75" customHeight="1" x14ac:dyDescent="0.2">
      <c r="F250" s="16"/>
      <c r="G250" s="17"/>
    </row>
    <row r="251" spans="6:7" ht="15.75" customHeight="1" x14ac:dyDescent="0.2">
      <c r="F251" s="16"/>
      <c r="G251" s="17"/>
    </row>
    <row r="252" spans="6:7" ht="15.75" customHeight="1" x14ac:dyDescent="0.2">
      <c r="F252" s="16"/>
      <c r="G252" s="17"/>
    </row>
    <row r="253" spans="6:7" ht="15.75" customHeight="1" x14ac:dyDescent="0.2">
      <c r="F253" s="16"/>
      <c r="G253" s="17"/>
    </row>
    <row r="254" spans="6:7" ht="15.75" customHeight="1" x14ac:dyDescent="0.2">
      <c r="F254" s="16"/>
      <c r="G254" s="17"/>
    </row>
    <row r="255" spans="6:7" ht="15.75" customHeight="1" x14ac:dyDescent="0.2">
      <c r="F255" s="16"/>
      <c r="G255" s="17"/>
    </row>
    <row r="256" spans="6:7" ht="15.75" customHeight="1" x14ac:dyDescent="0.2">
      <c r="F256" s="16"/>
      <c r="G256" s="17"/>
    </row>
    <row r="257" spans="6:7" ht="15.75" customHeight="1" x14ac:dyDescent="0.2">
      <c r="F257" s="16"/>
      <c r="G257" s="17"/>
    </row>
    <row r="258" spans="6:7" ht="15.75" customHeight="1" x14ac:dyDescent="0.2">
      <c r="F258" s="16"/>
      <c r="G258" s="17"/>
    </row>
    <row r="259" spans="6:7" ht="15.75" customHeight="1" x14ac:dyDescent="0.2">
      <c r="F259" s="16"/>
      <c r="G259" s="17"/>
    </row>
    <row r="260" spans="6:7" ht="15.75" customHeight="1" x14ac:dyDescent="0.2">
      <c r="F260" s="16"/>
      <c r="G260" s="17"/>
    </row>
    <row r="261" spans="6:7" ht="15.75" customHeight="1" x14ac:dyDescent="0.2">
      <c r="F261" s="16"/>
      <c r="G261" s="17"/>
    </row>
    <row r="262" spans="6:7" ht="15.75" customHeight="1" x14ac:dyDescent="0.2">
      <c r="F262" s="16"/>
      <c r="G262" s="17"/>
    </row>
    <row r="263" spans="6:7" ht="15.75" customHeight="1" x14ac:dyDescent="0.2">
      <c r="F263" s="16"/>
      <c r="G263" s="17"/>
    </row>
    <row r="264" spans="6:7" ht="15.75" customHeight="1" x14ac:dyDescent="0.2">
      <c r="F264" s="16"/>
      <c r="G264" s="17"/>
    </row>
    <row r="265" spans="6:7" ht="15.75" customHeight="1" x14ac:dyDescent="0.2">
      <c r="F265" s="16"/>
      <c r="G265" s="17"/>
    </row>
    <row r="266" spans="6:7" ht="15.75" customHeight="1" x14ac:dyDescent="0.2">
      <c r="F266" s="16"/>
      <c r="G266" s="17"/>
    </row>
    <row r="267" spans="6:7" ht="15.75" customHeight="1" x14ac:dyDescent="0.2">
      <c r="F267" s="16"/>
      <c r="G267" s="17"/>
    </row>
    <row r="268" spans="6:7" ht="15.75" customHeight="1" x14ac:dyDescent="0.2">
      <c r="F268" s="16"/>
      <c r="G268" s="17"/>
    </row>
    <row r="269" spans="6:7" ht="15.75" customHeight="1" x14ac:dyDescent="0.2">
      <c r="F269" s="16"/>
      <c r="G269" s="17"/>
    </row>
    <row r="270" spans="6:7" ht="15.75" customHeight="1" x14ac:dyDescent="0.2">
      <c r="F270" s="16"/>
      <c r="G270" s="17"/>
    </row>
    <row r="271" spans="6:7" ht="15.75" customHeight="1" x14ac:dyDescent="0.2">
      <c r="F271" s="16"/>
      <c r="G271" s="17"/>
    </row>
    <row r="272" spans="6:7" ht="15.75" customHeight="1" x14ac:dyDescent="0.2">
      <c r="F272" s="16"/>
      <c r="G272" s="17"/>
    </row>
    <row r="273" spans="6:7" ht="15.75" customHeight="1" x14ac:dyDescent="0.2">
      <c r="F273" s="16"/>
      <c r="G273" s="17"/>
    </row>
    <row r="274" spans="6:7" ht="15.75" customHeight="1" x14ac:dyDescent="0.2">
      <c r="F274" s="16"/>
      <c r="G274" s="17"/>
    </row>
    <row r="275" spans="6:7" ht="15.75" customHeight="1" x14ac:dyDescent="0.2">
      <c r="F275" s="16"/>
      <c r="G275" s="17"/>
    </row>
    <row r="276" spans="6:7" ht="15.75" customHeight="1" x14ac:dyDescent="0.2">
      <c r="F276" s="16"/>
      <c r="G276" s="17"/>
    </row>
    <row r="277" spans="6:7" ht="15.75" customHeight="1" x14ac:dyDescent="0.2">
      <c r="F277" s="16"/>
      <c r="G277" s="17"/>
    </row>
    <row r="278" spans="6:7" ht="15.75" customHeight="1" x14ac:dyDescent="0.2">
      <c r="F278" s="16"/>
      <c r="G278" s="17"/>
    </row>
    <row r="279" spans="6:7" ht="15.75" customHeight="1" x14ac:dyDescent="0.2">
      <c r="F279" s="16"/>
      <c r="G279" s="17"/>
    </row>
    <row r="280" spans="6:7" ht="15.75" customHeight="1" x14ac:dyDescent="0.2">
      <c r="F280" s="16"/>
      <c r="G280" s="17"/>
    </row>
    <row r="281" spans="6:7" ht="15.75" customHeight="1" x14ac:dyDescent="0.2">
      <c r="F281" s="16"/>
      <c r="G281" s="17"/>
    </row>
    <row r="282" spans="6:7" ht="15.75" customHeight="1" x14ac:dyDescent="0.2">
      <c r="F282" s="16"/>
      <c r="G282" s="17"/>
    </row>
    <row r="283" spans="6:7" ht="15.75" customHeight="1" x14ac:dyDescent="0.2">
      <c r="F283" s="16"/>
      <c r="G283" s="17"/>
    </row>
    <row r="284" spans="6:7" ht="15.75" customHeight="1" x14ac:dyDescent="0.2">
      <c r="F284" s="16"/>
      <c r="G284" s="17"/>
    </row>
    <row r="285" spans="6:7" ht="15.75" customHeight="1" x14ac:dyDescent="0.2">
      <c r="F285" s="16"/>
      <c r="G285" s="17"/>
    </row>
    <row r="286" spans="6:7" ht="15.75" customHeight="1" x14ac:dyDescent="0.2">
      <c r="F286" s="16"/>
      <c r="G286" s="17"/>
    </row>
    <row r="287" spans="6:7" ht="15.75" customHeight="1" x14ac:dyDescent="0.2">
      <c r="F287" s="16"/>
      <c r="G287" s="17"/>
    </row>
    <row r="288" spans="6:7" ht="15.75" customHeight="1" x14ac:dyDescent="0.2">
      <c r="F288" s="16"/>
      <c r="G288" s="17"/>
    </row>
    <row r="289" spans="6:7" ht="15.75" customHeight="1" x14ac:dyDescent="0.2">
      <c r="F289" s="16"/>
      <c r="G289" s="17"/>
    </row>
    <row r="290" spans="6:7" ht="15.75" customHeight="1" x14ac:dyDescent="0.2">
      <c r="F290" s="16"/>
      <c r="G290" s="17"/>
    </row>
    <row r="291" spans="6:7" ht="15.75" customHeight="1" x14ac:dyDescent="0.2">
      <c r="F291" s="16"/>
      <c r="G291" s="17"/>
    </row>
    <row r="292" spans="6:7" ht="15.75" customHeight="1" x14ac:dyDescent="0.2">
      <c r="F292" s="16"/>
      <c r="G292" s="17"/>
    </row>
    <row r="293" spans="6:7" ht="15.75" customHeight="1" x14ac:dyDescent="0.2">
      <c r="F293" s="16"/>
      <c r="G293" s="17"/>
    </row>
    <row r="294" spans="6:7" ht="15.75" customHeight="1" x14ac:dyDescent="0.2">
      <c r="F294" s="16"/>
      <c r="G294" s="17"/>
    </row>
    <row r="295" spans="6:7" ht="15.75" customHeight="1" x14ac:dyDescent="0.2">
      <c r="F295" s="16"/>
      <c r="G295" s="17"/>
    </row>
    <row r="296" spans="6:7" ht="15.75" customHeight="1" x14ac:dyDescent="0.2">
      <c r="F296" s="16"/>
      <c r="G296" s="17"/>
    </row>
    <row r="297" spans="6:7" ht="15.75" customHeight="1" x14ac:dyDescent="0.2">
      <c r="F297" s="16"/>
      <c r="G297" s="17"/>
    </row>
    <row r="298" spans="6:7" ht="15.75" customHeight="1" x14ac:dyDescent="0.2">
      <c r="F298" s="16"/>
      <c r="G298" s="17"/>
    </row>
    <row r="299" spans="6:7" ht="15.75" customHeight="1" x14ac:dyDescent="0.2">
      <c r="F299" s="16"/>
      <c r="G299" s="17"/>
    </row>
    <row r="300" spans="6:7" ht="15.75" customHeight="1" x14ac:dyDescent="0.2">
      <c r="F300" s="16"/>
      <c r="G300" s="17"/>
    </row>
    <row r="301" spans="6:7" ht="15.75" customHeight="1" x14ac:dyDescent="0.2">
      <c r="F301" s="16"/>
      <c r="G301" s="17"/>
    </row>
    <row r="302" spans="6:7" ht="15.75" customHeight="1" x14ac:dyDescent="0.2">
      <c r="F302" s="16"/>
      <c r="G302" s="17"/>
    </row>
    <row r="303" spans="6:7" ht="15.75" customHeight="1" x14ac:dyDescent="0.2">
      <c r="F303" s="16"/>
      <c r="G303" s="17"/>
    </row>
    <row r="304" spans="6:7" ht="15.75" customHeight="1" x14ac:dyDescent="0.2">
      <c r="F304" s="16"/>
      <c r="G304" s="17"/>
    </row>
    <row r="305" spans="6:7" ht="15.75" customHeight="1" x14ac:dyDescent="0.2">
      <c r="F305" s="16"/>
      <c r="G305" s="17"/>
    </row>
    <row r="306" spans="6:7" ht="15.75" customHeight="1" x14ac:dyDescent="0.2">
      <c r="F306" s="16"/>
      <c r="G306" s="17"/>
    </row>
    <row r="307" spans="6:7" ht="15.75" customHeight="1" x14ac:dyDescent="0.2">
      <c r="F307" s="16"/>
      <c r="G307" s="17"/>
    </row>
    <row r="308" spans="6:7" ht="15.75" customHeight="1" x14ac:dyDescent="0.2">
      <c r="F308" s="16"/>
      <c r="G308" s="17"/>
    </row>
    <row r="309" spans="6:7" ht="15.75" customHeight="1" x14ac:dyDescent="0.2">
      <c r="F309" s="16"/>
      <c r="G309" s="17"/>
    </row>
    <row r="310" spans="6:7" ht="15.75" customHeight="1" x14ac:dyDescent="0.2">
      <c r="F310" s="16"/>
      <c r="G310" s="17"/>
    </row>
    <row r="311" spans="6:7" ht="15.75" customHeight="1" x14ac:dyDescent="0.2">
      <c r="F311" s="16"/>
      <c r="G311" s="17"/>
    </row>
    <row r="312" spans="6:7" ht="15.75" customHeight="1" x14ac:dyDescent="0.2">
      <c r="F312" s="16"/>
      <c r="G312" s="17"/>
    </row>
    <row r="313" spans="6:7" ht="15.75" customHeight="1" x14ac:dyDescent="0.2">
      <c r="F313" s="16"/>
      <c r="G313" s="17"/>
    </row>
    <row r="314" spans="6:7" ht="15.75" customHeight="1" x14ac:dyDescent="0.2">
      <c r="F314" s="16"/>
      <c r="G314" s="17"/>
    </row>
    <row r="315" spans="6:7" ht="15.75" customHeight="1" x14ac:dyDescent="0.2">
      <c r="F315" s="16"/>
      <c r="G315" s="17"/>
    </row>
    <row r="316" spans="6:7" ht="15.75" customHeight="1" x14ac:dyDescent="0.2">
      <c r="F316" s="16"/>
      <c r="G316" s="17"/>
    </row>
    <row r="317" spans="6:7" ht="15.75" customHeight="1" x14ac:dyDescent="0.2">
      <c r="F317" s="16"/>
      <c r="G317" s="17"/>
    </row>
    <row r="318" spans="6:7" ht="15.75" customHeight="1" x14ac:dyDescent="0.2">
      <c r="F318" s="16"/>
      <c r="G318" s="17"/>
    </row>
    <row r="319" spans="6:7" ht="15.75" customHeight="1" x14ac:dyDescent="0.2">
      <c r="F319" s="16"/>
      <c r="G319" s="17"/>
    </row>
    <row r="320" spans="6:7" ht="15.75" customHeight="1" x14ac:dyDescent="0.2">
      <c r="F320" s="16"/>
      <c r="G320" s="17"/>
    </row>
    <row r="321" spans="6:7" ht="15.75" customHeight="1" x14ac:dyDescent="0.2">
      <c r="F321" s="16"/>
      <c r="G321" s="17"/>
    </row>
    <row r="322" spans="6:7" ht="15.75" customHeight="1" x14ac:dyDescent="0.2">
      <c r="F322" s="16"/>
      <c r="G322" s="17"/>
    </row>
    <row r="323" spans="6:7" ht="15.75" customHeight="1" x14ac:dyDescent="0.2">
      <c r="F323" s="16"/>
      <c r="G323" s="17"/>
    </row>
    <row r="324" spans="6:7" ht="15.75" customHeight="1" x14ac:dyDescent="0.2">
      <c r="F324" s="16"/>
      <c r="G324" s="17"/>
    </row>
    <row r="325" spans="6:7" ht="15.75" customHeight="1" x14ac:dyDescent="0.2">
      <c r="F325" s="16"/>
      <c r="G325" s="17"/>
    </row>
    <row r="326" spans="6:7" ht="15.75" customHeight="1" x14ac:dyDescent="0.2">
      <c r="F326" s="16"/>
      <c r="G326" s="17"/>
    </row>
    <row r="327" spans="6:7" ht="15.75" customHeight="1" x14ac:dyDescent="0.2">
      <c r="F327" s="16"/>
      <c r="G327" s="17"/>
    </row>
    <row r="328" spans="6:7" ht="15.75" customHeight="1" x14ac:dyDescent="0.2">
      <c r="F328" s="16"/>
      <c r="G328" s="17"/>
    </row>
    <row r="329" spans="6:7" ht="15.75" customHeight="1" x14ac:dyDescent="0.2">
      <c r="F329" s="16"/>
      <c r="G329" s="17"/>
    </row>
    <row r="330" spans="6:7" ht="15.75" customHeight="1" x14ac:dyDescent="0.2">
      <c r="F330" s="16"/>
      <c r="G330" s="17"/>
    </row>
    <row r="331" spans="6:7" ht="15.75" customHeight="1" x14ac:dyDescent="0.2">
      <c r="F331" s="16"/>
      <c r="G331" s="17"/>
    </row>
    <row r="332" spans="6:7" ht="15.75" customHeight="1" x14ac:dyDescent="0.2">
      <c r="F332" s="16"/>
      <c r="G332" s="17"/>
    </row>
    <row r="333" spans="6:7" ht="15.75" customHeight="1" x14ac:dyDescent="0.2">
      <c r="F333" s="16"/>
      <c r="G333" s="17"/>
    </row>
    <row r="334" spans="6:7" ht="15.75" customHeight="1" x14ac:dyDescent="0.2">
      <c r="F334" s="16"/>
      <c r="G334" s="17"/>
    </row>
    <row r="335" spans="6:7" ht="15.75" customHeight="1" x14ac:dyDescent="0.2">
      <c r="F335" s="16"/>
      <c r="G335" s="17"/>
    </row>
    <row r="336" spans="6:7" ht="15.75" customHeight="1" x14ac:dyDescent="0.2">
      <c r="F336" s="16"/>
      <c r="G336" s="17"/>
    </row>
    <row r="337" spans="6:7" ht="15.75" customHeight="1" x14ac:dyDescent="0.2">
      <c r="F337" s="16"/>
      <c r="G337" s="17"/>
    </row>
    <row r="338" spans="6:7" ht="15.75" customHeight="1" x14ac:dyDescent="0.2">
      <c r="F338" s="16"/>
      <c r="G338" s="17"/>
    </row>
    <row r="339" spans="6:7" ht="15.75" customHeight="1" x14ac:dyDescent="0.2">
      <c r="F339" s="16"/>
      <c r="G339" s="17"/>
    </row>
    <row r="340" spans="6:7" ht="15.75" customHeight="1" x14ac:dyDescent="0.2">
      <c r="F340" s="16"/>
      <c r="G340" s="17"/>
    </row>
    <row r="341" spans="6:7" ht="15.75" customHeight="1" x14ac:dyDescent="0.2">
      <c r="F341" s="16"/>
      <c r="G341" s="17"/>
    </row>
    <row r="342" spans="6:7" ht="15.75" customHeight="1" x14ac:dyDescent="0.2">
      <c r="F342" s="16"/>
      <c r="G342" s="17"/>
    </row>
    <row r="343" spans="6:7" ht="15.75" customHeight="1" x14ac:dyDescent="0.2">
      <c r="F343" s="16"/>
      <c r="G343" s="17"/>
    </row>
    <row r="344" spans="6:7" ht="15.75" customHeight="1" x14ac:dyDescent="0.2">
      <c r="F344" s="16"/>
      <c r="G344" s="17"/>
    </row>
    <row r="345" spans="6:7" ht="15.75" customHeight="1" x14ac:dyDescent="0.2">
      <c r="F345" s="16"/>
      <c r="G345" s="17"/>
    </row>
    <row r="346" spans="6:7" ht="15.75" customHeight="1" x14ac:dyDescent="0.2">
      <c r="F346" s="16"/>
      <c r="G346" s="17"/>
    </row>
    <row r="347" spans="6:7" ht="15.75" customHeight="1" x14ac:dyDescent="0.2">
      <c r="F347" s="16"/>
      <c r="G347" s="17"/>
    </row>
    <row r="348" spans="6:7" ht="15.75" customHeight="1" x14ac:dyDescent="0.2">
      <c r="F348" s="16"/>
      <c r="G348" s="17"/>
    </row>
    <row r="349" spans="6:7" ht="15.75" customHeight="1" x14ac:dyDescent="0.2">
      <c r="F349" s="16"/>
      <c r="G349" s="17"/>
    </row>
    <row r="350" spans="6:7" ht="15.75" customHeight="1" x14ac:dyDescent="0.2">
      <c r="F350" s="16"/>
      <c r="G350" s="17"/>
    </row>
    <row r="351" spans="6:7" ht="15.75" customHeight="1" x14ac:dyDescent="0.2">
      <c r="F351" s="16"/>
      <c r="G351" s="17"/>
    </row>
    <row r="352" spans="6:7" ht="15.75" customHeight="1" x14ac:dyDescent="0.2">
      <c r="F352" s="16"/>
      <c r="G352" s="17"/>
    </row>
    <row r="353" spans="6:7" ht="15.75" customHeight="1" x14ac:dyDescent="0.2">
      <c r="F353" s="16"/>
      <c r="G353" s="17"/>
    </row>
    <row r="354" spans="6:7" ht="15.75" customHeight="1" x14ac:dyDescent="0.2">
      <c r="F354" s="16"/>
      <c r="G354" s="17"/>
    </row>
    <row r="355" spans="6:7" ht="15.75" customHeight="1" x14ac:dyDescent="0.2">
      <c r="F355" s="16"/>
      <c r="G355" s="17"/>
    </row>
    <row r="356" spans="6:7" ht="15.75" customHeight="1" x14ac:dyDescent="0.2">
      <c r="F356" s="16"/>
      <c r="G356" s="17"/>
    </row>
    <row r="357" spans="6:7" ht="15.75" customHeight="1" x14ac:dyDescent="0.2">
      <c r="F357" s="16"/>
      <c r="G357" s="17"/>
    </row>
    <row r="358" spans="6:7" ht="15.75" customHeight="1" x14ac:dyDescent="0.2">
      <c r="F358" s="16"/>
      <c r="G358" s="17"/>
    </row>
    <row r="359" spans="6:7" ht="15.75" customHeight="1" x14ac:dyDescent="0.2">
      <c r="F359" s="16"/>
      <c r="G359" s="17"/>
    </row>
    <row r="360" spans="6:7" ht="15.75" customHeight="1" x14ac:dyDescent="0.2">
      <c r="F360" s="16"/>
      <c r="G360" s="17"/>
    </row>
    <row r="361" spans="6:7" ht="15.75" customHeight="1" x14ac:dyDescent="0.2">
      <c r="F361" s="16"/>
      <c r="G361" s="17"/>
    </row>
    <row r="362" spans="6:7" ht="15.75" customHeight="1" x14ac:dyDescent="0.2">
      <c r="F362" s="16"/>
      <c r="G362" s="17"/>
    </row>
    <row r="363" spans="6:7" ht="15.75" customHeight="1" x14ac:dyDescent="0.2">
      <c r="F363" s="16"/>
      <c r="G363" s="17"/>
    </row>
    <row r="364" spans="6:7" ht="15.75" customHeight="1" x14ac:dyDescent="0.2">
      <c r="F364" s="16"/>
      <c r="G364" s="17"/>
    </row>
    <row r="365" spans="6:7" ht="15.75" customHeight="1" x14ac:dyDescent="0.2">
      <c r="F365" s="16"/>
      <c r="G365" s="17"/>
    </row>
    <row r="366" spans="6:7" ht="15.75" customHeight="1" x14ac:dyDescent="0.2">
      <c r="F366" s="16"/>
      <c r="G366" s="17"/>
    </row>
    <row r="367" spans="6:7" ht="15.75" customHeight="1" x14ac:dyDescent="0.2">
      <c r="F367" s="16"/>
      <c r="G367" s="17"/>
    </row>
    <row r="368" spans="6:7" ht="15.75" customHeight="1" x14ac:dyDescent="0.2">
      <c r="F368" s="16"/>
      <c r="G368" s="17"/>
    </row>
    <row r="369" spans="6:7" ht="15.75" customHeight="1" x14ac:dyDescent="0.2">
      <c r="F369" s="16"/>
      <c r="G369" s="17"/>
    </row>
    <row r="370" spans="6:7" ht="15.75" customHeight="1" x14ac:dyDescent="0.2">
      <c r="F370" s="16"/>
      <c r="G370" s="17"/>
    </row>
    <row r="371" spans="6:7" ht="15.75" customHeight="1" x14ac:dyDescent="0.2">
      <c r="F371" s="16"/>
      <c r="G371" s="17"/>
    </row>
    <row r="372" spans="6:7" ht="15.75" customHeight="1" x14ac:dyDescent="0.2">
      <c r="F372" s="16"/>
      <c r="G372" s="17"/>
    </row>
    <row r="373" spans="6:7" ht="15.75" customHeight="1" x14ac:dyDescent="0.2">
      <c r="F373" s="16"/>
      <c r="G373" s="17"/>
    </row>
    <row r="374" spans="6:7" ht="15.75" customHeight="1" x14ac:dyDescent="0.2">
      <c r="F374" s="16"/>
      <c r="G374" s="17"/>
    </row>
    <row r="375" spans="6:7" ht="15.75" customHeight="1" x14ac:dyDescent="0.2">
      <c r="F375" s="16"/>
      <c r="G375" s="17"/>
    </row>
    <row r="376" spans="6:7" ht="15.75" customHeight="1" x14ac:dyDescent="0.2">
      <c r="F376" s="16"/>
      <c r="G376" s="17"/>
    </row>
    <row r="377" spans="6:7" ht="15.75" customHeight="1" x14ac:dyDescent="0.2">
      <c r="F377" s="16"/>
      <c r="G377" s="17"/>
    </row>
    <row r="378" spans="6:7" ht="15.75" customHeight="1" x14ac:dyDescent="0.2">
      <c r="F378" s="16"/>
      <c r="G378" s="17"/>
    </row>
    <row r="379" spans="6:7" ht="15.75" customHeight="1" x14ac:dyDescent="0.2">
      <c r="F379" s="16"/>
      <c r="G379" s="17"/>
    </row>
    <row r="380" spans="6:7" ht="15.75" customHeight="1" x14ac:dyDescent="0.2">
      <c r="F380" s="16"/>
      <c r="G380" s="17"/>
    </row>
    <row r="381" spans="6:7" ht="15.75" customHeight="1" x14ac:dyDescent="0.2">
      <c r="F381" s="16"/>
      <c r="G381" s="17"/>
    </row>
    <row r="382" spans="6:7" ht="15.75" customHeight="1" x14ac:dyDescent="0.2">
      <c r="F382" s="16"/>
      <c r="G382" s="17"/>
    </row>
    <row r="383" spans="6:7" ht="15.75" customHeight="1" x14ac:dyDescent="0.2">
      <c r="F383" s="16"/>
      <c r="G383" s="17"/>
    </row>
    <row r="384" spans="6:7" ht="15.75" customHeight="1" x14ac:dyDescent="0.2">
      <c r="F384" s="16"/>
      <c r="G384" s="17"/>
    </row>
    <row r="385" spans="6:7" ht="15.75" customHeight="1" x14ac:dyDescent="0.2">
      <c r="F385" s="16"/>
      <c r="G385" s="17"/>
    </row>
    <row r="386" spans="6:7" ht="15.75" customHeight="1" x14ac:dyDescent="0.2">
      <c r="F386" s="16"/>
      <c r="G386" s="17"/>
    </row>
    <row r="387" spans="6:7" ht="15.75" customHeight="1" x14ac:dyDescent="0.2">
      <c r="F387" s="16"/>
      <c r="G387" s="17"/>
    </row>
    <row r="388" spans="6:7" ht="15.75" customHeight="1" x14ac:dyDescent="0.2">
      <c r="F388" s="16"/>
      <c r="G388" s="17"/>
    </row>
    <row r="389" spans="6:7" ht="15.75" customHeight="1" x14ac:dyDescent="0.2">
      <c r="F389" s="16"/>
      <c r="G389" s="17"/>
    </row>
    <row r="390" spans="6:7" ht="15.75" customHeight="1" x14ac:dyDescent="0.2">
      <c r="F390" s="16"/>
      <c r="G390" s="17"/>
    </row>
    <row r="391" spans="6:7" ht="15.75" customHeight="1" x14ac:dyDescent="0.2">
      <c r="F391" s="16"/>
      <c r="G391" s="17"/>
    </row>
    <row r="392" spans="6:7" ht="15.75" customHeight="1" x14ac:dyDescent="0.2">
      <c r="F392" s="16"/>
      <c r="G392" s="17"/>
    </row>
    <row r="393" spans="6:7" ht="15.75" customHeight="1" x14ac:dyDescent="0.2">
      <c r="F393" s="16"/>
      <c r="G393" s="17"/>
    </row>
    <row r="394" spans="6:7" ht="15.75" customHeight="1" x14ac:dyDescent="0.2">
      <c r="F394" s="16"/>
      <c r="G394" s="17"/>
    </row>
    <row r="395" spans="6:7" ht="15.75" customHeight="1" x14ac:dyDescent="0.2">
      <c r="F395" s="16"/>
      <c r="G395" s="17"/>
    </row>
    <row r="396" spans="6:7" ht="15.75" customHeight="1" x14ac:dyDescent="0.2">
      <c r="F396" s="16"/>
      <c r="G396" s="17"/>
    </row>
    <row r="397" spans="6:7" ht="15.75" customHeight="1" x14ac:dyDescent="0.2">
      <c r="F397" s="16"/>
      <c r="G397" s="17"/>
    </row>
    <row r="398" spans="6:7" ht="15.75" customHeight="1" x14ac:dyDescent="0.2">
      <c r="F398" s="16"/>
      <c r="G398" s="17"/>
    </row>
    <row r="399" spans="6:7" ht="15.75" customHeight="1" x14ac:dyDescent="0.2">
      <c r="F399" s="16"/>
      <c r="G399" s="17"/>
    </row>
    <row r="400" spans="6:7" ht="15.75" customHeight="1" x14ac:dyDescent="0.2">
      <c r="F400" s="16"/>
      <c r="G400" s="17"/>
    </row>
    <row r="401" spans="6:7" ht="15.75" customHeight="1" x14ac:dyDescent="0.2">
      <c r="F401" s="16"/>
      <c r="G401" s="17"/>
    </row>
    <row r="402" spans="6:7" ht="15.75" customHeight="1" x14ac:dyDescent="0.2">
      <c r="F402" s="16"/>
      <c r="G402" s="17"/>
    </row>
    <row r="403" spans="6:7" ht="15.75" customHeight="1" x14ac:dyDescent="0.2">
      <c r="F403" s="16"/>
      <c r="G403" s="17"/>
    </row>
    <row r="404" spans="6:7" ht="15.75" customHeight="1" x14ac:dyDescent="0.2">
      <c r="F404" s="16"/>
      <c r="G404" s="17"/>
    </row>
    <row r="405" spans="6:7" ht="15.75" customHeight="1" x14ac:dyDescent="0.2">
      <c r="F405" s="16"/>
      <c r="G405" s="17"/>
    </row>
    <row r="406" spans="6:7" ht="15.75" customHeight="1" x14ac:dyDescent="0.2">
      <c r="F406" s="16"/>
      <c r="G406" s="17"/>
    </row>
    <row r="407" spans="6:7" ht="15.75" customHeight="1" x14ac:dyDescent="0.2">
      <c r="F407" s="16"/>
      <c r="G407" s="17"/>
    </row>
    <row r="408" spans="6:7" ht="15.75" customHeight="1" x14ac:dyDescent="0.2">
      <c r="F408" s="16"/>
      <c r="G408" s="17"/>
    </row>
    <row r="409" spans="6:7" ht="15.75" customHeight="1" x14ac:dyDescent="0.2">
      <c r="F409" s="16"/>
      <c r="G409" s="17"/>
    </row>
    <row r="410" spans="6:7" ht="15.75" customHeight="1" x14ac:dyDescent="0.2">
      <c r="F410" s="16"/>
      <c r="G410" s="17"/>
    </row>
    <row r="411" spans="6:7" ht="15.75" customHeight="1" x14ac:dyDescent="0.2">
      <c r="F411" s="16"/>
      <c r="G411" s="17"/>
    </row>
    <row r="412" spans="6:7" ht="15.75" customHeight="1" x14ac:dyDescent="0.2">
      <c r="F412" s="16"/>
      <c r="G412" s="17"/>
    </row>
    <row r="413" spans="6:7" ht="15.75" customHeight="1" x14ac:dyDescent="0.2">
      <c r="F413" s="16"/>
      <c r="G413" s="17"/>
    </row>
    <row r="414" spans="6:7" ht="15.75" customHeight="1" x14ac:dyDescent="0.2">
      <c r="F414" s="16"/>
      <c r="G414" s="17"/>
    </row>
    <row r="415" spans="6:7" ht="15.75" customHeight="1" x14ac:dyDescent="0.2">
      <c r="F415" s="16"/>
      <c r="G415" s="17"/>
    </row>
    <row r="416" spans="6:7" ht="15.75" customHeight="1" x14ac:dyDescent="0.2">
      <c r="F416" s="16"/>
      <c r="G416" s="17"/>
    </row>
    <row r="417" spans="6:7" ht="15.75" customHeight="1" x14ac:dyDescent="0.2">
      <c r="F417" s="16"/>
      <c r="G417" s="17"/>
    </row>
    <row r="418" spans="6:7" ht="15.75" customHeight="1" x14ac:dyDescent="0.2">
      <c r="F418" s="16"/>
      <c r="G418" s="17"/>
    </row>
    <row r="419" spans="6:7" ht="15.75" customHeight="1" x14ac:dyDescent="0.2">
      <c r="F419" s="16"/>
      <c r="G419" s="17"/>
    </row>
    <row r="420" spans="6:7" ht="15.75" customHeight="1" x14ac:dyDescent="0.2">
      <c r="F420" s="16"/>
      <c r="G420" s="17"/>
    </row>
    <row r="421" spans="6:7" ht="15.75" customHeight="1" x14ac:dyDescent="0.2">
      <c r="F421" s="16"/>
      <c r="G421" s="17"/>
    </row>
    <row r="422" spans="6:7" ht="15.75" customHeight="1" x14ac:dyDescent="0.2">
      <c r="F422" s="16"/>
      <c r="G422" s="17"/>
    </row>
    <row r="423" spans="6:7" ht="15.75" customHeight="1" x14ac:dyDescent="0.2">
      <c r="F423" s="16"/>
      <c r="G423" s="17"/>
    </row>
    <row r="424" spans="6:7" ht="15.75" customHeight="1" x14ac:dyDescent="0.2">
      <c r="F424" s="16"/>
      <c r="G424" s="17"/>
    </row>
    <row r="425" spans="6:7" ht="15.75" customHeight="1" x14ac:dyDescent="0.2">
      <c r="F425" s="16"/>
      <c r="G425" s="17"/>
    </row>
    <row r="426" spans="6:7" ht="15.75" customHeight="1" x14ac:dyDescent="0.2">
      <c r="F426" s="16"/>
      <c r="G426" s="17"/>
    </row>
    <row r="427" spans="6:7" ht="15.75" customHeight="1" x14ac:dyDescent="0.2">
      <c r="F427" s="16"/>
      <c r="G427" s="17"/>
    </row>
    <row r="428" spans="6:7" ht="15.75" customHeight="1" x14ac:dyDescent="0.2">
      <c r="F428" s="16"/>
      <c r="G428" s="17"/>
    </row>
    <row r="429" spans="6:7" ht="15.75" customHeight="1" x14ac:dyDescent="0.2">
      <c r="F429" s="16"/>
      <c r="G429" s="17"/>
    </row>
    <row r="430" spans="6:7" ht="15.75" customHeight="1" x14ac:dyDescent="0.2">
      <c r="F430" s="16"/>
      <c r="G430" s="17"/>
    </row>
    <row r="431" spans="6:7" ht="15.75" customHeight="1" x14ac:dyDescent="0.2">
      <c r="F431" s="16"/>
      <c r="G431" s="17"/>
    </row>
    <row r="432" spans="6:7" ht="15.75" customHeight="1" x14ac:dyDescent="0.2">
      <c r="F432" s="16"/>
      <c r="G432" s="17"/>
    </row>
    <row r="433" spans="6:7" ht="15.75" customHeight="1" x14ac:dyDescent="0.2">
      <c r="F433" s="16"/>
      <c r="G433" s="17"/>
    </row>
    <row r="434" spans="6:7" ht="15.75" customHeight="1" x14ac:dyDescent="0.2">
      <c r="F434" s="16"/>
      <c r="G434" s="17"/>
    </row>
    <row r="435" spans="6:7" ht="15.75" customHeight="1" x14ac:dyDescent="0.2">
      <c r="F435" s="16"/>
      <c r="G435" s="17"/>
    </row>
    <row r="436" spans="6:7" ht="15.75" customHeight="1" x14ac:dyDescent="0.2">
      <c r="F436" s="16"/>
      <c r="G436" s="17"/>
    </row>
    <row r="437" spans="6:7" ht="15.75" customHeight="1" x14ac:dyDescent="0.2">
      <c r="F437" s="16"/>
      <c r="G437" s="17"/>
    </row>
    <row r="438" spans="6:7" ht="15.75" customHeight="1" x14ac:dyDescent="0.2">
      <c r="F438" s="16"/>
      <c r="G438" s="17"/>
    </row>
    <row r="439" spans="6:7" ht="15.75" customHeight="1" x14ac:dyDescent="0.2">
      <c r="F439" s="16"/>
      <c r="G439" s="17"/>
    </row>
    <row r="440" spans="6:7" ht="15.75" customHeight="1" x14ac:dyDescent="0.2">
      <c r="F440" s="16"/>
      <c r="G440" s="17"/>
    </row>
    <row r="441" spans="6:7" ht="15.75" customHeight="1" x14ac:dyDescent="0.2">
      <c r="F441" s="16"/>
      <c r="G441" s="17"/>
    </row>
    <row r="442" spans="6:7" ht="15.75" customHeight="1" x14ac:dyDescent="0.2">
      <c r="F442" s="16"/>
      <c r="G442" s="17"/>
    </row>
    <row r="443" spans="6:7" ht="15.75" customHeight="1" x14ac:dyDescent="0.2">
      <c r="F443" s="16"/>
      <c r="G443" s="17"/>
    </row>
    <row r="444" spans="6:7" ht="15.75" customHeight="1" x14ac:dyDescent="0.2">
      <c r="F444" s="16"/>
      <c r="G444" s="17"/>
    </row>
    <row r="445" spans="6:7" ht="15.75" customHeight="1" x14ac:dyDescent="0.2">
      <c r="F445" s="16"/>
      <c r="G445" s="17"/>
    </row>
    <row r="446" spans="6:7" ht="15.75" customHeight="1" x14ac:dyDescent="0.2">
      <c r="F446" s="16"/>
      <c r="G446" s="17"/>
    </row>
    <row r="447" spans="6:7" ht="15.75" customHeight="1" x14ac:dyDescent="0.2">
      <c r="F447" s="16"/>
      <c r="G447" s="17"/>
    </row>
    <row r="448" spans="6:7" ht="15.75" customHeight="1" x14ac:dyDescent="0.2">
      <c r="F448" s="16"/>
      <c r="G448" s="17"/>
    </row>
    <row r="449" spans="6:7" ht="15.75" customHeight="1" x14ac:dyDescent="0.2">
      <c r="F449" s="16"/>
      <c r="G449" s="17"/>
    </row>
    <row r="450" spans="6:7" ht="15.75" customHeight="1" x14ac:dyDescent="0.2">
      <c r="F450" s="16"/>
      <c r="G450" s="17"/>
    </row>
    <row r="451" spans="6:7" ht="15.75" customHeight="1" x14ac:dyDescent="0.2">
      <c r="F451" s="16"/>
      <c r="G451" s="17"/>
    </row>
    <row r="452" spans="6:7" ht="15.75" customHeight="1" x14ac:dyDescent="0.2">
      <c r="F452" s="16"/>
      <c r="G452" s="17"/>
    </row>
    <row r="453" spans="6:7" ht="15.75" customHeight="1" x14ac:dyDescent="0.2">
      <c r="F453" s="16"/>
      <c r="G453" s="17"/>
    </row>
    <row r="454" spans="6:7" ht="15.75" customHeight="1" x14ac:dyDescent="0.2">
      <c r="F454" s="16"/>
      <c r="G454" s="17"/>
    </row>
    <row r="455" spans="6:7" ht="15.75" customHeight="1" x14ac:dyDescent="0.2">
      <c r="F455" s="16"/>
      <c r="G455" s="17"/>
    </row>
    <row r="456" spans="6:7" ht="15.75" customHeight="1" x14ac:dyDescent="0.2">
      <c r="F456" s="16"/>
      <c r="G456" s="17"/>
    </row>
    <row r="457" spans="6:7" ht="15.75" customHeight="1" x14ac:dyDescent="0.2">
      <c r="F457" s="16"/>
      <c r="G457" s="17"/>
    </row>
    <row r="458" spans="6:7" ht="15.75" customHeight="1" x14ac:dyDescent="0.2">
      <c r="F458" s="16"/>
      <c r="G458" s="17"/>
    </row>
    <row r="459" spans="6:7" ht="15.75" customHeight="1" x14ac:dyDescent="0.2">
      <c r="F459" s="16"/>
      <c r="G459" s="17"/>
    </row>
    <row r="460" spans="6:7" ht="15.75" customHeight="1" x14ac:dyDescent="0.2">
      <c r="F460" s="16"/>
      <c r="G460" s="17"/>
    </row>
    <row r="461" spans="6:7" ht="15.75" customHeight="1" x14ac:dyDescent="0.2">
      <c r="F461" s="16"/>
      <c r="G461" s="17"/>
    </row>
    <row r="462" spans="6:7" ht="15.75" customHeight="1" x14ac:dyDescent="0.2">
      <c r="F462" s="16"/>
      <c r="G462" s="17"/>
    </row>
    <row r="463" spans="6:7" ht="15.75" customHeight="1" x14ac:dyDescent="0.2">
      <c r="F463" s="16"/>
      <c r="G463" s="17"/>
    </row>
    <row r="464" spans="6:7" ht="15.75" customHeight="1" x14ac:dyDescent="0.2">
      <c r="F464" s="16"/>
      <c r="G464" s="17"/>
    </row>
    <row r="465" spans="6:7" ht="15.75" customHeight="1" x14ac:dyDescent="0.2">
      <c r="F465" s="16"/>
      <c r="G465" s="17"/>
    </row>
    <row r="466" spans="6:7" ht="15.75" customHeight="1" x14ac:dyDescent="0.2">
      <c r="F466" s="16"/>
      <c r="G466" s="17"/>
    </row>
    <row r="467" spans="6:7" ht="15.75" customHeight="1" x14ac:dyDescent="0.2">
      <c r="F467" s="16"/>
      <c r="G467" s="17"/>
    </row>
    <row r="468" spans="6:7" ht="15.75" customHeight="1" x14ac:dyDescent="0.2">
      <c r="F468" s="16"/>
      <c r="G468" s="17"/>
    </row>
    <row r="469" spans="6:7" ht="15.75" customHeight="1" x14ac:dyDescent="0.2">
      <c r="F469" s="16"/>
      <c r="G469" s="17"/>
    </row>
    <row r="470" spans="6:7" ht="15.75" customHeight="1" x14ac:dyDescent="0.2">
      <c r="F470" s="16"/>
      <c r="G470" s="17"/>
    </row>
    <row r="471" spans="6:7" ht="15.75" customHeight="1" x14ac:dyDescent="0.2">
      <c r="F471" s="16"/>
      <c r="G471" s="17"/>
    </row>
    <row r="472" spans="6:7" ht="15.75" customHeight="1" x14ac:dyDescent="0.2">
      <c r="F472" s="16"/>
      <c r="G472" s="17"/>
    </row>
    <row r="473" spans="6:7" ht="15.75" customHeight="1" x14ac:dyDescent="0.2">
      <c r="F473" s="16"/>
      <c r="G473" s="17"/>
    </row>
    <row r="474" spans="6:7" ht="15.75" customHeight="1" x14ac:dyDescent="0.2">
      <c r="F474" s="16"/>
      <c r="G474" s="17"/>
    </row>
    <row r="475" spans="6:7" ht="15.75" customHeight="1" x14ac:dyDescent="0.2">
      <c r="F475" s="16"/>
      <c r="G475" s="17"/>
    </row>
    <row r="476" spans="6:7" ht="15.75" customHeight="1" x14ac:dyDescent="0.2">
      <c r="F476" s="16"/>
      <c r="G476" s="17"/>
    </row>
    <row r="477" spans="6:7" ht="15.75" customHeight="1" x14ac:dyDescent="0.2">
      <c r="F477" s="16"/>
      <c r="G477" s="17"/>
    </row>
    <row r="478" spans="6:7" ht="15.75" customHeight="1" x14ac:dyDescent="0.2">
      <c r="F478" s="16"/>
      <c r="G478" s="17"/>
    </row>
    <row r="479" spans="6:7" ht="15.75" customHeight="1" x14ac:dyDescent="0.2">
      <c r="F479" s="16"/>
      <c r="G479" s="17"/>
    </row>
    <row r="480" spans="6:7" ht="15.75" customHeight="1" x14ac:dyDescent="0.2">
      <c r="F480" s="16"/>
      <c r="G480" s="17"/>
    </row>
    <row r="481" spans="6:7" ht="15.75" customHeight="1" x14ac:dyDescent="0.2">
      <c r="F481" s="16"/>
      <c r="G481" s="17"/>
    </row>
    <row r="482" spans="6:7" ht="15.75" customHeight="1" x14ac:dyDescent="0.2">
      <c r="F482" s="16"/>
      <c r="G482" s="17"/>
    </row>
    <row r="483" spans="6:7" ht="15.75" customHeight="1" x14ac:dyDescent="0.2">
      <c r="F483" s="16"/>
      <c r="G483" s="17"/>
    </row>
    <row r="484" spans="6:7" ht="15.75" customHeight="1" x14ac:dyDescent="0.2">
      <c r="F484" s="16"/>
      <c r="G484" s="17"/>
    </row>
    <row r="485" spans="6:7" ht="15.75" customHeight="1" x14ac:dyDescent="0.2">
      <c r="F485" s="16"/>
      <c r="G485" s="17"/>
    </row>
    <row r="486" spans="6:7" ht="15.75" customHeight="1" x14ac:dyDescent="0.2">
      <c r="F486" s="16"/>
      <c r="G486" s="17"/>
    </row>
    <row r="487" spans="6:7" ht="15.75" customHeight="1" x14ac:dyDescent="0.2">
      <c r="F487" s="16"/>
      <c r="G487" s="17"/>
    </row>
    <row r="488" spans="6:7" ht="15.75" customHeight="1" x14ac:dyDescent="0.2">
      <c r="F488" s="16"/>
      <c r="G488" s="17"/>
    </row>
    <row r="489" spans="6:7" ht="15.75" customHeight="1" x14ac:dyDescent="0.2">
      <c r="F489" s="16"/>
      <c r="G489" s="17"/>
    </row>
    <row r="490" spans="6:7" ht="15.75" customHeight="1" x14ac:dyDescent="0.2">
      <c r="F490" s="16"/>
      <c r="G490" s="17"/>
    </row>
    <row r="491" spans="6:7" ht="15.75" customHeight="1" x14ac:dyDescent="0.2">
      <c r="F491" s="16"/>
      <c r="G491" s="17"/>
    </row>
    <row r="492" spans="6:7" ht="15.75" customHeight="1" x14ac:dyDescent="0.2">
      <c r="F492" s="16"/>
      <c r="G492" s="17"/>
    </row>
    <row r="493" spans="6:7" ht="15.75" customHeight="1" x14ac:dyDescent="0.2">
      <c r="F493" s="16"/>
      <c r="G493" s="17"/>
    </row>
    <row r="494" spans="6:7" ht="15.75" customHeight="1" x14ac:dyDescent="0.2">
      <c r="F494" s="16"/>
      <c r="G494" s="17"/>
    </row>
    <row r="495" spans="6:7" ht="15.75" customHeight="1" x14ac:dyDescent="0.2">
      <c r="F495" s="16"/>
      <c r="G495" s="17"/>
    </row>
    <row r="496" spans="6:7" ht="15.75" customHeight="1" x14ac:dyDescent="0.2">
      <c r="F496" s="16"/>
      <c r="G496" s="17"/>
    </row>
    <row r="497" spans="6:7" ht="15.75" customHeight="1" x14ac:dyDescent="0.2">
      <c r="F497" s="16"/>
      <c r="G497" s="17"/>
    </row>
    <row r="498" spans="6:7" ht="15.75" customHeight="1" x14ac:dyDescent="0.2">
      <c r="F498" s="16"/>
      <c r="G498" s="17"/>
    </row>
    <row r="499" spans="6:7" ht="15.75" customHeight="1" x14ac:dyDescent="0.2">
      <c r="F499" s="16"/>
      <c r="G499" s="17"/>
    </row>
    <row r="500" spans="6:7" ht="15.75" customHeight="1" x14ac:dyDescent="0.2">
      <c r="F500" s="16"/>
      <c r="G500" s="17"/>
    </row>
    <row r="501" spans="6:7" ht="15.75" customHeight="1" x14ac:dyDescent="0.2">
      <c r="F501" s="16"/>
      <c r="G501" s="17"/>
    </row>
    <row r="502" spans="6:7" ht="15.75" customHeight="1" x14ac:dyDescent="0.2">
      <c r="F502" s="16"/>
      <c r="G502" s="17"/>
    </row>
    <row r="503" spans="6:7" ht="15.75" customHeight="1" x14ac:dyDescent="0.2">
      <c r="F503" s="16"/>
      <c r="G503" s="17"/>
    </row>
    <row r="504" spans="6:7" ht="15.75" customHeight="1" x14ac:dyDescent="0.2">
      <c r="F504" s="16"/>
      <c r="G504" s="17"/>
    </row>
    <row r="505" spans="6:7" ht="15.75" customHeight="1" x14ac:dyDescent="0.2">
      <c r="F505" s="16"/>
      <c r="G505" s="17"/>
    </row>
    <row r="506" spans="6:7" ht="15.75" customHeight="1" x14ac:dyDescent="0.2">
      <c r="F506" s="16"/>
      <c r="G506" s="17"/>
    </row>
    <row r="507" spans="6:7" ht="15.75" customHeight="1" x14ac:dyDescent="0.2">
      <c r="F507" s="16"/>
      <c r="G507" s="17"/>
    </row>
    <row r="508" spans="6:7" ht="15.75" customHeight="1" x14ac:dyDescent="0.2">
      <c r="F508" s="16"/>
      <c r="G508" s="17"/>
    </row>
    <row r="509" spans="6:7" ht="15.75" customHeight="1" x14ac:dyDescent="0.2">
      <c r="F509" s="16"/>
      <c r="G509" s="17"/>
    </row>
    <row r="510" spans="6:7" ht="15.75" customHeight="1" x14ac:dyDescent="0.2">
      <c r="F510" s="16"/>
      <c r="G510" s="17"/>
    </row>
    <row r="511" spans="6:7" ht="15.75" customHeight="1" x14ac:dyDescent="0.2">
      <c r="F511" s="16"/>
      <c r="G511" s="17"/>
    </row>
    <row r="512" spans="6:7" ht="15.75" customHeight="1" x14ac:dyDescent="0.2">
      <c r="F512" s="16"/>
      <c r="G512" s="17"/>
    </row>
    <row r="513" spans="6:7" ht="15.75" customHeight="1" x14ac:dyDescent="0.2">
      <c r="F513" s="16"/>
      <c r="G513" s="17"/>
    </row>
    <row r="514" spans="6:7" ht="15.75" customHeight="1" x14ac:dyDescent="0.2">
      <c r="F514" s="16"/>
      <c r="G514" s="17"/>
    </row>
    <row r="515" spans="6:7" ht="15.75" customHeight="1" x14ac:dyDescent="0.2">
      <c r="F515" s="16"/>
      <c r="G515" s="17"/>
    </row>
    <row r="516" spans="6:7" ht="15.75" customHeight="1" x14ac:dyDescent="0.2">
      <c r="F516" s="16"/>
      <c r="G516" s="17"/>
    </row>
    <row r="517" spans="6:7" ht="15.75" customHeight="1" x14ac:dyDescent="0.2">
      <c r="F517" s="16"/>
      <c r="G517" s="17"/>
    </row>
    <row r="518" spans="6:7" ht="15.75" customHeight="1" x14ac:dyDescent="0.2">
      <c r="F518" s="16"/>
      <c r="G518" s="17"/>
    </row>
    <row r="519" spans="6:7" ht="15.75" customHeight="1" x14ac:dyDescent="0.2">
      <c r="F519" s="16"/>
      <c r="G519" s="17"/>
    </row>
    <row r="520" spans="6:7" ht="15.75" customHeight="1" x14ac:dyDescent="0.2">
      <c r="F520" s="16"/>
      <c r="G520" s="17"/>
    </row>
    <row r="521" spans="6:7" ht="15.75" customHeight="1" x14ac:dyDescent="0.2">
      <c r="F521" s="16"/>
      <c r="G521" s="17"/>
    </row>
    <row r="522" spans="6:7" ht="15.75" customHeight="1" x14ac:dyDescent="0.2">
      <c r="F522" s="16"/>
      <c r="G522" s="17"/>
    </row>
    <row r="523" spans="6:7" ht="15.75" customHeight="1" x14ac:dyDescent="0.2">
      <c r="F523" s="16"/>
      <c r="G523" s="17"/>
    </row>
    <row r="524" spans="6:7" ht="15.75" customHeight="1" x14ac:dyDescent="0.2">
      <c r="F524" s="16"/>
      <c r="G524" s="17"/>
    </row>
    <row r="525" spans="6:7" ht="15.75" customHeight="1" x14ac:dyDescent="0.2">
      <c r="F525" s="16"/>
      <c r="G525" s="17"/>
    </row>
    <row r="526" spans="6:7" ht="15.75" customHeight="1" x14ac:dyDescent="0.2">
      <c r="F526" s="16"/>
      <c r="G526" s="17"/>
    </row>
    <row r="527" spans="6:7" ht="15.75" customHeight="1" x14ac:dyDescent="0.2">
      <c r="F527" s="16"/>
      <c r="G527" s="17"/>
    </row>
    <row r="528" spans="6:7" ht="15.75" customHeight="1" x14ac:dyDescent="0.2">
      <c r="F528" s="16"/>
      <c r="G528" s="17"/>
    </row>
    <row r="529" spans="6:7" ht="15.75" customHeight="1" x14ac:dyDescent="0.2">
      <c r="F529" s="16"/>
      <c r="G529" s="17"/>
    </row>
    <row r="530" spans="6:7" ht="15.75" customHeight="1" x14ac:dyDescent="0.2">
      <c r="F530" s="16"/>
      <c r="G530" s="17"/>
    </row>
    <row r="531" spans="6:7" ht="15.75" customHeight="1" x14ac:dyDescent="0.2">
      <c r="F531" s="16"/>
      <c r="G531" s="17"/>
    </row>
    <row r="532" spans="6:7" ht="15.75" customHeight="1" x14ac:dyDescent="0.2">
      <c r="F532" s="16"/>
      <c r="G532" s="17"/>
    </row>
    <row r="533" spans="6:7" ht="15.75" customHeight="1" x14ac:dyDescent="0.2">
      <c r="F533" s="16"/>
      <c r="G533" s="17"/>
    </row>
    <row r="534" spans="6:7" ht="15.75" customHeight="1" x14ac:dyDescent="0.2">
      <c r="F534" s="16"/>
      <c r="G534" s="17"/>
    </row>
    <row r="535" spans="6:7" ht="15.75" customHeight="1" x14ac:dyDescent="0.2">
      <c r="F535" s="16"/>
      <c r="G535" s="17"/>
    </row>
    <row r="536" spans="6:7" ht="15.75" customHeight="1" x14ac:dyDescent="0.2">
      <c r="F536" s="16"/>
      <c r="G536" s="17"/>
    </row>
    <row r="537" spans="6:7" ht="15.75" customHeight="1" x14ac:dyDescent="0.2">
      <c r="F537" s="16"/>
      <c r="G537" s="17"/>
    </row>
    <row r="538" spans="6:7" ht="15.75" customHeight="1" x14ac:dyDescent="0.2">
      <c r="F538" s="16"/>
      <c r="G538" s="17"/>
    </row>
    <row r="539" spans="6:7" ht="15.75" customHeight="1" x14ac:dyDescent="0.2">
      <c r="F539" s="16"/>
      <c r="G539" s="17"/>
    </row>
    <row r="540" spans="6:7" ht="15.75" customHeight="1" x14ac:dyDescent="0.2">
      <c r="F540" s="16"/>
      <c r="G540" s="17"/>
    </row>
    <row r="541" spans="6:7" ht="15.75" customHeight="1" x14ac:dyDescent="0.2">
      <c r="F541" s="16"/>
      <c r="G541" s="17"/>
    </row>
    <row r="542" spans="6:7" ht="15.75" customHeight="1" x14ac:dyDescent="0.2">
      <c r="F542" s="16"/>
      <c r="G542" s="17"/>
    </row>
    <row r="543" spans="6:7" ht="15.75" customHeight="1" x14ac:dyDescent="0.2">
      <c r="F543" s="16"/>
      <c r="G543" s="17"/>
    </row>
    <row r="544" spans="6:7" ht="15.75" customHeight="1" x14ac:dyDescent="0.2">
      <c r="F544" s="16"/>
      <c r="G544" s="17"/>
    </row>
    <row r="545" spans="6:7" ht="15.75" customHeight="1" x14ac:dyDescent="0.2">
      <c r="F545" s="16"/>
      <c r="G545" s="17"/>
    </row>
    <row r="546" spans="6:7" ht="15.75" customHeight="1" x14ac:dyDescent="0.2">
      <c r="F546" s="16"/>
      <c r="G546" s="17"/>
    </row>
    <row r="547" spans="6:7" ht="15.75" customHeight="1" x14ac:dyDescent="0.2">
      <c r="F547" s="16"/>
      <c r="G547" s="17"/>
    </row>
    <row r="548" spans="6:7" ht="15.75" customHeight="1" x14ac:dyDescent="0.2">
      <c r="F548" s="16"/>
      <c r="G548" s="17"/>
    </row>
    <row r="549" spans="6:7" ht="15.75" customHeight="1" x14ac:dyDescent="0.2">
      <c r="F549" s="16"/>
      <c r="G549" s="17"/>
    </row>
    <row r="550" spans="6:7" ht="15.75" customHeight="1" x14ac:dyDescent="0.2">
      <c r="F550" s="16"/>
      <c r="G550" s="17"/>
    </row>
    <row r="551" spans="6:7" ht="15.75" customHeight="1" x14ac:dyDescent="0.2">
      <c r="F551" s="16"/>
      <c r="G551" s="17"/>
    </row>
    <row r="552" spans="6:7" ht="15.75" customHeight="1" x14ac:dyDescent="0.2">
      <c r="F552" s="16"/>
      <c r="G552" s="17"/>
    </row>
    <row r="553" spans="6:7" ht="15.75" customHeight="1" x14ac:dyDescent="0.2">
      <c r="F553" s="16"/>
      <c r="G553" s="17"/>
    </row>
    <row r="554" spans="6:7" ht="15.75" customHeight="1" x14ac:dyDescent="0.2">
      <c r="F554" s="16"/>
      <c r="G554" s="17"/>
    </row>
    <row r="555" spans="6:7" ht="15.75" customHeight="1" x14ac:dyDescent="0.2">
      <c r="F555" s="16"/>
      <c r="G555" s="17"/>
    </row>
    <row r="556" spans="6:7" ht="15.75" customHeight="1" x14ac:dyDescent="0.2">
      <c r="F556" s="16"/>
      <c r="G556" s="17"/>
    </row>
    <row r="557" spans="6:7" ht="15.75" customHeight="1" x14ac:dyDescent="0.2">
      <c r="F557" s="16"/>
      <c r="G557" s="17"/>
    </row>
    <row r="558" spans="6:7" ht="15.75" customHeight="1" x14ac:dyDescent="0.2">
      <c r="F558" s="16"/>
      <c r="G558" s="17"/>
    </row>
    <row r="559" spans="6:7" ht="15.75" customHeight="1" x14ac:dyDescent="0.2">
      <c r="F559" s="16"/>
      <c r="G559" s="17"/>
    </row>
    <row r="560" spans="6:7" ht="15.75" customHeight="1" x14ac:dyDescent="0.2">
      <c r="F560" s="16"/>
      <c r="G560" s="17"/>
    </row>
    <row r="561" spans="6:7" ht="15.75" customHeight="1" x14ac:dyDescent="0.2">
      <c r="F561" s="16"/>
      <c r="G561" s="17"/>
    </row>
    <row r="562" spans="6:7" ht="15.75" customHeight="1" x14ac:dyDescent="0.2">
      <c r="F562" s="16"/>
      <c r="G562" s="17"/>
    </row>
    <row r="563" spans="6:7" ht="15.75" customHeight="1" x14ac:dyDescent="0.2">
      <c r="F563" s="16"/>
      <c r="G563" s="17"/>
    </row>
    <row r="564" spans="6:7" ht="15.75" customHeight="1" x14ac:dyDescent="0.2">
      <c r="F564" s="16"/>
      <c r="G564" s="17"/>
    </row>
    <row r="565" spans="6:7" ht="15.75" customHeight="1" x14ac:dyDescent="0.2">
      <c r="F565" s="16"/>
      <c r="G565" s="17"/>
    </row>
    <row r="566" spans="6:7" ht="15.75" customHeight="1" x14ac:dyDescent="0.2">
      <c r="F566" s="16"/>
      <c r="G566" s="17"/>
    </row>
    <row r="567" spans="6:7" ht="15.75" customHeight="1" x14ac:dyDescent="0.2">
      <c r="F567" s="16"/>
      <c r="G567" s="17"/>
    </row>
    <row r="568" spans="6:7" ht="15.75" customHeight="1" x14ac:dyDescent="0.2">
      <c r="F568" s="16"/>
      <c r="G568" s="17"/>
    </row>
    <row r="569" spans="6:7" ht="15.75" customHeight="1" x14ac:dyDescent="0.2">
      <c r="F569" s="16"/>
      <c r="G569" s="17"/>
    </row>
    <row r="570" spans="6:7" ht="15.75" customHeight="1" x14ac:dyDescent="0.2">
      <c r="F570" s="16"/>
      <c r="G570" s="17"/>
    </row>
    <row r="571" spans="6:7" ht="15.75" customHeight="1" x14ac:dyDescent="0.2">
      <c r="F571" s="16"/>
      <c r="G571" s="17"/>
    </row>
    <row r="572" spans="6:7" ht="15.75" customHeight="1" x14ac:dyDescent="0.2">
      <c r="F572" s="16"/>
      <c r="G572" s="17"/>
    </row>
    <row r="573" spans="6:7" ht="15.75" customHeight="1" x14ac:dyDescent="0.2">
      <c r="F573" s="16"/>
      <c r="G573" s="17"/>
    </row>
    <row r="574" spans="6:7" ht="15.75" customHeight="1" x14ac:dyDescent="0.2">
      <c r="F574" s="16"/>
      <c r="G574" s="17"/>
    </row>
    <row r="575" spans="6:7" ht="15.75" customHeight="1" x14ac:dyDescent="0.2">
      <c r="F575" s="16"/>
      <c r="G575" s="17"/>
    </row>
    <row r="576" spans="6:7" ht="15.75" customHeight="1" x14ac:dyDescent="0.2">
      <c r="F576" s="16"/>
      <c r="G576" s="17"/>
    </row>
    <row r="577" spans="6:7" ht="15.75" customHeight="1" x14ac:dyDescent="0.2">
      <c r="F577" s="16"/>
      <c r="G577" s="17"/>
    </row>
    <row r="578" spans="6:7" ht="15.75" customHeight="1" x14ac:dyDescent="0.2">
      <c r="F578" s="16"/>
      <c r="G578" s="17"/>
    </row>
    <row r="579" spans="6:7" ht="15.75" customHeight="1" x14ac:dyDescent="0.2">
      <c r="F579" s="16"/>
      <c r="G579" s="17"/>
    </row>
    <row r="580" spans="6:7" ht="15.75" customHeight="1" x14ac:dyDescent="0.2">
      <c r="F580" s="16"/>
      <c r="G580" s="17"/>
    </row>
    <row r="581" spans="6:7" ht="15.75" customHeight="1" x14ac:dyDescent="0.2">
      <c r="F581" s="16"/>
      <c r="G581" s="17"/>
    </row>
    <row r="582" spans="6:7" ht="15.75" customHeight="1" x14ac:dyDescent="0.2">
      <c r="F582" s="16"/>
      <c r="G582" s="17"/>
    </row>
    <row r="583" spans="6:7" ht="15.75" customHeight="1" x14ac:dyDescent="0.2">
      <c r="F583" s="16"/>
      <c r="G583" s="17"/>
    </row>
    <row r="584" spans="6:7" ht="15.75" customHeight="1" x14ac:dyDescent="0.2">
      <c r="F584" s="16"/>
      <c r="G584" s="17"/>
    </row>
    <row r="585" spans="6:7" ht="15.75" customHeight="1" x14ac:dyDescent="0.2">
      <c r="F585" s="16"/>
      <c r="G585" s="17"/>
    </row>
    <row r="586" spans="6:7" ht="15.75" customHeight="1" x14ac:dyDescent="0.2">
      <c r="F586" s="16"/>
      <c r="G586" s="17"/>
    </row>
    <row r="587" spans="6:7" ht="15.75" customHeight="1" x14ac:dyDescent="0.2">
      <c r="F587" s="16"/>
      <c r="G587" s="17"/>
    </row>
    <row r="588" spans="6:7" ht="15.75" customHeight="1" x14ac:dyDescent="0.2">
      <c r="F588" s="16"/>
      <c r="G588" s="17"/>
    </row>
    <row r="589" spans="6:7" ht="15.75" customHeight="1" x14ac:dyDescent="0.2">
      <c r="F589" s="16"/>
      <c r="G589" s="17"/>
    </row>
    <row r="590" spans="6:7" ht="15.75" customHeight="1" x14ac:dyDescent="0.2">
      <c r="F590" s="16"/>
      <c r="G590" s="17"/>
    </row>
    <row r="591" spans="6:7" ht="15.75" customHeight="1" x14ac:dyDescent="0.2">
      <c r="F591" s="16"/>
      <c r="G591" s="17"/>
    </row>
    <row r="592" spans="6:7" ht="15.75" customHeight="1" x14ac:dyDescent="0.2">
      <c r="F592" s="16"/>
      <c r="G592" s="17"/>
    </row>
    <row r="593" spans="6:7" ht="15.75" customHeight="1" x14ac:dyDescent="0.2">
      <c r="F593" s="16"/>
      <c r="G593" s="17"/>
    </row>
    <row r="594" spans="6:7" ht="15.75" customHeight="1" x14ac:dyDescent="0.2">
      <c r="F594" s="16"/>
      <c r="G594" s="17"/>
    </row>
    <row r="595" spans="6:7" ht="15.75" customHeight="1" x14ac:dyDescent="0.2">
      <c r="F595" s="16"/>
      <c r="G595" s="17"/>
    </row>
    <row r="596" spans="6:7" ht="15.75" customHeight="1" x14ac:dyDescent="0.2">
      <c r="F596" s="16"/>
      <c r="G596" s="17"/>
    </row>
    <row r="597" spans="6:7" ht="15.75" customHeight="1" x14ac:dyDescent="0.2">
      <c r="F597" s="16"/>
      <c r="G597" s="17"/>
    </row>
    <row r="598" spans="6:7" ht="15.75" customHeight="1" x14ac:dyDescent="0.2">
      <c r="F598" s="16"/>
      <c r="G598" s="17"/>
    </row>
    <row r="599" spans="6:7" ht="15.75" customHeight="1" x14ac:dyDescent="0.2">
      <c r="F599" s="16"/>
      <c r="G599" s="17"/>
    </row>
    <row r="600" spans="6:7" ht="15.75" customHeight="1" x14ac:dyDescent="0.2">
      <c r="F600" s="16"/>
      <c r="G600" s="17"/>
    </row>
    <row r="601" spans="6:7" ht="15.75" customHeight="1" x14ac:dyDescent="0.2">
      <c r="F601" s="16"/>
      <c r="G601" s="17"/>
    </row>
    <row r="602" spans="6:7" ht="15.75" customHeight="1" x14ac:dyDescent="0.2">
      <c r="F602" s="16"/>
      <c r="G602" s="17"/>
    </row>
    <row r="603" spans="6:7" ht="15.75" customHeight="1" x14ac:dyDescent="0.2">
      <c r="F603" s="16"/>
      <c r="G603" s="17"/>
    </row>
    <row r="604" spans="6:7" ht="15.75" customHeight="1" x14ac:dyDescent="0.2">
      <c r="F604" s="16"/>
      <c r="G604" s="17"/>
    </row>
    <row r="605" spans="6:7" ht="15.75" customHeight="1" x14ac:dyDescent="0.2">
      <c r="F605" s="16"/>
      <c r="G605" s="17"/>
    </row>
    <row r="606" spans="6:7" ht="15.75" customHeight="1" x14ac:dyDescent="0.2">
      <c r="F606" s="16"/>
      <c r="G606" s="17"/>
    </row>
    <row r="607" spans="6:7" ht="15.75" customHeight="1" x14ac:dyDescent="0.2">
      <c r="F607" s="16"/>
      <c r="G607" s="17"/>
    </row>
    <row r="608" spans="6:7" ht="15.75" customHeight="1" x14ac:dyDescent="0.2">
      <c r="F608" s="16"/>
      <c r="G608" s="17"/>
    </row>
    <row r="609" spans="6:7" ht="15.75" customHeight="1" x14ac:dyDescent="0.2">
      <c r="F609" s="16"/>
      <c r="G609" s="17"/>
    </row>
    <row r="610" spans="6:7" ht="15.75" customHeight="1" x14ac:dyDescent="0.2">
      <c r="F610" s="16"/>
      <c r="G610" s="17"/>
    </row>
    <row r="611" spans="6:7" ht="15.75" customHeight="1" x14ac:dyDescent="0.2">
      <c r="F611" s="16"/>
      <c r="G611" s="17"/>
    </row>
    <row r="612" spans="6:7" ht="15.75" customHeight="1" x14ac:dyDescent="0.2">
      <c r="F612" s="16"/>
      <c r="G612" s="17"/>
    </row>
    <row r="613" spans="6:7" ht="15.75" customHeight="1" x14ac:dyDescent="0.2">
      <c r="F613" s="16"/>
      <c r="G613" s="17"/>
    </row>
    <row r="614" spans="6:7" ht="15.75" customHeight="1" x14ac:dyDescent="0.2">
      <c r="F614" s="16"/>
      <c r="G614" s="17"/>
    </row>
    <row r="615" spans="6:7" ht="15.75" customHeight="1" x14ac:dyDescent="0.2">
      <c r="F615" s="16"/>
      <c r="G615" s="17"/>
    </row>
    <row r="616" spans="6:7" ht="15.75" customHeight="1" x14ac:dyDescent="0.2">
      <c r="F616" s="16"/>
      <c r="G616" s="17"/>
    </row>
    <row r="617" spans="6:7" ht="15.75" customHeight="1" x14ac:dyDescent="0.2">
      <c r="F617" s="16"/>
      <c r="G617" s="17"/>
    </row>
    <row r="618" spans="6:7" ht="15.75" customHeight="1" x14ac:dyDescent="0.2">
      <c r="F618" s="16"/>
      <c r="G618" s="17"/>
    </row>
    <row r="619" spans="6:7" ht="15.75" customHeight="1" x14ac:dyDescent="0.2">
      <c r="F619" s="16"/>
      <c r="G619" s="17"/>
    </row>
    <row r="620" spans="6:7" ht="15.75" customHeight="1" x14ac:dyDescent="0.2">
      <c r="F620" s="16"/>
      <c r="G620" s="17"/>
    </row>
    <row r="621" spans="6:7" ht="15.75" customHeight="1" x14ac:dyDescent="0.2">
      <c r="F621" s="16"/>
      <c r="G621" s="17"/>
    </row>
    <row r="622" spans="6:7" ht="15.75" customHeight="1" x14ac:dyDescent="0.2">
      <c r="F622" s="16"/>
      <c r="G622" s="17"/>
    </row>
    <row r="623" spans="6:7" ht="15.75" customHeight="1" x14ac:dyDescent="0.2">
      <c r="F623" s="16"/>
      <c r="G623" s="17"/>
    </row>
    <row r="624" spans="6:7" ht="15.75" customHeight="1" x14ac:dyDescent="0.2">
      <c r="F624" s="16"/>
      <c r="G624" s="17"/>
    </row>
    <row r="625" spans="6:7" ht="15.75" customHeight="1" x14ac:dyDescent="0.2">
      <c r="F625" s="16"/>
      <c r="G625" s="17"/>
    </row>
    <row r="626" spans="6:7" ht="15.75" customHeight="1" x14ac:dyDescent="0.2">
      <c r="F626" s="16"/>
      <c r="G626" s="17"/>
    </row>
    <row r="627" spans="6:7" ht="15.75" customHeight="1" x14ac:dyDescent="0.2">
      <c r="F627" s="16"/>
      <c r="G627" s="17"/>
    </row>
    <row r="628" spans="6:7" ht="15.75" customHeight="1" x14ac:dyDescent="0.2">
      <c r="F628" s="16"/>
      <c r="G628" s="17"/>
    </row>
    <row r="629" spans="6:7" ht="15.75" customHeight="1" x14ac:dyDescent="0.2">
      <c r="F629" s="16"/>
      <c r="G629" s="17"/>
    </row>
    <row r="630" spans="6:7" ht="15.75" customHeight="1" x14ac:dyDescent="0.2">
      <c r="F630" s="16"/>
      <c r="G630" s="17"/>
    </row>
    <row r="631" spans="6:7" ht="15.75" customHeight="1" x14ac:dyDescent="0.2">
      <c r="F631" s="16"/>
      <c r="G631" s="17"/>
    </row>
    <row r="632" spans="6:7" ht="15.75" customHeight="1" x14ac:dyDescent="0.2">
      <c r="F632" s="16"/>
      <c r="G632" s="17"/>
    </row>
    <row r="633" spans="6:7" ht="15.75" customHeight="1" x14ac:dyDescent="0.2">
      <c r="F633" s="16"/>
      <c r="G633" s="17"/>
    </row>
    <row r="634" spans="6:7" ht="15.75" customHeight="1" x14ac:dyDescent="0.2">
      <c r="F634" s="16"/>
      <c r="G634" s="17"/>
    </row>
    <row r="635" spans="6:7" ht="15.75" customHeight="1" x14ac:dyDescent="0.2">
      <c r="F635" s="16"/>
      <c r="G635" s="17"/>
    </row>
    <row r="636" spans="6:7" ht="15.75" customHeight="1" x14ac:dyDescent="0.2">
      <c r="F636" s="16"/>
      <c r="G636" s="17"/>
    </row>
    <row r="637" spans="6:7" ht="15.75" customHeight="1" x14ac:dyDescent="0.2">
      <c r="F637" s="16"/>
      <c r="G637" s="17"/>
    </row>
    <row r="638" spans="6:7" ht="15.75" customHeight="1" x14ac:dyDescent="0.2">
      <c r="F638" s="16"/>
      <c r="G638" s="17"/>
    </row>
    <row r="639" spans="6:7" ht="15.75" customHeight="1" x14ac:dyDescent="0.2">
      <c r="F639" s="16"/>
      <c r="G639" s="17"/>
    </row>
    <row r="640" spans="6:7" ht="15.75" customHeight="1" x14ac:dyDescent="0.2">
      <c r="F640" s="16"/>
      <c r="G640" s="17"/>
    </row>
    <row r="641" spans="6:7" ht="15.75" customHeight="1" x14ac:dyDescent="0.2">
      <c r="F641" s="16"/>
      <c r="G641" s="17"/>
    </row>
    <row r="642" spans="6:7" ht="15.75" customHeight="1" x14ac:dyDescent="0.2">
      <c r="F642" s="16"/>
      <c r="G642" s="17"/>
    </row>
    <row r="643" spans="6:7" ht="15.75" customHeight="1" x14ac:dyDescent="0.2">
      <c r="F643" s="16"/>
      <c r="G643" s="17"/>
    </row>
    <row r="644" spans="6:7" ht="15.75" customHeight="1" x14ac:dyDescent="0.2">
      <c r="F644" s="16"/>
      <c r="G644" s="17"/>
    </row>
    <row r="645" spans="6:7" ht="15.75" customHeight="1" x14ac:dyDescent="0.2">
      <c r="F645" s="16"/>
      <c r="G645" s="17"/>
    </row>
    <row r="646" spans="6:7" ht="15.75" customHeight="1" x14ac:dyDescent="0.2">
      <c r="F646" s="16"/>
      <c r="G646" s="17"/>
    </row>
    <row r="647" spans="6:7" ht="15.75" customHeight="1" x14ac:dyDescent="0.2">
      <c r="F647" s="16"/>
      <c r="G647" s="17"/>
    </row>
    <row r="648" spans="6:7" ht="15.75" customHeight="1" x14ac:dyDescent="0.2">
      <c r="F648" s="16"/>
      <c r="G648" s="17"/>
    </row>
    <row r="649" spans="6:7" ht="15.75" customHeight="1" x14ac:dyDescent="0.2">
      <c r="F649" s="16"/>
      <c r="G649" s="17"/>
    </row>
    <row r="650" spans="6:7" ht="15.75" customHeight="1" x14ac:dyDescent="0.2">
      <c r="F650" s="16"/>
      <c r="G650" s="17"/>
    </row>
    <row r="651" spans="6:7" ht="15.75" customHeight="1" x14ac:dyDescent="0.2">
      <c r="F651" s="16"/>
      <c r="G651" s="17"/>
    </row>
    <row r="652" spans="6:7" ht="15.75" customHeight="1" x14ac:dyDescent="0.2">
      <c r="F652" s="16"/>
      <c r="G652" s="17"/>
    </row>
    <row r="653" spans="6:7" ht="15.75" customHeight="1" x14ac:dyDescent="0.2">
      <c r="F653" s="16"/>
      <c r="G653" s="17"/>
    </row>
    <row r="654" spans="6:7" ht="15.75" customHeight="1" x14ac:dyDescent="0.2">
      <c r="F654" s="16"/>
      <c r="G654" s="17"/>
    </row>
    <row r="655" spans="6:7" ht="15.75" customHeight="1" x14ac:dyDescent="0.2">
      <c r="F655" s="16"/>
      <c r="G655" s="17"/>
    </row>
    <row r="656" spans="6:7" ht="15.75" customHeight="1" x14ac:dyDescent="0.2">
      <c r="F656" s="16"/>
      <c r="G656" s="17"/>
    </row>
    <row r="657" spans="6:7" ht="15.75" customHeight="1" x14ac:dyDescent="0.2">
      <c r="F657" s="16"/>
      <c r="G657" s="17"/>
    </row>
    <row r="658" spans="6:7" ht="15.75" customHeight="1" x14ac:dyDescent="0.2">
      <c r="F658" s="16"/>
      <c r="G658" s="17"/>
    </row>
    <row r="659" spans="6:7" ht="15.75" customHeight="1" x14ac:dyDescent="0.2">
      <c r="F659" s="16"/>
      <c r="G659" s="17"/>
    </row>
    <row r="660" spans="6:7" ht="15.75" customHeight="1" x14ac:dyDescent="0.2">
      <c r="F660" s="16"/>
      <c r="G660" s="17"/>
    </row>
    <row r="661" spans="6:7" ht="15.75" customHeight="1" x14ac:dyDescent="0.2">
      <c r="F661" s="16"/>
      <c r="G661" s="17"/>
    </row>
    <row r="662" spans="6:7" ht="15.75" customHeight="1" x14ac:dyDescent="0.2">
      <c r="F662" s="16"/>
      <c r="G662" s="17"/>
    </row>
    <row r="663" spans="6:7" ht="15.75" customHeight="1" x14ac:dyDescent="0.2">
      <c r="F663" s="16"/>
      <c r="G663" s="17"/>
    </row>
    <row r="664" spans="6:7" ht="15.75" customHeight="1" x14ac:dyDescent="0.2">
      <c r="F664" s="16"/>
      <c r="G664" s="17"/>
    </row>
    <row r="665" spans="6:7" ht="15.75" customHeight="1" x14ac:dyDescent="0.2">
      <c r="F665" s="16"/>
      <c r="G665" s="17"/>
    </row>
    <row r="666" spans="6:7" ht="15.75" customHeight="1" x14ac:dyDescent="0.2">
      <c r="F666" s="16"/>
      <c r="G666" s="17"/>
    </row>
    <row r="667" spans="6:7" ht="15.75" customHeight="1" x14ac:dyDescent="0.2">
      <c r="F667" s="16"/>
      <c r="G667" s="17"/>
    </row>
    <row r="668" spans="6:7" ht="15.75" customHeight="1" x14ac:dyDescent="0.2">
      <c r="F668" s="16"/>
      <c r="G668" s="17"/>
    </row>
    <row r="669" spans="6:7" ht="15.75" customHeight="1" x14ac:dyDescent="0.2">
      <c r="F669" s="16"/>
      <c r="G669" s="17"/>
    </row>
    <row r="670" spans="6:7" ht="15.75" customHeight="1" x14ac:dyDescent="0.2">
      <c r="F670" s="16"/>
      <c r="G670" s="17"/>
    </row>
    <row r="671" spans="6:7" ht="15.75" customHeight="1" x14ac:dyDescent="0.2">
      <c r="F671" s="16"/>
      <c r="G671" s="17"/>
    </row>
    <row r="672" spans="6:7" ht="15.75" customHeight="1" x14ac:dyDescent="0.2">
      <c r="F672" s="16"/>
      <c r="G672" s="17"/>
    </row>
    <row r="673" spans="6:7" ht="15.75" customHeight="1" x14ac:dyDescent="0.2">
      <c r="F673" s="16"/>
      <c r="G673" s="17"/>
    </row>
    <row r="674" spans="6:7" ht="15.75" customHeight="1" x14ac:dyDescent="0.2">
      <c r="F674" s="16"/>
      <c r="G674" s="17"/>
    </row>
    <row r="675" spans="6:7" ht="15.75" customHeight="1" x14ac:dyDescent="0.2">
      <c r="F675" s="16"/>
      <c r="G675" s="17"/>
    </row>
    <row r="676" spans="6:7" ht="15.75" customHeight="1" x14ac:dyDescent="0.2">
      <c r="F676" s="16"/>
      <c r="G676" s="17"/>
    </row>
    <row r="677" spans="6:7" ht="15.75" customHeight="1" x14ac:dyDescent="0.2">
      <c r="F677" s="16"/>
      <c r="G677" s="17"/>
    </row>
    <row r="678" spans="6:7" ht="15.75" customHeight="1" x14ac:dyDescent="0.2">
      <c r="F678" s="16"/>
      <c r="G678" s="17"/>
    </row>
    <row r="679" spans="6:7" ht="15.75" customHeight="1" x14ac:dyDescent="0.2">
      <c r="F679" s="16"/>
      <c r="G679" s="17"/>
    </row>
    <row r="680" spans="6:7" ht="15.75" customHeight="1" x14ac:dyDescent="0.2">
      <c r="F680" s="16"/>
      <c r="G680" s="17"/>
    </row>
    <row r="681" spans="6:7" ht="15.75" customHeight="1" x14ac:dyDescent="0.2">
      <c r="F681" s="16"/>
      <c r="G681" s="17"/>
    </row>
    <row r="682" spans="6:7" ht="15.75" customHeight="1" x14ac:dyDescent="0.2">
      <c r="F682" s="16"/>
      <c r="G682" s="17"/>
    </row>
    <row r="683" spans="6:7" ht="15.75" customHeight="1" x14ac:dyDescent="0.2">
      <c r="F683" s="16"/>
      <c r="G683" s="17"/>
    </row>
    <row r="684" spans="6:7" ht="15.75" customHeight="1" x14ac:dyDescent="0.2">
      <c r="F684" s="16"/>
      <c r="G684" s="17"/>
    </row>
    <row r="685" spans="6:7" ht="15.75" customHeight="1" x14ac:dyDescent="0.2">
      <c r="F685" s="16"/>
      <c r="G685" s="17"/>
    </row>
    <row r="686" spans="6:7" ht="15.75" customHeight="1" x14ac:dyDescent="0.2">
      <c r="F686" s="16"/>
      <c r="G686" s="17"/>
    </row>
    <row r="687" spans="6:7" ht="15.75" customHeight="1" x14ac:dyDescent="0.2">
      <c r="F687" s="16"/>
      <c r="G687" s="17"/>
    </row>
    <row r="688" spans="6:7" ht="15.75" customHeight="1" x14ac:dyDescent="0.2">
      <c r="F688" s="16"/>
      <c r="G688" s="17"/>
    </row>
    <row r="689" spans="6:7" ht="15.75" customHeight="1" x14ac:dyDescent="0.2">
      <c r="F689" s="16"/>
      <c r="G689" s="17"/>
    </row>
    <row r="690" spans="6:7" ht="15.75" customHeight="1" x14ac:dyDescent="0.2">
      <c r="F690" s="16"/>
      <c r="G690" s="17"/>
    </row>
    <row r="691" spans="6:7" ht="15.75" customHeight="1" x14ac:dyDescent="0.2">
      <c r="F691" s="16"/>
      <c r="G691" s="17"/>
    </row>
    <row r="692" spans="6:7" ht="15.75" customHeight="1" x14ac:dyDescent="0.2">
      <c r="F692" s="16"/>
      <c r="G692" s="17"/>
    </row>
    <row r="693" spans="6:7" ht="15.75" customHeight="1" x14ac:dyDescent="0.2">
      <c r="F693" s="16"/>
      <c r="G693" s="17"/>
    </row>
    <row r="694" spans="6:7" ht="15.75" customHeight="1" x14ac:dyDescent="0.2">
      <c r="F694" s="16"/>
      <c r="G694" s="17"/>
    </row>
    <row r="695" spans="6:7" ht="15.75" customHeight="1" x14ac:dyDescent="0.2">
      <c r="F695" s="16"/>
      <c r="G695" s="17"/>
    </row>
    <row r="696" spans="6:7" ht="15.75" customHeight="1" x14ac:dyDescent="0.2">
      <c r="F696" s="16"/>
      <c r="G696" s="17"/>
    </row>
    <row r="697" spans="6:7" ht="15.75" customHeight="1" x14ac:dyDescent="0.2">
      <c r="F697" s="16"/>
      <c r="G697" s="17"/>
    </row>
    <row r="698" spans="6:7" ht="15.75" customHeight="1" x14ac:dyDescent="0.2">
      <c r="F698" s="16"/>
      <c r="G698" s="17"/>
    </row>
    <row r="699" spans="6:7" ht="15.75" customHeight="1" x14ac:dyDescent="0.2">
      <c r="F699" s="16"/>
      <c r="G699" s="17"/>
    </row>
    <row r="700" spans="6:7" ht="15.75" customHeight="1" x14ac:dyDescent="0.2">
      <c r="F700" s="16"/>
      <c r="G700" s="17"/>
    </row>
    <row r="701" spans="6:7" ht="15.75" customHeight="1" x14ac:dyDescent="0.2">
      <c r="F701" s="16"/>
      <c r="G701" s="17"/>
    </row>
    <row r="702" spans="6:7" ht="15.75" customHeight="1" x14ac:dyDescent="0.2">
      <c r="F702" s="16"/>
      <c r="G702" s="17"/>
    </row>
    <row r="703" spans="6:7" ht="15.75" customHeight="1" x14ac:dyDescent="0.2">
      <c r="F703" s="16"/>
      <c r="G703" s="17"/>
    </row>
    <row r="704" spans="6:7" ht="15.75" customHeight="1" x14ac:dyDescent="0.2">
      <c r="F704" s="16"/>
      <c r="G704" s="17"/>
    </row>
    <row r="705" spans="6:7" ht="15.75" customHeight="1" x14ac:dyDescent="0.2">
      <c r="F705" s="16"/>
      <c r="G705" s="17"/>
    </row>
    <row r="706" spans="6:7" ht="15.75" customHeight="1" x14ac:dyDescent="0.2">
      <c r="F706" s="16"/>
      <c r="G706" s="17"/>
    </row>
    <row r="707" spans="6:7" ht="15.75" customHeight="1" x14ac:dyDescent="0.2">
      <c r="F707" s="16"/>
      <c r="G707" s="17"/>
    </row>
    <row r="708" spans="6:7" ht="15.75" customHeight="1" x14ac:dyDescent="0.2">
      <c r="F708" s="16"/>
      <c r="G708" s="17"/>
    </row>
    <row r="709" spans="6:7" ht="15.75" customHeight="1" x14ac:dyDescent="0.2">
      <c r="F709" s="16"/>
      <c r="G709" s="17"/>
    </row>
    <row r="710" spans="6:7" ht="15.75" customHeight="1" x14ac:dyDescent="0.2">
      <c r="F710" s="16"/>
      <c r="G710" s="17"/>
    </row>
    <row r="711" spans="6:7" ht="15.75" customHeight="1" x14ac:dyDescent="0.2">
      <c r="F711" s="16"/>
      <c r="G711" s="17"/>
    </row>
    <row r="712" spans="6:7" ht="15.75" customHeight="1" x14ac:dyDescent="0.2">
      <c r="F712" s="16"/>
      <c r="G712" s="17"/>
    </row>
    <row r="713" spans="6:7" ht="15.75" customHeight="1" x14ac:dyDescent="0.2">
      <c r="F713" s="16"/>
      <c r="G713" s="17"/>
    </row>
    <row r="714" spans="6:7" ht="15.75" customHeight="1" x14ac:dyDescent="0.2">
      <c r="F714" s="16"/>
      <c r="G714" s="17"/>
    </row>
    <row r="715" spans="6:7" ht="15.75" customHeight="1" x14ac:dyDescent="0.2">
      <c r="F715" s="16"/>
      <c r="G715" s="17"/>
    </row>
    <row r="716" spans="6:7" ht="15.75" customHeight="1" x14ac:dyDescent="0.2">
      <c r="F716" s="16"/>
      <c r="G716" s="17"/>
    </row>
    <row r="717" spans="6:7" ht="15.75" customHeight="1" x14ac:dyDescent="0.2">
      <c r="F717" s="16"/>
      <c r="G717" s="17"/>
    </row>
    <row r="718" spans="6:7" ht="15.75" customHeight="1" x14ac:dyDescent="0.2">
      <c r="F718" s="16"/>
      <c r="G718" s="17"/>
    </row>
    <row r="719" spans="6:7" ht="15.75" customHeight="1" x14ac:dyDescent="0.2">
      <c r="F719" s="16"/>
      <c r="G719" s="17"/>
    </row>
    <row r="720" spans="6:7" ht="15.75" customHeight="1" x14ac:dyDescent="0.2">
      <c r="F720" s="16"/>
      <c r="G720" s="17"/>
    </row>
    <row r="721" spans="6:7" ht="15.75" customHeight="1" x14ac:dyDescent="0.2">
      <c r="F721" s="16"/>
      <c r="G721" s="17"/>
    </row>
    <row r="722" spans="6:7" ht="15.75" customHeight="1" x14ac:dyDescent="0.2">
      <c r="F722" s="16"/>
      <c r="G722" s="17"/>
    </row>
    <row r="723" spans="6:7" ht="15.75" customHeight="1" x14ac:dyDescent="0.2">
      <c r="F723" s="16"/>
      <c r="G723" s="17"/>
    </row>
    <row r="724" spans="6:7" ht="15.75" customHeight="1" x14ac:dyDescent="0.2">
      <c r="F724" s="16"/>
      <c r="G724" s="17"/>
    </row>
    <row r="725" spans="6:7" ht="15.75" customHeight="1" x14ac:dyDescent="0.2">
      <c r="F725" s="16"/>
      <c r="G725" s="17"/>
    </row>
    <row r="726" spans="6:7" ht="15.75" customHeight="1" x14ac:dyDescent="0.2">
      <c r="F726" s="16"/>
      <c r="G726" s="17"/>
    </row>
    <row r="727" spans="6:7" ht="15.75" customHeight="1" x14ac:dyDescent="0.2">
      <c r="F727" s="16"/>
      <c r="G727" s="17"/>
    </row>
    <row r="728" spans="6:7" ht="15.75" customHeight="1" x14ac:dyDescent="0.2">
      <c r="F728" s="16"/>
      <c r="G728" s="17"/>
    </row>
    <row r="729" spans="6:7" ht="15.75" customHeight="1" x14ac:dyDescent="0.2">
      <c r="F729" s="16"/>
      <c r="G729" s="17"/>
    </row>
    <row r="730" spans="6:7" ht="15.75" customHeight="1" x14ac:dyDescent="0.2">
      <c r="F730" s="16"/>
      <c r="G730" s="17"/>
    </row>
    <row r="731" spans="6:7" ht="15.75" customHeight="1" x14ac:dyDescent="0.2">
      <c r="F731" s="16"/>
      <c r="G731" s="17"/>
    </row>
    <row r="732" spans="6:7" ht="15.75" customHeight="1" x14ac:dyDescent="0.2">
      <c r="F732" s="16"/>
      <c r="G732" s="17"/>
    </row>
    <row r="733" spans="6:7" ht="15.75" customHeight="1" x14ac:dyDescent="0.2">
      <c r="F733" s="16"/>
      <c r="G733" s="17"/>
    </row>
    <row r="734" spans="6:7" ht="15.75" customHeight="1" x14ac:dyDescent="0.2">
      <c r="F734" s="16"/>
      <c r="G734" s="17"/>
    </row>
    <row r="735" spans="6:7" ht="15.75" customHeight="1" x14ac:dyDescent="0.2">
      <c r="F735" s="16"/>
      <c r="G735" s="17"/>
    </row>
    <row r="736" spans="6:7" ht="15.75" customHeight="1" x14ac:dyDescent="0.2">
      <c r="F736" s="16"/>
      <c r="G736" s="17"/>
    </row>
    <row r="737" spans="6:7" ht="15.75" customHeight="1" x14ac:dyDescent="0.2">
      <c r="F737" s="16"/>
      <c r="G737" s="17"/>
    </row>
    <row r="738" spans="6:7" ht="15.75" customHeight="1" x14ac:dyDescent="0.2">
      <c r="F738" s="16"/>
      <c r="G738" s="17"/>
    </row>
    <row r="739" spans="6:7" ht="15.75" customHeight="1" x14ac:dyDescent="0.2">
      <c r="F739" s="16"/>
      <c r="G739" s="17"/>
    </row>
    <row r="740" spans="6:7" ht="15.75" customHeight="1" x14ac:dyDescent="0.2">
      <c r="F740" s="16"/>
      <c r="G740" s="17"/>
    </row>
    <row r="741" spans="6:7" ht="15.75" customHeight="1" x14ac:dyDescent="0.2">
      <c r="F741" s="16"/>
      <c r="G741" s="17"/>
    </row>
    <row r="742" spans="6:7" ht="15.75" customHeight="1" x14ac:dyDescent="0.2">
      <c r="F742" s="16"/>
      <c r="G742" s="17"/>
    </row>
    <row r="743" spans="6:7" ht="15.75" customHeight="1" x14ac:dyDescent="0.2">
      <c r="F743" s="16"/>
      <c r="G743" s="17"/>
    </row>
    <row r="744" spans="6:7" ht="15.75" customHeight="1" x14ac:dyDescent="0.2">
      <c r="F744" s="16"/>
      <c r="G744" s="17"/>
    </row>
    <row r="745" spans="6:7" ht="15.75" customHeight="1" x14ac:dyDescent="0.2">
      <c r="F745" s="16"/>
      <c r="G745" s="17"/>
    </row>
    <row r="746" spans="6:7" ht="15.75" customHeight="1" x14ac:dyDescent="0.2">
      <c r="F746" s="16"/>
      <c r="G746" s="17"/>
    </row>
    <row r="747" spans="6:7" ht="15.75" customHeight="1" x14ac:dyDescent="0.2">
      <c r="F747" s="16"/>
      <c r="G747" s="17"/>
    </row>
    <row r="748" spans="6:7" ht="15.75" customHeight="1" x14ac:dyDescent="0.2">
      <c r="F748" s="16"/>
      <c r="G748" s="17"/>
    </row>
    <row r="749" spans="6:7" ht="15.75" customHeight="1" x14ac:dyDescent="0.2">
      <c r="F749" s="16"/>
      <c r="G749" s="17"/>
    </row>
    <row r="750" spans="6:7" ht="15.75" customHeight="1" x14ac:dyDescent="0.2">
      <c r="F750" s="16"/>
      <c r="G750" s="17"/>
    </row>
    <row r="751" spans="6:7" ht="15.75" customHeight="1" x14ac:dyDescent="0.2">
      <c r="F751" s="16"/>
      <c r="G751" s="17"/>
    </row>
    <row r="752" spans="6:7" ht="15.75" customHeight="1" x14ac:dyDescent="0.2">
      <c r="F752" s="16"/>
      <c r="G752" s="17"/>
    </row>
    <row r="753" spans="6:7" ht="15.75" customHeight="1" x14ac:dyDescent="0.2">
      <c r="F753" s="16"/>
      <c r="G753" s="17"/>
    </row>
    <row r="754" spans="6:7" ht="15.75" customHeight="1" x14ac:dyDescent="0.2">
      <c r="F754" s="16"/>
      <c r="G754" s="17"/>
    </row>
    <row r="755" spans="6:7" ht="15.75" customHeight="1" x14ac:dyDescent="0.2">
      <c r="F755" s="16"/>
      <c r="G755" s="17"/>
    </row>
    <row r="756" spans="6:7" ht="15.75" customHeight="1" x14ac:dyDescent="0.2">
      <c r="F756" s="16"/>
      <c r="G756" s="17"/>
    </row>
    <row r="757" spans="6:7" ht="15.75" customHeight="1" x14ac:dyDescent="0.2">
      <c r="F757" s="16"/>
      <c r="G757" s="17"/>
    </row>
    <row r="758" spans="6:7" ht="15.75" customHeight="1" x14ac:dyDescent="0.2">
      <c r="F758" s="16"/>
      <c r="G758" s="17"/>
    </row>
    <row r="759" spans="6:7" ht="15.75" customHeight="1" x14ac:dyDescent="0.2">
      <c r="F759" s="16"/>
      <c r="G759" s="17"/>
    </row>
    <row r="760" spans="6:7" ht="15.75" customHeight="1" x14ac:dyDescent="0.2">
      <c r="F760" s="16"/>
      <c r="G760" s="17"/>
    </row>
    <row r="761" spans="6:7" ht="15.75" customHeight="1" x14ac:dyDescent="0.2">
      <c r="F761" s="16"/>
      <c r="G761" s="17"/>
    </row>
    <row r="762" spans="6:7" ht="15.75" customHeight="1" x14ac:dyDescent="0.2">
      <c r="F762" s="16"/>
      <c r="G762" s="17"/>
    </row>
    <row r="763" spans="6:7" ht="15.75" customHeight="1" x14ac:dyDescent="0.2">
      <c r="F763" s="16"/>
      <c r="G763" s="17"/>
    </row>
    <row r="764" spans="6:7" ht="15.75" customHeight="1" x14ac:dyDescent="0.2">
      <c r="F764" s="16"/>
      <c r="G764" s="17"/>
    </row>
    <row r="765" spans="6:7" ht="15.75" customHeight="1" x14ac:dyDescent="0.2">
      <c r="F765" s="16"/>
      <c r="G765" s="17"/>
    </row>
    <row r="766" spans="6:7" ht="15.75" customHeight="1" x14ac:dyDescent="0.2">
      <c r="F766" s="16"/>
      <c r="G766" s="17"/>
    </row>
    <row r="767" spans="6:7" ht="15.75" customHeight="1" x14ac:dyDescent="0.2">
      <c r="F767" s="16"/>
      <c r="G767" s="17"/>
    </row>
    <row r="768" spans="6:7" ht="15.75" customHeight="1" x14ac:dyDescent="0.2">
      <c r="F768" s="16"/>
      <c r="G768" s="17"/>
    </row>
    <row r="769" spans="6:7" ht="15.75" customHeight="1" x14ac:dyDescent="0.2">
      <c r="F769" s="16"/>
      <c r="G769" s="17"/>
    </row>
    <row r="770" spans="6:7" ht="15.75" customHeight="1" x14ac:dyDescent="0.2">
      <c r="F770" s="16"/>
      <c r="G770" s="17"/>
    </row>
    <row r="771" spans="6:7" ht="15.75" customHeight="1" x14ac:dyDescent="0.2">
      <c r="F771" s="16"/>
      <c r="G771" s="17"/>
    </row>
    <row r="772" spans="6:7" ht="15.75" customHeight="1" x14ac:dyDescent="0.2">
      <c r="F772" s="16"/>
      <c r="G772" s="17"/>
    </row>
    <row r="773" spans="6:7" ht="15.75" customHeight="1" x14ac:dyDescent="0.2">
      <c r="F773" s="16"/>
      <c r="G773" s="17"/>
    </row>
    <row r="774" spans="6:7" ht="15.75" customHeight="1" x14ac:dyDescent="0.2">
      <c r="F774" s="16"/>
      <c r="G774" s="17"/>
    </row>
    <row r="775" spans="6:7" ht="15.75" customHeight="1" x14ac:dyDescent="0.2">
      <c r="F775" s="16"/>
      <c r="G775" s="17"/>
    </row>
    <row r="776" spans="6:7" ht="15.75" customHeight="1" x14ac:dyDescent="0.2">
      <c r="F776" s="16"/>
      <c r="G776" s="17"/>
    </row>
    <row r="777" spans="6:7" ht="15.75" customHeight="1" x14ac:dyDescent="0.2">
      <c r="F777" s="16"/>
      <c r="G777" s="17"/>
    </row>
    <row r="778" spans="6:7" ht="15.75" customHeight="1" x14ac:dyDescent="0.2">
      <c r="F778" s="16"/>
      <c r="G778" s="17"/>
    </row>
    <row r="779" spans="6:7" ht="15.75" customHeight="1" x14ac:dyDescent="0.2">
      <c r="F779" s="16"/>
      <c r="G779" s="17"/>
    </row>
    <row r="780" spans="6:7" ht="15.75" customHeight="1" x14ac:dyDescent="0.2">
      <c r="F780" s="16"/>
      <c r="G780" s="17"/>
    </row>
    <row r="781" spans="6:7" ht="15.75" customHeight="1" x14ac:dyDescent="0.2">
      <c r="F781" s="16"/>
      <c r="G781" s="17"/>
    </row>
    <row r="782" spans="6:7" ht="15.75" customHeight="1" x14ac:dyDescent="0.2">
      <c r="F782" s="16"/>
      <c r="G782" s="17"/>
    </row>
    <row r="783" spans="6:7" ht="15.75" customHeight="1" x14ac:dyDescent="0.2">
      <c r="F783" s="16"/>
      <c r="G783" s="17"/>
    </row>
    <row r="784" spans="6:7" ht="15.75" customHeight="1" x14ac:dyDescent="0.2">
      <c r="F784" s="16"/>
      <c r="G784" s="17"/>
    </row>
    <row r="785" spans="6:7" ht="15.75" customHeight="1" x14ac:dyDescent="0.2">
      <c r="F785" s="16"/>
      <c r="G785" s="17"/>
    </row>
    <row r="786" spans="6:7" ht="15.75" customHeight="1" x14ac:dyDescent="0.2">
      <c r="F786" s="16"/>
      <c r="G786" s="17"/>
    </row>
    <row r="787" spans="6:7" ht="15.75" customHeight="1" x14ac:dyDescent="0.2">
      <c r="F787" s="16"/>
      <c r="G787" s="17"/>
    </row>
    <row r="788" spans="6:7" ht="15.75" customHeight="1" x14ac:dyDescent="0.2">
      <c r="F788" s="16"/>
      <c r="G788" s="17"/>
    </row>
    <row r="789" spans="6:7" ht="15.75" customHeight="1" x14ac:dyDescent="0.2">
      <c r="F789" s="16"/>
      <c r="G789" s="17"/>
    </row>
    <row r="790" spans="6:7" ht="15.75" customHeight="1" x14ac:dyDescent="0.2">
      <c r="F790" s="16"/>
      <c r="G790" s="17"/>
    </row>
    <row r="791" spans="6:7" ht="15.75" customHeight="1" x14ac:dyDescent="0.2">
      <c r="F791" s="16"/>
      <c r="G791" s="17"/>
    </row>
    <row r="792" spans="6:7" ht="15.75" customHeight="1" x14ac:dyDescent="0.2">
      <c r="F792" s="16"/>
      <c r="G792" s="17"/>
    </row>
    <row r="793" spans="6:7" ht="15.75" customHeight="1" x14ac:dyDescent="0.2">
      <c r="F793" s="16"/>
      <c r="G793" s="17"/>
    </row>
    <row r="794" spans="6:7" ht="15.75" customHeight="1" x14ac:dyDescent="0.2">
      <c r="F794" s="16"/>
      <c r="G794" s="17"/>
    </row>
    <row r="795" spans="6:7" ht="15.75" customHeight="1" x14ac:dyDescent="0.2">
      <c r="F795" s="16"/>
      <c r="G795" s="17"/>
    </row>
    <row r="796" spans="6:7" ht="15.75" customHeight="1" x14ac:dyDescent="0.2">
      <c r="F796" s="16"/>
      <c r="G796" s="17"/>
    </row>
    <row r="797" spans="6:7" ht="15.75" customHeight="1" x14ac:dyDescent="0.2">
      <c r="F797" s="16"/>
      <c r="G797" s="17"/>
    </row>
    <row r="798" spans="6:7" ht="15.75" customHeight="1" x14ac:dyDescent="0.2">
      <c r="F798" s="16"/>
      <c r="G798" s="17"/>
    </row>
    <row r="799" spans="6:7" ht="15.75" customHeight="1" x14ac:dyDescent="0.2">
      <c r="F799" s="16"/>
      <c r="G799" s="17"/>
    </row>
    <row r="800" spans="6:7" ht="15.75" customHeight="1" x14ac:dyDescent="0.2">
      <c r="F800" s="16"/>
      <c r="G800" s="17"/>
    </row>
    <row r="801" spans="6:7" ht="15.75" customHeight="1" x14ac:dyDescent="0.2">
      <c r="F801" s="16"/>
      <c r="G801" s="17"/>
    </row>
    <row r="802" spans="6:7" ht="15.75" customHeight="1" x14ac:dyDescent="0.2">
      <c r="F802" s="16"/>
      <c r="G802" s="17"/>
    </row>
    <row r="803" spans="6:7" ht="15.75" customHeight="1" x14ac:dyDescent="0.2">
      <c r="F803" s="16"/>
      <c r="G803" s="17"/>
    </row>
    <row r="804" spans="6:7" ht="15.75" customHeight="1" x14ac:dyDescent="0.2">
      <c r="F804" s="16"/>
      <c r="G804" s="17"/>
    </row>
    <row r="805" spans="6:7" ht="15.75" customHeight="1" x14ac:dyDescent="0.2">
      <c r="F805" s="16"/>
      <c r="G805" s="17"/>
    </row>
    <row r="806" spans="6:7" ht="15.75" customHeight="1" x14ac:dyDescent="0.2">
      <c r="F806" s="16"/>
      <c r="G806" s="17"/>
    </row>
    <row r="807" spans="6:7" ht="15.75" customHeight="1" x14ac:dyDescent="0.2">
      <c r="F807" s="16"/>
      <c r="G807" s="17"/>
    </row>
    <row r="808" spans="6:7" ht="15.75" customHeight="1" x14ac:dyDescent="0.2">
      <c r="F808" s="16"/>
      <c r="G808" s="17"/>
    </row>
    <row r="809" spans="6:7" ht="15.75" customHeight="1" x14ac:dyDescent="0.2">
      <c r="F809" s="16"/>
      <c r="G809" s="17"/>
    </row>
    <row r="810" spans="6:7" ht="15.75" customHeight="1" x14ac:dyDescent="0.2">
      <c r="F810" s="16"/>
      <c r="G810" s="17"/>
    </row>
    <row r="811" spans="6:7" ht="15.75" customHeight="1" x14ac:dyDescent="0.2">
      <c r="F811" s="16"/>
      <c r="G811" s="17"/>
    </row>
    <row r="812" spans="6:7" ht="15.75" customHeight="1" x14ac:dyDescent="0.2">
      <c r="F812" s="16"/>
      <c r="G812" s="17"/>
    </row>
    <row r="813" spans="6:7" ht="15.75" customHeight="1" x14ac:dyDescent="0.2">
      <c r="F813" s="16"/>
      <c r="G813" s="17"/>
    </row>
    <row r="814" spans="6:7" ht="15.75" customHeight="1" x14ac:dyDescent="0.2">
      <c r="F814" s="16"/>
      <c r="G814" s="17"/>
    </row>
    <row r="815" spans="6:7" ht="15.75" customHeight="1" x14ac:dyDescent="0.2">
      <c r="F815" s="16"/>
      <c r="G815" s="17"/>
    </row>
    <row r="816" spans="6:7" ht="15.75" customHeight="1" x14ac:dyDescent="0.2">
      <c r="F816" s="16"/>
      <c r="G816" s="17"/>
    </row>
    <row r="817" spans="6:7" ht="15.75" customHeight="1" x14ac:dyDescent="0.2">
      <c r="F817" s="16"/>
      <c r="G817" s="17"/>
    </row>
    <row r="818" spans="6:7" ht="15.75" customHeight="1" x14ac:dyDescent="0.2">
      <c r="F818" s="16"/>
      <c r="G818" s="17"/>
    </row>
    <row r="819" spans="6:7" ht="15.75" customHeight="1" x14ac:dyDescent="0.2">
      <c r="F819" s="16"/>
      <c r="G819" s="17"/>
    </row>
    <row r="820" spans="6:7" ht="15.75" customHeight="1" x14ac:dyDescent="0.2">
      <c r="F820" s="16"/>
      <c r="G820" s="17"/>
    </row>
    <row r="821" spans="6:7" ht="15.75" customHeight="1" x14ac:dyDescent="0.2">
      <c r="F821" s="16"/>
      <c r="G821" s="17"/>
    </row>
    <row r="822" spans="6:7" ht="15.75" customHeight="1" x14ac:dyDescent="0.2">
      <c r="F822" s="16"/>
      <c r="G822" s="17"/>
    </row>
    <row r="823" spans="6:7" ht="15.75" customHeight="1" x14ac:dyDescent="0.2">
      <c r="F823" s="16"/>
      <c r="G823" s="17"/>
    </row>
    <row r="824" spans="6:7" ht="15.75" customHeight="1" x14ac:dyDescent="0.2">
      <c r="F824" s="16"/>
      <c r="G824" s="17"/>
    </row>
    <row r="825" spans="6:7" ht="15.75" customHeight="1" x14ac:dyDescent="0.2">
      <c r="F825" s="16"/>
      <c r="G825" s="17"/>
    </row>
    <row r="826" spans="6:7" ht="15.75" customHeight="1" x14ac:dyDescent="0.2">
      <c r="F826" s="16"/>
      <c r="G826" s="17"/>
    </row>
    <row r="827" spans="6:7" ht="15.75" customHeight="1" x14ac:dyDescent="0.2">
      <c r="F827" s="16"/>
      <c r="G827" s="17"/>
    </row>
    <row r="828" spans="6:7" ht="15.75" customHeight="1" x14ac:dyDescent="0.2">
      <c r="F828" s="16"/>
      <c r="G828" s="17"/>
    </row>
    <row r="829" spans="6:7" ht="15.75" customHeight="1" x14ac:dyDescent="0.2">
      <c r="F829" s="16"/>
      <c r="G829" s="17"/>
    </row>
    <row r="830" spans="6:7" ht="15.75" customHeight="1" x14ac:dyDescent="0.2">
      <c r="F830" s="16"/>
      <c r="G830" s="17"/>
    </row>
    <row r="831" spans="6:7" ht="15.75" customHeight="1" x14ac:dyDescent="0.2">
      <c r="F831" s="16"/>
      <c r="G831" s="17"/>
    </row>
    <row r="832" spans="6:7" ht="15.75" customHeight="1" x14ac:dyDescent="0.2">
      <c r="F832" s="16"/>
      <c r="G832" s="17"/>
    </row>
    <row r="833" spans="6:7" ht="15.75" customHeight="1" x14ac:dyDescent="0.2">
      <c r="F833" s="16"/>
      <c r="G833" s="17"/>
    </row>
    <row r="834" spans="6:7" ht="15.75" customHeight="1" x14ac:dyDescent="0.2">
      <c r="F834" s="16"/>
      <c r="G834" s="17"/>
    </row>
    <row r="835" spans="6:7" ht="15.75" customHeight="1" x14ac:dyDescent="0.2">
      <c r="F835" s="16"/>
      <c r="G835" s="17"/>
    </row>
    <row r="836" spans="6:7" ht="15.75" customHeight="1" x14ac:dyDescent="0.2">
      <c r="F836" s="16"/>
      <c r="G836" s="17"/>
    </row>
    <row r="837" spans="6:7" ht="15.75" customHeight="1" x14ac:dyDescent="0.2">
      <c r="F837" s="16"/>
      <c r="G837" s="17"/>
    </row>
    <row r="838" spans="6:7" ht="15.75" customHeight="1" x14ac:dyDescent="0.2">
      <c r="F838" s="16"/>
      <c r="G838" s="17"/>
    </row>
    <row r="839" spans="6:7" ht="15.75" customHeight="1" x14ac:dyDescent="0.2">
      <c r="F839" s="16"/>
      <c r="G839" s="17"/>
    </row>
    <row r="840" spans="6:7" ht="15.75" customHeight="1" x14ac:dyDescent="0.2">
      <c r="F840" s="16"/>
      <c r="G840" s="17"/>
    </row>
    <row r="841" spans="6:7" ht="15.75" customHeight="1" x14ac:dyDescent="0.2">
      <c r="F841" s="16"/>
      <c r="G841" s="17"/>
    </row>
    <row r="842" spans="6:7" ht="15.75" customHeight="1" x14ac:dyDescent="0.2">
      <c r="F842" s="16"/>
      <c r="G842" s="17"/>
    </row>
    <row r="843" spans="6:7" ht="15.75" customHeight="1" x14ac:dyDescent="0.2">
      <c r="F843" s="16"/>
      <c r="G843" s="17"/>
    </row>
    <row r="844" spans="6:7" ht="15.75" customHeight="1" x14ac:dyDescent="0.2">
      <c r="F844" s="16"/>
      <c r="G844" s="17"/>
    </row>
    <row r="845" spans="6:7" ht="15.75" customHeight="1" x14ac:dyDescent="0.2">
      <c r="F845" s="16"/>
      <c r="G845" s="17"/>
    </row>
    <row r="846" spans="6:7" ht="15.75" customHeight="1" x14ac:dyDescent="0.2">
      <c r="F846" s="16"/>
      <c r="G846" s="17"/>
    </row>
    <row r="847" spans="6:7" ht="15.75" customHeight="1" x14ac:dyDescent="0.2">
      <c r="F847" s="16"/>
      <c r="G847" s="17"/>
    </row>
    <row r="848" spans="6:7" ht="15.75" customHeight="1" x14ac:dyDescent="0.2">
      <c r="F848" s="16"/>
      <c r="G848" s="17"/>
    </row>
    <row r="849" spans="6:7" ht="15.75" customHeight="1" x14ac:dyDescent="0.2">
      <c r="F849" s="16"/>
      <c r="G849" s="17"/>
    </row>
    <row r="850" spans="6:7" ht="15.75" customHeight="1" x14ac:dyDescent="0.2">
      <c r="F850" s="16"/>
      <c r="G850" s="17"/>
    </row>
    <row r="851" spans="6:7" ht="15.75" customHeight="1" x14ac:dyDescent="0.2">
      <c r="F851" s="16"/>
      <c r="G851" s="17"/>
    </row>
    <row r="852" spans="6:7" ht="15.75" customHeight="1" x14ac:dyDescent="0.2">
      <c r="F852" s="16"/>
      <c r="G852" s="17"/>
    </row>
    <row r="853" spans="6:7" ht="15.75" customHeight="1" x14ac:dyDescent="0.2">
      <c r="F853" s="16"/>
      <c r="G853" s="17"/>
    </row>
    <row r="854" spans="6:7" ht="15.75" customHeight="1" x14ac:dyDescent="0.2">
      <c r="F854" s="16"/>
      <c r="G854" s="17"/>
    </row>
    <row r="855" spans="6:7" ht="15.75" customHeight="1" x14ac:dyDescent="0.2">
      <c r="F855" s="16"/>
      <c r="G855" s="17"/>
    </row>
    <row r="856" spans="6:7" ht="15.75" customHeight="1" x14ac:dyDescent="0.2">
      <c r="F856" s="16"/>
      <c r="G856" s="17"/>
    </row>
    <row r="857" spans="6:7" ht="15.75" customHeight="1" x14ac:dyDescent="0.2">
      <c r="F857" s="16"/>
      <c r="G857" s="17"/>
    </row>
    <row r="858" spans="6:7" ht="15.75" customHeight="1" x14ac:dyDescent="0.2">
      <c r="F858" s="16"/>
      <c r="G858" s="17"/>
    </row>
    <row r="859" spans="6:7" ht="15.75" customHeight="1" x14ac:dyDescent="0.2">
      <c r="F859" s="16"/>
      <c r="G859" s="17"/>
    </row>
    <row r="860" spans="6:7" ht="15.75" customHeight="1" x14ac:dyDescent="0.2">
      <c r="F860" s="16"/>
      <c r="G860" s="17"/>
    </row>
    <row r="861" spans="6:7" ht="15.75" customHeight="1" x14ac:dyDescent="0.2">
      <c r="F861" s="16"/>
      <c r="G861" s="17"/>
    </row>
    <row r="862" spans="6:7" ht="15.75" customHeight="1" x14ac:dyDescent="0.2">
      <c r="F862" s="16"/>
      <c r="G862" s="17"/>
    </row>
    <row r="863" spans="6:7" ht="15.75" customHeight="1" x14ac:dyDescent="0.2">
      <c r="F863" s="16"/>
      <c r="G863" s="17"/>
    </row>
    <row r="864" spans="6:7" ht="15.75" customHeight="1" x14ac:dyDescent="0.2">
      <c r="F864" s="16"/>
      <c r="G864" s="17"/>
    </row>
    <row r="865" spans="6:7" ht="15.75" customHeight="1" x14ac:dyDescent="0.2">
      <c r="F865" s="16"/>
      <c r="G865" s="17"/>
    </row>
    <row r="866" spans="6:7" ht="15.75" customHeight="1" x14ac:dyDescent="0.2">
      <c r="F866" s="16"/>
      <c r="G866" s="17"/>
    </row>
    <row r="867" spans="6:7" ht="15.75" customHeight="1" x14ac:dyDescent="0.2">
      <c r="F867" s="16"/>
      <c r="G867" s="17"/>
    </row>
    <row r="868" spans="6:7" ht="15.75" customHeight="1" x14ac:dyDescent="0.2">
      <c r="F868" s="16"/>
      <c r="G868" s="17"/>
    </row>
    <row r="869" spans="6:7" ht="15.75" customHeight="1" x14ac:dyDescent="0.2">
      <c r="F869" s="16"/>
      <c r="G869" s="17"/>
    </row>
    <row r="870" spans="6:7" ht="15.75" customHeight="1" x14ac:dyDescent="0.2">
      <c r="F870" s="16"/>
      <c r="G870" s="17"/>
    </row>
    <row r="871" spans="6:7" ht="15.75" customHeight="1" x14ac:dyDescent="0.2">
      <c r="F871" s="16"/>
      <c r="G871" s="17"/>
    </row>
    <row r="872" spans="6:7" ht="15.75" customHeight="1" x14ac:dyDescent="0.2">
      <c r="F872" s="16"/>
      <c r="G872" s="17"/>
    </row>
    <row r="873" spans="6:7" ht="15.75" customHeight="1" x14ac:dyDescent="0.2">
      <c r="F873" s="16"/>
      <c r="G873" s="17"/>
    </row>
    <row r="874" spans="6:7" ht="15.75" customHeight="1" x14ac:dyDescent="0.2">
      <c r="F874" s="16"/>
      <c r="G874" s="17"/>
    </row>
    <row r="875" spans="6:7" ht="15.75" customHeight="1" x14ac:dyDescent="0.2">
      <c r="F875" s="16"/>
      <c r="G875" s="17"/>
    </row>
    <row r="876" spans="6:7" ht="15.75" customHeight="1" x14ac:dyDescent="0.2">
      <c r="F876" s="16"/>
      <c r="G876" s="17"/>
    </row>
    <row r="877" spans="6:7" ht="15.75" customHeight="1" x14ac:dyDescent="0.2">
      <c r="F877" s="16"/>
      <c r="G877" s="17"/>
    </row>
    <row r="878" spans="6:7" ht="15.75" customHeight="1" x14ac:dyDescent="0.2">
      <c r="F878" s="16"/>
      <c r="G878" s="17"/>
    </row>
    <row r="879" spans="6:7" ht="15.75" customHeight="1" x14ac:dyDescent="0.2">
      <c r="F879" s="16"/>
      <c r="G879" s="17"/>
    </row>
    <row r="880" spans="6:7" ht="15.75" customHeight="1" x14ac:dyDescent="0.2">
      <c r="F880" s="16"/>
      <c r="G880" s="17"/>
    </row>
    <row r="881" spans="6:7" ht="15.75" customHeight="1" x14ac:dyDescent="0.2">
      <c r="F881" s="16"/>
      <c r="G881" s="17"/>
    </row>
    <row r="882" spans="6:7" ht="15.75" customHeight="1" x14ac:dyDescent="0.2">
      <c r="F882" s="16"/>
      <c r="G882" s="17"/>
    </row>
    <row r="883" spans="6:7" ht="15.75" customHeight="1" x14ac:dyDescent="0.2">
      <c r="F883" s="16"/>
      <c r="G883" s="17"/>
    </row>
    <row r="884" spans="6:7" ht="15.75" customHeight="1" x14ac:dyDescent="0.2">
      <c r="F884" s="16"/>
      <c r="G884" s="17"/>
    </row>
    <row r="885" spans="6:7" ht="15.75" customHeight="1" x14ac:dyDescent="0.2">
      <c r="F885" s="16"/>
      <c r="G885" s="17"/>
    </row>
    <row r="886" spans="6:7" ht="15.75" customHeight="1" x14ac:dyDescent="0.2">
      <c r="F886" s="16"/>
      <c r="G886" s="17"/>
    </row>
    <row r="887" spans="6:7" ht="15.75" customHeight="1" x14ac:dyDescent="0.2">
      <c r="F887" s="16"/>
      <c r="G887" s="17"/>
    </row>
    <row r="888" spans="6:7" ht="15.75" customHeight="1" x14ac:dyDescent="0.2">
      <c r="F888" s="16"/>
      <c r="G888" s="17"/>
    </row>
    <row r="889" spans="6:7" ht="15.75" customHeight="1" x14ac:dyDescent="0.2">
      <c r="F889" s="16"/>
      <c r="G889" s="17"/>
    </row>
    <row r="890" spans="6:7" ht="15.75" customHeight="1" x14ac:dyDescent="0.2">
      <c r="F890" s="16"/>
      <c r="G890" s="17"/>
    </row>
    <row r="891" spans="6:7" ht="15.75" customHeight="1" x14ac:dyDescent="0.2">
      <c r="F891" s="16"/>
      <c r="G891" s="17"/>
    </row>
    <row r="892" spans="6:7" ht="15.75" customHeight="1" x14ac:dyDescent="0.2">
      <c r="F892" s="16"/>
      <c r="G892" s="17"/>
    </row>
    <row r="893" spans="6:7" ht="15.75" customHeight="1" x14ac:dyDescent="0.2">
      <c r="F893" s="16"/>
      <c r="G893" s="17"/>
    </row>
    <row r="894" spans="6:7" ht="15.75" customHeight="1" x14ac:dyDescent="0.2">
      <c r="F894" s="16"/>
      <c r="G894" s="17"/>
    </row>
    <row r="895" spans="6:7" ht="15.75" customHeight="1" x14ac:dyDescent="0.2">
      <c r="F895" s="16"/>
      <c r="G895" s="17"/>
    </row>
    <row r="896" spans="6:7" ht="15.75" customHeight="1" x14ac:dyDescent="0.2">
      <c r="F896" s="16"/>
      <c r="G896" s="17"/>
    </row>
    <row r="897" spans="6:7" ht="15.75" customHeight="1" x14ac:dyDescent="0.2">
      <c r="F897" s="16"/>
      <c r="G897" s="17"/>
    </row>
    <row r="898" spans="6:7" ht="15.75" customHeight="1" x14ac:dyDescent="0.2">
      <c r="F898" s="16"/>
      <c r="G898" s="17"/>
    </row>
    <row r="899" spans="6:7" ht="15.75" customHeight="1" x14ac:dyDescent="0.2">
      <c r="F899" s="16"/>
      <c r="G899" s="17"/>
    </row>
    <row r="900" spans="6:7" ht="15.75" customHeight="1" x14ac:dyDescent="0.2">
      <c r="F900" s="16"/>
      <c r="G900" s="17"/>
    </row>
    <row r="901" spans="6:7" ht="15.75" customHeight="1" x14ac:dyDescent="0.2">
      <c r="F901" s="16"/>
      <c r="G901" s="17"/>
    </row>
    <row r="902" spans="6:7" ht="15.75" customHeight="1" x14ac:dyDescent="0.2">
      <c r="F902" s="16"/>
      <c r="G902" s="17"/>
    </row>
    <row r="903" spans="6:7" ht="15.75" customHeight="1" x14ac:dyDescent="0.2">
      <c r="F903" s="16"/>
      <c r="G903" s="17"/>
    </row>
    <row r="904" spans="6:7" ht="15.75" customHeight="1" x14ac:dyDescent="0.2">
      <c r="F904" s="16"/>
      <c r="G904" s="17"/>
    </row>
    <row r="905" spans="6:7" ht="15.75" customHeight="1" x14ac:dyDescent="0.2">
      <c r="F905" s="16"/>
      <c r="G905" s="17"/>
    </row>
    <row r="906" spans="6:7" ht="15.75" customHeight="1" x14ac:dyDescent="0.2">
      <c r="F906" s="16"/>
      <c r="G906" s="17"/>
    </row>
    <row r="907" spans="6:7" ht="15.75" customHeight="1" x14ac:dyDescent="0.2">
      <c r="F907" s="16"/>
      <c r="G907" s="17"/>
    </row>
    <row r="908" spans="6:7" ht="15.75" customHeight="1" x14ac:dyDescent="0.2">
      <c r="F908" s="16"/>
      <c r="G908" s="17"/>
    </row>
    <row r="909" spans="6:7" ht="15.75" customHeight="1" x14ac:dyDescent="0.2">
      <c r="F909" s="16"/>
      <c r="G909" s="17"/>
    </row>
    <row r="910" spans="6:7" ht="15.75" customHeight="1" x14ac:dyDescent="0.2">
      <c r="F910" s="16"/>
      <c r="G910" s="17"/>
    </row>
    <row r="911" spans="6:7" ht="15.75" customHeight="1" x14ac:dyDescent="0.2">
      <c r="F911" s="16"/>
      <c r="G911" s="17"/>
    </row>
    <row r="912" spans="6:7" ht="15.75" customHeight="1" x14ac:dyDescent="0.2">
      <c r="F912" s="16"/>
      <c r="G912" s="17"/>
    </row>
    <row r="913" spans="6:7" ht="15.75" customHeight="1" x14ac:dyDescent="0.2">
      <c r="F913" s="16"/>
      <c r="G913" s="17"/>
    </row>
    <row r="914" spans="6:7" ht="15.75" customHeight="1" x14ac:dyDescent="0.2">
      <c r="F914" s="16"/>
      <c r="G914" s="17"/>
    </row>
    <row r="915" spans="6:7" ht="15.75" customHeight="1" x14ac:dyDescent="0.2">
      <c r="F915" s="16"/>
      <c r="G915" s="17"/>
    </row>
    <row r="916" spans="6:7" ht="15.75" customHeight="1" x14ac:dyDescent="0.2">
      <c r="F916" s="16"/>
      <c r="G916" s="17"/>
    </row>
    <row r="917" spans="6:7" ht="15.75" customHeight="1" x14ac:dyDescent="0.2">
      <c r="F917" s="16"/>
      <c r="G917" s="17"/>
    </row>
    <row r="918" spans="6:7" ht="15.75" customHeight="1" x14ac:dyDescent="0.2">
      <c r="F918" s="16"/>
      <c r="G918" s="17"/>
    </row>
    <row r="919" spans="6:7" ht="15.75" customHeight="1" x14ac:dyDescent="0.2">
      <c r="F919" s="16"/>
      <c r="G919" s="17"/>
    </row>
    <row r="920" spans="6:7" ht="15.75" customHeight="1" x14ac:dyDescent="0.2">
      <c r="F920" s="16"/>
      <c r="G920" s="17"/>
    </row>
    <row r="921" spans="6:7" ht="15.75" customHeight="1" x14ac:dyDescent="0.2">
      <c r="F921" s="16"/>
      <c r="G921" s="17"/>
    </row>
    <row r="922" spans="6:7" ht="15.75" customHeight="1" x14ac:dyDescent="0.2">
      <c r="F922" s="16"/>
      <c r="G922" s="17"/>
    </row>
    <row r="923" spans="6:7" ht="15.75" customHeight="1" x14ac:dyDescent="0.2">
      <c r="F923" s="16"/>
      <c r="G923" s="17"/>
    </row>
    <row r="924" spans="6:7" ht="15.75" customHeight="1" x14ac:dyDescent="0.2">
      <c r="F924" s="16"/>
      <c r="G924" s="17"/>
    </row>
    <row r="925" spans="6:7" ht="15.75" customHeight="1" x14ac:dyDescent="0.2">
      <c r="F925" s="16"/>
      <c r="G925" s="17"/>
    </row>
    <row r="926" spans="6:7" ht="15.75" customHeight="1" x14ac:dyDescent="0.2">
      <c r="F926" s="16"/>
      <c r="G926" s="17"/>
    </row>
    <row r="927" spans="6:7" ht="15.75" customHeight="1" x14ac:dyDescent="0.2">
      <c r="F927" s="16"/>
      <c r="G927" s="17"/>
    </row>
    <row r="928" spans="6:7" ht="15.75" customHeight="1" x14ac:dyDescent="0.2">
      <c r="F928" s="16"/>
      <c r="G928" s="17"/>
    </row>
    <row r="929" spans="6:7" ht="15.75" customHeight="1" x14ac:dyDescent="0.2">
      <c r="F929" s="16"/>
      <c r="G929" s="17"/>
    </row>
    <row r="930" spans="6:7" ht="15.75" customHeight="1" x14ac:dyDescent="0.2">
      <c r="F930" s="16"/>
      <c r="G930" s="17"/>
    </row>
    <row r="931" spans="6:7" ht="15.75" customHeight="1" x14ac:dyDescent="0.2">
      <c r="F931" s="16"/>
      <c r="G931" s="17"/>
    </row>
    <row r="932" spans="6:7" ht="15.75" customHeight="1" x14ac:dyDescent="0.2">
      <c r="F932" s="16"/>
      <c r="G932" s="17"/>
    </row>
    <row r="933" spans="6:7" ht="15.75" customHeight="1" x14ac:dyDescent="0.2">
      <c r="F933" s="16"/>
      <c r="G933" s="17"/>
    </row>
    <row r="934" spans="6:7" ht="15.75" customHeight="1" x14ac:dyDescent="0.2">
      <c r="F934" s="16"/>
      <c r="G934" s="17"/>
    </row>
    <row r="935" spans="6:7" ht="15.75" customHeight="1" x14ac:dyDescent="0.2">
      <c r="F935" s="16"/>
      <c r="G935" s="17"/>
    </row>
    <row r="936" spans="6:7" ht="15.75" customHeight="1" x14ac:dyDescent="0.2">
      <c r="F936" s="16"/>
      <c r="G936" s="17"/>
    </row>
    <row r="937" spans="6:7" ht="15.75" customHeight="1" x14ac:dyDescent="0.2">
      <c r="F937" s="16"/>
      <c r="G937" s="17"/>
    </row>
    <row r="938" spans="6:7" ht="15.75" customHeight="1" x14ac:dyDescent="0.2">
      <c r="F938" s="16"/>
      <c r="G938" s="17"/>
    </row>
    <row r="939" spans="6:7" ht="15.75" customHeight="1" x14ac:dyDescent="0.2">
      <c r="F939" s="16"/>
      <c r="G939" s="17"/>
    </row>
    <row r="940" spans="6:7" ht="15.75" customHeight="1" x14ac:dyDescent="0.2">
      <c r="F940" s="16"/>
      <c r="G940" s="17"/>
    </row>
    <row r="941" spans="6:7" ht="15.75" customHeight="1" x14ac:dyDescent="0.2">
      <c r="F941" s="16"/>
      <c r="G941" s="17"/>
    </row>
    <row r="942" spans="6:7" ht="15.75" customHeight="1" x14ac:dyDescent="0.2">
      <c r="F942" s="16"/>
      <c r="G942" s="17"/>
    </row>
    <row r="943" spans="6:7" ht="15.75" customHeight="1" x14ac:dyDescent="0.2">
      <c r="F943" s="16"/>
      <c r="G943" s="17"/>
    </row>
    <row r="944" spans="6:7" ht="15.75" customHeight="1" x14ac:dyDescent="0.2">
      <c r="F944" s="16"/>
      <c r="G944" s="17"/>
    </row>
    <row r="945" spans="6:7" ht="15.75" customHeight="1" x14ac:dyDescent="0.2">
      <c r="F945" s="16"/>
      <c r="G945" s="17"/>
    </row>
    <row r="946" spans="6:7" ht="15.75" customHeight="1" x14ac:dyDescent="0.2">
      <c r="F946" s="16"/>
      <c r="G946" s="17"/>
    </row>
    <row r="947" spans="6:7" ht="15.75" customHeight="1" x14ac:dyDescent="0.2">
      <c r="F947" s="16"/>
      <c r="G947" s="17"/>
    </row>
    <row r="948" spans="6:7" ht="15.75" customHeight="1" x14ac:dyDescent="0.2">
      <c r="F948" s="16"/>
      <c r="G948" s="17"/>
    </row>
    <row r="949" spans="6:7" ht="15.75" customHeight="1" x14ac:dyDescent="0.2">
      <c r="F949" s="16"/>
      <c r="G949" s="17"/>
    </row>
    <row r="950" spans="6:7" ht="15.75" customHeight="1" x14ac:dyDescent="0.2">
      <c r="F950" s="16"/>
      <c r="G950" s="17"/>
    </row>
    <row r="951" spans="6:7" ht="15.75" customHeight="1" x14ac:dyDescent="0.2">
      <c r="F951" s="16"/>
      <c r="G951" s="17"/>
    </row>
    <row r="952" spans="6:7" ht="15.75" customHeight="1" x14ac:dyDescent="0.2">
      <c r="F952" s="16"/>
      <c r="G952" s="17"/>
    </row>
    <row r="953" spans="6:7" ht="15.75" customHeight="1" x14ac:dyDescent="0.2">
      <c r="F953" s="16"/>
      <c r="G953" s="17"/>
    </row>
    <row r="954" spans="6:7" ht="15.75" customHeight="1" x14ac:dyDescent="0.2">
      <c r="F954" s="16"/>
      <c r="G954" s="17"/>
    </row>
    <row r="955" spans="6:7" ht="15.75" customHeight="1" x14ac:dyDescent="0.2">
      <c r="F955" s="16"/>
      <c r="G955" s="17"/>
    </row>
    <row r="956" spans="6:7" ht="15.75" customHeight="1" x14ac:dyDescent="0.2">
      <c r="F956" s="16"/>
      <c r="G956" s="17"/>
    </row>
    <row r="957" spans="6:7" ht="15.75" customHeight="1" x14ac:dyDescent="0.2">
      <c r="F957" s="16"/>
      <c r="G957" s="17"/>
    </row>
    <row r="958" spans="6:7" ht="15.75" customHeight="1" x14ac:dyDescent="0.2">
      <c r="F958" s="16"/>
      <c r="G958" s="17"/>
    </row>
    <row r="959" spans="6:7" ht="15.75" customHeight="1" x14ac:dyDescent="0.2">
      <c r="F959" s="16"/>
      <c r="G959" s="17"/>
    </row>
    <row r="960" spans="6:7" ht="15.75" customHeight="1" x14ac:dyDescent="0.2">
      <c r="F960" s="16"/>
      <c r="G960" s="17"/>
    </row>
    <row r="961" spans="6:7" ht="15.75" customHeight="1" x14ac:dyDescent="0.2">
      <c r="F961" s="16"/>
      <c r="G961" s="17"/>
    </row>
    <row r="962" spans="6:7" ht="15.75" customHeight="1" x14ac:dyDescent="0.2">
      <c r="F962" s="16"/>
      <c r="G962" s="17"/>
    </row>
    <row r="963" spans="6:7" ht="15.75" customHeight="1" x14ac:dyDescent="0.2">
      <c r="F963" s="16"/>
      <c r="G963" s="17"/>
    </row>
    <row r="964" spans="6:7" ht="15.75" customHeight="1" x14ac:dyDescent="0.2">
      <c r="F964" s="16"/>
      <c r="G964" s="17"/>
    </row>
    <row r="965" spans="6:7" ht="15.75" customHeight="1" x14ac:dyDescent="0.2">
      <c r="F965" s="16"/>
      <c r="G965" s="17"/>
    </row>
    <row r="966" spans="6:7" ht="15.75" customHeight="1" x14ac:dyDescent="0.2">
      <c r="F966" s="16"/>
      <c r="G966" s="17"/>
    </row>
    <row r="967" spans="6:7" ht="15.75" customHeight="1" x14ac:dyDescent="0.2">
      <c r="F967" s="16"/>
      <c r="G967" s="17"/>
    </row>
    <row r="968" spans="6:7" ht="15.75" customHeight="1" x14ac:dyDescent="0.2">
      <c r="F968" s="16"/>
      <c r="G968" s="17"/>
    </row>
    <row r="969" spans="6:7" ht="15.75" customHeight="1" x14ac:dyDescent="0.2">
      <c r="F969" s="16"/>
      <c r="G969" s="17"/>
    </row>
    <row r="970" spans="6:7" ht="15.75" customHeight="1" x14ac:dyDescent="0.2">
      <c r="F970" s="16"/>
      <c r="G970" s="17"/>
    </row>
    <row r="971" spans="6:7" ht="15.75" customHeight="1" x14ac:dyDescent="0.2">
      <c r="F971" s="16"/>
      <c r="G971" s="17"/>
    </row>
    <row r="972" spans="6:7" ht="15.75" customHeight="1" x14ac:dyDescent="0.2">
      <c r="F972" s="16"/>
      <c r="G972" s="17"/>
    </row>
    <row r="973" spans="6:7" ht="15.75" customHeight="1" x14ac:dyDescent="0.2">
      <c r="F973" s="16"/>
      <c r="G973" s="17"/>
    </row>
    <row r="974" spans="6:7" ht="15.75" customHeight="1" x14ac:dyDescent="0.2">
      <c r="F974" s="16"/>
      <c r="G974" s="17"/>
    </row>
    <row r="975" spans="6:7" ht="15.75" customHeight="1" x14ac:dyDescent="0.2">
      <c r="F975" s="16"/>
      <c r="G975" s="17"/>
    </row>
    <row r="976" spans="6:7" ht="15.75" customHeight="1" x14ac:dyDescent="0.2">
      <c r="F976" s="16"/>
      <c r="G976" s="17"/>
    </row>
    <row r="977" spans="6:7" ht="15.75" customHeight="1" x14ac:dyDescent="0.2">
      <c r="F977" s="16"/>
      <c r="G977" s="17"/>
    </row>
    <row r="978" spans="6:7" ht="15.75" customHeight="1" x14ac:dyDescent="0.2">
      <c r="F978" s="16"/>
      <c r="G978" s="17"/>
    </row>
    <row r="979" spans="6:7" ht="15.75" customHeight="1" x14ac:dyDescent="0.2">
      <c r="F979" s="16"/>
      <c r="G979" s="17"/>
    </row>
    <row r="980" spans="6:7" ht="15.75" customHeight="1" x14ac:dyDescent="0.2">
      <c r="F980" s="16"/>
      <c r="G980" s="17"/>
    </row>
    <row r="981" spans="6:7" ht="15.75" customHeight="1" x14ac:dyDescent="0.2">
      <c r="F981" s="16"/>
      <c r="G981" s="17"/>
    </row>
    <row r="982" spans="6:7" ht="15.75" customHeight="1" x14ac:dyDescent="0.2">
      <c r="F982" s="16"/>
      <c r="G982" s="17"/>
    </row>
    <row r="983" spans="6:7" ht="15.75" customHeight="1" x14ac:dyDescent="0.2">
      <c r="F983" s="16"/>
      <c r="G983" s="17"/>
    </row>
    <row r="984" spans="6:7" ht="15.75" customHeight="1" x14ac:dyDescent="0.2">
      <c r="F984" s="16"/>
      <c r="G984" s="17"/>
    </row>
    <row r="985" spans="6:7" ht="15.75" customHeight="1" x14ac:dyDescent="0.2">
      <c r="F985" s="16"/>
      <c r="G985" s="17"/>
    </row>
    <row r="986" spans="6:7" ht="15.75" customHeight="1" x14ac:dyDescent="0.2">
      <c r="F986" s="16"/>
      <c r="G986" s="17"/>
    </row>
    <row r="987" spans="6:7" ht="15.75" customHeight="1" x14ac:dyDescent="0.2">
      <c r="F987" s="16"/>
      <c r="G987" s="17"/>
    </row>
    <row r="988" spans="6:7" ht="15.75" customHeight="1" x14ac:dyDescent="0.2">
      <c r="F988" s="16"/>
      <c r="G988" s="17"/>
    </row>
    <row r="989" spans="6:7" ht="15.75" customHeight="1" x14ac:dyDescent="0.2">
      <c r="F989" s="16"/>
      <c r="G989" s="17"/>
    </row>
    <row r="990" spans="6:7" ht="15.75" customHeight="1" x14ac:dyDescent="0.2">
      <c r="F990" s="16"/>
      <c r="G990" s="17"/>
    </row>
    <row r="991" spans="6:7" ht="15.75" customHeight="1" x14ac:dyDescent="0.2">
      <c r="F991" s="16"/>
      <c r="G991" s="17"/>
    </row>
    <row r="992" spans="6:7" ht="15.75" customHeight="1" x14ac:dyDescent="0.2">
      <c r="F992" s="16"/>
      <c r="G992" s="17"/>
    </row>
    <row r="993" spans="6:7" ht="15.75" customHeight="1" x14ac:dyDescent="0.2">
      <c r="F993" s="16"/>
      <c r="G993" s="17"/>
    </row>
    <row r="994" spans="6:7" ht="15.75" customHeight="1" x14ac:dyDescent="0.2">
      <c r="F994" s="16"/>
      <c r="G994" s="17"/>
    </row>
    <row r="995" spans="6:7" ht="15.75" customHeight="1" x14ac:dyDescent="0.2">
      <c r="F995" s="16"/>
      <c r="G995" s="17"/>
    </row>
    <row r="996" spans="6:7" ht="15.75" customHeight="1" x14ac:dyDescent="0.2">
      <c r="F996" s="16"/>
      <c r="G996" s="17"/>
    </row>
    <row r="997" spans="6:7" ht="15.75" customHeight="1" x14ac:dyDescent="0.2">
      <c r="F997" s="16"/>
      <c r="G997" s="17"/>
    </row>
    <row r="998" spans="6:7" ht="15.75" customHeight="1" x14ac:dyDescent="0.2">
      <c r="F998" s="16"/>
      <c r="G998" s="17"/>
    </row>
    <row r="999" spans="6:7" ht="15.75" customHeight="1" x14ac:dyDescent="0.2">
      <c r="F999" s="16"/>
      <c r="G999" s="17"/>
    </row>
    <row r="1000" spans="6:7" ht="15.75" customHeight="1" x14ac:dyDescent="0.2">
      <c r="F1000" s="16"/>
      <c r="G1000" s="17"/>
    </row>
    <row r="1001" spans="6:7" ht="15.75" customHeight="1" x14ac:dyDescent="0.2">
      <c r="F1001" s="16"/>
      <c r="G1001" s="17"/>
    </row>
  </sheetData>
  <autoFilter ref="A2:AL40" xr:uid="{00000000-0009-0000-0000-000000000000}"/>
  <mergeCells count="3">
    <mergeCell ref="A1:F1"/>
    <mergeCell ref="G1:U1"/>
    <mergeCell ref="V1:AJ1"/>
  </mergeCells>
  <dataValidations count="1">
    <dataValidation type="decimal" allowBlank="1" showErrorMessage="1" sqref="G2:G8 W3:AE8 W10:AE71 G10:G1001" xr:uid="{00000000-0002-0000-0000-000000000000}">
      <formula1>0</formula1>
      <formula2>5</formula2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Alyssa Pelak</cp:lastModifiedBy>
  <dcterms:created xsi:type="dcterms:W3CDTF">2022-04-28T09:30:48Z</dcterms:created>
  <dcterms:modified xsi:type="dcterms:W3CDTF">2022-11-09T00:37:32Z</dcterms:modified>
</cp:coreProperties>
</file>