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0460" windowHeight="7590"/>
  </bookViews>
  <sheets>
    <sheet name="Data" sheetId="1" r:id="rId1"/>
    <sheet name="Mann-Kendall trend tests_HID" sheetId="3" state="hidden" r:id="rId2"/>
    <sheet name="Mann-Kendall trend tests_HID1" sheetId="6" state="hidden" r:id="rId3"/>
    <sheet name="Mann-Kendall trend tests_HID2" sheetId="8" state="hidden" r:id="rId4"/>
    <sheet name="Mann-Kendall trend tests_HID3" sheetId="10" state="hidden" r:id="rId5"/>
    <sheet name="Mann-Kendall trend tests_HID4" sheetId="12" state="hidden" r:id="rId6"/>
    <sheet name="Post" sheetId="11" r:id="rId7"/>
    <sheet name="Monsoon" sheetId="9" r:id="rId8"/>
    <sheet name="Pre mon" sheetId="7" r:id="rId9"/>
    <sheet name="Winter" sheetId="5" r:id="rId10"/>
    <sheet name="Annual" sheetId="2" r:id="rId11"/>
    <sheet name="Calculation" sheetId="14" r:id="rId12"/>
  </sheets>
  <calcPr calcId="124519"/>
</workbook>
</file>

<file path=xl/calcChain.xml><?xml version="1.0" encoding="utf-8"?>
<calcChain xmlns="http://schemas.openxmlformats.org/spreadsheetml/2006/main">
  <c r="M20" i="1"/>
  <c r="P3"/>
  <c r="P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M3"/>
  <c r="M4"/>
  <c r="M5"/>
  <c r="M6"/>
  <c r="M7"/>
  <c r="M8"/>
  <c r="M9"/>
  <c r="M10"/>
  <c r="M11"/>
  <c r="M12"/>
  <c r="M13"/>
  <c r="M14"/>
  <c r="M15"/>
  <c r="M16"/>
  <c r="M17"/>
  <c r="M18"/>
  <c r="M19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70"/>
  <c r="M71"/>
  <c r="M72"/>
  <c r="M73"/>
  <c r="M74"/>
  <c r="M75"/>
  <c r="M76"/>
  <c r="M77"/>
  <c r="M78"/>
  <c r="M79"/>
  <c r="M80"/>
  <c r="M81"/>
  <c r="M82"/>
  <c r="M83"/>
  <c r="M84"/>
  <c r="M85"/>
  <c r="M86"/>
  <c r="M87"/>
  <c r="M88"/>
  <c r="M89"/>
  <c r="M90"/>
  <c r="M91"/>
  <c r="M92"/>
  <c r="M93"/>
  <c r="M94"/>
  <c r="M95"/>
  <c r="M96"/>
  <c r="M97"/>
  <c r="M98"/>
  <c r="M99"/>
  <c r="M100"/>
  <c r="M101"/>
  <c r="M102"/>
  <c r="M103"/>
  <c r="M104"/>
  <c r="M105"/>
  <c r="M106"/>
  <c r="M107"/>
  <c r="M108"/>
  <c r="M109"/>
  <c r="M110"/>
  <c r="M111"/>
  <c r="M112"/>
  <c r="M113"/>
  <c r="M114"/>
  <c r="M115"/>
  <c r="M116"/>
  <c r="M117"/>
  <c r="M118"/>
  <c r="M119"/>
  <c r="M120"/>
  <c r="M121"/>
  <c r="J3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14"/>
  <c r="J115"/>
  <c r="J116"/>
  <c r="J117"/>
  <c r="J118"/>
  <c r="J119"/>
  <c r="J120"/>
  <c r="J121"/>
  <c r="G3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P2"/>
  <c r="M2"/>
  <c r="J2"/>
  <c r="G2"/>
  <c r="H122"/>
  <c r="K122"/>
  <c r="N122"/>
  <c r="E122"/>
  <c r="D3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2"/>
  <c r="B122"/>
  <c r="Q9" i="14" l="1"/>
  <c r="Q8"/>
  <c r="Q7"/>
  <c r="Q6"/>
  <c r="Q5"/>
</calcChain>
</file>

<file path=xl/sharedStrings.xml><?xml version="1.0" encoding="utf-8"?>
<sst xmlns="http://schemas.openxmlformats.org/spreadsheetml/2006/main" count="211" uniqueCount="71">
  <si>
    <t>Annual</t>
  </si>
  <si>
    <t>winter</t>
  </si>
  <si>
    <t>pre monsoon</t>
  </si>
  <si>
    <t>monsoon</t>
  </si>
  <si>
    <t>post monsoon</t>
  </si>
  <si>
    <t>XLSTAT 2014.5.03 - Mann-Kendall trend tests - on 21-03-2022 at 17:23:17</t>
  </si>
  <si>
    <t>Time series: Workbook = Book1 / Sheet = Sheet1 / Range = Sheet1!$B$1:$B$121 / 120 rows and 1 column</t>
  </si>
  <si>
    <t>Date data: Workbook = Book1 / Sheet = Sheet1 / Range = Sheet1!$A$1:$A$121 / 120 rows and 1 column</t>
  </si>
  <si>
    <t>Significance level (%): 5</t>
  </si>
  <si>
    <t>Summary statistics:</t>
  </si>
  <si>
    <t>Variable</t>
  </si>
  <si>
    <t>Observations</t>
  </si>
  <si>
    <t>Obs. with missing data</t>
  </si>
  <si>
    <t>Obs. without missing data</t>
  </si>
  <si>
    <t>Minimum</t>
  </si>
  <si>
    <t>Maximum</t>
  </si>
  <si>
    <t>Mean</t>
  </si>
  <si>
    <t>Std. deviation</t>
  </si>
  <si>
    <t>Mann-Kendall trend test / Two-tailed test (Annual):</t>
  </si>
  <si>
    <t>Kendall's tau</t>
  </si>
  <si>
    <t>S</t>
  </si>
  <si>
    <t>Var(S)</t>
  </si>
  <si>
    <t>p-value (Two-tailed)</t>
  </si>
  <si>
    <t>alpha</t>
  </si>
  <si>
    <t>The exact p-value could not be computed. An approximation has been used to compute the p-value.</t>
  </si>
  <si>
    <t>Test interpretation:</t>
  </si>
  <si>
    <t>H0: There is no trend in the series</t>
  </si>
  <si>
    <t>Ha: There is a trend in the series</t>
  </si>
  <si>
    <t>As the computed p-value is greater than the significance level alpha=0.05, one cannot reject the null hypothesis H0.</t>
  </si>
  <si>
    <t>The risk to reject the null hypothesis H0 while it is true is 37.27%.</t>
  </si>
  <si>
    <t>The continuity correction has been applied.</t>
  </si>
  <si>
    <t>Sen's slope:</t>
  </si>
  <si>
    <t>Confidence interval:</t>
  </si>
  <si>
    <t xml:space="preserve"> </t>
  </si>
  <si>
    <t>XLSTAT 2014.5.03 - Mann-Kendall trend tests - on 21-03-2022 at 17:24:41</t>
  </si>
  <si>
    <t>Time series: Workbook = Book1 / Sheet = Sheet1 / Range = Sheet1!$C$1:$C$121 / 120 rows and 1 column</t>
  </si>
  <si>
    <t>Mann-Kendall trend test / Two-tailed test (winter):</t>
  </si>
  <si>
    <t>The risk to reject the null hypothesis H0 while it is true is 20.97%.</t>
  </si>
  <si>
    <t>XLSTAT 2014.5.03 - Mann-Kendall trend tests - on 21-03-2022 at 17:25:34</t>
  </si>
  <si>
    <t>Time series: Workbook = Book1 / Sheet = Sheet1 / Range = Sheet1!$D$1:$D$121 / 120 rows and 1 column</t>
  </si>
  <si>
    <t>Mann-Kendall trend test / Two-tailed test (pre monsoon):</t>
  </si>
  <si>
    <t>The risk to reject the null hypothesis H0 while it is true is 88.28%.</t>
  </si>
  <si>
    <t>XLSTAT 2014.5.03 - Mann-Kendall trend tests - on 21-03-2022 at 17:26:55</t>
  </si>
  <si>
    <t>Time series: Workbook = Book1 / Sheet = Sheet1 / Range = Sheet1!$E$1:$E$121 / 120 rows and 1 column</t>
  </si>
  <si>
    <t>Mann-Kendall trend test / Two-tailed test (monsoon):</t>
  </si>
  <si>
    <t>XLSTAT 2014.5.03 - Mann-Kendall trend tests - on 21-03-2022 at 17:27:43</t>
  </si>
  <si>
    <t>Time series: Workbook = Book1 / Sheet = Sheet1 / Range = Sheet1!$F$1:$F$121 / 120 rows and 1 column</t>
  </si>
  <si>
    <t>Mann-Kendall trend test / Two-tailed test (post monsoon):</t>
  </si>
  <si>
    <t>The risk to reject the null hypothesis H0 while it is true is 31.50%.</t>
  </si>
  <si>
    <t>Slope</t>
  </si>
  <si>
    <t>Z</t>
  </si>
  <si>
    <t>Intercept</t>
  </si>
  <si>
    <t>mean</t>
  </si>
  <si>
    <t>Annual rainfall anomaly</t>
  </si>
  <si>
    <t>Winter rainfall anomaly</t>
  </si>
  <si>
    <t>Premonsoon rainfall anomaly</t>
  </si>
  <si>
    <t>Monsoon rainfall anomaly</t>
  </si>
  <si>
    <t>Post monsoon rainfall  anomaly</t>
  </si>
  <si>
    <t>mean+cv</t>
  </si>
  <si>
    <t>mean-cv</t>
  </si>
  <si>
    <t>cv</t>
  </si>
  <si>
    <t>59 or 49%</t>
  </si>
  <si>
    <t xml:space="preserve">61 or 51% </t>
  </si>
  <si>
    <t>66 or 55%</t>
  </si>
  <si>
    <t xml:space="preserve">54 or 45% </t>
  </si>
  <si>
    <t>63 or 53%</t>
  </si>
  <si>
    <t xml:space="preserve">57 or 47% </t>
  </si>
  <si>
    <t>64 or 53%</t>
  </si>
  <si>
    <t>56 or 47%</t>
  </si>
  <si>
    <t xml:space="preserve">68 or 57% </t>
  </si>
  <si>
    <t>52 or 43%</t>
  </si>
</sst>
</file>

<file path=xl/styles.xml><?xml version="1.0" encoding="utf-8"?>
<styleSheet xmlns="http://schemas.openxmlformats.org/spreadsheetml/2006/main">
  <numFmts count="4">
    <numFmt numFmtId="164" formatCode="0.000"/>
    <numFmt numFmtId="165" formatCode="&quot;] &quot;0.000&quot;,&quot;;&quot;] &quot;\-0.000&quot; ,&quot;"/>
    <numFmt numFmtId="166" formatCode="0.000&quot; [&quot;;\-0.000&quot; [&quot;"/>
    <numFmt numFmtId="167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0" xfId="0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3" xfId="0" applyBorder="1" applyAlignment="1"/>
    <xf numFmtId="0" fontId="0" fillId="0" borderId="3" xfId="0" applyNumberFormat="1" applyBorder="1" applyAlignment="1"/>
    <xf numFmtId="164" fontId="0" fillId="0" borderId="3" xfId="0" applyNumberFormat="1" applyBorder="1" applyAlignment="1"/>
    <xf numFmtId="0" fontId="0" fillId="0" borderId="1" xfId="0" applyBorder="1" applyAlignment="1"/>
    <xf numFmtId="0" fontId="0" fillId="0" borderId="4" xfId="0" applyBorder="1" applyAlignment="1"/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4" xfId="0" applyNumberFormat="1" applyBorder="1" applyAlignment="1">
      <alignment horizontal="right"/>
    </xf>
    <xf numFmtId="0" fontId="0" fillId="0" borderId="0" xfId="0" applyFont="1"/>
    <xf numFmtId="164" fontId="0" fillId="0" borderId="0" xfId="0" applyNumberFormat="1"/>
    <xf numFmtId="165" fontId="0" fillId="0" borderId="0" xfId="0" applyNumberFormat="1" applyAlignment="1">
      <alignment horizontal="right"/>
    </xf>
    <xf numFmtId="166" fontId="0" fillId="0" borderId="0" xfId="0" applyNumberFormat="1" applyAlignment="1">
      <alignment horizontal="left"/>
    </xf>
    <xf numFmtId="0" fontId="0" fillId="0" borderId="0" xfId="0" applyNumberFormat="1"/>
    <xf numFmtId="2" fontId="0" fillId="0" borderId="0" xfId="0" applyNumberFormat="1"/>
    <xf numFmtId="0" fontId="0" fillId="2" borderId="5" xfId="0" applyFill="1" applyBorder="1"/>
    <xf numFmtId="49" fontId="0" fillId="0" borderId="5" xfId="0" applyNumberFormat="1" applyBorder="1" applyAlignment="1"/>
    <xf numFmtId="49" fontId="0" fillId="2" borderId="5" xfId="0" applyNumberFormat="1" applyFill="1" applyBorder="1" applyAlignment="1"/>
    <xf numFmtId="49" fontId="0" fillId="0" borderId="5" xfId="0" applyNumberFormat="1" applyFill="1" applyBorder="1" applyAlignment="1"/>
    <xf numFmtId="0" fontId="0" fillId="0" borderId="5" xfId="0" applyBorder="1"/>
    <xf numFmtId="164" fontId="0" fillId="0" borderId="5" xfId="0" applyNumberFormat="1" applyBorder="1" applyAlignment="1"/>
    <xf numFmtId="164" fontId="0" fillId="0" borderId="4" xfId="0" applyNumberFormat="1" applyBorder="1" applyAlignment="1"/>
    <xf numFmtId="167" fontId="0" fillId="0" borderId="5" xfId="0" applyNumberFormat="1" applyBorder="1" applyAlignment="1"/>
    <xf numFmtId="167" fontId="0" fillId="0" borderId="5" xfId="0" applyNumberFormat="1" applyBorder="1"/>
    <xf numFmtId="167" fontId="0" fillId="0" borderId="2" xfId="0" applyNumberFormat="1" applyBorder="1" applyAlignment="1"/>
    <xf numFmtId="0" fontId="1" fillId="0" borderId="0" xfId="0" applyFont="1"/>
    <xf numFmtId="0" fontId="0" fillId="3" borderId="0" xfId="0" applyFill="1"/>
    <xf numFmtId="0" fontId="0" fillId="4" borderId="0" xfId="0" applyFill="1"/>
    <xf numFmtId="0" fontId="2" fillId="5" borderId="0" xfId="0" applyFont="1" applyFill="1"/>
    <xf numFmtId="0" fontId="0" fillId="5" borderId="0" xfId="0" applyFill="1"/>
    <xf numFmtId="0" fontId="0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800">
                <a:latin typeface="+mn-lt"/>
                <a:cs typeface="Times New Roman" pitchFamily="18" charset="0"/>
              </a:defRPr>
            </a:pPr>
            <a:r>
              <a:rPr lang="en-US" sz="1000">
                <a:latin typeface="+mn-lt"/>
                <a:cs typeface="Times New Roman" pitchFamily="18" charset="0"/>
              </a:rPr>
              <a:t>(a) </a:t>
            </a:r>
            <a:r>
              <a:rPr lang="en-US" sz="1000" b="0">
                <a:latin typeface="+mn-lt"/>
                <a:cs typeface="Times New Roman" pitchFamily="18" charset="0"/>
              </a:rPr>
              <a:t>Annual rainfall anomaly</a:t>
            </a:r>
          </a:p>
        </c:rich>
      </c:tx>
      <c:layout>
        <c:manualLayout>
          <c:xMode val="edge"/>
          <c:yMode val="edge"/>
          <c:x val="0.12718136807677738"/>
          <c:y val="0.1478547777939877"/>
        </c:manualLayout>
      </c:layout>
    </c:title>
    <c:plotArea>
      <c:layout>
        <c:manualLayout>
          <c:layoutTarget val="inner"/>
          <c:xMode val="edge"/>
          <c:yMode val="edge"/>
          <c:x val="0.10723129801408356"/>
          <c:y val="2.8196459125466627E-2"/>
          <c:w val="0.87607719885910762"/>
          <c:h val="0.93545178475342161"/>
        </c:manualLayout>
      </c:layout>
      <c:lineChart>
        <c:grouping val="standard"/>
        <c:ser>
          <c:idx val="0"/>
          <c:order val="0"/>
          <c:tx>
            <c:strRef>
              <c:f>Data!$D$1</c:f>
              <c:strCache>
                <c:ptCount val="1"/>
                <c:pt idx="0">
                  <c:v>Annual rainfall anomaly</c:v>
                </c:pt>
              </c:strCache>
            </c:strRef>
          </c:tx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Data!$A$2:$A$121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cat>
          <c:val>
            <c:numRef>
              <c:f>Data!$D$2:$D$121</c:f>
              <c:numCache>
                <c:formatCode>General</c:formatCode>
                <c:ptCount val="120"/>
                <c:pt idx="0">
                  <c:v>-183.9810614035091</c:v>
                </c:pt>
                <c:pt idx="1">
                  <c:v>10.735254385964481</c:v>
                </c:pt>
                <c:pt idx="2">
                  <c:v>-143.64790350877252</c:v>
                </c:pt>
                <c:pt idx="3">
                  <c:v>-209.87527192982498</c:v>
                </c:pt>
                <c:pt idx="4">
                  <c:v>236.20735964912205</c:v>
                </c:pt>
                <c:pt idx="5">
                  <c:v>-101.26316666666708</c:v>
                </c:pt>
                <c:pt idx="6">
                  <c:v>-209.85474561403566</c:v>
                </c:pt>
                <c:pt idx="7">
                  <c:v>-241.50158771929841</c:v>
                </c:pt>
                <c:pt idx="8">
                  <c:v>97.860517543859487</c:v>
                </c:pt>
                <c:pt idx="9">
                  <c:v>10.426833333332979</c:v>
                </c:pt>
                <c:pt idx="10">
                  <c:v>-42.498429824561526</c:v>
                </c:pt>
                <c:pt idx="11">
                  <c:v>-104.90527192982495</c:v>
                </c:pt>
                <c:pt idx="12">
                  <c:v>238.01788596491201</c:v>
                </c:pt>
                <c:pt idx="13">
                  <c:v>-166.11842982456187</c:v>
                </c:pt>
                <c:pt idx="14">
                  <c:v>-246.28264035087773</c:v>
                </c:pt>
                <c:pt idx="15">
                  <c:v>229.08788596491218</c:v>
                </c:pt>
                <c:pt idx="16">
                  <c:v>107.85841228070126</c:v>
                </c:pt>
                <c:pt idx="17">
                  <c:v>2.6910438596485164</c:v>
                </c:pt>
                <c:pt idx="18">
                  <c:v>-103.38737719298274</c:v>
                </c:pt>
                <c:pt idx="19">
                  <c:v>-37.876324561403635</c:v>
                </c:pt>
                <c:pt idx="20">
                  <c:v>58.833149122806617</c:v>
                </c:pt>
                <c:pt idx="21">
                  <c:v>127.05209649122799</c:v>
                </c:pt>
                <c:pt idx="22">
                  <c:v>-264.60421929824611</c:v>
                </c:pt>
                <c:pt idx="23">
                  <c:v>-112.22842982456177</c:v>
                </c:pt>
                <c:pt idx="24">
                  <c:v>-133.44106140350937</c:v>
                </c:pt>
                <c:pt idx="25">
                  <c:v>152.71525438596473</c:v>
                </c:pt>
                <c:pt idx="26">
                  <c:v>-224.87632456140341</c:v>
                </c:pt>
                <c:pt idx="27">
                  <c:v>125.89420175438568</c:v>
                </c:pt>
                <c:pt idx="28">
                  <c:v>44.114728070175033</c:v>
                </c:pt>
                <c:pt idx="29">
                  <c:v>-201.30790350877237</c:v>
                </c:pt>
                <c:pt idx="30">
                  <c:v>48.055780701754202</c:v>
                </c:pt>
                <c:pt idx="31">
                  <c:v>-78.549482456140595</c:v>
                </c:pt>
                <c:pt idx="32">
                  <c:v>212.17367543859586</c:v>
                </c:pt>
                <c:pt idx="33">
                  <c:v>-252.83369298245657</c:v>
                </c:pt>
                <c:pt idx="34">
                  <c:v>-359.87000877193032</c:v>
                </c:pt>
                <c:pt idx="35">
                  <c:v>-27.448429824561799</c:v>
                </c:pt>
                <c:pt idx="36">
                  <c:v>-7.9973771929830946</c:v>
                </c:pt>
                <c:pt idx="37">
                  <c:v>106.65262280701745</c:v>
                </c:pt>
                <c:pt idx="38">
                  <c:v>220.53367543859599</c:v>
                </c:pt>
                <c:pt idx="39">
                  <c:v>-233.53632456140372</c:v>
                </c:pt>
                <c:pt idx="40">
                  <c:v>292.44735964912229</c:v>
                </c:pt>
                <c:pt idx="41">
                  <c:v>-104.15421929824606</c:v>
                </c:pt>
                <c:pt idx="42">
                  <c:v>84.723149122806717</c:v>
                </c:pt>
                <c:pt idx="43">
                  <c:v>-12.14000877193007</c:v>
                </c:pt>
                <c:pt idx="44">
                  <c:v>-95.098429824562118</c:v>
                </c:pt>
                <c:pt idx="45">
                  <c:v>117.83630701754328</c:v>
                </c:pt>
                <c:pt idx="46">
                  <c:v>-147.4436929824567</c:v>
                </c:pt>
                <c:pt idx="47">
                  <c:v>159.33209649122796</c:v>
                </c:pt>
                <c:pt idx="48">
                  <c:v>257.38420175438591</c:v>
                </c:pt>
                <c:pt idx="49">
                  <c:v>125.89314912280656</c:v>
                </c:pt>
                <c:pt idx="50">
                  <c:v>-130.6815877192987</c:v>
                </c:pt>
                <c:pt idx="51">
                  <c:v>92.655254385964327</c:v>
                </c:pt>
                <c:pt idx="52">
                  <c:v>46.873149122806808</c:v>
                </c:pt>
                <c:pt idx="53">
                  <c:v>-87.592640350877446</c:v>
                </c:pt>
                <c:pt idx="54">
                  <c:v>-54.652640350877391</c:v>
                </c:pt>
                <c:pt idx="55">
                  <c:v>328.53314912280689</c:v>
                </c:pt>
                <c:pt idx="56">
                  <c:v>-377.51000877193042</c:v>
                </c:pt>
                <c:pt idx="57">
                  <c:v>-215.76737719298285</c:v>
                </c:pt>
                <c:pt idx="58">
                  <c:v>287.67999122807055</c:v>
                </c:pt>
                <c:pt idx="59">
                  <c:v>-202.72053508771955</c:v>
                </c:pt>
                <c:pt idx="60">
                  <c:v>-219.82000877193036</c:v>
                </c:pt>
                <c:pt idx="61">
                  <c:v>360.23420175438537</c:v>
                </c:pt>
                <c:pt idx="62">
                  <c:v>-128.0842192982459</c:v>
                </c:pt>
                <c:pt idx="63">
                  <c:v>-38.427377192982703</c:v>
                </c:pt>
                <c:pt idx="64">
                  <c:v>-109.33000877193012</c:v>
                </c:pt>
                <c:pt idx="65">
                  <c:v>-329.95579824561423</c:v>
                </c:pt>
                <c:pt idx="66">
                  <c:v>-142.9015877192985</c:v>
                </c:pt>
                <c:pt idx="67">
                  <c:v>169.64735964912256</c:v>
                </c:pt>
                <c:pt idx="68">
                  <c:v>-125.37579824561453</c:v>
                </c:pt>
                <c:pt idx="69">
                  <c:v>240.97314912280694</c:v>
                </c:pt>
                <c:pt idx="70">
                  <c:v>474.17157017543809</c:v>
                </c:pt>
                <c:pt idx="71">
                  <c:v>-367.08527192982501</c:v>
                </c:pt>
                <c:pt idx="72">
                  <c:v>152.57788596491196</c:v>
                </c:pt>
                <c:pt idx="73">
                  <c:v>271.40788596491234</c:v>
                </c:pt>
                <c:pt idx="74">
                  <c:v>-131.81421929824592</c:v>
                </c:pt>
                <c:pt idx="75">
                  <c:v>-131.11158771929877</c:v>
                </c:pt>
                <c:pt idx="76">
                  <c:v>303.67683333333275</c:v>
                </c:pt>
                <c:pt idx="77">
                  <c:v>139.86578070175415</c:v>
                </c:pt>
                <c:pt idx="78">
                  <c:v>-334.85053508771966</c:v>
                </c:pt>
                <c:pt idx="79">
                  <c:v>69.488412280701596</c:v>
                </c:pt>
                <c:pt idx="80">
                  <c:v>57.050517543859542</c:v>
                </c:pt>
                <c:pt idx="81">
                  <c:v>-440.83106140350901</c:v>
                </c:pt>
                <c:pt idx="82">
                  <c:v>77.353149122806599</c:v>
                </c:pt>
                <c:pt idx="83">
                  <c:v>485.36420175438593</c:v>
                </c:pt>
                <c:pt idx="84">
                  <c:v>-26.497903508772424</c:v>
                </c:pt>
                <c:pt idx="85">
                  <c:v>117.30683333333286</c:v>
                </c:pt>
                <c:pt idx="86">
                  <c:v>202.08999122806995</c:v>
                </c:pt>
                <c:pt idx="87">
                  <c:v>265.71841228070139</c:v>
                </c:pt>
                <c:pt idx="88">
                  <c:v>49.537885964911766</c:v>
                </c:pt>
                <c:pt idx="89">
                  <c:v>331.30472807017509</c:v>
                </c:pt>
                <c:pt idx="90">
                  <c:v>172.06788596491197</c:v>
                </c:pt>
                <c:pt idx="91">
                  <c:v>-263.8363245614039</c:v>
                </c:pt>
                <c:pt idx="92">
                  <c:v>190.72841228070138</c:v>
                </c:pt>
                <c:pt idx="93">
                  <c:v>-327.41106140350939</c:v>
                </c:pt>
                <c:pt idx="94">
                  <c:v>449.78999122806977</c:v>
                </c:pt>
                <c:pt idx="95">
                  <c:v>22.193675438596074</c:v>
                </c:pt>
                <c:pt idx="96">
                  <c:v>71.049464912280428</c:v>
                </c:pt>
                <c:pt idx="97">
                  <c:v>466.9136754385961</c:v>
                </c:pt>
                <c:pt idx="98">
                  <c:v>517.89314912280656</c:v>
                </c:pt>
                <c:pt idx="99">
                  <c:v>113.34735964912261</c:v>
                </c:pt>
                <c:pt idx="100">
                  <c:v>-33.725798245614214</c:v>
                </c:pt>
                <c:pt idx="101">
                  <c:v>105.78367543859599</c:v>
                </c:pt>
                <c:pt idx="102">
                  <c:v>91.679464912280082</c:v>
                </c:pt>
                <c:pt idx="103">
                  <c:v>120.04999122806998</c:v>
                </c:pt>
                <c:pt idx="104">
                  <c:v>-25.742114035088207</c:v>
                </c:pt>
                <c:pt idx="105">
                  <c:v>-112.52842982456195</c:v>
                </c:pt>
                <c:pt idx="106">
                  <c:v>166.15104385964923</c:v>
                </c:pt>
                <c:pt idx="107">
                  <c:v>14.663675438596101</c:v>
                </c:pt>
                <c:pt idx="108">
                  <c:v>-180.47000877193022</c:v>
                </c:pt>
                <c:pt idx="109">
                  <c:v>-250.02895614035151</c:v>
                </c:pt>
                <c:pt idx="110">
                  <c:v>-249.63053508771964</c:v>
                </c:pt>
                <c:pt idx="111">
                  <c:v>-469.29053508771972</c:v>
                </c:pt>
                <c:pt idx="112">
                  <c:v>60.576833333332843</c:v>
                </c:pt>
                <c:pt idx="113">
                  <c:v>-222.90948245614049</c:v>
                </c:pt>
                <c:pt idx="114">
                  <c:v>71.00893859649068</c:v>
                </c:pt>
                <c:pt idx="115">
                  <c:v>-88.477903508772442</c:v>
                </c:pt>
                <c:pt idx="116">
                  <c:v>42.164201754385658</c:v>
                </c:pt>
                <c:pt idx="117">
                  <c:v>-345.58790350877234</c:v>
                </c:pt>
                <c:pt idx="118">
                  <c:v>-105.86527192982498</c:v>
                </c:pt>
                <c:pt idx="119">
                  <c:v>51.137885964911902</c:v>
                </c:pt>
              </c:numCache>
            </c:numRef>
          </c:val>
        </c:ser>
        <c:marker val="1"/>
        <c:axId val="168667392"/>
        <c:axId val="166916096"/>
      </c:lineChart>
      <c:catAx>
        <c:axId val="168667392"/>
        <c:scaling>
          <c:orientation val="minMax"/>
        </c:scaling>
        <c:axPos val="b"/>
        <c:numFmt formatCode="General" sourceLinked="1"/>
        <c:majorTickMark val="cross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800">
                <a:latin typeface="+mn-lt"/>
                <a:cs typeface="Times New Roman" pitchFamily="18" charset="0"/>
              </a:defRPr>
            </a:pPr>
            <a:endParaRPr lang="en-US"/>
          </a:p>
        </c:txPr>
        <c:crossAx val="166916096"/>
        <c:crosses val="autoZero"/>
        <c:auto val="1"/>
        <c:lblAlgn val="ctr"/>
        <c:lblOffset val="100"/>
        <c:tickMarkSkip val="10"/>
      </c:catAx>
      <c:valAx>
        <c:axId val="166916096"/>
        <c:scaling>
          <c:orientation val="minMax"/>
        </c:scaling>
        <c:axPos val="l"/>
        <c:numFmt formatCode="General" sourceLinked="1"/>
        <c:majorTickMark val="cross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68667392"/>
        <c:crosses val="autoZero"/>
        <c:crossBetween val="midCat"/>
      </c:valAx>
      <c:spPr>
        <a:noFill/>
        <a:ln>
          <a:solidFill>
            <a:schemeClr val="tx1"/>
          </a:solidFill>
        </a:ln>
      </c:spPr>
    </c:plotArea>
    <c:legend>
      <c:legendPos val="r"/>
      <c:layout>
        <c:manualLayout>
          <c:xMode val="edge"/>
          <c:yMode val="edge"/>
          <c:x val="0.13162454982775112"/>
          <c:y val="0.78371763812179351"/>
          <c:w val="0.44830595481421731"/>
          <c:h val="8.3934508773966021E-2"/>
        </c:manualLayout>
      </c:layout>
      <c:txPr>
        <a:bodyPr/>
        <a:lstStyle/>
        <a:p>
          <a:pPr>
            <a:defRPr sz="800">
              <a:latin typeface="+mn-lt"/>
              <a:cs typeface="Times New Roman" pitchFamily="18" charset="0"/>
            </a:defRPr>
          </a:pPr>
          <a:endParaRPr lang="en-US"/>
        </a:p>
      </c:txPr>
    </c:legend>
    <c:plotVisOnly val="1"/>
  </c:chart>
  <c:spPr>
    <a:noFill/>
    <a:ln>
      <a:noFill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000"/>
              <a:t>(e) </a:t>
            </a:r>
            <a:r>
              <a:rPr lang="en-US" sz="1000" b="0"/>
              <a:t>Winter rainfall anomaly</a:t>
            </a:r>
          </a:p>
        </c:rich>
      </c:tx>
      <c:layout>
        <c:manualLayout>
          <c:xMode val="edge"/>
          <c:yMode val="edge"/>
          <c:x val="0.17777777777777776"/>
          <c:y val="0.11427885279522246"/>
        </c:manualLayout>
      </c:layout>
    </c:title>
    <c:plotArea>
      <c:layout>
        <c:manualLayout>
          <c:layoutTarget val="inner"/>
          <c:xMode val="edge"/>
          <c:yMode val="edge"/>
          <c:x val="8.8618828306839134E-2"/>
          <c:y val="2.303258967629046E-2"/>
          <c:w val="0.90363833451636166"/>
          <c:h val="0.94918963254593214"/>
        </c:manualLayout>
      </c:layout>
      <c:lineChart>
        <c:grouping val="standard"/>
        <c:ser>
          <c:idx val="0"/>
          <c:order val="0"/>
          <c:tx>
            <c:strRef>
              <c:f>Data!$G$1</c:f>
              <c:strCache>
                <c:ptCount val="1"/>
                <c:pt idx="0">
                  <c:v>Winter rainfall anomaly</c:v>
                </c:pt>
              </c:strCache>
            </c:strRef>
          </c:tx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Data!$A$2:$A$121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cat>
          <c:val>
            <c:numRef>
              <c:f>Data!$G$2:$G$121</c:f>
              <c:numCache>
                <c:formatCode>General</c:formatCode>
                <c:ptCount val="120"/>
                <c:pt idx="0">
                  <c:v>32.290245614035065</c:v>
                </c:pt>
                <c:pt idx="1">
                  <c:v>-31.504491228070187</c:v>
                </c:pt>
                <c:pt idx="2">
                  <c:v>0.39498245614033323</c:v>
                </c:pt>
                <c:pt idx="3">
                  <c:v>-4.2434385964912344</c:v>
                </c:pt>
                <c:pt idx="4">
                  <c:v>36.786035087719263</c:v>
                </c:pt>
                <c:pt idx="5">
                  <c:v>112.62498245614037</c:v>
                </c:pt>
                <c:pt idx="6">
                  <c:v>-4.3834385964911959</c:v>
                </c:pt>
                <c:pt idx="7">
                  <c:v>2.1318245614035405</c:v>
                </c:pt>
                <c:pt idx="8">
                  <c:v>-23.116070175438566</c:v>
                </c:pt>
                <c:pt idx="9">
                  <c:v>-6.3760701754385671</c:v>
                </c:pt>
                <c:pt idx="10">
                  <c:v>-20.171859649122776</c:v>
                </c:pt>
                <c:pt idx="11">
                  <c:v>-11.930280701754356</c:v>
                </c:pt>
                <c:pt idx="12">
                  <c:v>63.057614035087759</c:v>
                </c:pt>
                <c:pt idx="13">
                  <c:v>16.645508771929855</c:v>
                </c:pt>
                <c:pt idx="14">
                  <c:v>-7.1229122807017298</c:v>
                </c:pt>
                <c:pt idx="15">
                  <c:v>-24.08870175438593</c:v>
                </c:pt>
                <c:pt idx="16">
                  <c:v>-5.9297543859648805</c:v>
                </c:pt>
                <c:pt idx="17">
                  <c:v>-31.294491228070147</c:v>
                </c:pt>
                <c:pt idx="18">
                  <c:v>10.856035087719334</c:v>
                </c:pt>
                <c:pt idx="19">
                  <c:v>-4.1002807017543539</c:v>
                </c:pt>
                <c:pt idx="20">
                  <c:v>11.989192982456174</c:v>
                </c:pt>
                <c:pt idx="21">
                  <c:v>-22.278701754385935</c:v>
                </c:pt>
                <c:pt idx="22">
                  <c:v>32.949719298245661</c:v>
                </c:pt>
                <c:pt idx="23">
                  <c:v>-22.040807017543827</c:v>
                </c:pt>
                <c:pt idx="24">
                  <c:v>-11.070280701754356</c:v>
                </c:pt>
                <c:pt idx="25">
                  <c:v>7.0407719298245866</c:v>
                </c:pt>
                <c:pt idx="26">
                  <c:v>36.68550877192984</c:v>
                </c:pt>
                <c:pt idx="27">
                  <c:v>-12.890280701754357</c:v>
                </c:pt>
                <c:pt idx="28">
                  <c:v>27.571824561403524</c:v>
                </c:pt>
                <c:pt idx="29">
                  <c:v>-11.338175438596462</c:v>
                </c:pt>
                <c:pt idx="30">
                  <c:v>19.122350877193014</c:v>
                </c:pt>
                <c:pt idx="31">
                  <c:v>-21.743438596491195</c:v>
                </c:pt>
                <c:pt idx="32">
                  <c:v>26.060245614035104</c:v>
                </c:pt>
                <c:pt idx="33">
                  <c:v>6.5428771929824947</c:v>
                </c:pt>
                <c:pt idx="34">
                  <c:v>7.0134035087719511</c:v>
                </c:pt>
                <c:pt idx="35">
                  <c:v>-16.586070175438564</c:v>
                </c:pt>
                <c:pt idx="36">
                  <c:v>72.890245614035109</c:v>
                </c:pt>
                <c:pt idx="37">
                  <c:v>4.9339298245614316</c:v>
                </c:pt>
                <c:pt idx="38">
                  <c:v>-13.216596491228046</c:v>
                </c:pt>
                <c:pt idx="39">
                  <c:v>8.3881403508772223</c:v>
                </c:pt>
                <c:pt idx="40">
                  <c:v>-7.296596491228037</c:v>
                </c:pt>
                <c:pt idx="41">
                  <c:v>-14.160807017543828</c:v>
                </c:pt>
                <c:pt idx="42">
                  <c:v>49.469192982456185</c:v>
                </c:pt>
                <c:pt idx="43">
                  <c:v>41.665508771929858</c:v>
                </c:pt>
                <c:pt idx="44">
                  <c:v>7.6049824561403767</c:v>
                </c:pt>
                <c:pt idx="45">
                  <c:v>-26.216596491228039</c:v>
                </c:pt>
                <c:pt idx="46">
                  <c:v>-23.701859649122778</c:v>
                </c:pt>
                <c:pt idx="47">
                  <c:v>15.296561403508804</c:v>
                </c:pt>
                <c:pt idx="48">
                  <c:v>-19.48501754385962</c:v>
                </c:pt>
                <c:pt idx="49">
                  <c:v>-21.899754385964883</c:v>
                </c:pt>
                <c:pt idx="50">
                  <c:v>-31.94396491228067</c:v>
                </c:pt>
                <c:pt idx="51">
                  <c:v>-27.25238596491225</c:v>
                </c:pt>
                <c:pt idx="52">
                  <c:v>6.0602456140351251</c:v>
                </c:pt>
                <c:pt idx="53">
                  <c:v>-5.9850175438596231</c:v>
                </c:pt>
                <c:pt idx="54">
                  <c:v>-27.48501754385962</c:v>
                </c:pt>
                <c:pt idx="55">
                  <c:v>1.0155087719298521</c:v>
                </c:pt>
                <c:pt idx="56">
                  <c:v>51.615508771929861</c:v>
                </c:pt>
                <c:pt idx="57">
                  <c:v>0.97603508771933178</c:v>
                </c:pt>
                <c:pt idx="58">
                  <c:v>19.084982456140388</c:v>
                </c:pt>
                <c:pt idx="59">
                  <c:v>-29.604491228070145</c:v>
                </c:pt>
                <c:pt idx="60">
                  <c:v>38.147614035087763</c:v>
                </c:pt>
                <c:pt idx="61">
                  <c:v>23.121298245614071</c:v>
                </c:pt>
                <c:pt idx="62">
                  <c:v>-31.157649122806987</c:v>
                </c:pt>
                <c:pt idx="63">
                  <c:v>-26.765543859649092</c:v>
                </c:pt>
                <c:pt idx="64">
                  <c:v>-5.8308070175438296</c:v>
                </c:pt>
                <c:pt idx="65">
                  <c:v>-5.0387017543859294</c:v>
                </c:pt>
                <c:pt idx="66">
                  <c:v>15.447087719298274</c:v>
                </c:pt>
                <c:pt idx="67">
                  <c:v>-15.940280701754357</c:v>
                </c:pt>
                <c:pt idx="68">
                  <c:v>-21.495543859649089</c:v>
                </c:pt>
                <c:pt idx="69">
                  <c:v>-8.5623859649122487</c:v>
                </c:pt>
                <c:pt idx="70">
                  <c:v>6.01971929824564</c:v>
                </c:pt>
                <c:pt idx="71">
                  <c:v>13.225508771929853</c:v>
                </c:pt>
                <c:pt idx="72">
                  <c:v>-10.843438596491197</c:v>
                </c:pt>
                <c:pt idx="73">
                  <c:v>-24.818175438596462</c:v>
                </c:pt>
                <c:pt idx="74">
                  <c:v>-9.2855438596490956</c:v>
                </c:pt>
                <c:pt idx="75">
                  <c:v>3.8860350877193284</c:v>
                </c:pt>
                <c:pt idx="76">
                  <c:v>2.6839298245614316</c:v>
                </c:pt>
                <c:pt idx="77">
                  <c:v>-17.867649122806995</c:v>
                </c:pt>
                <c:pt idx="78">
                  <c:v>0.63866666666669403</c:v>
                </c:pt>
                <c:pt idx="79">
                  <c:v>11.098666666666695</c:v>
                </c:pt>
                <c:pt idx="80">
                  <c:v>25.298140350877233</c:v>
                </c:pt>
                <c:pt idx="81">
                  <c:v>-7.7602807017543576</c:v>
                </c:pt>
                <c:pt idx="82">
                  <c:v>0.39129824561405968</c:v>
                </c:pt>
                <c:pt idx="83">
                  <c:v>-2.6787017543859335</c:v>
                </c:pt>
                <c:pt idx="84">
                  <c:v>-8.8771228070175141</c:v>
                </c:pt>
                <c:pt idx="85">
                  <c:v>-22.732912280701726</c:v>
                </c:pt>
                <c:pt idx="86">
                  <c:v>-23.346070175438562</c:v>
                </c:pt>
                <c:pt idx="87">
                  <c:v>-6.4592280701754063</c:v>
                </c:pt>
                <c:pt idx="88">
                  <c:v>-8.1602807017543562</c:v>
                </c:pt>
                <c:pt idx="89">
                  <c:v>35.934456140350896</c:v>
                </c:pt>
                <c:pt idx="90">
                  <c:v>3.4176140350877375</c:v>
                </c:pt>
                <c:pt idx="91">
                  <c:v>20.180245614035123</c:v>
                </c:pt>
                <c:pt idx="92">
                  <c:v>-12.19764912280699</c:v>
                </c:pt>
                <c:pt idx="93">
                  <c:v>33.219719298245643</c:v>
                </c:pt>
                <c:pt idx="94">
                  <c:v>3.4855087719298581</c:v>
                </c:pt>
                <c:pt idx="95">
                  <c:v>-4.3197543859648846</c:v>
                </c:pt>
                <c:pt idx="96">
                  <c:v>5.4244561403508982</c:v>
                </c:pt>
                <c:pt idx="97">
                  <c:v>30.879192982456168</c:v>
                </c:pt>
                <c:pt idx="98">
                  <c:v>-32.57817543859646</c:v>
                </c:pt>
                <c:pt idx="99">
                  <c:v>5.1128771929824879</c:v>
                </c:pt>
                <c:pt idx="100">
                  <c:v>-28.719228070175408</c:v>
                </c:pt>
                <c:pt idx="101">
                  <c:v>-6.6097543859648837</c:v>
                </c:pt>
                <c:pt idx="102">
                  <c:v>-1.5334385964911981</c:v>
                </c:pt>
                <c:pt idx="103">
                  <c:v>-23.112912280701725</c:v>
                </c:pt>
                <c:pt idx="104">
                  <c:v>-3.5387017543859365</c:v>
                </c:pt>
                <c:pt idx="105">
                  <c:v>-30.492912280701724</c:v>
                </c:pt>
                <c:pt idx="106">
                  <c:v>30.857087719298264</c:v>
                </c:pt>
                <c:pt idx="107">
                  <c:v>17.80919298245616</c:v>
                </c:pt>
                <c:pt idx="108">
                  <c:v>-29.569228070175409</c:v>
                </c:pt>
                <c:pt idx="109">
                  <c:v>-26.210280701754357</c:v>
                </c:pt>
                <c:pt idx="110">
                  <c:v>-28.262912280701723</c:v>
                </c:pt>
                <c:pt idx="111">
                  <c:v>-0.64449122807014447</c:v>
                </c:pt>
                <c:pt idx="112">
                  <c:v>-18.29922807017541</c:v>
                </c:pt>
                <c:pt idx="113">
                  <c:v>10.703403508771956</c:v>
                </c:pt>
                <c:pt idx="114">
                  <c:v>-9.9644912280701448</c:v>
                </c:pt>
                <c:pt idx="115">
                  <c:v>6.4312982456140659</c:v>
                </c:pt>
                <c:pt idx="116">
                  <c:v>-30.991333333333305</c:v>
                </c:pt>
                <c:pt idx="117">
                  <c:v>-29.175543859649093</c:v>
                </c:pt>
                <c:pt idx="118">
                  <c:v>40.279719298245645</c:v>
                </c:pt>
                <c:pt idx="119">
                  <c:v>1.8412982456140625</c:v>
                </c:pt>
              </c:numCache>
            </c:numRef>
          </c:val>
        </c:ser>
        <c:marker val="1"/>
        <c:axId val="168672640"/>
        <c:axId val="168682624"/>
      </c:lineChart>
      <c:catAx>
        <c:axId val="168672640"/>
        <c:scaling>
          <c:orientation val="minMax"/>
        </c:scaling>
        <c:axPos val="b"/>
        <c:numFmt formatCode="General" sourceLinked="1"/>
        <c:majorTickMark val="cross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68682624"/>
        <c:crosses val="autoZero"/>
        <c:auto val="1"/>
        <c:lblAlgn val="ctr"/>
        <c:lblOffset val="100"/>
        <c:tickMarkSkip val="10"/>
      </c:catAx>
      <c:valAx>
        <c:axId val="168682624"/>
        <c:scaling>
          <c:orientation val="minMax"/>
        </c:scaling>
        <c:axPos val="l"/>
        <c:numFmt formatCode="General" sourceLinked="1"/>
        <c:majorTickMark val="cross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68672640"/>
        <c:crosses val="autoZero"/>
        <c:crossBetween val="between"/>
      </c:valAx>
      <c:spPr>
        <a:noFill/>
        <a:ln w="6350">
          <a:solidFill>
            <a:sysClr val="windowText" lastClr="000000"/>
          </a:solidFill>
        </a:ln>
      </c:spPr>
    </c:plotArea>
    <c:legend>
      <c:legendPos val="r"/>
      <c:layout>
        <c:manualLayout>
          <c:xMode val="edge"/>
          <c:yMode val="edge"/>
          <c:x val="0.22915443745632438"/>
          <c:y val="0.84909521726450954"/>
          <c:w val="0.29333345737759758"/>
          <c:h val="8.4573942427237134E-2"/>
        </c:manualLayout>
      </c:layout>
      <c:txPr>
        <a:bodyPr/>
        <a:lstStyle/>
        <a:p>
          <a:pPr>
            <a:defRPr sz="800"/>
          </a:pPr>
          <a:endParaRPr lang="en-US"/>
        </a:p>
      </c:txPr>
    </c:legend>
    <c:plotVisOnly val="1"/>
  </c:chart>
  <c:spPr>
    <a:noFill/>
    <a:ln>
      <a:noFill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/>
            </a:pPr>
            <a:r>
              <a:rPr lang="en-US" sz="1000"/>
              <a:t>(</a:t>
            </a:r>
            <a:r>
              <a:rPr lang="en-US" sz="1000" b="1"/>
              <a:t>b) </a:t>
            </a:r>
            <a:r>
              <a:rPr lang="en-US" sz="1000" b="0"/>
              <a:t>Premonsoon rainfall anomaly</a:t>
            </a:r>
          </a:p>
        </c:rich>
      </c:tx>
      <c:layout>
        <c:manualLayout>
          <c:xMode val="edge"/>
          <c:yMode val="edge"/>
          <c:x val="0.16079009630982991"/>
          <c:y val="5.6519363650972182E-2"/>
        </c:manualLayout>
      </c:layout>
    </c:title>
    <c:plotArea>
      <c:layout>
        <c:manualLayout>
          <c:layoutTarget val="inner"/>
          <c:xMode val="edge"/>
          <c:yMode val="edge"/>
          <c:x val="0.10145914512226011"/>
          <c:y val="2.6571535700894554E-2"/>
          <c:w val="0.88106539044015797"/>
          <c:h val="0.95436315252260129"/>
        </c:manualLayout>
      </c:layout>
      <c:lineChart>
        <c:grouping val="standard"/>
        <c:ser>
          <c:idx val="0"/>
          <c:order val="0"/>
          <c:tx>
            <c:strRef>
              <c:f>Data!$J$1</c:f>
              <c:strCache>
                <c:ptCount val="1"/>
                <c:pt idx="0">
                  <c:v>Premonsoon rainfall anomaly</c:v>
                </c:pt>
              </c:strCache>
            </c:strRef>
          </c:tx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Data!$A$2:$A$121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cat>
          <c:val>
            <c:numRef>
              <c:f>Data!$J$2:$J$121</c:f>
              <c:numCache>
                <c:formatCode>General</c:formatCode>
                <c:ptCount val="120"/>
                <c:pt idx="0">
                  <c:v>-34.233657894736751</c:v>
                </c:pt>
                <c:pt idx="1">
                  <c:v>118.49213157894746</c:v>
                </c:pt>
                <c:pt idx="2">
                  <c:v>-75.851026315789426</c:v>
                </c:pt>
                <c:pt idx="3">
                  <c:v>53.789500000000146</c:v>
                </c:pt>
                <c:pt idx="4">
                  <c:v>127.18581578947385</c:v>
                </c:pt>
                <c:pt idx="5">
                  <c:v>-83.452078947368335</c:v>
                </c:pt>
                <c:pt idx="6">
                  <c:v>13.15844736842115</c:v>
                </c:pt>
                <c:pt idx="7">
                  <c:v>-65.937342105263042</c:v>
                </c:pt>
                <c:pt idx="8">
                  <c:v>21.865289473684243</c:v>
                </c:pt>
                <c:pt idx="9">
                  <c:v>-45.321026315789368</c:v>
                </c:pt>
                <c:pt idx="10">
                  <c:v>17.541605263157976</c:v>
                </c:pt>
                <c:pt idx="11">
                  <c:v>81.224236842105313</c:v>
                </c:pt>
                <c:pt idx="12">
                  <c:v>35.488973684210634</c:v>
                </c:pt>
                <c:pt idx="13">
                  <c:v>79.425289473684188</c:v>
                </c:pt>
                <c:pt idx="14">
                  <c:v>59.676868421052689</c:v>
                </c:pt>
                <c:pt idx="15">
                  <c:v>-43.639447368421031</c:v>
                </c:pt>
                <c:pt idx="16">
                  <c:v>-23.05523684210516</c:v>
                </c:pt>
                <c:pt idx="17">
                  <c:v>94.544236842105363</c:v>
                </c:pt>
                <c:pt idx="18">
                  <c:v>-35.105763157894643</c:v>
                </c:pt>
                <c:pt idx="19">
                  <c:v>6.392131578947442</c:v>
                </c:pt>
                <c:pt idx="20">
                  <c:v>57.625815789473734</c:v>
                </c:pt>
                <c:pt idx="21">
                  <c:v>-96.388394736842031</c:v>
                </c:pt>
                <c:pt idx="22">
                  <c:v>-45.09523684210518</c:v>
                </c:pt>
                <c:pt idx="23">
                  <c:v>-58.602078947368341</c:v>
                </c:pt>
                <c:pt idx="24">
                  <c:v>87.132657894736894</c:v>
                </c:pt>
                <c:pt idx="25">
                  <c:v>11.820552631578948</c:v>
                </c:pt>
                <c:pt idx="26">
                  <c:v>-22.468394736842072</c:v>
                </c:pt>
                <c:pt idx="27">
                  <c:v>-25.426815789473665</c:v>
                </c:pt>
                <c:pt idx="28">
                  <c:v>-27.634184210526257</c:v>
                </c:pt>
                <c:pt idx="29">
                  <c:v>-71.179973684210381</c:v>
                </c:pt>
                <c:pt idx="30">
                  <c:v>8.7663421052632202</c:v>
                </c:pt>
                <c:pt idx="31">
                  <c:v>19.740026315789578</c:v>
                </c:pt>
                <c:pt idx="32">
                  <c:v>49.641605263157999</c:v>
                </c:pt>
                <c:pt idx="33">
                  <c:v>-64.533657894736763</c:v>
                </c:pt>
                <c:pt idx="34">
                  <c:v>-92.979447368420978</c:v>
                </c:pt>
                <c:pt idx="35">
                  <c:v>51.658973684210537</c:v>
                </c:pt>
                <c:pt idx="36">
                  <c:v>-32.405236842105211</c:v>
                </c:pt>
                <c:pt idx="37">
                  <c:v>105.57107894736839</c:v>
                </c:pt>
                <c:pt idx="38">
                  <c:v>-90.800499999999886</c:v>
                </c:pt>
                <c:pt idx="39">
                  <c:v>6.6642368421053675</c:v>
                </c:pt>
                <c:pt idx="40">
                  <c:v>-24.671552631578891</c:v>
                </c:pt>
                <c:pt idx="41">
                  <c:v>-27.475763157894676</c:v>
                </c:pt>
                <c:pt idx="42">
                  <c:v>5.108447368421082</c:v>
                </c:pt>
                <c:pt idx="43">
                  <c:v>-26.838921052631491</c:v>
                </c:pt>
                <c:pt idx="44">
                  <c:v>42.752131578947399</c:v>
                </c:pt>
                <c:pt idx="45">
                  <c:v>73.446868421052727</c:v>
                </c:pt>
                <c:pt idx="46">
                  <c:v>-34.318921052631509</c:v>
                </c:pt>
                <c:pt idx="47">
                  <c:v>98.919500000000141</c:v>
                </c:pt>
                <c:pt idx="48">
                  <c:v>246.13528947368428</c:v>
                </c:pt>
                <c:pt idx="49">
                  <c:v>-51.485236842105223</c:v>
                </c:pt>
                <c:pt idx="50">
                  <c:v>-59.038394736842037</c:v>
                </c:pt>
                <c:pt idx="51">
                  <c:v>90.22897368421053</c:v>
                </c:pt>
                <c:pt idx="52">
                  <c:v>-63.694184210526259</c:v>
                </c:pt>
                <c:pt idx="53">
                  <c:v>-36.570499999999953</c:v>
                </c:pt>
                <c:pt idx="54">
                  <c:v>-82.295763157894697</c:v>
                </c:pt>
                <c:pt idx="55">
                  <c:v>111.51581578947378</c:v>
                </c:pt>
                <c:pt idx="56">
                  <c:v>-174.96260526315785</c:v>
                </c:pt>
                <c:pt idx="57">
                  <c:v>-56.190499999999901</c:v>
                </c:pt>
                <c:pt idx="58">
                  <c:v>-23.978921052631506</c:v>
                </c:pt>
                <c:pt idx="59">
                  <c:v>-42.695763157894675</c:v>
                </c:pt>
                <c:pt idx="60">
                  <c:v>-57.814184210526236</c:v>
                </c:pt>
                <c:pt idx="61">
                  <c:v>-7.2447105263157141</c:v>
                </c:pt>
                <c:pt idx="62">
                  <c:v>10.837921052631714</c:v>
                </c:pt>
                <c:pt idx="63">
                  <c:v>-41.550499999999886</c:v>
                </c:pt>
                <c:pt idx="64">
                  <c:v>-67.436815789473599</c:v>
                </c:pt>
                <c:pt idx="65">
                  <c:v>-125.74102631578938</c:v>
                </c:pt>
                <c:pt idx="66">
                  <c:v>-18.651026315789352</c:v>
                </c:pt>
                <c:pt idx="67">
                  <c:v>-113.22892105263151</c:v>
                </c:pt>
                <c:pt idx="68">
                  <c:v>1.8052894736843257</c:v>
                </c:pt>
                <c:pt idx="69">
                  <c:v>-91.453657894736779</c:v>
                </c:pt>
                <c:pt idx="70">
                  <c:v>101.01423684210533</c:v>
                </c:pt>
                <c:pt idx="71">
                  <c:v>-117.21155263157888</c:v>
                </c:pt>
                <c:pt idx="72">
                  <c:v>50.055289473684297</c:v>
                </c:pt>
                <c:pt idx="73">
                  <c:v>96.731078947368474</c:v>
                </c:pt>
                <c:pt idx="74">
                  <c:v>-90.455236842105222</c:v>
                </c:pt>
                <c:pt idx="75">
                  <c:v>30.374763157894847</c:v>
                </c:pt>
                <c:pt idx="76">
                  <c:v>94.071605263158006</c:v>
                </c:pt>
                <c:pt idx="77">
                  <c:v>54.627394736842234</c:v>
                </c:pt>
                <c:pt idx="78">
                  <c:v>-139.77681578947363</c:v>
                </c:pt>
                <c:pt idx="79">
                  <c:v>56.610552631578969</c:v>
                </c:pt>
                <c:pt idx="80">
                  <c:v>170.3721315789474</c:v>
                </c:pt>
                <c:pt idx="81">
                  <c:v>-28.291026315789395</c:v>
                </c:pt>
                <c:pt idx="82">
                  <c:v>39.410552631579094</c:v>
                </c:pt>
                <c:pt idx="83">
                  <c:v>10.435815789473793</c:v>
                </c:pt>
                <c:pt idx="84">
                  <c:v>-20.359447368421002</c:v>
                </c:pt>
                <c:pt idx="85">
                  <c:v>-14.169447368421004</c:v>
                </c:pt>
                <c:pt idx="86">
                  <c:v>-19.105236842105199</c:v>
                </c:pt>
                <c:pt idx="87">
                  <c:v>-1.2831315789473194</c:v>
                </c:pt>
                <c:pt idx="88">
                  <c:v>-0.78576315789470641</c:v>
                </c:pt>
                <c:pt idx="89">
                  <c:v>131.88213157894734</c:v>
                </c:pt>
                <c:pt idx="90">
                  <c:v>-33.54260526315781</c:v>
                </c:pt>
                <c:pt idx="91">
                  <c:v>-72.071026315789425</c:v>
                </c:pt>
                <c:pt idx="92">
                  <c:v>57.445289473684227</c:v>
                </c:pt>
                <c:pt idx="93">
                  <c:v>-37.647868421052493</c:v>
                </c:pt>
                <c:pt idx="94">
                  <c:v>-26.521026315789442</c:v>
                </c:pt>
                <c:pt idx="95">
                  <c:v>-47.528921052631546</c:v>
                </c:pt>
                <c:pt idx="96">
                  <c:v>10.656868421052707</c:v>
                </c:pt>
                <c:pt idx="97">
                  <c:v>84.455289473684331</c:v>
                </c:pt>
                <c:pt idx="98">
                  <c:v>10.196342105263227</c:v>
                </c:pt>
                <c:pt idx="99">
                  <c:v>111.18265789473696</c:v>
                </c:pt>
                <c:pt idx="100">
                  <c:v>57.878973684210621</c:v>
                </c:pt>
                <c:pt idx="101">
                  <c:v>8.5710789473684486</c:v>
                </c:pt>
                <c:pt idx="102">
                  <c:v>13.186868421052679</c:v>
                </c:pt>
                <c:pt idx="103">
                  <c:v>-3.0889210526314912</c:v>
                </c:pt>
                <c:pt idx="104">
                  <c:v>9.492657894736908</c:v>
                </c:pt>
                <c:pt idx="105">
                  <c:v>-27.018394736841969</c:v>
                </c:pt>
                <c:pt idx="106">
                  <c:v>-32.641026315789389</c:v>
                </c:pt>
                <c:pt idx="107">
                  <c:v>-75.316289473684122</c:v>
                </c:pt>
                <c:pt idx="108">
                  <c:v>20.131605263157951</c:v>
                </c:pt>
                <c:pt idx="109">
                  <c:v>25.825815789473779</c:v>
                </c:pt>
                <c:pt idx="110">
                  <c:v>-25.326815789473642</c:v>
                </c:pt>
                <c:pt idx="111">
                  <c:v>-86.55523684210516</c:v>
                </c:pt>
                <c:pt idx="112">
                  <c:v>8.7368684210526908</c:v>
                </c:pt>
                <c:pt idx="113">
                  <c:v>-45.127868421052597</c:v>
                </c:pt>
                <c:pt idx="114">
                  <c:v>25.198973684210557</c:v>
                </c:pt>
                <c:pt idx="115">
                  <c:v>-56.555763157894688</c:v>
                </c:pt>
                <c:pt idx="116">
                  <c:v>-17.606289473684171</c:v>
                </c:pt>
                <c:pt idx="117">
                  <c:v>33.222657894736869</c:v>
                </c:pt>
                <c:pt idx="118">
                  <c:v>8.5305526315789848</c:v>
                </c:pt>
                <c:pt idx="119">
                  <c:v>170.97897368421064</c:v>
                </c:pt>
              </c:numCache>
            </c:numRef>
          </c:val>
        </c:ser>
        <c:marker val="1"/>
        <c:axId val="167080704"/>
        <c:axId val="167082240"/>
      </c:lineChart>
      <c:catAx>
        <c:axId val="167080704"/>
        <c:scaling>
          <c:orientation val="minMax"/>
        </c:scaling>
        <c:axPos val="b"/>
        <c:numFmt formatCode="General" sourceLinked="1"/>
        <c:majorTickMark val="cross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67082240"/>
        <c:crosses val="autoZero"/>
        <c:auto val="1"/>
        <c:lblAlgn val="ctr"/>
        <c:lblOffset val="100"/>
        <c:tickMarkSkip val="10"/>
      </c:catAx>
      <c:valAx>
        <c:axId val="167082240"/>
        <c:scaling>
          <c:orientation val="minMax"/>
        </c:scaling>
        <c:axPos val="l"/>
        <c:numFmt formatCode="General" sourceLinked="1"/>
        <c:majorTickMark val="cross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67080704"/>
        <c:crosses val="autoZero"/>
        <c:crossBetween val="between"/>
      </c:valAx>
      <c:spPr>
        <a:noFill/>
        <a:ln>
          <a:solidFill>
            <a:sysClr val="windowText" lastClr="000000"/>
          </a:solidFill>
        </a:ln>
      </c:spPr>
    </c:plotArea>
    <c:legend>
      <c:legendPos val="r"/>
      <c:layout>
        <c:manualLayout>
          <c:xMode val="edge"/>
          <c:yMode val="edge"/>
          <c:x val="0.15845300651586944"/>
          <c:y val="0.81303165675719125"/>
          <c:w val="0.46098573407276877"/>
          <c:h val="9.8861642294713226E-2"/>
        </c:manualLayout>
      </c:layout>
      <c:txPr>
        <a:bodyPr/>
        <a:lstStyle/>
        <a:p>
          <a:pPr>
            <a:defRPr sz="800"/>
          </a:pPr>
          <a:endParaRPr lang="en-US"/>
        </a:p>
      </c:txPr>
    </c:legend>
    <c:plotVisOnly val="1"/>
  </c:chart>
  <c:spPr>
    <a:noFill/>
    <a:ln>
      <a:noFill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000" b="1"/>
              <a:t>(c) </a:t>
            </a:r>
            <a:r>
              <a:rPr lang="en-US" sz="1000" b="0"/>
              <a:t>Monsoon rainfall anomaly</a:t>
            </a:r>
          </a:p>
        </c:rich>
      </c:tx>
      <c:layout>
        <c:manualLayout>
          <c:xMode val="edge"/>
          <c:yMode val="edge"/>
          <c:x val="0.14337509698080192"/>
          <c:y val="0.15740740740740763"/>
        </c:manualLayout>
      </c:layout>
    </c:title>
    <c:plotArea>
      <c:layout>
        <c:manualLayout>
          <c:layoutTarget val="inner"/>
          <c:xMode val="edge"/>
          <c:yMode val="edge"/>
          <c:x val="0.13290238091307771"/>
          <c:y val="2.4572032662583856E-2"/>
          <c:w val="0.85050227155340552"/>
          <c:h val="0.79902741324001203"/>
        </c:manualLayout>
      </c:layout>
      <c:lineChart>
        <c:grouping val="standard"/>
        <c:ser>
          <c:idx val="0"/>
          <c:order val="0"/>
          <c:tx>
            <c:strRef>
              <c:f>Data!$M$1</c:f>
              <c:strCache>
                <c:ptCount val="1"/>
                <c:pt idx="0">
                  <c:v>Monsoon rainfall anomaly</c:v>
                </c:pt>
              </c:strCache>
            </c:strRef>
          </c:tx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Data!$A$2:$A$121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cat>
          <c:val>
            <c:numRef>
              <c:f>Data!$M$2:$M$121</c:f>
              <c:numCache>
                <c:formatCode>General</c:formatCode>
                <c:ptCount val="120"/>
                <c:pt idx="0">
                  <c:v>-144.33535087719224</c:v>
                </c:pt>
                <c:pt idx="1">
                  <c:v>9.5588596491236331</c:v>
                </c:pt>
                <c:pt idx="2">
                  <c:v>-99.709561403508133</c:v>
                </c:pt>
                <c:pt idx="3">
                  <c:v>-185.08956140350801</c:v>
                </c:pt>
                <c:pt idx="4">
                  <c:v>113.69833333333395</c:v>
                </c:pt>
                <c:pt idx="5">
                  <c:v>-124.66482456140284</c:v>
                </c:pt>
                <c:pt idx="6">
                  <c:v>-116.69850877192903</c:v>
                </c:pt>
                <c:pt idx="7">
                  <c:v>-56.742192982455435</c:v>
                </c:pt>
                <c:pt idx="8">
                  <c:v>127.8062280701763</c:v>
                </c:pt>
                <c:pt idx="9">
                  <c:v>43.207280701755508</c:v>
                </c:pt>
                <c:pt idx="10">
                  <c:v>-63.182719298244592</c:v>
                </c:pt>
                <c:pt idx="11">
                  <c:v>-223.40008771929729</c:v>
                </c:pt>
                <c:pt idx="12">
                  <c:v>121.68096491228107</c:v>
                </c:pt>
                <c:pt idx="13">
                  <c:v>-161.52061403508696</c:v>
                </c:pt>
                <c:pt idx="14">
                  <c:v>-263.64166666666574</c:v>
                </c:pt>
                <c:pt idx="15">
                  <c:v>158.5025438596499</c:v>
                </c:pt>
                <c:pt idx="16">
                  <c:v>-56.677982456139716</c:v>
                </c:pt>
                <c:pt idx="17">
                  <c:v>71.803070175439188</c:v>
                </c:pt>
                <c:pt idx="18">
                  <c:v>-34.715877192981679</c:v>
                </c:pt>
                <c:pt idx="19">
                  <c:v>-10.167456140349941</c:v>
                </c:pt>
                <c:pt idx="20">
                  <c:v>65.488859649123469</c:v>
                </c:pt>
                <c:pt idx="21">
                  <c:v>308.6357017543869</c:v>
                </c:pt>
                <c:pt idx="22">
                  <c:v>-192.06219298245537</c:v>
                </c:pt>
                <c:pt idx="23">
                  <c:v>-28.054298245613381</c:v>
                </c:pt>
                <c:pt idx="24">
                  <c:v>-200.63166666666598</c:v>
                </c:pt>
                <c:pt idx="25">
                  <c:v>188.00359649122856</c:v>
                </c:pt>
                <c:pt idx="26">
                  <c:v>-162.33114035087669</c:v>
                </c:pt>
                <c:pt idx="27">
                  <c:v>139.03359649122876</c:v>
                </c:pt>
                <c:pt idx="28">
                  <c:v>-149.91114035087617</c:v>
                </c:pt>
                <c:pt idx="29">
                  <c:v>-111.10324561403445</c:v>
                </c:pt>
                <c:pt idx="30">
                  <c:v>-14.287982456139844</c:v>
                </c:pt>
                <c:pt idx="31">
                  <c:v>-135.42798245613949</c:v>
                </c:pt>
                <c:pt idx="32">
                  <c:v>132.40833333333399</c:v>
                </c:pt>
                <c:pt idx="33">
                  <c:v>-189.28482456140273</c:v>
                </c:pt>
                <c:pt idx="34">
                  <c:v>-143.44114035087659</c:v>
                </c:pt>
                <c:pt idx="35">
                  <c:v>-6.9416666666656965</c:v>
                </c:pt>
                <c:pt idx="36">
                  <c:v>-78.4485087719288</c:v>
                </c:pt>
                <c:pt idx="37">
                  <c:v>38.176754385965296</c:v>
                </c:pt>
                <c:pt idx="38">
                  <c:v>244.25570175438679</c:v>
                </c:pt>
                <c:pt idx="39">
                  <c:v>-141.66535087719217</c:v>
                </c:pt>
                <c:pt idx="40">
                  <c:v>227.26728070175477</c:v>
                </c:pt>
                <c:pt idx="41">
                  <c:v>-40.342192982455117</c:v>
                </c:pt>
                <c:pt idx="42">
                  <c:v>89.296754385965642</c:v>
                </c:pt>
                <c:pt idx="43">
                  <c:v>56.53149122807099</c:v>
                </c:pt>
                <c:pt idx="44">
                  <c:v>-234.9874561403501</c:v>
                </c:pt>
                <c:pt idx="45">
                  <c:v>-21.186403508771036</c:v>
                </c:pt>
                <c:pt idx="46">
                  <c:v>-80.497982456139425</c:v>
                </c:pt>
                <c:pt idx="47">
                  <c:v>-33.409035087718621</c:v>
                </c:pt>
                <c:pt idx="48">
                  <c:v>18.239912280702356</c:v>
                </c:pt>
                <c:pt idx="49">
                  <c:v>130.22149122807082</c:v>
                </c:pt>
                <c:pt idx="50">
                  <c:v>-85.506929824560757</c:v>
                </c:pt>
                <c:pt idx="51">
                  <c:v>5.7388596491234694</c:v>
                </c:pt>
                <c:pt idx="52">
                  <c:v>163.28991228070277</c:v>
                </c:pt>
                <c:pt idx="53">
                  <c:v>11.052017543860302</c:v>
                </c:pt>
                <c:pt idx="54">
                  <c:v>21.055701754386746</c:v>
                </c:pt>
                <c:pt idx="55">
                  <c:v>160.37307017543935</c:v>
                </c:pt>
                <c:pt idx="56">
                  <c:v>-159.31061403508716</c:v>
                </c:pt>
                <c:pt idx="57">
                  <c:v>-135.15429824561352</c:v>
                </c:pt>
                <c:pt idx="58">
                  <c:v>70.048859649123642</c:v>
                </c:pt>
                <c:pt idx="59">
                  <c:v>-59.859035087718439</c:v>
                </c:pt>
                <c:pt idx="60">
                  <c:v>-180.04008771929739</c:v>
                </c:pt>
                <c:pt idx="61">
                  <c:v>318.82885964912361</c:v>
                </c:pt>
                <c:pt idx="62">
                  <c:v>-108.36324561403467</c:v>
                </c:pt>
                <c:pt idx="63">
                  <c:v>37.336228070176276</c:v>
                </c:pt>
                <c:pt idx="64">
                  <c:v>30.99885964912346</c:v>
                </c:pt>
                <c:pt idx="65">
                  <c:v>-180.50640350877143</c:v>
                </c:pt>
                <c:pt idx="66">
                  <c:v>-84.654824561402393</c:v>
                </c:pt>
                <c:pt idx="67">
                  <c:v>213.42622807017665</c:v>
                </c:pt>
                <c:pt idx="68">
                  <c:v>-37.351666666666006</c:v>
                </c:pt>
                <c:pt idx="69">
                  <c:v>280.6962280701764</c:v>
                </c:pt>
                <c:pt idx="70">
                  <c:v>283.64307017543911</c:v>
                </c:pt>
                <c:pt idx="71">
                  <c:v>-184.17850877192927</c:v>
                </c:pt>
                <c:pt idx="72">
                  <c:v>6.9667543859657144</c:v>
                </c:pt>
                <c:pt idx="73">
                  <c:v>177.04464912280764</c:v>
                </c:pt>
                <c:pt idx="74">
                  <c:v>-53.199035087718357</c:v>
                </c:pt>
                <c:pt idx="75">
                  <c:v>-84.680614035087046</c:v>
                </c:pt>
                <c:pt idx="76">
                  <c:v>127.22149122807105</c:v>
                </c:pt>
                <c:pt idx="77">
                  <c:v>115.767280701755</c:v>
                </c:pt>
                <c:pt idx="78">
                  <c:v>-218.84587719298179</c:v>
                </c:pt>
                <c:pt idx="79">
                  <c:v>20.12570175438691</c:v>
                </c:pt>
                <c:pt idx="80">
                  <c:v>-75.791140350876503</c:v>
                </c:pt>
                <c:pt idx="81">
                  <c:v>-307.05166666666605</c:v>
                </c:pt>
                <c:pt idx="82">
                  <c:v>-4.6606140350870646</c:v>
                </c:pt>
                <c:pt idx="83">
                  <c:v>500.07412280701828</c:v>
                </c:pt>
                <c:pt idx="84">
                  <c:v>-12.165350877191941</c:v>
                </c:pt>
                <c:pt idx="85">
                  <c:v>4.9330701754392976</c:v>
                </c:pt>
                <c:pt idx="86">
                  <c:v>294.4567543859655</c:v>
                </c:pt>
                <c:pt idx="87">
                  <c:v>276.96728070175527</c:v>
                </c:pt>
                <c:pt idx="88">
                  <c:v>60.95728070175528</c:v>
                </c:pt>
                <c:pt idx="89">
                  <c:v>157.21096491228127</c:v>
                </c:pt>
                <c:pt idx="90">
                  <c:v>194.80885964912341</c:v>
                </c:pt>
                <c:pt idx="91">
                  <c:v>-145.33008771929758</c:v>
                </c:pt>
                <c:pt idx="92">
                  <c:v>129.03780701754476</c:v>
                </c:pt>
                <c:pt idx="93">
                  <c:v>-267.46692982456102</c:v>
                </c:pt>
                <c:pt idx="94">
                  <c:v>372.29938596491297</c:v>
                </c:pt>
                <c:pt idx="95">
                  <c:v>85.874122807018239</c:v>
                </c:pt>
                <c:pt idx="96">
                  <c:v>127.0709649122814</c:v>
                </c:pt>
                <c:pt idx="97">
                  <c:v>250.29307017543965</c:v>
                </c:pt>
                <c:pt idx="98">
                  <c:v>446.95622807017594</c:v>
                </c:pt>
                <c:pt idx="99">
                  <c:v>61.06254385964985</c:v>
                </c:pt>
                <c:pt idx="100">
                  <c:v>-160.58956140350801</c:v>
                </c:pt>
                <c:pt idx="101">
                  <c:v>122.19885964912373</c:v>
                </c:pt>
                <c:pt idx="102">
                  <c:v>-114.71114035087658</c:v>
                </c:pt>
                <c:pt idx="103">
                  <c:v>33.329385964913172</c:v>
                </c:pt>
                <c:pt idx="104">
                  <c:v>-218.5906140350869</c:v>
                </c:pt>
                <c:pt idx="105">
                  <c:v>-16.801140350876494</c:v>
                </c:pt>
                <c:pt idx="106">
                  <c:v>237.45938596491328</c:v>
                </c:pt>
                <c:pt idx="107">
                  <c:v>134.91149122807087</c:v>
                </c:pt>
                <c:pt idx="108">
                  <c:v>-195.56798245613959</c:v>
                </c:pt>
                <c:pt idx="109">
                  <c:v>-220.0627192982447</c:v>
                </c:pt>
                <c:pt idx="110">
                  <c:v>-77.478508771929</c:v>
                </c:pt>
                <c:pt idx="111">
                  <c:v>-334.89956140350841</c:v>
                </c:pt>
                <c:pt idx="112">
                  <c:v>-81.10798245613978</c:v>
                </c:pt>
                <c:pt idx="113">
                  <c:v>-81.876929824560875</c:v>
                </c:pt>
                <c:pt idx="114">
                  <c:v>148.07780701754473</c:v>
                </c:pt>
                <c:pt idx="115">
                  <c:v>-5.8032456140344948</c:v>
                </c:pt>
                <c:pt idx="116">
                  <c:v>1.7167543859657144</c:v>
                </c:pt>
                <c:pt idx="117">
                  <c:v>-281.55850877192916</c:v>
                </c:pt>
                <c:pt idx="118">
                  <c:v>-227.71166666666591</c:v>
                </c:pt>
                <c:pt idx="119">
                  <c:v>-61.689561403508151</c:v>
                </c:pt>
              </c:numCache>
            </c:numRef>
          </c:val>
        </c:ser>
        <c:marker val="1"/>
        <c:axId val="168961920"/>
        <c:axId val="168963456"/>
      </c:lineChart>
      <c:catAx>
        <c:axId val="168961920"/>
        <c:scaling>
          <c:orientation val="minMax"/>
        </c:scaling>
        <c:axPos val="b"/>
        <c:numFmt formatCode="General" sourceLinked="1"/>
        <c:majorTickMark val="cross"/>
        <c:tickLblPos val="nextTo"/>
        <c:spPr>
          <a:ln>
            <a:solidFill>
              <a:sysClr val="windowText" lastClr="000000"/>
            </a:solidFill>
          </a:ln>
        </c:spPr>
        <c:crossAx val="168963456"/>
        <c:crosses val="autoZero"/>
        <c:auto val="1"/>
        <c:lblAlgn val="ctr"/>
        <c:lblOffset val="100"/>
        <c:tickMarkSkip val="10"/>
      </c:catAx>
      <c:valAx>
        <c:axId val="168963456"/>
        <c:scaling>
          <c:orientation val="minMax"/>
        </c:scaling>
        <c:axPos val="l"/>
        <c:numFmt formatCode="General" sourceLinked="1"/>
        <c:majorTickMark val="cross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68961920"/>
        <c:crosses val="autoZero"/>
        <c:crossBetween val="between"/>
      </c:valAx>
      <c:spPr>
        <a:noFill/>
        <a:ln w="6350">
          <a:solidFill>
            <a:schemeClr val="tx1"/>
          </a:solidFill>
        </a:ln>
      </c:spPr>
    </c:plotArea>
    <c:legend>
      <c:legendPos val="r"/>
      <c:layout>
        <c:manualLayout>
          <c:xMode val="edge"/>
          <c:yMode val="edge"/>
          <c:x val="0.20311626727132492"/>
          <c:y val="0.68759076990376167"/>
          <c:w val="0.42294898672257192"/>
          <c:h val="8.4101049868766459E-2"/>
        </c:manualLayout>
      </c:layout>
      <c:txPr>
        <a:bodyPr/>
        <a:lstStyle/>
        <a:p>
          <a:pPr>
            <a:defRPr sz="800"/>
          </a:pPr>
          <a:endParaRPr lang="en-US"/>
        </a:p>
      </c:txPr>
    </c:legend>
    <c:plotVisOnly val="1"/>
  </c:chart>
  <c:spPr>
    <a:noFill/>
    <a:ln>
      <a:noFill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0"/>
            </a:pPr>
            <a:r>
              <a:rPr lang="en-US" sz="1000" b="1"/>
              <a:t>(d)</a:t>
            </a:r>
            <a:r>
              <a:rPr lang="en-US" sz="1000" b="0"/>
              <a:t>Post monsoon rainfall  anomaly</a:t>
            </a:r>
          </a:p>
        </c:rich>
      </c:tx>
      <c:layout>
        <c:manualLayout>
          <c:xMode val="edge"/>
          <c:yMode val="edge"/>
          <c:x val="0.12020241296998373"/>
          <c:y val="8.7962962962963034E-2"/>
        </c:manualLayout>
      </c:layout>
    </c:title>
    <c:plotArea>
      <c:layout>
        <c:manualLayout>
          <c:layoutTarget val="inner"/>
          <c:xMode val="edge"/>
          <c:yMode val="edge"/>
          <c:x val="9.5466966000319189E-2"/>
          <c:y val="3.3356663750364536E-2"/>
          <c:w val="0.88503606860463158"/>
          <c:h val="0.94403907844852786"/>
        </c:manualLayout>
      </c:layout>
      <c:lineChart>
        <c:grouping val="standard"/>
        <c:ser>
          <c:idx val="0"/>
          <c:order val="0"/>
          <c:tx>
            <c:strRef>
              <c:f>Data!$P$1</c:f>
              <c:strCache>
                <c:ptCount val="1"/>
                <c:pt idx="0">
                  <c:v>Post monsoon rainfall  anomaly</c:v>
                </c:pt>
              </c:strCache>
            </c:strRef>
          </c:tx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Data!$A$2:$A$121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cat>
          <c:val>
            <c:numRef>
              <c:f>Data!$P$2:$P$121</c:f>
              <c:numCache>
                <c:formatCode>General</c:formatCode>
                <c:ptCount val="120"/>
                <c:pt idx="0">
                  <c:v>-37.702298245614088</c:v>
                </c:pt>
                <c:pt idx="1">
                  <c:v>-85.811245614035144</c:v>
                </c:pt>
                <c:pt idx="2">
                  <c:v>31.517701754385882</c:v>
                </c:pt>
                <c:pt idx="3">
                  <c:v>-74.33177192982464</c:v>
                </c:pt>
                <c:pt idx="4">
                  <c:v>-41.462824561403579</c:v>
                </c:pt>
                <c:pt idx="5">
                  <c:v>-5.7712456140351662</c:v>
                </c:pt>
                <c:pt idx="6">
                  <c:v>-101.93124561403516</c:v>
                </c:pt>
                <c:pt idx="7">
                  <c:v>-120.95387719298252</c:v>
                </c:pt>
                <c:pt idx="8">
                  <c:v>-28.694929824561427</c:v>
                </c:pt>
                <c:pt idx="9">
                  <c:v>18.916649122806945</c:v>
                </c:pt>
                <c:pt idx="10">
                  <c:v>23.314543859649092</c:v>
                </c:pt>
                <c:pt idx="11">
                  <c:v>49.200859649122748</c:v>
                </c:pt>
                <c:pt idx="12">
                  <c:v>17.79033333333328</c:v>
                </c:pt>
                <c:pt idx="13">
                  <c:v>-100.66861403508778</c:v>
                </c:pt>
                <c:pt idx="14">
                  <c:v>-35.194929824561456</c:v>
                </c:pt>
                <c:pt idx="15">
                  <c:v>138.31349122807018</c:v>
                </c:pt>
                <c:pt idx="16">
                  <c:v>193.52138596491221</c:v>
                </c:pt>
                <c:pt idx="17">
                  <c:v>-132.36177192982461</c:v>
                </c:pt>
                <c:pt idx="18">
                  <c:v>-44.421771929824601</c:v>
                </c:pt>
                <c:pt idx="19">
                  <c:v>-30.00071929824567</c:v>
                </c:pt>
                <c:pt idx="20">
                  <c:v>-76.27071929824568</c:v>
                </c:pt>
                <c:pt idx="21">
                  <c:v>-62.916508771929884</c:v>
                </c:pt>
                <c:pt idx="22">
                  <c:v>-60.396508771929888</c:v>
                </c:pt>
                <c:pt idx="23">
                  <c:v>-3.5312456140351571</c:v>
                </c:pt>
                <c:pt idx="24">
                  <c:v>-8.8717719298246323</c:v>
                </c:pt>
                <c:pt idx="25">
                  <c:v>-54.149666666666732</c:v>
                </c:pt>
                <c:pt idx="26">
                  <c:v>-76.762298245614105</c:v>
                </c:pt>
                <c:pt idx="27">
                  <c:v>25.177701754385907</c:v>
                </c:pt>
                <c:pt idx="28">
                  <c:v>194.08822807017543</c:v>
                </c:pt>
                <c:pt idx="29">
                  <c:v>-7.6865087719299083</c:v>
                </c:pt>
                <c:pt idx="30">
                  <c:v>34.45507017543855</c:v>
                </c:pt>
                <c:pt idx="31">
                  <c:v>58.881912280701698</c:v>
                </c:pt>
                <c:pt idx="32">
                  <c:v>4.0634912280701201</c:v>
                </c:pt>
                <c:pt idx="33">
                  <c:v>-5.5580877192982712</c:v>
                </c:pt>
                <c:pt idx="34">
                  <c:v>-130.46282456140358</c:v>
                </c:pt>
                <c:pt idx="35">
                  <c:v>-55.579666666666739</c:v>
                </c:pt>
                <c:pt idx="36">
                  <c:v>29.966122807017484</c:v>
                </c:pt>
                <c:pt idx="37">
                  <c:v>-42.029140350877285</c:v>
                </c:pt>
                <c:pt idx="38">
                  <c:v>80.295070175438525</c:v>
                </c:pt>
                <c:pt idx="39">
                  <c:v>-106.92335087719304</c:v>
                </c:pt>
                <c:pt idx="40">
                  <c:v>97.14822807017535</c:v>
                </c:pt>
                <c:pt idx="41">
                  <c:v>-22.175456140350931</c:v>
                </c:pt>
                <c:pt idx="42">
                  <c:v>-59.151245614035162</c:v>
                </c:pt>
                <c:pt idx="43">
                  <c:v>-83.498087719298297</c:v>
                </c:pt>
                <c:pt idx="44">
                  <c:v>89.531912280701732</c:v>
                </c:pt>
                <c:pt idx="45">
                  <c:v>91.792438596491195</c:v>
                </c:pt>
                <c:pt idx="46">
                  <c:v>-8.9249298245614455</c:v>
                </c:pt>
                <c:pt idx="47">
                  <c:v>78.525070175438515</c:v>
                </c:pt>
                <c:pt idx="48">
                  <c:v>12.49401754385957</c:v>
                </c:pt>
                <c:pt idx="49">
                  <c:v>69.056649122806931</c:v>
                </c:pt>
                <c:pt idx="50">
                  <c:v>45.807701754385903</c:v>
                </c:pt>
                <c:pt idx="51">
                  <c:v>23.939807017543785</c:v>
                </c:pt>
                <c:pt idx="52">
                  <c:v>-58.782824561403572</c:v>
                </c:pt>
                <c:pt idx="53">
                  <c:v>-56.089140350877244</c:v>
                </c:pt>
                <c:pt idx="54">
                  <c:v>34.072438596491139</c:v>
                </c:pt>
                <c:pt idx="55">
                  <c:v>55.628754385964783</c:v>
                </c:pt>
                <c:pt idx="56">
                  <c:v>-94.852298245614094</c:v>
                </c:pt>
                <c:pt idx="57">
                  <c:v>-25.39861403508776</c:v>
                </c:pt>
                <c:pt idx="58">
                  <c:v>222.52507017543854</c:v>
                </c:pt>
                <c:pt idx="59">
                  <c:v>-70.561245614035158</c:v>
                </c:pt>
                <c:pt idx="60">
                  <c:v>-20.113350877193071</c:v>
                </c:pt>
                <c:pt idx="61">
                  <c:v>25.528754385964845</c:v>
                </c:pt>
                <c:pt idx="62">
                  <c:v>0.59875438596489516</c:v>
                </c:pt>
                <c:pt idx="63">
                  <c:v>-7.4475614035088427</c:v>
                </c:pt>
                <c:pt idx="64">
                  <c:v>-67.061245614035158</c:v>
                </c:pt>
                <c:pt idx="65">
                  <c:v>-18.6696666666667</c:v>
                </c:pt>
                <c:pt idx="66">
                  <c:v>-55.042824561403563</c:v>
                </c:pt>
                <c:pt idx="67">
                  <c:v>85.390333333333331</c:v>
                </c:pt>
                <c:pt idx="68">
                  <c:v>-68.333877192982513</c:v>
                </c:pt>
                <c:pt idx="69">
                  <c:v>60.29296491228061</c:v>
                </c:pt>
                <c:pt idx="70">
                  <c:v>83.494543859649099</c:v>
                </c:pt>
                <c:pt idx="71">
                  <c:v>-78.920719298245672</c:v>
                </c:pt>
                <c:pt idx="72">
                  <c:v>106.39928070175432</c:v>
                </c:pt>
                <c:pt idx="73">
                  <c:v>22.450333333333248</c:v>
                </c:pt>
                <c:pt idx="74">
                  <c:v>21.125596491227981</c:v>
                </c:pt>
                <c:pt idx="75">
                  <c:v>-80.691771929824625</c:v>
                </c:pt>
                <c:pt idx="76">
                  <c:v>79.699807017543748</c:v>
                </c:pt>
                <c:pt idx="77">
                  <c:v>-12.661245614035181</c:v>
                </c:pt>
                <c:pt idx="78">
                  <c:v>23.133491228070113</c:v>
                </c:pt>
                <c:pt idx="79">
                  <c:v>-18.346508771929905</c:v>
                </c:pt>
                <c:pt idx="80">
                  <c:v>-62.828614035087796</c:v>
                </c:pt>
                <c:pt idx="81">
                  <c:v>-97.728087719298316</c:v>
                </c:pt>
                <c:pt idx="82">
                  <c:v>42.211912280701654</c:v>
                </c:pt>
                <c:pt idx="83">
                  <c:v>-22.467035087719353</c:v>
                </c:pt>
                <c:pt idx="84">
                  <c:v>14.904017543859595</c:v>
                </c:pt>
                <c:pt idx="85">
                  <c:v>149.27612280701749</c:v>
                </c:pt>
                <c:pt idx="86">
                  <c:v>-49.91545614035094</c:v>
                </c:pt>
                <c:pt idx="87">
                  <c:v>-3.5065087719298731</c:v>
                </c:pt>
                <c:pt idx="88">
                  <c:v>-2.4733508771930701</c:v>
                </c:pt>
                <c:pt idx="89">
                  <c:v>6.27717543859643</c:v>
                </c:pt>
                <c:pt idx="90">
                  <c:v>7.384017543859585</c:v>
                </c:pt>
                <c:pt idx="91">
                  <c:v>-66.615456140350929</c:v>
                </c:pt>
                <c:pt idx="92">
                  <c:v>16.442964912280644</c:v>
                </c:pt>
                <c:pt idx="93">
                  <c:v>-55.515982456140406</c:v>
                </c:pt>
                <c:pt idx="94">
                  <c:v>100.52612280701752</c:v>
                </c:pt>
                <c:pt idx="95">
                  <c:v>-11.831771929824669</c:v>
                </c:pt>
                <c:pt idx="96">
                  <c:v>-72.10282456140358</c:v>
                </c:pt>
                <c:pt idx="97">
                  <c:v>101.28612280701745</c:v>
                </c:pt>
                <c:pt idx="98">
                  <c:v>93.318754385964809</c:v>
                </c:pt>
                <c:pt idx="99">
                  <c:v>-64.010719298245675</c:v>
                </c:pt>
                <c:pt idx="100">
                  <c:v>97.70401754385955</c:v>
                </c:pt>
                <c:pt idx="101">
                  <c:v>-18.376508771929892</c:v>
                </c:pt>
                <c:pt idx="102">
                  <c:v>194.73717543859647</c:v>
                </c:pt>
                <c:pt idx="103">
                  <c:v>112.92243859649119</c:v>
                </c:pt>
                <c:pt idx="104">
                  <c:v>186.89454385964905</c:v>
                </c:pt>
                <c:pt idx="105">
                  <c:v>-38.215982456140438</c:v>
                </c:pt>
                <c:pt idx="106">
                  <c:v>-69.524403508771982</c:v>
                </c:pt>
                <c:pt idx="107">
                  <c:v>-62.740719298245679</c:v>
                </c:pt>
                <c:pt idx="108">
                  <c:v>24.535596491228034</c:v>
                </c:pt>
                <c:pt idx="109">
                  <c:v>-29.581771929824612</c:v>
                </c:pt>
                <c:pt idx="110">
                  <c:v>-118.56229824561409</c:v>
                </c:pt>
                <c:pt idx="111">
                  <c:v>-47.19124561403514</c:v>
                </c:pt>
                <c:pt idx="112">
                  <c:v>151.2471754385964</c:v>
                </c:pt>
                <c:pt idx="113">
                  <c:v>-106.60808771929831</c:v>
                </c:pt>
                <c:pt idx="114">
                  <c:v>-92.303350877193054</c:v>
                </c:pt>
                <c:pt idx="115">
                  <c:v>-32.550192982456224</c:v>
                </c:pt>
                <c:pt idx="116">
                  <c:v>89.045070175438525</c:v>
                </c:pt>
                <c:pt idx="117">
                  <c:v>-68.07650877192988</c:v>
                </c:pt>
                <c:pt idx="118">
                  <c:v>73.036122807017506</c:v>
                </c:pt>
                <c:pt idx="119">
                  <c:v>-59.992824561403566</c:v>
                </c:pt>
              </c:numCache>
            </c:numRef>
          </c:val>
        </c:ser>
        <c:marker val="1"/>
        <c:axId val="168995840"/>
        <c:axId val="168997632"/>
      </c:lineChart>
      <c:catAx>
        <c:axId val="168995840"/>
        <c:scaling>
          <c:orientation val="minMax"/>
        </c:scaling>
        <c:axPos val="b"/>
        <c:numFmt formatCode="General" sourceLinked="1"/>
        <c:majorTickMark val="cross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68997632"/>
        <c:crosses val="autoZero"/>
        <c:auto val="1"/>
        <c:lblAlgn val="ctr"/>
        <c:lblOffset val="100"/>
        <c:tickMarkSkip val="10"/>
      </c:catAx>
      <c:valAx>
        <c:axId val="168997632"/>
        <c:scaling>
          <c:orientation val="minMax"/>
        </c:scaling>
        <c:axPos val="l"/>
        <c:numFmt formatCode="General" sourceLinked="1"/>
        <c:majorTickMark val="cross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68995840"/>
        <c:crosses val="autoZero"/>
        <c:crossBetween val="between"/>
      </c:valAx>
      <c:spPr>
        <a:noFill/>
        <a:ln w="6350">
          <a:solidFill>
            <a:schemeClr val="tx1"/>
          </a:solidFill>
        </a:ln>
      </c:spPr>
    </c:plotArea>
    <c:legend>
      <c:legendPos val="r"/>
      <c:layout>
        <c:manualLayout>
          <c:xMode val="edge"/>
          <c:yMode val="edge"/>
          <c:x val="0.12589797344514328"/>
          <c:y val="0.80279892096821259"/>
          <c:w val="0.47717679944095065"/>
          <c:h val="8.4101049868766459E-2"/>
        </c:manualLayout>
      </c:layout>
      <c:txPr>
        <a:bodyPr/>
        <a:lstStyle/>
        <a:p>
          <a:pPr>
            <a:defRPr sz="800"/>
          </a:pPr>
          <a:endParaRPr lang="en-US"/>
        </a:p>
      </c:txPr>
    </c:legend>
    <c:plotVisOnly val="1"/>
  </c:chart>
  <c:spPr>
    <a:noFill/>
    <a:ln>
      <a:noFill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6.3830545149010293E-2"/>
          <c:y val="2.2643573688202457E-2"/>
          <c:w val="0.89741378986948839"/>
          <c:h val="0.82071488224852396"/>
        </c:manualLayout>
      </c:layout>
      <c:lineChart>
        <c:grouping val="standard"/>
        <c:ser>
          <c:idx val="0"/>
          <c:order val="0"/>
          <c:tx>
            <c:strRef>
              <c:f>Data!$U$1</c:f>
              <c:strCache>
                <c:ptCount val="1"/>
                <c:pt idx="0">
                  <c:v>monsoon</c:v>
                </c:pt>
              </c:strCache>
            </c:strRef>
          </c:tx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Data!$T$2:$T$121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cat>
          <c:val>
            <c:numRef>
              <c:f>Data!$U$2:$U$121</c:f>
              <c:numCache>
                <c:formatCode>General</c:formatCode>
                <c:ptCount val="120"/>
                <c:pt idx="0">
                  <c:v>1247.5042105263158</c:v>
                </c:pt>
                <c:pt idx="1">
                  <c:v>1401.3984210526316</c:v>
                </c:pt>
                <c:pt idx="2">
                  <c:v>1292.1299999999999</c:v>
                </c:pt>
                <c:pt idx="3">
                  <c:v>1206.75</c:v>
                </c:pt>
                <c:pt idx="4">
                  <c:v>1505.537894736842</c:v>
                </c:pt>
                <c:pt idx="5">
                  <c:v>1267.1747368421052</c:v>
                </c:pt>
                <c:pt idx="6">
                  <c:v>1275.141052631579</c:v>
                </c:pt>
                <c:pt idx="7">
                  <c:v>1335.0973684210526</c:v>
                </c:pt>
                <c:pt idx="8">
                  <c:v>1519.6457894736843</c:v>
                </c:pt>
                <c:pt idx="9">
                  <c:v>1435.0468421052635</c:v>
                </c:pt>
                <c:pt idx="10">
                  <c:v>1328.6568421052634</c:v>
                </c:pt>
                <c:pt idx="11">
                  <c:v>1168.4394736842107</c:v>
                </c:pt>
                <c:pt idx="12">
                  <c:v>1513.5205263157891</c:v>
                </c:pt>
                <c:pt idx="13">
                  <c:v>1230.318947368421</c:v>
                </c:pt>
                <c:pt idx="14">
                  <c:v>1128.1978947368423</c:v>
                </c:pt>
                <c:pt idx="15">
                  <c:v>1550.3421052631579</c:v>
                </c:pt>
                <c:pt idx="16">
                  <c:v>1335.1615789473683</c:v>
                </c:pt>
                <c:pt idx="17">
                  <c:v>1463.6426315789472</c:v>
                </c:pt>
                <c:pt idx="18">
                  <c:v>1357.1236842105263</c:v>
                </c:pt>
                <c:pt idx="19">
                  <c:v>1381.6721052631581</c:v>
                </c:pt>
                <c:pt idx="20">
                  <c:v>1457.3284210526315</c:v>
                </c:pt>
                <c:pt idx="21">
                  <c:v>1700.4752631578949</c:v>
                </c:pt>
                <c:pt idx="22">
                  <c:v>1199.7773684210526</c:v>
                </c:pt>
                <c:pt idx="23">
                  <c:v>1363.7852631578946</c:v>
                </c:pt>
                <c:pt idx="24">
                  <c:v>1191.207894736842</c:v>
                </c:pt>
                <c:pt idx="25">
                  <c:v>1579.8431578947366</c:v>
                </c:pt>
                <c:pt idx="26">
                  <c:v>1229.5084210526313</c:v>
                </c:pt>
                <c:pt idx="27">
                  <c:v>1530.8731578947368</c:v>
                </c:pt>
                <c:pt idx="28">
                  <c:v>1241.9284210526318</c:v>
                </c:pt>
                <c:pt idx="29">
                  <c:v>1280.7363157894736</c:v>
                </c:pt>
                <c:pt idx="30">
                  <c:v>1377.5515789473682</c:v>
                </c:pt>
                <c:pt idx="31">
                  <c:v>1256.4115789473685</c:v>
                </c:pt>
                <c:pt idx="32">
                  <c:v>1524.247894736842</c:v>
                </c:pt>
                <c:pt idx="33">
                  <c:v>1202.5547368421053</c:v>
                </c:pt>
                <c:pt idx="34">
                  <c:v>1248.3984210526314</c:v>
                </c:pt>
                <c:pt idx="35">
                  <c:v>1384.8978947368423</c:v>
                </c:pt>
                <c:pt idx="36">
                  <c:v>1313.3910526315792</c:v>
                </c:pt>
                <c:pt idx="37">
                  <c:v>1430.0163157894733</c:v>
                </c:pt>
                <c:pt idx="38">
                  <c:v>1636.0952631578948</c:v>
                </c:pt>
                <c:pt idx="39">
                  <c:v>1250.1742105263158</c:v>
                </c:pt>
                <c:pt idx="40">
                  <c:v>1619.1068421052628</c:v>
                </c:pt>
                <c:pt idx="41">
                  <c:v>1351.4973684210529</c:v>
                </c:pt>
                <c:pt idx="42">
                  <c:v>1481.1363157894737</c:v>
                </c:pt>
                <c:pt idx="43">
                  <c:v>1448.371052631579</c:v>
                </c:pt>
                <c:pt idx="44">
                  <c:v>1156.8521052631579</c:v>
                </c:pt>
                <c:pt idx="45">
                  <c:v>1370.653157894737</c:v>
                </c:pt>
                <c:pt idx="46">
                  <c:v>1311.3415789473686</c:v>
                </c:pt>
                <c:pt idx="47">
                  <c:v>1358.4305263157894</c:v>
                </c:pt>
                <c:pt idx="48">
                  <c:v>1410.0794736842104</c:v>
                </c:pt>
                <c:pt idx="49">
                  <c:v>1522.0610526315788</c:v>
                </c:pt>
                <c:pt idx="50">
                  <c:v>1306.3326315789473</c:v>
                </c:pt>
                <c:pt idx="51">
                  <c:v>1397.5784210526315</c:v>
                </c:pt>
                <c:pt idx="52">
                  <c:v>1555.1294736842108</c:v>
                </c:pt>
                <c:pt idx="53">
                  <c:v>1402.8915789473683</c:v>
                </c:pt>
                <c:pt idx="54">
                  <c:v>1412.8952631578948</c:v>
                </c:pt>
                <c:pt idx="55">
                  <c:v>1552.2126315789474</c:v>
                </c:pt>
                <c:pt idx="56">
                  <c:v>1232.5289473684209</c:v>
                </c:pt>
                <c:pt idx="57">
                  <c:v>1256.6852631578945</c:v>
                </c:pt>
                <c:pt idx="58">
                  <c:v>1461.8884210526317</c:v>
                </c:pt>
                <c:pt idx="59">
                  <c:v>1331.9805263157896</c:v>
                </c:pt>
                <c:pt idx="60">
                  <c:v>1211.7994736842106</c:v>
                </c:pt>
                <c:pt idx="61">
                  <c:v>1710.6684210526316</c:v>
                </c:pt>
                <c:pt idx="62">
                  <c:v>1283.4763157894733</c:v>
                </c:pt>
                <c:pt idx="63">
                  <c:v>1429.1757894736843</c:v>
                </c:pt>
                <c:pt idx="64">
                  <c:v>1422.8384210526315</c:v>
                </c:pt>
                <c:pt idx="65">
                  <c:v>1211.3331578947366</c:v>
                </c:pt>
                <c:pt idx="66">
                  <c:v>1307.1847368421056</c:v>
                </c:pt>
                <c:pt idx="67">
                  <c:v>1605.2657894736847</c:v>
                </c:pt>
                <c:pt idx="68">
                  <c:v>1354.487894736842</c:v>
                </c:pt>
                <c:pt idx="69">
                  <c:v>1672.5357894736844</c:v>
                </c:pt>
                <c:pt idx="70">
                  <c:v>1675.4826315789471</c:v>
                </c:pt>
                <c:pt idx="71">
                  <c:v>1207.6610526315787</c:v>
                </c:pt>
                <c:pt idx="72">
                  <c:v>1398.8063157894737</c:v>
                </c:pt>
                <c:pt idx="73">
                  <c:v>1568.8842105263157</c:v>
                </c:pt>
                <c:pt idx="74">
                  <c:v>1338.6405263157897</c:v>
                </c:pt>
                <c:pt idx="75">
                  <c:v>1307.158947368421</c:v>
                </c:pt>
                <c:pt idx="76">
                  <c:v>1519.0610526315791</c:v>
                </c:pt>
                <c:pt idx="77">
                  <c:v>1507.606842105263</c:v>
                </c:pt>
                <c:pt idx="78">
                  <c:v>1172.9936842105262</c:v>
                </c:pt>
                <c:pt idx="79">
                  <c:v>1411.9652631578949</c:v>
                </c:pt>
                <c:pt idx="80">
                  <c:v>1316.0484210526315</c:v>
                </c:pt>
                <c:pt idx="81">
                  <c:v>1084.787894736842</c:v>
                </c:pt>
                <c:pt idx="82">
                  <c:v>1387.1789473684209</c:v>
                </c:pt>
                <c:pt idx="83">
                  <c:v>1891.9136842105263</c:v>
                </c:pt>
                <c:pt idx="84">
                  <c:v>1379.6742105263161</c:v>
                </c:pt>
                <c:pt idx="85">
                  <c:v>1396.7726315789473</c:v>
                </c:pt>
                <c:pt idx="86">
                  <c:v>1686.2963157894735</c:v>
                </c:pt>
                <c:pt idx="87">
                  <c:v>1668.8068421052633</c:v>
                </c:pt>
                <c:pt idx="88">
                  <c:v>1452.7968421052633</c:v>
                </c:pt>
                <c:pt idx="89">
                  <c:v>1549.0505263157893</c:v>
                </c:pt>
                <c:pt idx="90">
                  <c:v>1586.6484210526314</c:v>
                </c:pt>
                <c:pt idx="91">
                  <c:v>1246.5094736842104</c:v>
                </c:pt>
                <c:pt idx="92">
                  <c:v>1520.8773684210528</c:v>
                </c:pt>
                <c:pt idx="93">
                  <c:v>1124.372631578947</c:v>
                </c:pt>
                <c:pt idx="94">
                  <c:v>1764.138947368421</c:v>
                </c:pt>
                <c:pt idx="95">
                  <c:v>1477.7136842105263</c:v>
                </c:pt>
                <c:pt idx="96">
                  <c:v>1518.9105263157894</c:v>
                </c:pt>
                <c:pt idx="97">
                  <c:v>1642.1326315789477</c:v>
                </c:pt>
                <c:pt idx="98">
                  <c:v>1838.795789473684</c:v>
                </c:pt>
                <c:pt idx="99">
                  <c:v>1452.9021052631579</c:v>
                </c:pt>
                <c:pt idx="100">
                  <c:v>1231.25</c:v>
                </c:pt>
                <c:pt idx="101">
                  <c:v>1514.0384210526317</c:v>
                </c:pt>
                <c:pt idx="102">
                  <c:v>1277.1284210526314</c:v>
                </c:pt>
                <c:pt idx="103">
                  <c:v>1425.1689473684212</c:v>
                </c:pt>
                <c:pt idx="104">
                  <c:v>1173.2489473684211</c:v>
                </c:pt>
                <c:pt idx="105">
                  <c:v>1375.0384210526315</c:v>
                </c:pt>
                <c:pt idx="106">
                  <c:v>1629.2989473684213</c:v>
                </c:pt>
                <c:pt idx="107">
                  <c:v>1526.7510526315789</c:v>
                </c:pt>
                <c:pt idx="108">
                  <c:v>1196.2715789473684</c:v>
                </c:pt>
                <c:pt idx="109">
                  <c:v>1171.7768421052633</c:v>
                </c:pt>
                <c:pt idx="110">
                  <c:v>1314.361052631579</c:v>
                </c:pt>
                <c:pt idx="111">
                  <c:v>1056.9399999999996</c:v>
                </c:pt>
                <c:pt idx="112">
                  <c:v>1310.7315789473682</c:v>
                </c:pt>
                <c:pt idx="113">
                  <c:v>1309.9626315789471</c:v>
                </c:pt>
                <c:pt idx="114">
                  <c:v>1539.9173684210527</c:v>
                </c:pt>
                <c:pt idx="115">
                  <c:v>1386.0363157894735</c:v>
                </c:pt>
                <c:pt idx="116">
                  <c:v>1393.5563157894737</c:v>
                </c:pt>
                <c:pt idx="117">
                  <c:v>1110.2810526315789</c:v>
                </c:pt>
                <c:pt idx="118">
                  <c:v>1164.1278947368421</c:v>
                </c:pt>
                <c:pt idx="119">
                  <c:v>1330.1499999999999</c:v>
                </c:pt>
              </c:numCache>
            </c:numRef>
          </c:val>
        </c:ser>
        <c:ser>
          <c:idx val="1"/>
          <c:order val="1"/>
          <c:tx>
            <c:strRef>
              <c:f>Data!$V$1</c:f>
              <c:strCache>
                <c:ptCount val="1"/>
                <c:pt idx="0">
                  <c:v>mean+cv</c:v>
                </c:pt>
              </c:strCache>
            </c:strRef>
          </c:tx>
          <c:spPr>
            <a:ln w="635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numRef>
              <c:f>Data!$T$2:$T$121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cat>
          <c:val>
            <c:numRef>
              <c:f>Data!$V$2:$V$121</c:f>
              <c:numCache>
                <c:formatCode>General</c:formatCode>
                <c:ptCount val="120"/>
                <c:pt idx="0">
                  <c:v>1557.74</c:v>
                </c:pt>
                <c:pt idx="1">
                  <c:v>1557.74</c:v>
                </c:pt>
                <c:pt idx="2">
                  <c:v>1557.74</c:v>
                </c:pt>
                <c:pt idx="3">
                  <c:v>1557.74</c:v>
                </c:pt>
                <c:pt idx="4">
                  <c:v>1557.74</c:v>
                </c:pt>
                <c:pt idx="5">
                  <c:v>1557.74</c:v>
                </c:pt>
                <c:pt idx="6">
                  <c:v>1557.74</c:v>
                </c:pt>
                <c:pt idx="7">
                  <c:v>1557.74</c:v>
                </c:pt>
                <c:pt idx="8">
                  <c:v>1557.74</c:v>
                </c:pt>
                <c:pt idx="9">
                  <c:v>1557.74</c:v>
                </c:pt>
                <c:pt idx="10">
                  <c:v>1557.74</c:v>
                </c:pt>
                <c:pt idx="11">
                  <c:v>1557.74</c:v>
                </c:pt>
                <c:pt idx="12">
                  <c:v>1557.74</c:v>
                </c:pt>
                <c:pt idx="13">
                  <c:v>1557.74</c:v>
                </c:pt>
                <c:pt idx="14">
                  <c:v>1557.74</c:v>
                </c:pt>
                <c:pt idx="15">
                  <c:v>1557.74</c:v>
                </c:pt>
                <c:pt idx="16">
                  <c:v>1557.74</c:v>
                </c:pt>
                <c:pt idx="17">
                  <c:v>1557.74</c:v>
                </c:pt>
                <c:pt idx="18">
                  <c:v>1557.74</c:v>
                </c:pt>
                <c:pt idx="19">
                  <c:v>1557.74</c:v>
                </c:pt>
                <c:pt idx="20">
                  <c:v>1557.74</c:v>
                </c:pt>
                <c:pt idx="21">
                  <c:v>1557.74</c:v>
                </c:pt>
                <c:pt idx="22">
                  <c:v>1557.74</c:v>
                </c:pt>
                <c:pt idx="23">
                  <c:v>1557.74</c:v>
                </c:pt>
                <c:pt idx="24">
                  <c:v>1557.74</c:v>
                </c:pt>
                <c:pt idx="25">
                  <c:v>1557.74</c:v>
                </c:pt>
                <c:pt idx="26">
                  <c:v>1557.74</c:v>
                </c:pt>
                <c:pt idx="27">
                  <c:v>1557.74</c:v>
                </c:pt>
                <c:pt idx="28">
                  <c:v>1557.74</c:v>
                </c:pt>
                <c:pt idx="29">
                  <c:v>1557.74</c:v>
                </c:pt>
                <c:pt idx="30">
                  <c:v>1557.74</c:v>
                </c:pt>
                <c:pt idx="31">
                  <c:v>1557.74</c:v>
                </c:pt>
                <c:pt idx="32">
                  <c:v>1557.74</c:v>
                </c:pt>
                <c:pt idx="33">
                  <c:v>1557.74</c:v>
                </c:pt>
                <c:pt idx="34">
                  <c:v>1557.74</c:v>
                </c:pt>
                <c:pt idx="35">
                  <c:v>1557.74</c:v>
                </c:pt>
                <c:pt idx="36">
                  <c:v>1557.74</c:v>
                </c:pt>
                <c:pt idx="37">
                  <c:v>1557.74</c:v>
                </c:pt>
                <c:pt idx="38">
                  <c:v>1557.74</c:v>
                </c:pt>
                <c:pt idx="39">
                  <c:v>1557.74</c:v>
                </c:pt>
                <c:pt idx="40">
                  <c:v>1557.74</c:v>
                </c:pt>
                <c:pt idx="41">
                  <c:v>1557.74</c:v>
                </c:pt>
                <c:pt idx="42">
                  <c:v>1557.74</c:v>
                </c:pt>
                <c:pt idx="43">
                  <c:v>1557.74</c:v>
                </c:pt>
                <c:pt idx="44">
                  <c:v>1557.74</c:v>
                </c:pt>
                <c:pt idx="45">
                  <c:v>1557.74</c:v>
                </c:pt>
                <c:pt idx="46">
                  <c:v>1557.74</c:v>
                </c:pt>
                <c:pt idx="47">
                  <c:v>1557.74</c:v>
                </c:pt>
                <c:pt idx="48">
                  <c:v>1557.74</c:v>
                </c:pt>
                <c:pt idx="49">
                  <c:v>1557.74</c:v>
                </c:pt>
                <c:pt idx="50">
                  <c:v>1557.74</c:v>
                </c:pt>
                <c:pt idx="51">
                  <c:v>1557.74</c:v>
                </c:pt>
                <c:pt idx="52">
                  <c:v>1557.74</c:v>
                </c:pt>
                <c:pt idx="53">
                  <c:v>1557.74</c:v>
                </c:pt>
                <c:pt idx="54">
                  <c:v>1557.74</c:v>
                </c:pt>
                <c:pt idx="55">
                  <c:v>1557.74</c:v>
                </c:pt>
                <c:pt idx="56">
                  <c:v>1557.74</c:v>
                </c:pt>
                <c:pt idx="57">
                  <c:v>1557.74</c:v>
                </c:pt>
                <c:pt idx="58">
                  <c:v>1557.74</c:v>
                </c:pt>
                <c:pt idx="59">
                  <c:v>1557.74</c:v>
                </c:pt>
                <c:pt idx="60">
                  <c:v>1557.74</c:v>
                </c:pt>
                <c:pt idx="61">
                  <c:v>1557.74</c:v>
                </c:pt>
                <c:pt idx="62">
                  <c:v>1557.74</c:v>
                </c:pt>
                <c:pt idx="63">
                  <c:v>1557.74</c:v>
                </c:pt>
                <c:pt idx="64">
                  <c:v>1557.74</c:v>
                </c:pt>
                <c:pt idx="65">
                  <c:v>1557.74</c:v>
                </c:pt>
                <c:pt idx="66">
                  <c:v>1557.74</c:v>
                </c:pt>
                <c:pt idx="67">
                  <c:v>1557.74</c:v>
                </c:pt>
                <c:pt idx="68">
                  <c:v>1557.74</c:v>
                </c:pt>
                <c:pt idx="69">
                  <c:v>1557.74</c:v>
                </c:pt>
                <c:pt idx="70">
                  <c:v>1557.74</c:v>
                </c:pt>
                <c:pt idx="71">
                  <c:v>1557.74</c:v>
                </c:pt>
                <c:pt idx="72">
                  <c:v>1557.74</c:v>
                </c:pt>
                <c:pt idx="73">
                  <c:v>1557.74</c:v>
                </c:pt>
                <c:pt idx="74">
                  <c:v>1557.74</c:v>
                </c:pt>
                <c:pt idx="75">
                  <c:v>1557.74</c:v>
                </c:pt>
                <c:pt idx="76">
                  <c:v>1557.74</c:v>
                </c:pt>
                <c:pt idx="77">
                  <c:v>1557.74</c:v>
                </c:pt>
                <c:pt idx="78">
                  <c:v>1557.74</c:v>
                </c:pt>
                <c:pt idx="79">
                  <c:v>1557.74</c:v>
                </c:pt>
                <c:pt idx="80">
                  <c:v>1557.74</c:v>
                </c:pt>
                <c:pt idx="81">
                  <c:v>1557.74</c:v>
                </c:pt>
                <c:pt idx="82">
                  <c:v>1557.74</c:v>
                </c:pt>
                <c:pt idx="83">
                  <c:v>1557.74</c:v>
                </c:pt>
                <c:pt idx="84">
                  <c:v>1557.74</c:v>
                </c:pt>
                <c:pt idx="85">
                  <c:v>1557.74</c:v>
                </c:pt>
                <c:pt idx="86">
                  <c:v>1557.74</c:v>
                </c:pt>
                <c:pt idx="87">
                  <c:v>1557.74</c:v>
                </c:pt>
                <c:pt idx="88">
                  <c:v>1557.74</c:v>
                </c:pt>
                <c:pt idx="89">
                  <c:v>1557.74</c:v>
                </c:pt>
                <c:pt idx="90">
                  <c:v>1557.74</c:v>
                </c:pt>
                <c:pt idx="91">
                  <c:v>1557.74</c:v>
                </c:pt>
                <c:pt idx="92">
                  <c:v>1557.74</c:v>
                </c:pt>
                <c:pt idx="93">
                  <c:v>1557.74</c:v>
                </c:pt>
                <c:pt idx="94">
                  <c:v>1557.74</c:v>
                </c:pt>
                <c:pt idx="95">
                  <c:v>1557.74</c:v>
                </c:pt>
                <c:pt idx="96">
                  <c:v>1557.74</c:v>
                </c:pt>
                <c:pt idx="97">
                  <c:v>1557.74</c:v>
                </c:pt>
                <c:pt idx="98">
                  <c:v>1557.74</c:v>
                </c:pt>
                <c:pt idx="99">
                  <c:v>1557.74</c:v>
                </c:pt>
                <c:pt idx="100">
                  <c:v>1557.74</c:v>
                </c:pt>
                <c:pt idx="101">
                  <c:v>1557.74</c:v>
                </c:pt>
                <c:pt idx="102">
                  <c:v>1557.74</c:v>
                </c:pt>
                <c:pt idx="103">
                  <c:v>1557.74</c:v>
                </c:pt>
                <c:pt idx="104">
                  <c:v>1557.74</c:v>
                </c:pt>
                <c:pt idx="105">
                  <c:v>1557.74</c:v>
                </c:pt>
                <c:pt idx="106">
                  <c:v>1557.74</c:v>
                </c:pt>
                <c:pt idx="107">
                  <c:v>1557.74</c:v>
                </c:pt>
                <c:pt idx="108">
                  <c:v>1557.74</c:v>
                </c:pt>
                <c:pt idx="109">
                  <c:v>1557.74</c:v>
                </c:pt>
                <c:pt idx="110">
                  <c:v>1557.74</c:v>
                </c:pt>
                <c:pt idx="111">
                  <c:v>1557.74</c:v>
                </c:pt>
                <c:pt idx="112">
                  <c:v>1557.74</c:v>
                </c:pt>
                <c:pt idx="113">
                  <c:v>1557.74</c:v>
                </c:pt>
                <c:pt idx="114">
                  <c:v>1557.74</c:v>
                </c:pt>
                <c:pt idx="115">
                  <c:v>1557.74</c:v>
                </c:pt>
                <c:pt idx="116">
                  <c:v>1557.74</c:v>
                </c:pt>
                <c:pt idx="117">
                  <c:v>1557.74</c:v>
                </c:pt>
                <c:pt idx="118">
                  <c:v>1557.74</c:v>
                </c:pt>
                <c:pt idx="119">
                  <c:v>1557.74</c:v>
                </c:pt>
              </c:numCache>
            </c:numRef>
          </c:val>
        </c:ser>
        <c:ser>
          <c:idx val="2"/>
          <c:order val="2"/>
          <c:tx>
            <c:strRef>
              <c:f>Data!$W$1</c:f>
              <c:strCache>
                <c:ptCount val="1"/>
                <c:pt idx="0">
                  <c:v>mean-cv</c:v>
                </c:pt>
              </c:strCache>
            </c:strRef>
          </c:tx>
          <c:spPr>
            <a:ln w="635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numRef>
              <c:f>Data!$T$2:$T$121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cat>
          <c:val>
            <c:numRef>
              <c:f>Data!$W$2:$W$121</c:f>
              <c:numCache>
                <c:formatCode>General</c:formatCode>
                <c:ptCount val="120"/>
                <c:pt idx="0">
                  <c:v>1225.94</c:v>
                </c:pt>
                <c:pt idx="1">
                  <c:v>1225.94</c:v>
                </c:pt>
                <c:pt idx="2">
                  <c:v>1225.94</c:v>
                </c:pt>
                <c:pt idx="3">
                  <c:v>1225.94</c:v>
                </c:pt>
                <c:pt idx="4">
                  <c:v>1225.94</c:v>
                </c:pt>
                <c:pt idx="5">
                  <c:v>1225.94</c:v>
                </c:pt>
                <c:pt idx="6">
                  <c:v>1225.94</c:v>
                </c:pt>
                <c:pt idx="7">
                  <c:v>1225.94</c:v>
                </c:pt>
                <c:pt idx="8">
                  <c:v>1225.94</c:v>
                </c:pt>
                <c:pt idx="9">
                  <c:v>1225.94</c:v>
                </c:pt>
                <c:pt idx="10">
                  <c:v>1225.94</c:v>
                </c:pt>
                <c:pt idx="11">
                  <c:v>1225.94</c:v>
                </c:pt>
                <c:pt idx="12">
                  <c:v>1225.94</c:v>
                </c:pt>
                <c:pt idx="13">
                  <c:v>1225.94</c:v>
                </c:pt>
                <c:pt idx="14">
                  <c:v>1225.94</c:v>
                </c:pt>
                <c:pt idx="15">
                  <c:v>1225.94</c:v>
                </c:pt>
                <c:pt idx="16">
                  <c:v>1225.94</c:v>
                </c:pt>
                <c:pt idx="17">
                  <c:v>1225.94</c:v>
                </c:pt>
                <c:pt idx="18">
                  <c:v>1225.94</c:v>
                </c:pt>
                <c:pt idx="19">
                  <c:v>1225.94</c:v>
                </c:pt>
                <c:pt idx="20">
                  <c:v>1225.94</c:v>
                </c:pt>
                <c:pt idx="21">
                  <c:v>1225.94</c:v>
                </c:pt>
                <c:pt idx="22">
                  <c:v>1225.94</c:v>
                </c:pt>
                <c:pt idx="23">
                  <c:v>1225.94</c:v>
                </c:pt>
                <c:pt idx="24">
                  <c:v>1225.94</c:v>
                </c:pt>
                <c:pt idx="25">
                  <c:v>1225.94</c:v>
                </c:pt>
                <c:pt idx="26">
                  <c:v>1225.94</c:v>
                </c:pt>
                <c:pt idx="27">
                  <c:v>1225.94</c:v>
                </c:pt>
                <c:pt idx="28">
                  <c:v>1225.94</c:v>
                </c:pt>
                <c:pt idx="29">
                  <c:v>1225.94</c:v>
                </c:pt>
                <c:pt idx="30">
                  <c:v>1225.94</c:v>
                </c:pt>
                <c:pt idx="31">
                  <c:v>1225.94</c:v>
                </c:pt>
                <c:pt idx="32">
                  <c:v>1225.94</c:v>
                </c:pt>
                <c:pt idx="33">
                  <c:v>1225.94</c:v>
                </c:pt>
                <c:pt idx="34">
                  <c:v>1225.94</c:v>
                </c:pt>
                <c:pt idx="35">
                  <c:v>1225.94</c:v>
                </c:pt>
                <c:pt idx="36">
                  <c:v>1225.94</c:v>
                </c:pt>
                <c:pt idx="37">
                  <c:v>1225.94</c:v>
                </c:pt>
                <c:pt idx="38">
                  <c:v>1225.94</c:v>
                </c:pt>
                <c:pt idx="39">
                  <c:v>1225.94</c:v>
                </c:pt>
                <c:pt idx="40">
                  <c:v>1225.94</c:v>
                </c:pt>
                <c:pt idx="41">
                  <c:v>1225.94</c:v>
                </c:pt>
                <c:pt idx="42">
                  <c:v>1225.94</c:v>
                </c:pt>
                <c:pt idx="43">
                  <c:v>1225.94</c:v>
                </c:pt>
                <c:pt idx="44">
                  <c:v>1225.94</c:v>
                </c:pt>
                <c:pt idx="45">
                  <c:v>1225.94</c:v>
                </c:pt>
                <c:pt idx="46">
                  <c:v>1225.94</c:v>
                </c:pt>
                <c:pt idx="47">
                  <c:v>1225.94</c:v>
                </c:pt>
                <c:pt idx="48">
                  <c:v>1225.94</c:v>
                </c:pt>
                <c:pt idx="49">
                  <c:v>1225.94</c:v>
                </c:pt>
                <c:pt idx="50">
                  <c:v>1225.94</c:v>
                </c:pt>
                <c:pt idx="51">
                  <c:v>1225.94</c:v>
                </c:pt>
                <c:pt idx="52">
                  <c:v>1225.94</c:v>
                </c:pt>
                <c:pt idx="53">
                  <c:v>1225.94</c:v>
                </c:pt>
                <c:pt idx="54">
                  <c:v>1225.94</c:v>
                </c:pt>
                <c:pt idx="55">
                  <c:v>1225.94</c:v>
                </c:pt>
                <c:pt idx="56">
                  <c:v>1225.94</c:v>
                </c:pt>
                <c:pt idx="57">
                  <c:v>1225.94</c:v>
                </c:pt>
                <c:pt idx="58">
                  <c:v>1225.94</c:v>
                </c:pt>
                <c:pt idx="59">
                  <c:v>1225.94</c:v>
                </c:pt>
                <c:pt idx="60">
                  <c:v>1225.94</c:v>
                </c:pt>
                <c:pt idx="61">
                  <c:v>1225.94</c:v>
                </c:pt>
                <c:pt idx="62">
                  <c:v>1225.94</c:v>
                </c:pt>
                <c:pt idx="63">
                  <c:v>1225.94</c:v>
                </c:pt>
                <c:pt idx="64">
                  <c:v>1225.94</c:v>
                </c:pt>
                <c:pt idx="65">
                  <c:v>1225.94</c:v>
                </c:pt>
                <c:pt idx="66">
                  <c:v>1225.94</c:v>
                </c:pt>
                <c:pt idx="67">
                  <c:v>1225.94</c:v>
                </c:pt>
                <c:pt idx="68">
                  <c:v>1225.94</c:v>
                </c:pt>
                <c:pt idx="69">
                  <c:v>1225.94</c:v>
                </c:pt>
                <c:pt idx="70">
                  <c:v>1225.94</c:v>
                </c:pt>
                <c:pt idx="71">
                  <c:v>1225.94</c:v>
                </c:pt>
                <c:pt idx="72">
                  <c:v>1225.94</c:v>
                </c:pt>
                <c:pt idx="73">
                  <c:v>1225.94</c:v>
                </c:pt>
                <c:pt idx="74">
                  <c:v>1225.94</c:v>
                </c:pt>
                <c:pt idx="75">
                  <c:v>1225.94</c:v>
                </c:pt>
                <c:pt idx="76">
                  <c:v>1225.94</c:v>
                </c:pt>
                <c:pt idx="77">
                  <c:v>1225.94</c:v>
                </c:pt>
                <c:pt idx="78">
                  <c:v>1225.94</c:v>
                </c:pt>
                <c:pt idx="79">
                  <c:v>1225.94</c:v>
                </c:pt>
                <c:pt idx="80">
                  <c:v>1225.94</c:v>
                </c:pt>
                <c:pt idx="81">
                  <c:v>1225.94</c:v>
                </c:pt>
                <c:pt idx="82">
                  <c:v>1225.94</c:v>
                </c:pt>
                <c:pt idx="83">
                  <c:v>1225.94</c:v>
                </c:pt>
                <c:pt idx="84">
                  <c:v>1225.94</c:v>
                </c:pt>
                <c:pt idx="85">
                  <c:v>1225.94</c:v>
                </c:pt>
                <c:pt idx="86">
                  <c:v>1225.94</c:v>
                </c:pt>
                <c:pt idx="87">
                  <c:v>1225.94</c:v>
                </c:pt>
                <c:pt idx="88">
                  <c:v>1225.94</c:v>
                </c:pt>
                <c:pt idx="89">
                  <c:v>1225.94</c:v>
                </c:pt>
                <c:pt idx="90">
                  <c:v>1225.94</c:v>
                </c:pt>
                <c:pt idx="91">
                  <c:v>1225.94</c:v>
                </c:pt>
                <c:pt idx="92">
                  <c:v>1225.94</c:v>
                </c:pt>
                <c:pt idx="93">
                  <c:v>1225.94</c:v>
                </c:pt>
                <c:pt idx="94">
                  <c:v>1225.94</c:v>
                </c:pt>
                <c:pt idx="95">
                  <c:v>1225.94</c:v>
                </c:pt>
                <c:pt idx="96">
                  <c:v>1225.94</c:v>
                </c:pt>
                <c:pt idx="97">
                  <c:v>1225.94</c:v>
                </c:pt>
                <c:pt idx="98">
                  <c:v>1225.94</c:v>
                </c:pt>
                <c:pt idx="99">
                  <c:v>1225.94</c:v>
                </c:pt>
                <c:pt idx="100">
                  <c:v>1225.94</c:v>
                </c:pt>
                <c:pt idx="101">
                  <c:v>1225.94</c:v>
                </c:pt>
                <c:pt idx="102">
                  <c:v>1225.94</c:v>
                </c:pt>
                <c:pt idx="103">
                  <c:v>1225.94</c:v>
                </c:pt>
                <c:pt idx="104">
                  <c:v>1225.94</c:v>
                </c:pt>
                <c:pt idx="105">
                  <c:v>1225.94</c:v>
                </c:pt>
                <c:pt idx="106">
                  <c:v>1225.94</c:v>
                </c:pt>
                <c:pt idx="107">
                  <c:v>1225.94</c:v>
                </c:pt>
                <c:pt idx="108">
                  <c:v>1225.94</c:v>
                </c:pt>
                <c:pt idx="109">
                  <c:v>1225.94</c:v>
                </c:pt>
                <c:pt idx="110">
                  <c:v>1225.94</c:v>
                </c:pt>
                <c:pt idx="111">
                  <c:v>1225.94</c:v>
                </c:pt>
                <c:pt idx="112">
                  <c:v>1225.94</c:v>
                </c:pt>
                <c:pt idx="113">
                  <c:v>1225.94</c:v>
                </c:pt>
                <c:pt idx="114">
                  <c:v>1225.94</c:v>
                </c:pt>
                <c:pt idx="115">
                  <c:v>1225.94</c:v>
                </c:pt>
                <c:pt idx="116">
                  <c:v>1225.94</c:v>
                </c:pt>
                <c:pt idx="117">
                  <c:v>1225.94</c:v>
                </c:pt>
                <c:pt idx="118">
                  <c:v>1225.94</c:v>
                </c:pt>
                <c:pt idx="119">
                  <c:v>1225.94</c:v>
                </c:pt>
              </c:numCache>
            </c:numRef>
          </c:val>
        </c:ser>
        <c:marker val="1"/>
        <c:axId val="171714432"/>
        <c:axId val="171715968"/>
      </c:lineChart>
      <c:catAx>
        <c:axId val="171714432"/>
        <c:scaling>
          <c:orientation val="minMax"/>
        </c:scaling>
        <c:axPos val="b"/>
        <c:numFmt formatCode="General" sourceLinked="1"/>
        <c:majorTickMark val="cross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71715968"/>
        <c:crosses val="autoZero"/>
        <c:auto val="1"/>
        <c:lblAlgn val="ctr"/>
        <c:lblOffset val="100"/>
        <c:tickMarkSkip val="10"/>
      </c:catAx>
      <c:valAx>
        <c:axId val="171715968"/>
        <c:scaling>
          <c:orientation val="minMax"/>
          <c:max val="2000"/>
          <c:min val="1000"/>
        </c:scaling>
        <c:axPos val="l"/>
        <c:numFmt formatCode="General" sourceLinked="1"/>
        <c:majorTickMark val="cross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71714432"/>
        <c:crosses val="autoZero"/>
        <c:crossBetween val="between"/>
        <c:majorUnit val="200"/>
      </c:valAx>
      <c:spPr>
        <a:noFill/>
        <a:ln>
          <a:solidFill>
            <a:schemeClr val="tx1"/>
          </a:solidFill>
        </a:ln>
      </c:spPr>
    </c:plotArea>
    <c:legend>
      <c:legendPos val="r"/>
      <c:layout>
        <c:manualLayout>
          <c:xMode val="edge"/>
          <c:yMode val="edge"/>
          <c:x val="0.32402710828659331"/>
          <c:y val="8.2031830566122205E-2"/>
          <c:w val="0.41474838592615032"/>
          <c:h val="8.4631853864083881E-2"/>
        </c:manualLayout>
      </c:layout>
      <c:txPr>
        <a:bodyPr/>
        <a:lstStyle/>
        <a:p>
          <a:pPr>
            <a:defRPr sz="800"/>
          </a:pPr>
          <a:endParaRPr lang="en-US"/>
        </a:p>
      </c:txPr>
    </c:legend>
    <c:plotVisOnly val="1"/>
  </c:chart>
  <c:spPr>
    <a:noFill/>
    <a:ln>
      <a:noFill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900" b="1"/>
            </a:pPr>
            <a:r>
              <a:rPr lang="en-IN"/>
              <a:t>year / post monsoon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post monsoon</c:v>
          </c:tx>
          <c:spPr>
            <a:ln w="12700">
              <a:solidFill>
                <a:srgbClr val="5B9BD5"/>
              </a:solidFill>
              <a:prstDash val="solid"/>
            </a:ln>
            <a:effectLst/>
          </c:spPr>
          <c:marker>
            <c:symbol val="circle"/>
            <c:size val="3"/>
          </c:marker>
          <c:xVal>
            <c:numRef>
              <c:f>'Mann-Kendall trend tests_HID4'!$A$2:$A$121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xVal>
          <c:yVal>
            <c:numRef>
              <c:f>'Mann-Kendall trend tests_HID4'!$B$2:$B$121</c:f>
              <c:numCache>
                <c:formatCode>0</c:formatCode>
                <c:ptCount val="120"/>
                <c:pt idx="0">
                  <c:v>108.19473684210527</c:v>
                </c:pt>
                <c:pt idx="1">
                  <c:v>60.085789473684216</c:v>
                </c:pt>
                <c:pt idx="2">
                  <c:v>177.41473684210524</c:v>
                </c:pt>
                <c:pt idx="3">
                  <c:v>71.565263157894719</c:v>
                </c:pt>
                <c:pt idx="4">
                  <c:v>104.43421052631578</c:v>
                </c:pt>
                <c:pt idx="5">
                  <c:v>140.12578947368419</c:v>
                </c:pt>
                <c:pt idx="6">
                  <c:v>43.965789473684204</c:v>
                </c:pt>
                <c:pt idx="7">
                  <c:v>24.943157894736839</c:v>
                </c:pt>
                <c:pt idx="8">
                  <c:v>117.20210526315793</c:v>
                </c:pt>
                <c:pt idx="9">
                  <c:v>164.8136842105263</c:v>
                </c:pt>
                <c:pt idx="10">
                  <c:v>169.21157894736845</c:v>
                </c:pt>
                <c:pt idx="11">
                  <c:v>195.09789473684211</c:v>
                </c:pt>
                <c:pt idx="12">
                  <c:v>163.68736842105264</c:v>
                </c:pt>
                <c:pt idx="13">
                  <c:v>45.228421052631582</c:v>
                </c:pt>
                <c:pt idx="14">
                  <c:v>110.7021052631579</c:v>
                </c:pt>
                <c:pt idx="15">
                  <c:v>284.21052631578954</c:v>
                </c:pt>
                <c:pt idx="16">
                  <c:v>339.41842105263157</c:v>
                </c:pt>
                <c:pt idx="17">
                  <c:v>13.535263157894734</c:v>
                </c:pt>
                <c:pt idx="18">
                  <c:v>101.47526315789476</c:v>
                </c:pt>
                <c:pt idx="19">
                  <c:v>115.89631578947369</c:v>
                </c:pt>
                <c:pt idx="20">
                  <c:v>69.626315789473679</c:v>
                </c:pt>
                <c:pt idx="21">
                  <c:v>82.980526315789476</c:v>
                </c:pt>
                <c:pt idx="22">
                  <c:v>85.500526315789472</c:v>
                </c:pt>
                <c:pt idx="23">
                  <c:v>142.3657894736842</c:v>
                </c:pt>
                <c:pt idx="24">
                  <c:v>137.02526315789473</c:v>
                </c:pt>
                <c:pt idx="25">
                  <c:v>91.747368421052627</c:v>
                </c:pt>
                <c:pt idx="26">
                  <c:v>69.134736842105255</c:v>
                </c:pt>
                <c:pt idx="27">
                  <c:v>171.07473684210527</c:v>
                </c:pt>
                <c:pt idx="28">
                  <c:v>339.98526315789479</c:v>
                </c:pt>
                <c:pt idx="29">
                  <c:v>138.21052631578945</c:v>
                </c:pt>
                <c:pt idx="30">
                  <c:v>180.35210526315791</c:v>
                </c:pt>
                <c:pt idx="31">
                  <c:v>204.77894736842106</c:v>
                </c:pt>
                <c:pt idx="32">
                  <c:v>149.96052631578948</c:v>
                </c:pt>
                <c:pt idx="33">
                  <c:v>140.33894736842109</c:v>
                </c:pt>
                <c:pt idx="34">
                  <c:v>15.434210526315786</c:v>
                </c:pt>
                <c:pt idx="35">
                  <c:v>90.31736842105262</c:v>
                </c:pt>
                <c:pt idx="36">
                  <c:v>175.86315789473684</c:v>
                </c:pt>
                <c:pt idx="37">
                  <c:v>103.86789473684208</c:v>
                </c:pt>
                <c:pt idx="38">
                  <c:v>226.19210526315788</c:v>
                </c:pt>
                <c:pt idx="39">
                  <c:v>38.973684210526315</c:v>
                </c:pt>
                <c:pt idx="40">
                  <c:v>243.04526315789471</c:v>
                </c:pt>
                <c:pt idx="41">
                  <c:v>123.72157894736843</c:v>
                </c:pt>
                <c:pt idx="42">
                  <c:v>86.745789473684198</c:v>
                </c:pt>
                <c:pt idx="43">
                  <c:v>62.398947368421062</c:v>
                </c:pt>
                <c:pt idx="44">
                  <c:v>235.42894736842109</c:v>
                </c:pt>
                <c:pt idx="45">
                  <c:v>237.68947368421055</c:v>
                </c:pt>
                <c:pt idx="46">
                  <c:v>136.97210526315791</c:v>
                </c:pt>
                <c:pt idx="47">
                  <c:v>224.42210526315787</c:v>
                </c:pt>
                <c:pt idx="48">
                  <c:v>158.39105263157893</c:v>
                </c:pt>
                <c:pt idx="49">
                  <c:v>214.95368421052629</c:v>
                </c:pt>
                <c:pt idx="50">
                  <c:v>191.70473684210526</c:v>
                </c:pt>
                <c:pt idx="51">
                  <c:v>169.83684210526314</c:v>
                </c:pt>
                <c:pt idx="52">
                  <c:v>87.114210526315787</c:v>
                </c:pt>
                <c:pt idx="53">
                  <c:v>89.807894736842115</c:v>
                </c:pt>
                <c:pt idx="54">
                  <c:v>179.9694736842105</c:v>
                </c:pt>
                <c:pt idx="55">
                  <c:v>201.52578947368414</c:v>
                </c:pt>
                <c:pt idx="56">
                  <c:v>51.044736842105266</c:v>
                </c:pt>
                <c:pt idx="57">
                  <c:v>120.4984210526316</c:v>
                </c:pt>
                <c:pt idx="58">
                  <c:v>368.4221052631579</c:v>
                </c:pt>
                <c:pt idx="59">
                  <c:v>75.335789473684201</c:v>
                </c:pt>
                <c:pt idx="60">
                  <c:v>125.78368421052629</c:v>
                </c:pt>
                <c:pt idx="61">
                  <c:v>171.4257894736842</c:v>
                </c:pt>
                <c:pt idx="62">
                  <c:v>146.49578947368425</c:v>
                </c:pt>
                <c:pt idx="63">
                  <c:v>138.44947368421052</c:v>
                </c:pt>
                <c:pt idx="64">
                  <c:v>78.835789473684201</c:v>
                </c:pt>
                <c:pt idx="65">
                  <c:v>127.22736842105266</c:v>
                </c:pt>
                <c:pt idx="66">
                  <c:v>90.854210526315796</c:v>
                </c:pt>
                <c:pt idx="67">
                  <c:v>231.28736842105269</c:v>
                </c:pt>
                <c:pt idx="68">
                  <c:v>77.563157894736847</c:v>
                </c:pt>
                <c:pt idx="69">
                  <c:v>206.18999999999997</c:v>
                </c:pt>
                <c:pt idx="70">
                  <c:v>229.39157894736846</c:v>
                </c:pt>
                <c:pt idx="71">
                  <c:v>66.976315789473688</c:v>
                </c:pt>
                <c:pt idx="72">
                  <c:v>252.29631578947368</c:v>
                </c:pt>
                <c:pt idx="73">
                  <c:v>168.34736842105261</c:v>
                </c:pt>
                <c:pt idx="74">
                  <c:v>167.02263157894734</c:v>
                </c:pt>
                <c:pt idx="75">
                  <c:v>65.205263157894734</c:v>
                </c:pt>
                <c:pt idx="76">
                  <c:v>225.59684210526311</c:v>
                </c:pt>
                <c:pt idx="77">
                  <c:v>133.23578947368418</c:v>
                </c:pt>
                <c:pt idx="78">
                  <c:v>169.03052631578947</c:v>
                </c:pt>
                <c:pt idx="79">
                  <c:v>127.55052631578945</c:v>
                </c:pt>
                <c:pt idx="80">
                  <c:v>83.068421052631564</c:v>
                </c:pt>
                <c:pt idx="81">
                  <c:v>48.168947368421051</c:v>
                </c:pt>
                <c:pt idx="82">
                  <c:v>188.10894736842101</c:v>
                </c:pt>
                <c:pt idx="83">
                  <c:v>123.43</c:v>
                </c:pt>
                <c:pt idx="84">
                  <c:v>160.80105263157895</c:v>
                </c:pt>
                <c:pt idx="85">
                  <c:v>295.17315789473685</c:v>
                </c:pt>
                <c:pt idx="86">
                  <c:v>95.981578947368419</c:v>
                </c:pt>
                <c:pt idx="87">
                  <c:v>142.39052631578949</c:v>
                </c:pt>
                <c:pt idx="88">
                  <c:v>143.42368421052629</c:v>
                </c:pt>
                <c:pt idx="89">
                  <c:v>152.17421052631579</c:v>
                </c:pt>
                <c:pt idx="90">
                  <c:v>153.28105263157894</c:v>
                </c:pt>
                <c:pt idx="91">
                  <c:v>79.28157894736843</c:v>
                </c:pt>
                <c:pt idx="92">
                  <c:v>162.34</c:v>
                </c:pt>
                <c:pt idx="93">
                  <c:v>90.381052631578953</c:v>
                </c:pt>
                <c:pt idx="94">
                  <c:v>246.42315789473687</c:v>
                </c:pt>
                <c:pt idx="95">
                  <c:v>134.06526315789469</c:v>
                </c:pt>
                <c:pt idx="96">
                  <c:v>73.79421052631578</c:v>
                </c:pt>
                <c:pt idx="97">
                  <c:v>247.18315789473681</c:v>
                </c:pt>
                <c:pt idx="98">
                  <c:v>239.21578947368417</c:v>
                </c:pt>
                <c:pt idx="99">
                  <c:v>81.886315789473684</c:v>
                </c:pt>
                <c:pt idx="100">
                  <c:v>243.60105263157891</c:v>
                </c:pt>
                <c:pt idx="101">
                  <c:v>127.52052631578947</c:v>
                </c:pt>
                <c:pt idx="102">
                  <c:v>340.63421052631583</c:v>
                </c:pt>
                <c:pt idx="103">
                  <c:v>258.81947368421055</c:v>
                </c:pt>
                <c:pt idx="104">
                  <c:v>332.79157894736841</c:v>
                </c:pt>
                <c:pt idx="105">
                  <c:v>107.68105263157892</c:v>
                </c:pt>
                <c:pt idx="106">
                  <c:v>76.372631578947377</c:v>
                </c:pt>
                <c:pt idx="107">
                  <c:v>83.15631578947368</c:v>
                </c:pt>
                <c:pt idx="108">
                  <c:v>170.43263157894739</c:v>
                </c:pt>
                <c:pt idx="109">
                  <c:v>116.31526315789475</c:v>
                </c:pt>
                <c:pt idx="110">
                  <c:v>27.334736842105269</c:v>
                </c:pt>
                <c:pt idx="111">
                  <c:v>98.70578947368422</c:v>
                </c:pt>
                <c:pt idx="112">
                  <c:v>297.14421052631576</c:v>
                </c:pt>
                <c:pt idx="113">
                  <c:v>39.288947368421056</c:v>
                </c:pt>
                <c:pt idx="114">
                  <c:v>53.593684210526312</c:v>
                </c:pt>
                <c:pt idx="115">
                  <c:v>113.34684210526314</c:v>
                </c:pt>
                <c:pt idx="116">
                  <c:v>234.94210526315788</c:v>
                </c:pt>
                <c:pt idx="117">
                  <c:v>77.820526315789479</c:v>
                </c:pt>
                <c:pt idx="118">
                  <c:v>218.93315789473687</c:v>
                </c:pt>
                <c:pt idx="119">
                  <c:v>85.904210526315794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1-6FED-4F0E-BA2B-136031CB1921}"/>
            </c:ext>
          </c:extLst>
        </c:ser>
        <c:axId val="176274432"/>
        <c:axId val="176288896"/>
      </c:scatterChart>
      <c:valAx>
        <c:axId val="176274432"/>
        <c:scaling>
          <c:orientation val="minMax"/>
          <c:max val="2040"/>
          <c:min val="1900"/>
        </c:scaling>
        <c:axPos val="b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IN"/>
                  <a:t>year</a:t>
                </a:r>
              </a:p>
            </c:rich>
          </c:tx>
          <c:layout/>
        </c:title>
        <c:numFmt formatCode="General" sourceLinked="0"/>
        <c:majorTickMark val="cross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176288896"/>
        <c:crosses val="autoZero"/>
        <c:crossBetween val="midCat"/>
      </c:valAx>
      <c:valAx>
        <c:axId val="176288896"/>
        <c:scaling>
          <c:orientation val="minMax"/>
          <c:max val="400"/>
          <c:min val="0"/>
        </c:scaling>
        <c:axPos val="l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IN"/>
                  <a:t>post monsoon</a:t>
                </a:r>
              </a:p>
            </c:rich>
          </c:tx>
          <c:layout/>
        </c:title>
        <c:numFmt formatCode="General" sourceLinked="0"/>
        <c:majorTickMark val="cross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176274432"/>
        <c:crosses val="autoZero"/>
        <c:crossBetween val="midCat"/>
      </c:valAx>
      <c:spPr>
        <a:ln>
          <a:solidFill>
            <a:srgbClr val="808080"/>
          </a:solidFill>
          <a:prstDash val="solid"/>
        </a:ln>
      </c:spPr>
    </c:plotArea>
    <c:plotVisOnly val="1"/>
    <c:dispBlanksAs val="gap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900" b="1"/>
            </a:pPr>
            <a:r>
              <a:rPr lang="en-IN"/>
              <a:t>year / monsoon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monsoon</c:v>
          </c:tx>
          <c:spPr>
            <a:ln w="12700">
              <a:solidFill>
                <a:srgbClr val="5B9BD5"/>
              </a:solidFill>
              <a:prstDash val="solid"/>
            </a:ln>
            <a:effectLst/>
          </c:spPr>
          <c:marker>
            <c:symbol val="circle"/>
            <c:size val="3"/>
          </c:marker>
          <c:xVal>
            <c:numRef>
              <c:f>'Mann-Kendall trend tests_HID3'!$A$2:$A$121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xVal>
          <c:yVal>
            <c:numRef>
              <c:f>'Mann-Kendall trend tests_HID3'!$B$2:$B$121</c:f>
              <c:numCache>
                <c:formatCode>0</c:formatCode>
                <c:ptCount val="120"/>
                <c:pt idx="0">
                  <c:v>1247.5042105263158</c:v>
                </c:pt>
                <c:pt idx="1">
                  <c:v>1401.3984210526316</c:v>
                </c:pt>
                <c:pt idx="2">
                  <c:v>1292.1299999999999</c:v>
                </c:pt>
                <c:pt idx="3">
                  <c:v>1206.75</c:v>
                </c:pt>
                <c:pt idx="4">
                  <c:v>1505.537894736842</c:v>
                </c:pt>
                <c:pt idx="5">
                  <c:v>1267.1747368421052</c:v>
                </c:pt>
                <c:pt idx="6">
                  <c:v>1275.141052631579</c:v>
                </c:pt>
                <c:pt idx="7">
                  <c:v>1335.0973684210526</c:v>
                </c:pt>
                <c:pt idx="8">
                  <c:v>1519.6457894736843</c:v>
                </c:pt>
                <c:pt idx="9">
                  <c:v>1435.0468421052635</c:v>
                </c:pt>
                <c:pt idx="10">
                  <c:v>1328.6568421052634</c:v>
                </c:pt>
                <c:pt idx="11">
                  <c:v>1168.4394736842107</c:v>
                </c:pt>
                <c:pt idx="12">
                  <c:v>1513.5205263157891</c:v>
                </c:pt>
                <c:pt idx="13">
                  <c:v>1230.318947368421</c:v>
                </c:pt>
                <c:pt idx="14">
                  <c:v>1128.1978947368423</c:v>
                </c:pt>
                <c:pt idx="15">
                  <c:v>1550.3421052631579</c:v>
                </c:pt>
                <c:pt idx="16">
                  <c:v>1335.1615789473683</c:v>
                </c:pt>
                <c:pt idx="17">
                  <c:v>1463.6426315789472</c:v>
                </c:pt>
                <c:pt idx="18">
                  <c:v>1357.1236842105263</c:v>
                </c:pt>
                <c:pt idx="19">
                  <c:v>1381.6721052631581</c:v>
                </c:pt>
                <c:pt idx="20">
                  <c:v>1457.3284210526315</c:v>
                </c:pt>
                <c:pt idx="21">
                  <c:v>1700.4752631578949</c:v>
                </c:pt>
                <c:pt idx="22">
                  <c:v>1199.7773684210526</c:v>
                </c:pt>
                <c:pt idx="23">
                  <c:v>1363.7852631578946</c:v>
                </c:pt>
                <c:pt idx="24">
                  <c:v>1191.207894736842</c:v>
                </c:pt>
                <c:pt idx="25">
                  <c:v>1579.8431578947366</c:v>
                </c:pt>
                <c:pt idx="26">
                  <c:v>1229.5084210526313</c:v>
                </c:pt>
                <c:pt idx="27">
                  <c:v>1530.8731578947368</c:v>
                </c:pt>
                <c:pt idx="28">
                  <c:v>1241.9284210526318</c:v>
                </c:pt>
                <c:pt idx="29">
                  <c:v>1280.7363157894736</c:v>
                </c:pt>
                <c:pt idx="30">
                  <c:v>1377.5515789473682</c:v>
                </c:pt>
                <c:pt idx="31">
                  <c:v>1256.4115789473685</c:v>
                </c:pt>
                <c:pt idx="32">
                  <c:v>1524.247894736842</c:v>
                </c:pt>
                <c:pt idx="33">
                  <c:v>1202.5547368421053</c:v>
                </c:pt>
                <c:pt idx="34">
                  <c:v>1248.3984210526314</c:v>
                </c:pt>
                <c:pt idx="35">
                  <c:v>1384.8978947368423</c:v>
                </c:pt>
                <c:pt idx="36">
                  <c:v>1313.3910526315792</c:v>
                </c:pt>
                <c:pt idx="37">
                  <c:v>1430.0163157894733</c:v>
                </c:pt>
                <c:pt idx="38">
                  <c:v>1636.0952631578948</c:v>
                </c:pt>
                <c:pt idx="39">
                  <c:v>1250.1742105263158</c:v>
                </c:pt>
                <c:pt idx="40">
                  <c:v>1619.1068421052628</c:v>
                </c:pt>
                <c:pt idx="41">
                  <c:v>1351.4973684210529</c:v>
                </c:pt>
                <c:pt idx="42">
                  <c:v>1481.1363157894737</c:v>
                </c:pt>
                <c:pt idx="43">
                  <c:v>1448.371052631579</c:v>
                </c:pt>
                <c:pt idx="44">
                  <c:v>1156.8521052631579</c:v>
                </c:pt>
                <c:pt idx="45">
                  <c:v>1370.653157894737</c:v>
                </c:pt>
                <c:pt idx="46">
                  <c:v>1311.3415789473686</c:v>
                </c:pt>
                <c:pt idx="47">
                  <c:v>1358.4305263157894</c:v>
                </c:pt>
                <c:pt idx="48">
                  <c:v>1410.0794736842104</c:v>
                </c:pt>
                <c:pt idx="49">
                  <c:v>1522.0610526315788</c:v>
                </c:pt>
                <c:pt idx="50">
                  <c:v>1306.3326315789473</c:v>
                </c:pt>
                <c:pt idx="51">
                  <c:v>1397.5784210526315</c:v>
                </c:pt>
                <c:pt idx="52">
                  <c:v>1555.1294736842108</c:v>
                </c:pt>
                <c:pt idx="53">
                  <c:v>1402.8915789473683</c:v>
                </c:pt>
                <c:pt idx="54">
                  <c:v>1412.8952631578948</c:v>
                </c:pt>
                <c:pt idx="55">
                  <c:v>1552.2126315789474</c:v>
                </c:pt>
                <c:pt idx="56">
                  <c:v>1232.5289473684209</c:v>
                </c:pt>
                <c:pt idx="57">
                  <c:v>1256.6852631578945</c:v>
                </c:pt>
                <c:pt idx="58">
                  <c:v>1461.8884210526317</c:v>
                </c:pt>
                <c:pt idx="59">
                  <c:v>1331.9805263157896</c:v>
                </c:pt>
                <c:pt idx="60">
                  <c:v>1211.7994736842106</c:v>
                </c:pt>
                <c:pt idx="61">
                  <c:v>1710.6684210526316</c:v>
                </c:pt>
                <c:pt idx="62">
                  <c:v>1283.4763157894733</c:v>
                </c:pt>
                <c:pt idx="63">
                  <c:v>1429.1757894736843</c:v>
                </c:pt>
                <c:pt idx="64">
                  <c:v>1422.8384210526315</c:v>
                </c:pt>
                <c:pt idx="65">
                  <c:v>1211.3331578947366</c:v>
                </c:pt>
                <c:pt idx="66">
                  <c:v>1307.1847368421056</c:v>
                </c:pt>
                <c:pt idx="67">
                  <c:v>1605.2657894736847</c:v>
                </c:pt>
                <c:pt idx="68">
                  <c:v>1354.487894736842</c:v>
                </c:pt>
                <c:pt idx="69">
                  <c:v>1672.5357894736844</c:v>
                </c:pt>
                <c:pt idx="70">
                  <c:v>1675.4826315789471</c:v>
                </c:pt>
                <c:pt idx="71">
                  <c:v>1207.6610526315787</c:v>
                </c:pt>
                <c:pt idx="72">
                  <c:v>1398.8063157894737</c:v>
                </c:pt>
                <c:pt idx="73">
                  <c:v>1568.8842105263157</c:v>
                </c:pt>
                <c:pt idx="74">
                  <c:v>1338.6405263157897</c:v>
                </c:pt>
                <c:pt idx="75">
                  <c:v>1307.158947368421</c:v>
                </c:pt>
                <c:pt idx="76">
                  <c:v>1519.0610526315791</c:v>
                </c:pt>
                <c:pt idx="77">
                  <c:v>1507.606842105263</c:v>
                </c:pt>
                <c:pt idx="78">
                  <c:v>1172.9936842105262</c:v>
                </c:pt>
                <c:pt idx="79">
                  <c:v>1411.9652631578949</c:v>
                </c:pt>
                <c:pt idx="80">
                  <c:v>1316.0484210526315</c:v>
                </c:pt>
                <c:pt idx="81">
                  <c:v>1084.787894736842</c:v>
                </c:pt>
                <c:pt idx="82">
                  <c:v>1387.1789473684209</c:v>
                </c:pt>
                <c:pt idx="83">
                  <c:v>1891.9136842105263</c:v>
                </c:pt>
                <c:pt idx="84">
                  <c:v>1379.6742105263161</c:v>
                </c:pt>
                <c:pt idx="85">
                  <c:v>1396.7726315789473</c:v>
                </c:pt>
                <c:pt idx="86">
                  <c:v>1686.2963157894735</c:v>
                </c:pt>
                <c:pt idx="87">
                  <c:v>1668.8068421052633</c:v>
                </c:pt>
                <c:pt idx="88">
                  <c:v>1452.7968421052633</c:v>
                </c:pt>
                <c:pt idx="89">
                  <c:v>1549.0505263157893</c:v>
                </c:pt>
                <c:pt idx="90">
                  <c:v>1586.6484210526314</c:v>
                </c:pt>
                <c:pt idx="91">
                  <c:v>1246.5094736842104</c:v>
                </c:pt>
                <c:pt idx="92">
                  <c:v>1520.8773684210528</c:v>
                </c:pt>
                <c:pt idx="93">
                  <c:v>1124.372631578947</c:v>
                </c:pt>
                <c:pt idx="94">
                  <c:v>1764.138947368421</c:v>
                </c:pt>
                <c:pt idx="95">
                  <c:v>1477.7136842105263</c:v>
                </c:pt>
                <c:pt idx="96">
                  <c:v>1518.9105263157894</c:v>
                </c:pt>
                <c:pt idx="97">
                  <c:v>1642.1326315789477</c:v>
                </c:pt>
                <c:pt idx="98">
                  <c:v>1838.795789473684</c:v>
                </c:pt>
                <c:pt idx="99">
                  <c:v>1452.9021052631579</c:v>
                </c:pt>
                <c:pt idx="100">
                  <c:v>1231.25</c:v>
                </c:pt>
                <c:pt idx="101">
                  <c:v>1514.0384210526317</c:v>
                </c:pt>
                <c:pt idx="102">
                  <c:v>1277.1284210526314</c:v>
                </c:pt>
                <c:pt idx="103">
                  <c:v>1425.1689473684212</c:v>
                </c:pt>
                <c:pt idx="104">
                  <c:v>1173.2489473684211</c:v>
                </c:pt>
                <c:pt idx="105">
                  <c:v>1375.0384210526315</c:v>
                </c:pt>
                <c:pt idx="106">
                  <c:v>1629.2989473684213</c:v>
                </c:pt>
                <c:pt idx="107">
                  <c:v>1526.7510526315789</c:v>
                </c:pt>
                <c:pt idx="108">
                  <c:v>1196.2715789473684</c:v>
                </c:pt>
                <c:pt idx="109">
                  <c:v>1171.7768421052633</c:v>
                </c:pt>
                <c:pt idx="110">
                  <c:v>1314.361052631579</c:v>
                </c:pt>
                <c:pt idx="111">
                  <c:v>1056.9399999999996</c:v>
                </c:pt>
                <c:pt idx="112">
                  <c:v>1310.7315789473682</c:v>
                </c:pt>
                <c:pt idx="113">
                  <c:v>1309.9626315789471</c:v>
                </c:pt>
                <c:pt idx="114">
                  <c:v>1539.9173684210527</c:v>
                </c:pt>
                <c:pt idx="115">
                  <c:v>1386.0363157894735</c:v>
                </c:pt>
                <c:pt idx="116">
                  <c:v>1393.5563157894737</c:v>
                </c:pt>
                <c:pt idx="117">
                  <c:v>1110.2810526315789</c:v>
                </c:pt>
                <c:pt idx="118">
                  <c:v>1164.1278947368421</c:v>
                </c:pt>
                <c:pt idx="119">
                  <c:v>1330.1499999999999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1-1B4D-4BEA-8ED6-AD23B3EC43DD}"/>
            </c:ext>
          </c:extLst>
        </c:ser>
        <c:axId val="186688640"/>
        <c:axId val="186690560"/>
      </c:scatterChart>
      <c:valAx>
        <c:axId val="186688640"/>
        <c:scaling>
          <c:orientation val="minMax"/>
          <c:max val="2040"/>
          <c:min val="1900"/>
        </c:scaling>
        <c:axPos val="b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IN"/>
                  <a:t>year</a:t>
                </a:r>
              </a:p>
            </c:rich>
          </c:tx>
          <c:layout/>
        </c:title>
        <c:numFmt formatCode="General" sourceLinked="0"/>
        <c:majorTickMark val="cross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186690560"/>
        <c:crosses val="autoZero"/>
        <c:crossBetween val="midCat"/>
      </c:valAx>
      <c:valAx>
        <c:axId val="186690560"/>
        <c:scaling>
          <c:orientation val="minMax"/>
          <c:max val="1900"/>
          <c:min val="1000"/>
        </c:scaling>
        <c:axPos val="l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IN"/>
                  <a:t>monsoon</a:t>
                </a:r>
              </a:p>
            </c:rich>
          </c:tx>
          <c:layout/>
        </c:title>
        <c:numFmt formatCode="General" sourceLinked="0"/>
        <c:majorTickMark val="cross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186688640"/>
        <c:crosses val="autoZero"/>
        <c:crossBetween val="midCat"/>
      </c:valAx>
      <c:spPr>
        <a:ln>
          <a:solidFill>
            <a:srgbClr val="808080"/>
          </a:solidFill>
          <a:prstDash val="solid"/>
        </a:ln>
      </c:spPr>
    </c:plotArea>
    <c:plotVisOnly val="1"/>
    <c:dispBlanksAs val="gap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900" b="1"/>
            </a:pPr>
            <a:r>
              <a:rPr lang="en-IN"/>
              <a:t>year / pre monsoon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pre monsoon</c:v>
          </c:tx>
          <c:spPr>
            <a:ln w="12700">
              <a:solidFill>
                <a:srgbClr val="5B9BD5"/>
              </a:solidFill>
              <a:prstDash val="solid"/>
            </a:ln>
            <a:effectLst/>
          </c:spPr>
          <c:marker>
            <c:symbol val="circle"/>
            <c:size val="3"/>
          </c:marker>
          <c:xVal>
            <c:numRef>
              <c:f>'Mann-Kendall trend tests_HID2'!$A$2:$A$121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xVal>
          <c:yVal>
            <c:numRef>
              <c:f>'Mann-Kendall trend tests_HID2'!$B$2:$B$121</c:f>
              <c:numCache>
                <c:formatCode>0</c:formatCode>
                <c:ptCount val="120"/>
                <c:pt idx="0">
                  <c:v>219.87315789473686</c:v>
                </c:pt>
                <c:pt idx="1">
                  <c:v>372.59894736842108</c:v>
                </c:pt>
                <c:pt idx="2">
                  <c:v>178.25578947368419</c:v>
                </c:pt>
                <c:pt idx="3">
                  <c:v>307.89631578947376</c:v>
                </c:pt>
                <c:pt idx="4">
                  <c:v>381.29263157894746</c:v>
                </c:pt>
                <c:pt idx="5">
                  <c:v>170.65473684210528</c:v>
                </c:pt>
                <c:pt idx="6">
                  <c:v>267.26526315789476</c:v>
                </c:pt>
                <c:pt idx="7">
                  <c:v>188.16947368421057</c:v>
                </c:pt>
                <c:pt idx="8">
                  <c:v>275.97210526315786</c:v>
                </c:pt>
                <c:pt idx="9">
                  <c:v>208.78578947368425</c:v>
                </c:pt>
                <c:pt idx="10">
                  <c:v>271.64842105263159</c:v>
                </c:pt>
                <c:pt idx="11">
                  <c:v>335.33105263157893</c:v>
                </c:pt>
                <c:pt idx="12">
                  <c:v>289.59578947368425</c:v>
                </c:pt>
                <c:pt idx="13">
                  <c:v>333.5321052631578</c:v>
                </c:pt>
                <c:pt idx="14">
                  <c:v>313.7836842105263</c:v>
                </c:pt>
                <c:pt idx="15">
                  <c:v>210.46736842105258</c:v>
                </c:pt>
                <c:pt idx="16">
                  <c:v>231.05157894736845</c:v>
                </c:pt>
                <c:pt idx="17">
                  <c:v>348.65105263157898</c:v>
                </c:pt>
                <c:pt idx="18">
                  <c:v>219.00105263157897</c:v>
                </c:pt>
                <c:pt idx="19">
                  <c:v>260.49894736842106</c:v>
                </c:pt>
                <c:pt idx="20">
                  <c:v>311.73263157894735</c:v>
                </c:pt>
                <c:pt idx="21">
                  <c:v>157.71842105263158</c:v>
                </c:pt>
                <c:pt idx="22">
                  <c:v>209.01157894736843</c:v>
                </c:pt>
                <c:pt idx="23">
                  <c:v>195.50473684210527</c:v>
                </c:pt>
                <c:pt idx="24">
                  <c:v>341.23947368421051</c:v>
                </c:pt>
                <c:pt idx="25">
                  <c:v>265.92736842105256</c:v>
                </c:pt>
                <c:pt idx="26">
                  <c:v>231.63842105263154</c:v>
                </c:pt>
                <c:pt idx="27">
                  <c:v>228.67999999999995</c:v>
                </c:pt>
                <c:pt idx="28">
                  <c:v>226.47263157894736</c:v>
                </c:pt>
                <c:pt idx="29">
                  <c:v>182.92684210526323</c:v>
                </c:pt>
                <c:pt idx="30">
                  <c:v>262.87315789473683</c:v>
                </c:pt>
                <c:pt idx="31">
                  <c:v>273.84684210526319</c:v>
                </c:pt>
                <c:pt idx="32">
                  <c:v>303.74842105263161</c:v>
                </c:pt>
                <c:pt idx="33">
                  <c:v>189.57315789473685</c:v>
                </c:pt>
                <c:pt idx="34">
                  <c:v>161.12736842105264</c:v>
                </c:pt>
                <c:pt idx="35">
                  <c:v>305.76578947368415</c:v>
                </c:pt>
                <c:pt idx="36">
                  <c:v>221.7015789473684</c:v>
                </c:pt>
                <c:pt idx="37">
                  <c:v>359.67789473684201</c:v>
                </c:pt>
                <c:pt idx="38">
                  <c:v>163.30631578947373</c:v>
                </c:pt>
                <c:pt idx="39">
                  <c:v>260.77105263157898</c:v>
                </c:pt>
                <c:pt idx="40">
                  <c:v>229.43526315789472</c:v>
                </c:pt>
                <c:pt idx="41">
                  <c:v>226.63105263157894</c:v>
                </c:pt>
                <c:pt idx="42">
                  <c:v>259.2152631578947</c:v>
                </c:pt>
                <c:pt idx="43">
                  <c:v>227.26789473684212</c:v>
                </c:pt>
                <c:pt idx="44">
                  <c:v>296.85894736842101</c:v>
                </c:pt>
                <c:pt idx="45">
                  <c:v>327.55368421052634</c:v>
                </c:pt>
                <c:pt idx="46">
                  <c:v>219.78789473684211</c:v>
                </c:pt>
                <c:pt idx="47">
                  <c:v>353.02631578947376</c:v>
                </c:pt>
                <c:pt idx="48">
                  <c:v>500.2421052631579</c:v>
                </c:pt>
                <c:pt idx="49">
                  <c:v>202.62157894736839</c:v>
                </c:pt>
                <c:pt idx="50">
                  <c:v>195.06842105263158</c:v>
                </c:pt>
                <c:pt idx="51">
                  <c:v>344.33578947368414</c:v>
                </c:pt>
                <c:pt idx="52">
                  <c:v>190.41263157894736</c:v>
                </c:pt>
                <c:pt idx="53">
                  <c:v>217.53631578947366</c:v>
                </c:pt>
                <c:pt idx="54">
                  <c:v>171.81105263157892</c:v>
                </c:pt>
                <c:pt idx="55">
                  <c:v>365.62263157894739</c:v>
                </c:pt>
                <c:pt idx="56">
                  <c:v>79.144210526315774</c:v>
                </c:pt>
                <c:pt idx="57">
                  <c:v>197.91631578947371</c:v>
                </c:pt>
                <c:pt idx="58">
                  <c:v>230.12789473684211</c:v>
                </c:pt>
                <c:pt idx="59">
                  <c:v>211.41105263157894</c:v>
                </c:pt>
                <c:pt idx="60">
                  <c:v>196.29263157894738</c:v>
                </c:pt>
                <c:pt idx="61">
                  <c:v>246.8621052631579</c:v>
                </c:pt>
                <c:pt idx="62">
                  <c:v>264.94473684210533</c:v>
                </c:pt>
                <c:pt idx="63">
                  <c:v>212.55631578947373</c:v>
                </c:pt>
                <c:pt idx="64">
                  <c:v>186.67000000000002</c:v>
                </c:pt>
                <c:pt idx="65">
                  <c:v>128.36578947368423</c:v>
                </c:pt>
                <c:pt idx="66">
                  <c:v>235.45578947368426</c:v>
                </c:pt>
                <c:pt idx="67">
                  <c:v>140.87789473684211</c:v>
                </c:pt>
                <c:pt idx="68">
                  <c:v>255.91210526315794</c:v>
                </c:pt>
                <c:pt idx="69">
                  <c:v>162.65315789473684</c:v>
                </c:pt>
                <c:pt idx="70">
                  <c:v>355.12105263157895</c:v>
                </c:pt>
                <c:pt idx="71">
                  <c:v>136.89526315789473</c:v>
                </c:pt>
                <c:pt idx="72">
                  <c:v>304.16210526315791</c:v>
                </c:pt>
                <c:pt idx="73">
                  <c:v>350.83789473684209</c:v>
                </c:pt>
                <c:pt idx="74">
                  <c:v>163.65157894736839</c:v>
                </c:pt>
                <c:pt idx="75">
                  <c:v>284.48157894736846</c:v>
                </c:pt>
                <c:pt idx="76">
                  <c:v>348.17842105263162</c:v>
                </c:pt>
                <c:pt idx="77">
                  <c:v>308.73421052631585</c:v>
                </c:pt>
                <c:pt idx="78">
                  <c:v>114.33</c:v>
                </c:pt>
                <c:pt idx="79">
                  <c:v>310.71736842105258</c:v>
                </c:pt>
                <c:pt idx="80">
                  <c:v>424.47894736842102</c:v>
                </c:pt>
                <c:pt idx="81">
                  <c:v>225.81578947368422</c:v>
                </c:pt>
                <c:pt idx="82">
                  <c:v>293.51736842105271</c:v>
                </c:pt>
                <c:pt idx="83">
                  <c:v>264.54263157894741</c:v>
                </c:pt>
                <c:pt idx="84">
                  <c:v>233.74736842105261</c:v>
                </c:pt>
                <c:pt idx="85">
                  <c:v>239.93736842105261</c:v>
                </c:pt>
                <c:pt idx="86">
                  <c:v>235.00157894736842</c:v>
                </c:pt>
                <c:pt idx="87">
                  <c:v>252.8236842105263</c:v>
                </c:pt>
                <c:pt idx="88">
                  <c:v>253.32105263157891</c:v>
                </c:pt>
                <c:pt idx="89">
                  <c:v>385.98894736842095</c:v>
                </c:pt>
                <c:pt idx="90">
                  <c:v>220.5642105263158</c:v>
                </c:pt>
                <c:pt idx="91">
                  <c:v>182.03578947368419</c:v>
                </c:pt>
                <c:pt idx="92">
                  <c:v>311.55210526315784</c:v>
                </c:pt>
                <c:pt idx="93">
                  <c:v>216.45894736842112</c:v>
                </c:pt>
                <c:pt idx="94">
                  <c:v>227.58578947368417</c:v>
                </c:pt>
                <c:pt idx="95">
                  <c:v>206.57789473684207</c:v>
                </c:pt>
                <c:pt idx="96">
                  <c:v>264.76368421052632</c:v>
                </c:pt>
                <c:pt idx="97">
                  <c:v>338.56210526315795</c:v>
                </c:pt>
                <c:pt idx="98">
                  <c:v>264.30315789473684</c:v>
                </c:pt>
                <c:pt idx="99">
                  <c:v>365.28947368421058</c:v>
                </c:pt>
                <c:pt idx="100">
                  <c:v>311.98578947368424</c:v>
                </c:pt>
                <c:pt idx="101">
                  <c:v>262.67789473684206</c:v>
                </c:pt>
                <c:pt idx="102">
                  <c:v>267.29368421052629</c:v>
                </c:pt>
                <c:pt idx="103">
                  <c:v>251.01789473684212</c:v>
                </c:pt>
                <c:pt idx="104">
                  <c:v>263.59947368421052</c:v>
                </c:pt>
                <c:pt idx="105">
                  <c:v>227.08842105263165</c:v>
                </c:pt>
                <c:pt idx="106">
                  <c:v>221.46578947368423</c:v>
                </c:pt>
                <c:pt idx="107">
                  <c:v>178.79052631578949</c:v>
                </c:pt>
                <c:pt idx="108">
                  <c:v>274.23842105263157</c:v>
                </c:pt>
                <c:pt idx="109">
                  <c:v>279.93263157894739</c:v>
                </c:pt>
                <c:pt idx="110">
                  <c:v>228.77999999999997</c:v>
                </c:pt>
                <c:pt idx="111">
                  <c:v>167.55157894736845</c:v>
                </c:pt>
                <c:pt idx="112">
                  <c:v>262.84368421052631</c:v>
                </c:pt>
                <c:pt idx="113">
                  <c:v>208.97894736842102</c:v>
                </c:pt>
                <c:pt idx="114">
                  <c:v>279.30578947368417</c:v>
                </c:pt>
                <c:pt idx="115">
                  <c:v>197.55105263157893</c:v>
                </c:pt>
                <c:pt idx="116">
                  <c:v>236.50052631578944</c:v>
                </c:pt>
                <c:pt idx="117">
                  <c:v>287.32947368421048</c:v>
                </c:pt>
                <c:pt idx="118">
                  <c:v>262.6373684210526</c:v>
                </c:pt>
                <c:pt idx="119">
                  <c:v>425.08578947368426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1-DEAD-4631-AC82-2EF298C5165E}"/>
            </c:ext>
          </c:extLst>
        </c:ser>
        <c:axId val="186768384"/>
        <c:axId val="186459264"/>
      </c:scatterChart>
      <c:valAx>
        <c:axId val="186768384"/>
        <c:scaling>
          <c:orientation val="minMax"/>
          <c:max val="2040"/>
          <c:min val="1900"/>
        </c:scaling>
        <c:axPos val="b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IN"/>
                  <a:t>year</a:t>
                </a:r>
              </a:p>
            </c:rich>
          </c:tx>
          <c:layout/>
        </c:title>
        <c:numFmt formatCode="General" sourceLinked="0"/>
        <c:majorTickMark val="cross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186459264"/>
        <c:crosses val="autoZero"/>
        <c:crossBetween val="midCat"/>
      </c:valAx>
      <c:valAx>
        <c:axId val="186459264"/>
        <c:scaling>
          <c:orientation val="minMax"/>
          <c:max val="600"/>
          <c:min val="0"/>
        </c:scaling>
        <c:axPos val="l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IN"/>
                  <a:t>pre monsoon</a:t>
                </a:r>
              </a:p>
            </c:rich>
          </c:tx>
          <c:layout/>
        </c:title>
        <c:numFmt formatCode="General" sourceLinked="0"/>
        <c:majorTickMark val="cross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186768384"/>
        <c:crosses val="autoZero"/>
        <c:crossBetween val="midCat"/>
      </c:valAx>
      <c:spPr>
        <a:ln>
          <a:solidFill>
            <a:srgbClr val="808080"/>
          </a:solidFill>
          <a:prstDash val="solid"/>
        </a:ln>
      </c:spPr>
    </c:plotArea>
    <c:plotVisOnly val="1"/>
    <c:dispBlanksAs val="gap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900" b="1"/>
            </a:pPr>
            <a:r>
              <a:rPr lang="en-IN"/>
              <a:t>year / winter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winter</c:v>
          </c:tx>
          <c:spPr>
            <a:ln w="12700">
              <a:solidFill>
                <a:srgbClr val="5B9BD5"/>
              </a:solidFill>
              <a:prstDash val="solid"/>
            </a:ln>
            <a:effectLst/>
          </c:spPr>
          <c:marker>
            <c:symbol val="circle"/>
            <c:size val="3"/>
          </c:marker>
          <c:xVal>
            <c:numRef>
              <c:f>'Mann-Kendall trend tests_HID1'!$A$2:$A$121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xVal>
          <c:yVal>
            <c:numRef>
              <c:f>'Mann-Kendall trend tests_HID1'!$B$2:$B$121</c:f>
              <c:numCache>
                <c:formatCode>0</c:formatCode>
                <c:ptCount val="120"/>
                <c:pt idx="0">
                  <c:v>65.271578947368411</c:v>
                </c:pt>
                <c:pt idx="1">
                  <c:v>1.476842105263158</c:v>
                </c:pt>
                <c:pt idx="2">
                  <c:v>33.376315789473679</c:v>
                </c:pt>
                <c:pt idx="3">
                  <c:v>28.737894736842112</c:v>
                </c:pt>
                <c:pt idx="4">
                  <c:v>69.767368421052609</c:v>
                </c:pt>
                <c:pt idx="5">
                  <c:v>145.60631578947368</c:v>
                </c:pt>
                <c:pt idx="6">
                  <c:v>28.597894736842107</c:v>
                </c:pt>
                <c:pt idx="7">
                  <c:v>35.113157894736844</c:v>
                </c:pt>
                <c:pt idx="8">
                  <c:v>9.8652631578947378</c:v>
                </c:pt>
                <c:pt idx="9">
                  <c:v>26.605263157894736</c:v>
                </c:pt>
                <c:pt idx="10">
                  <c:v>12.809473684210527</c:v>
                </c:pt>
                <c:pt idx="11">
                  <c:v>21.051052631578948</c:v>
                </c:pt>
                <c:pt idx="12">
                  <c:v>96.038947368421063</c:v>
                </c:pt>
                <c:pt idx="13">
                  <c:v>49.626842105263158</c:v>
                </c:pt>
                <c:pt idx="14">
                  <c:v>25.858421052631574</c:v>
                </c:pt>
                <c:pt idx="15">
                  <c:v>8.8926315789473716</c:v>
                </c:pt>
                <c:pt idx="16">
                  <c:v>27.051578947368423</c:v>
                </c:pt>
                <c:pt idx="17">
                  <c:v>1.6868421052631581</c:v>
                </c:pt>
                <c:pt idx="18">
                  <c:v>43.837368421052638</c:v>
                </c:pt>
                <c:pt idx="19">
                  <c:v>28.88105263157895</c:v>
                </c:pt>
                <c:pt idx="20">
                  <c:v>44.970526315789478</c:v>
                </c:pt>
                <c:pt idx="21">
                  <c:v>10.70263157894737</c:v>
                </c:pt>
                <c:pt idx="22">
                  <c:v>65.931052631578964</c:v>
                </c:pt>
                <c:pt idx="23">
                  <c:v>10.940526315789475</c:v>
                </c:pt>
                <c:pt idx="24">
                  <c:v>21.911052631578947</c:v>
                </c:pt>
                <c:pt idx="25">
                  <c:v>40.02210526315789</c:v>
                </c:pt>
                <c:pt idx="26">
                  <c:v>69.666842105263143</c:v>
                </c:pt>
                <c:pt idx="27">
                  <c:v>20.091052631578947</c:v>
                </c:pt>
                <c:pt idx="28">
                  <c:v>60.553157894736827</c:v>
                </c:pt>
                <c:pt idx="29">
                  <c:v>21.643157894736841</c:v>
                </c:pt>
                <c:pt idx="30">
                  <c:v>52.103684210526318</c:v>
                </c:pt>
                <c:pt idx="31">
                  <c:v>11.237894736842106</c:v>
                </c:pt>
                <c:pt idx="32">
                  <c:v>59.041578947368407</c:v>
                </c:pt>
                <c:pt idx="33">
                  <c:v>39.524210526315798</c:v>
                </c:pt>
                <c:pt idx="34">
                  <c:v>39.994736842105254</c:v>
                </c:pt>
                <c:pt idx="35">
                  <c:v>16.395263157894739</c:v>
                </c:pt>
                <c:pt idx="36">
                  <c:v>105.87157894736842</c:v>
                </c:pt>
                <c:pt idx="37">
                  <c:v>37.915263157894735</c:v>
                </c:pt>
                <c:pt idx="38">
                  <c:v>19.764736842105258</c:v>
                </c:pt>
                <c:pt idx="39">
                  <c:v>41.369473684210526</c:v>
                </c:pt>
                <c:pt idx="40">
                  <c:v>25.684736842105266</c:v>
                </c:pt>
                <c:pt idx="41">
                  <c:v>18.820526315789476</c:v>
                </c:pt>
                <c:pt idx="42">
                  <c:v>82.450526315789489</c:v>
                </c:pt>
                <c:pt idx="43">
                  <c:v>74.646842105263161</c:v>
                </c:pt>
                <c:pt idx="44">
                  <c:v>40.58631578947368</c:v>
                </c:pt>
                <c:pt idx="45">
                  <c:v>6.7647368421052629</c:v>
                </c:pt>
                <c:pt idx="46">
                  <c:v>9.2794736842105259</c:v>
                </c:pt>
                <c:pt idx="47">
                  <c:v>48.277894736842107</c:v>
                </c:pt>
                <c:pt idx="48">
                  <c:v>13.496315789473682</c:v>
                </c:pt>
                <c:pt idx="49">
                  <c:v>11.081578947368419</c:v>
                </c:pt>
                <c:pt idx="50">
                  <c:v>1.0373684210526317</c:v>
                </c:pt>
                <c:pt idx="51">
                  <c:v>5.7289473684210535</c:v>
                </c:pt>
                <c:pt idx="52">
                  <c:v>39.041578947368428</c:v>
                </c:pt>
                <c:pt idx="53">
                  <c:v>26.99631578947368</c:v>
                </c:pt>
                <c:pt idx="54">
                  <c:v>5.4963157894736838</c:v>
                </c:pt>
                <c:pt idx="55">
                  <c:v>33.996842105263156</c:v>
                </c:pt>
                <c:pt idx="56">
                  <c:v>84.596842105263164</c:v>
                </c:pt>
                <c:pt idx="57">
                  <c:v>33.957368421052635</c:v>
                </c:pt>
                <c:pt idx="58">
                  <c:v>52.066315789473691</c:v>
                </c:pt>
                <c:pt idx="59">
                  <c:v>3.3768421052631576</c:v>
                </c:pt>
                <c:pt idx="60">
                  <c:v>71.128947368421066</c:v>
                </c:pt>
                <c:pt idx="61">
                  <c:v>56.102631578947374</c:v>
                </c:pt>
                <c:pt idx="62">
                  <c:v>1.8236842105263154</c:v>
                </c:pt>
                <c:pt idx="63">
                  <c:v>6.215789473684211</c:v>
                </c:pt>
                <c:pt idx="64">
                  <c:v>27.150526315789474</c:v>
                </c:pt>
                <c:pt idx="65">
                  <c:v>27.942631578947374</c:v>
                </c:pt>
                <c:pt idx="66">
                  <c:v>48.428421052631577</c:v>
                </c:pt>
                <c:pt idx="67">
                  <c:v>17.041052631578946</c:v>
                </c:pt>
                <c:pt idx="68">
                  <c:v>11.485789473684212</c:v>
                </c:pt>
                <c:pt idx="69">
                  <c:v>24.418947368421055</c:v>
                </c:pt>
                <c:pt idx="70">
                  <c:v>39.001052631578943</c:v>
                </c:pt>
                <c:pt idx="71">
                  <c:v>46.206842105263156</c:v>
                </c:pt>
                <c:pt idx="72">
                  <c:v>22.137894736842107</c:v>
                </c:pt>
                <c:pt idx="73">
                  <c:v>8.1631578947368428</c:v>
                </c:pt>
                <c:pt idx="74">
                  <c:v>23.695789473684208</c:v>
                </c:pt>
                <c:pt idx="75">
                  <c:v>36.867368421052632</c:v>
                </c:pt>
                <c:pt idx="76">
                  <c:v>35.665263157894735</c:v>
                </c:pt>
                <c:pt idx="77">
                  <c:v>15.11368421052631</c:v>
                </c:pt>
                <c:pt idx="78">
                  <c:v>33.619999999999997</c:v>
                </c:pt>
                <c:pt idx="79">
                  <c:v>44.08</c:v>
                </c:pt>
                <c:pt idx="80">
                  <c:v>58.279473684210537</c:v>
                </c:pt>
                <c:pt idx="81">
                  <c:v>25.221052631578946</c:v>
                </c:pt>
                <c:pt idx="82">
                  <c:v>33.372631578947363</c:v>
                </c:pt>
                <c:pt idx="83">
                  <c:v>30.30263157894737</c:v>
                </c:pt>
                <c:pt idx="84">
                  <c:v>24.104210526315789</c:v>
                </c:pt>
                <c:pt idx="85">
                  <c:v>10.24842105263158</c:v>
                </c:pt>
                <c:pt idx="86">
                  <c:v>9.6352631578947392</c:v>
                </c:pt>
                <c:pt idx="87">
                  <c:v>26.522105263157897</c:v>
                </c:pt>
                <c:pt idx="88">
                  <c:v>24.821052631578947</c:v>
                </c:pt>
                <c:pt idx="89">
                  <c:v>68.9157894736842</c:v>
                </c:pt>
                <c:pt idx="90">
                  <c:v>36.398947368421041</c:v>
                </c:pt>
                <c:pt idx="91">
                  <c:v>53.161578947368426</c:v>
                </c:pt>
                <c:pt idx="92">
                  <c:v>20.783684210526314</c:v>
                </c:pt>
                <c:pt idx="93">
                  <c:v>66.201052631578946</c:v>
                </c:pt>
                <c:pt idx="94">
                  <c:v>36.466842105263161</c:v>
                </c:pt>
                <c:pt idx="95">
                  <c:v>28.661578947368419</c:v>
                </c:pt>
                <c:pt idx="96">
                  <c:v>38.405789473684202</c:v>
                </c:pt>
                <c:pt idx="97">
                  <c:v>63.860526315789471</c:v>
                </c:pt>
                <c:pt idx="98">
                  <c:v>0.40315789473684216</c:v>
                </c:pt>
                <c:pt idx="99">
                  <c:v>38.094210526315791</c:v>
                </c:pt>
                <c:pt idx="100">
                  <c:v>4.2621052631578946</c:v>
                </c:pt>
                <c:pt idx="101">
                  <c:v>26.37157894736842</c:v>
                </c:pt>
                <c:pt idx="102">
                  <c:v>31.447894736842105</c:v>
                </c:pt>
                <c:pt idx="103">
                  <c:v>9.8684210526315788</c:v>
                </c:pt>
                <c:pt idx="104">
                  <c:v>29.442631578947367</c:v>
                </c:pt>
                <c:pt idx="105">
                  <c:v>2.4884210526315793</c:v>
                </c:pt>
                <c:pt idx="106">
                  <c:v>63.838421052631567</c:v>
                </c:pt>
                <c:pt idx="107">
                  <c:v>50.790526315789464</c:v>
                </c:pt>
                <c:pt idx="108">
                  <c:v>3.4121052631578945</c:v>
                </c:pt>
                <c:pt idx="109">
                  <c:v>6.7710526315789474</c:v>
                </c:pt>
                <c:pt idx="110">
                  <c:v>4.7184210526315793</c:v>
                </c:pt>
                <c:pt idx="111">
                  <c:v>32.336842105263159</c:v>
                </c:pt>
                <c:pt idx="112">
                  <c:v>14.682105263157894</c:v>
                </c:pt>
                <c:pt idx="113">
                  <c:v>43.684736842105259</c:v>
                </c:pt>
                <c:pt idx="114">
                  <c:v>23.016842105263159</c:v>
                </c:pt>
                <c:pt idx="115">
                  <c:v>39.412631578947369</c:v>
                </c:pt>
                <c:pt idx="116">
                  <c:v>1.9899999999999993</c:v>
                </c:pt>
                <c:pt idx="117">
                  <c:v>3.8057894736842099</c:v>
                </c:pt>
                <c:pt idx="118">
                  <c:v>73.261052631578949</c:v>
                </c:pt>
                <c:pt idx="119">
                  <c:v>34.822631578947366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1-CA80-4572-BDC3-4D80513FDFDF}"/>
            </c:ext>
          </c:extLst>
        </c:ser>
        <c:axId val="186496128"/>
        <c:axId val="186498048"/>
      </c:scatterChart>
      <c:valAx>
        <c:axId val="186496128"/>
        <c:scaling>
          <c:orientation val="minMax"/>
          <c:max val="2040"/>
          <c:min val="1900"/>
        </c:scaling>
        <c:axPos val="b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IN"/>
                  <a:t>year</a:t>
                </a:r>
              </a:p>
            </c:rich>
          </c:tx>
          <c:layout/>
        </c:title>
        <c:numFmt formatCode="General" sourceLinked="0"/>
        <c:majorTickMark val="cross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186498048"/>
        <c:crosses val="autoZero"/>
        <c:crossBetween val="midCat"/>
      </c:valAx>
      <c:valAx>
        <c:axId val="186498048"/>
        <c:scaling>
          <c:orientation val="minMax"/>
          <c:max val="160"/>
          <c:min val="0"/>
        </c:scaling>
        <c:axPos val="l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IN"/>
                  <a:t>winter</a:t>
                </a:r>
              </a:p>
            </c:rich>
          </c:tx>
          <c:layout/>
        </c:title>
        <c:numFmt formatCode="General" sourceLinked="0"/>
        <c:majorTickMark val="cross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186496128"/>
        <c:crosses val="autoZero"/>
        <c:crossBetween val="midCat"/>
      </c:valAx>
      <c:spPr>
        <a:ln>
          <a:solidFill>
            <a:srgbClr val="808080"/>
          </a:solidFill>
          <a:prstDash val="solid"/>
        </a:ln>
      </c:spPr>
    </c:plotArea>
    <c:plotVisOnly val="1"/>
    <c:dispBlanksAs val="gap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900" b="1"/>
            </a:pPr>
            <a:r>
              <a:rPr lang="en-IN"/>
              <a:t>year / Annual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Annual</c:v>
          </c:tx>
          <c:spPr>
            <a:ln w="12700">
              <a:solidFill>
                <a:srgbClr val="5B9BD5"/>
              </a:solidFill>
              <a:prstDash val="solid"/>
            </a:ln>
            <a:effectLst/>
          </c:spPr>
          <c:marker>
            <c:symbol val="circle"/>
            <c:size val="3"/>
          </c:marker>
          <c:xVal>
            <c:numRef>
              <c:f>'Mann-Kendall trend tests_HID'!$A$2:$A$121</c:f>
              <c:numCache>
                <c:formatCode>General</c:formatCode>
                <c:ptCount val="120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1905</c:v>
                </c:pt>
                <c:pt idx="5">
                  <c:v>1906</c:v>
                </c:pt>
                <c:pt idx="6">
                  <c:v>1907</c:v>
                </c:pt>
                <c:pt idx="7">
                  <c:v>1908</c:v>
                </c:pt>
                <c:pt idx="8">
                  <c:v>1909</c:v>
                </c:pt>
                <c:pt idx="9">
                  <c:v>1910</c:v>
                </c:pt>
                <c:pt idx="10">
                  <c:v>1911</c:v>
                </c:pt>
                <c:pt idx="11">
                  <c:v>1912</c:v>
                </c:pt>
                <c:pt idx="12">
                  <c:v>1913</c:v>
                </c:pt>
                <c:pt idx="13">
                  <c:v>1914</c:v>
                </c:pt>
                <c:pt idx="14">
                  <c:v>1915</c:v>
                </c:pt>
                <c:pt idx="15">
                  <c:v>1916</c:v>
                </c:pt>
                <c:pt idx="16">
                  <c:v>1917</c:v>
                </c:pt>
                <c:pt idx="17">
                  <c:v>1918</c:v>
                </c:pt>
                <c:pt idx="18">
                  <c:v>1919</c:v>
                </c:pt>
                <c:pt idx="19">
                  <c:v>1920</c:v>
                </c:pt>
                <c:pt idx="20">
                  <c:v>1921</c:v>
                </c:pt>
                <c:pt idx="21">
                  <c:v>1922</c:v>
                </c:pt>
                <c:pt idx="22">
                  <c:v>1923</c:v>
                </c:pt>
                <c:pt idx="23">
                  <c:v>1924</c:v>
                </c:pt>
                <c:pt idx="24">
                  <c:v>1925</c:v>
                </c:pt>
                <c:pt idx="25">
                  <c:v>1926</c:v>
                </c:pt>
                <c:pt idx="26">
                  <c:v>1927</c:v>
                </c:pt>
                <c:pt idx="27">
                  <c:v>1928</c:v>
                </c:pt>
                <c:pt idx="28">
                  <c:v>1929</c:v>
                </c:pt>
                <c:pt idx="29">
                  <c:v>1930</c:v>
                </c:pt>
                <c:pt idx="30">
                  <c:v>1931</c:v>
                </c:pt>
                <c:pt idx="31">
                  <c:v>1932</c:v>
                </c:pt>
                <c:pt idx="32">
                  <c:v>1933</c:v>
                </c:pt>
                <c:pt idx="33">
                  <c:v>1934</c:v>
                </c:pt>
                <c:pt idx="34">
                  <c:v>1935</c:v>
                </c:pt>
                <c:pt idx="35">
                  <c:v>1936</c:v>
                </c:pt>
                <c:pt idx="36">
                  <c:v>1937</c:v>
                </c:pt>
                <c:pt idx="37">
                  <c:v>1938</c:v>
                </c:pt>
                <c:pt idx="38">
                  <c:v>1939</c:v>
                </c:pt>
                <c:pt idx="39">
                  <c:v>1940</c:v>
                </c:pt>
                <c:pt idx="40">
                  <c:v>1941</c:v>
                </c:pt>
                <c:pt idx="41">
                  <c:v>1942</c:v>
                </c:pt>
                <c:pt idx="42">
                  <c:v>1943</c:v>
                </c:pt>
                <c:pt idx="43">
                  <c:v>1944</c:v>
                </c:pt>
                <c:pt idx="44">
                  <c:v>1945</c:v>
                </c:pt>
                <c:pt idx="45">
                  <c:v>1946</c:v>
                </c:pt>
                <c:pt idx="46">
                  <c:v>1947</c:v>
                </c:pt>
                <c:pt idx="47">
                  <c:v>1948</c:v>
                </c:pt>
                <c:pt idx="48">
                  <c:v>1949</c:v>
                </c:pt>
                <c:pt idx="49">
                  <c:v>1950</c:v>
                </c:pt>
                <c:pt idx="50">
                  <c:v>1951</c:v>
                </c:pt>
                <c:pt idx="51">
                  <c:v>1952</c:v>
                </c:pt>
                <c:pt idx="52">
                  <c:v>1953</c:v>
                </c:pt>
                <c:pt idx="53">
                  <c:v>1954</c:v>
                </c:pt>
                <c:pt idx="54">
                  <c:v>1955</c:v>
                </c:pt>
                <c:pt idx="55">
                  <c:v>1956</c:v>
                </c:pt>
                <c:pt idx="56">
                  <c:v>1957</c:v>
                </c:pt>
                <c:pt idx="57">
                  <c:v>1958</c:v>
                </c:pt>
                <c:pt idx="58">
                  <c:v>1959</c:v>
                </c:pt>
                <c:pt idx="59">
                  <c:v>1960</c:v>
                </c:pt>
                <c:pt idx="60">
                  <c:v>1961</c:v>
                </c:pt>
                <c:pt idx="61">
                  <c:v>1962</c:v>
                </c:pt>
                <c:pt idx="62">
                  <c:v>1963</c:v>
                </c:pt>
                <c:pt idx="63">
                  <c:v>1964</c:v>
                </c:pt>
                <c:pt idx="64">
                  <c:v>1965</c:v>
                </c:pt>
                <c:pt idx="65">
                  <c:v>1966</c:v>
                </c:pt>
                <c:pt idx="66">
                  <c:v>1967</c:v>
                </c:pt>
                <c:pt idx="67">
                  <c:v>1968</c:v>
                </c:pt>
                <c:pt idx="68">
                  <c:v>1969</c:v>
                </c:pt>
                <c:pt idx="69">
                  <c:v>1970</c:v>
                </c:pt>
                <c:pt idx="70">
                  <c:v>1971</c:v>
                </c:pt>
                <c:pt idx="71">
                  <c:v>1972</c:v>
                </c:pt>
                <c:pt idx="72">
                  <c:v>1973</c:v>
                </c:pt>
                <c:pt idx="73">
                  <c:v>1974</c:v>
                </c:pt>
                <c:pt idx="74">
                  <c:v>1975</c:v>
                </c:pt>
                <c:pt idx="75">
                  <c:v>1976</c:v>
                </c:pt>
                <c:pt idx="76">
                  <c:v>1977</c:v>
                </c:pt>
                <c:pt idx="77">
                  <c:v>1978</c:v>
                </c:pt>
                <c:pt idx="78">
                  <c:v>1979</c:v>
                </c:pt>
                <c:pt idx="79">
                  <c:v>1980</c:v>
                </c:pt>
                <c:pt idx="80">
                  <c:v>1981</c:v>
                </c:pt>
                <c:pt idx="81">
                  <c:v>1982</c:v>
                </c:pt>
                <c:pt idx="82">
                  <c:v>1983</c:v>
                </c:pt>
                <c:pt idx="83">
                  <c:v>1984</c:v>
                </c:pt>
                <c:pt idx="84">
                  <c:v>1985</c:v>
                </c:pt>
                <c:pt idx="85">
                  <c:v>1986</c:v>
                </c:pt>
                <c:pt idx="86">
                  <c:v>1987</c:v>
                </c:pt>
                <c:pt idx="87">
                  <c:v>1988</c:v>
                </c:pt>
                <c:pt idx="88">
                  <c:v>1989</c:v>
                </c:pt>
                <c:pt idx="89">
                  <c:v>1990</c:v>
                </c:pt>
                <c:pt idx="90">
                  <c:v>1991</c:v>
                </c:pt>
                <c:pt idx="91">
                  <c:v>1992</c:v>
                </c:pt>
                <c:pt idx="92">
                  <c:v>1993</c:v>
                </c:pt>
                <c:pt idx="93">
                  <c:v>1994</c:v>
                </c:pt>
                <c:pt idx="94">
                  <c:v>1995</c:v>
                </c:pt>
                <c:pt idx="95">
                  <c:v>1996</c:v>
                </c:pt>
                <c:pt idx="96">
                  <c:v>1997</c:v>
                </c:pt>
                <c:pt idx="97">
                  <c:v>1998</c:v>
                </c:pt>
                <c:pt idx="98">
                  <c:v>1999</c:v>
                </c:pt>
                <c:pt idx="99">
                  <c:v>2000</c:v>
                </c:pt>
                <c:pt idx="100">
                  <c:v>2001</c:v>
                </c:pt>
                <c:pt idx="101">
                  <c:v>2002</c:v>
                </c:pt>
                <c:pt idx="102">
                  <c:v>2003</c:v>
                </c:pt>
                <c:pt idx="103">
                  <c:v>2004</c:v>
                </c:pt>
                <c:pt idx="104">
                  <c:v>2005</c:v>
                </c:pt>
                <c:pt idx="105">
                  <c:v>2006</c:v>
                </c:pt>
                <c:pt idx="106">
                  <c:v>2007</c:v>
                </c:pt>
                <c:pt idx="107">
                  <c:v>2008</c:v>
                </c:pt>
                <c:pt idx="108">
                  <c:v>2009</c:v>
                </c:pt>
                <c:pt idx="109">
                  <c:v>2010</c:v>
                </c:pt>
                <c:pt idx="110">
                  <c:v>2011</c:v>
                </c:pt>
                <c:pt idx="111">
                  <c:v>2012</c:v>
                </c:pt>
                <c:pt idx="112">
                  <c:v>2013</c:v>
                </c:pt>
                <c:pt idx="113">
                  <c:v>2014</c:v>
                </c:pt>
                <c:pt idx="114">
                  <c:v>2015</c:v>
                </c:pt>
                <c:pt idx="115">
                  <c:v>2016</c:v>
                </c:pt>
                <c:pt idx="116">
                  <c:v>2017</c:v>
                </c:pt>
                <c:pt idx="117">
                  <c:v>2018</c:v>
                </c:pt>
                <c:pt idx="118">
                  <c:v>2019</c:v>
                </c:pt>
                <c:pt idx="119">
                  <c:v>2020</c:v>
                </c:pt>
              </c:numCache>
            </c:numRef>
          </c:xVal>
          <c:yVal>
            <c:numRef>
              <c:f>'Mann-Kendall trend tests_HID'!$B$2:$B$121</c:f>
              <c:numCache>
                <c:formatCode>0</c:formatCode>
                <c:ptCount val="120"/>
                <c:pt idx="0">
                  <c:v>1640.8436842105264</c:v>
                </c:pt>
                <c:pt idx="1">
                  <c:v>1835.56</c:v>
                </c:pt>
                <c:pt idx="2">
                  <c:v>1681.1768421052629</c:v>
                </c:pt>
                <c:pt idx="3">
                  <c:v>1614.9494736842105</c:v>
                </c:pt>
                <c:pt idx="4">
                  <c:v>2061.0321052631575</c:v>
                </c:pt>
                <c:pt idx="5">
                  <c:v>1723.5615789473684</c:v>
                </c:pt>
                <c:pt idx="6">
                  <c:v>1614.9699999999998</c:v>
                </c:pt>
                <c:pt idx="7">
                  <c:v>1583.3231578947371</c:v>
                </c:pt>
                <c:pt idx="8">
                  <c:v>1922.685263157895</c:v>
                </c:pt>
                <c:pt idx="9">
                  <c:v>1835.2515789473684</c:v>
                </c:pt>
                <c:pt idx="10">
                  <c:v>1782.3263157894739</c:v>
                </c:pt>
                <c:pt idx="11">
                  <c:v>1719.9194736842105</c:v>
                </c:pt>
                <c:pt idx="12">
                  <c:v>2062.8426315789475</c:v>
                </c:pt>
                <c:pt idx="13">
                  <c:v>1658.7063157894736</c:v>
                </c:pt>
                <c:pt idx="14">
                  <c:v>1578.5421052631577</c:v>
                </c:pt>
                <c:pt idx="15">
                  <c:v>2053.9126315789476</c:v>
                </c:pt>
                <c:pt idx="16">
                  <c:v>1932.6831578947367</c:v>
                </c:pt>
                <c:pt idx="17">
                  <c:v>1827.515789473684</c:v>
                </c:pt>
                <c:pt idx="18">
                  <c:v>1721.4373684210527</c:v>
                </c:pt>
                <c:pt idx="19">
                  <c:v>1786.9484210526318</c:v>
                </c:pt>
                <c:pt idx="20">
                  <c:v>1883.6578947368421</c:v>
                </c:pt>
                <c:pt idx="21">
                  <c:v>1951.8768421052634</c:v>
                </c:pt>
                <c:pt idx="22">
                  <c:v>1560.2205263157894</c:v>
                </c:pt>
                <c:pt idx="23">
                  <c:v>1712.5963157894737</c:v>
                </c:pt>
                <c:pt idx="24">
                  <c:v>1691.3836842105261</c:v>
                </c:pt>
                <c:pt idx="25">
                  <c:v>1977.5400000000002</c:v>
                </c:pt>
                <c:pt idx="26">
                  <c:v>1599.9484210526321</c:v>
                </c:pt>
                <c:pt idx="27">
                  <c:v>1950.7189473684211</c:v>
                </c:pt>
                <c:pt idx="28">
                  <c:v>1868.9394736842105</c:v>
                </c:pt>
                <c:pt idx="29">
                  <c:v>1623.5168421052631</c:v>
                </c:pt>
                <c:pt idx="30">
                  <c:v>1872.8805263157897</c:v>
                </c:pt>
                <c:pt idx="31">
                  <c:v>1746.2752631578949</c:v>
                </c:pt>
                <c:pt idx="32">
                  <c:v>2036.9984210526313</c:v>
                </c:pt>
                <c:pt idx="33">
                  <c:v>1571.9910526315789</c:v>
                </c:pt>
                <c:pt idx="34">
                  <c:v>1464.9547368421051</c:v>
                </c:pt>
                <c:pt idx="35">
                  <c:v>1797.3763157894737</c:v>
                </c:pt>
                <c:pt idx="36">
                  <c:v>1816.8273684210524</c:v>
                </c:pt>
                <c:pt idx="37">
                  <c:v>1931.4773684210529</c:v>
                </c:pt>
                <c:pt idx="38">
                  <c:v>2045.3584210526315</c:v>
                </c:pt>
                <c:pt idx="39">
                  <c:v>1591.2884210526317</c:v>
                </c:pt>
                <c:pt idx="40">
                  <c:v>2117.2721052631578</c:v>
                </c:pt>
                <c:pt idx="41">
                  <c:v>1720.6705263157894</c:v>
                </c:pt>
                <c:pt idx="42">
                  <c:v>1909.5478947368422</c:v>
                </c:pt>
                <c:pt idx="43">
                  <c:v>1812.6847368421054</c:v>
                </c:pt>
                <c:pt idx="44">
                  <c:v>1729.7263157894733</c:v>
                </c:pt>
                <c:pt idx="45">
                  <c:v>1942.6610526315787</c:v>
                </c:pt>
                <c:pt idx="46">
                  <c:v>1677.3810526315788</c:v>
                </c:pt>
                <c:pt idx="47">
                  <c:v>1984.1568421052634</c:v>
                </c:pt>
                <c:pt idx="48">
                  <c:v>2082.2089473684214</c:v>
                </c:pt>
                <c:pt idx="49">
                  <c:v>1950.717894736842</c:v>
                </c:pt>
                <c:pt idx="50">
                  <c:v>1694.1431578947368</c:v>
                </c:pt>
                <c:pt idx="51">
                  <c:v>1917.4799999999998</c:v>
                </c:pt>
                <c:pt idx="52">
                  <c:v>1871.6978947368423</c:v>
                </c:pt>
                <c:pt idx="53">
                  <c:v>1737.232105263158</c:v>
                </c:pt>
                <c:pt idx="54">
                  <c:v>1770.1721052631581</c:v>
                </c:pt>
                <c:pt idx="55">
                  <c:v>2153.3578947368424</c:v>
                </c:pt>
                <c:pt idx="56">
                  <c:v>1447.314736842105</c:v>
                </c:pt>
                <c:pt idx="57">
                  <c:v>1609.0573684210526</c:v>
                </c:pt>
                <c:pt idx="58">
                  <c:v>2112.504736842106</c:v>
                </c:pt>
                <c:pt idx="59">
                  <c:v>1622.1042105263159</c:v>
                </c:pt>
                <c:pt idx="60">
                  <c:v>1605.0047368421051</c:v>
                </c:pt>
                <c:pt idx="61">
                  <c:v>2185.0589473684208</c:v>
                </c:pt>
                <c:pt idx="62">
                  <c:v>1696.7405263157896</c:v>
                </c:pt>
                <c:pt idx="63">
                  <c:v>1786.3973684210528</c:v>
                </c:pt>
                <c:pt idx="64">
                  <c:v>1715.4947368421053</c:v>
                </c:pt>
                <c:pt idx="65">
                  <c:v>1494.8689473684212</c:v>
                </c:pt>
                <c:pt idx="66">
                  <c:v>1681.923157894737</c:v>
                </c:pt>
                <c:pt idx="67">
                  <c:v>1994.472105263158</c:v>
                </c:pt>
                <c:pt idx="68">
                  <c:v>1699.4489473684209</c:v>
                </c:pt>
                <c:pt idx="69">
                  <c:v>2065.7978947368424</c:v>
                </c:pt>
                <c:pt idx="70">
                  <c:v>2298.9963157894736</c:v>
                </c:pt>
                <c:pt idx="71">
                  <c:v>1457.7394736842105</c:v>
                </c:pt>
                <c:pt idx="72">
                  <c:v>1977.4026315789474</c:v>
                </c:pt>
                <c:pt idx="73">
                  <c:v>2096.2326315789478</c:v>
                </c:pt>
                <c:pt idx="74">
                  <c:v>1693.0105263157895</c:v>
                </c:pt>
                <c:pt idx="75">
                  <c:v>1693.7131578947367</c:v>
                </c:pt>
                <c:pt idx="76">
                  <c:v>2128.5015789473682</c:v>
                </c:pt>
                <c:pt idx="77">
                  <c:v>1964.6905263157896</c:v>
                </c:pt>
                <c:pt idx="78">
                  <c:v>1489.9742105263158</c:v>
                </c:pt>
                <c:pt idx="79">
                  <c:v>1894.3131578947371</c:v>
                </c:pt>
                <c:pt idx="80">
                  <c:v>1881.875263157895</c:v>
                </c:pt>
                <c:pt idx="81">
                  <c:v>1383.9936842105265</c:v>
                </c:pt>
                <c:pt idx="82">
                  <c:v>1902.1778947368421</c:v>
                </c:pt>
                <c:pt idx="83">
                  <c:v>2310.1889473684214</c:v>
                </c:pt>
                <c:pt idx="84">
                  <c:v>1798.326842105263</c:v>
                </c:pt>
                <c:pt idx="85">
                  <c:v>1942.1315789473683</c:v>
                </c:pt>
                <c:pt idx="86">
                  <c:v>2026.9147368421054</c:v>
                </c:pt>
                <c:pt idx="87">
                  <c:v>2090.5431578947369</c:v>
                </c:pt>
                <c:pt idx="88">
                  <c:v>1874.3626315789472</c:v>
                </c:pt>
                <c:pt idx="89">
                  <c:v>2156.1294736842106</c:v>
                </c:pt>
                <c:pt idx="90">
                  <c:v>1996.8926315789474</c:v>
                </c:pt>
                <c:pt idx="91">
                  <c:v>1560.9884210526316</c:v>
                </c:pt>
                <c:pt idx="92">
                  <c:v>2015.5531578947368</c:v>
                </c:pt>
                <c:pt idx="93">
                  <c:v>1497.4136842105261</c:v>
                </c:pt>
                <c:pt idx="94">
                  <c:v>2274.6147368421052</c:v>
                </c:pt>
                <c:pt idx="95">
                  <c:v>1847.0184210526315</c:v>
                </c:pt>
                <c:pt idx="96">
                  <c:v>1895.8742105263159</c:v>
                </c:pt>
                <c:pt idx="97">
                  <c:v>2291.7384210526316</c:v>
                </c:pt>
                <c:pt idx="98">
                  <c:v>2342.717894736842</c:v>
                </c:pt>
                <c:pt idx="99">
                  <c:v>1938.1721052631581</c:v>
                </c:pt>
                <c:pt idx="100">
                  <c:v>1791.0989473684212</c:v>
                </c:pt>
                <c:pt idx="101">
                  <c:v>1930.6084210526315</c:v>
                </c:pt>
                <c:pt idx="102">
                  <c:v>1916.5042105263155</c:v>
                </c:pt>
                <c:pt idx="103">
                  <c:v>1944.8747368421054</c:v>
                </c:pt>
                <c:pt idx="104">
                  <c:v>1799.0826315789473</c:v>
                </c:pt>
                <c:pt idx="105">
                  <c:v>1712.2963157894735</c:v>
                </c:pt>
                <c:pt idx="106">
                  <c:v>1990.9757894736847</c:v>
                </c:pt>
                <c:pt idx="107">
                  <c:v>1839.4884210526316</c:v>
                </c:pt>
                <c:pt idx="108">
                  <c:v>1644.3547368421052</c:v>
                </c:pt>
                <c:pt idx="109">
                  <c:v>1574.795789473684</c:v>
                </c:pt>
                <c:pt idx="110">
                  <c:v>1575.1942105263158</c:v>
                </c:pt>
                <c:pt idx="111">
                  <c:v>1355.5342105263157</c:v>
                </c:pt>
                <c:pt idx="112">
                  <c:v>1885.4015789473683</c:v>
                </c:pt>
                <c:pt idx="113">
                  <c:v>1601.915263157895</c:v>
                </c:pt>
                <c:pt idx="114">
                  <c:v>1895.8336842105261</c:v>
                </c:pt>
                <c:pt idx="115">
                  <c:v>1736.346842105263</c:v>
                </c:pt>
                <c:pt idx="116">
                  <c:v>1866.9889473684211</c:v>
                </c:pt>
                <c:pt idx="117">
                  <c:v>1479.2368421052631</c:v>
                </c:pt>
                <c:pt idx="118">
                  <c:v>1718.9594736842105</c:v>
                </c:pt>
                <c:pt idx="119">
                  <c:v>1875.9626315789474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1-CB99-4203-8227-D1CA342A9CF3}"/>
            </c:ext>
          </c:extLst>
        </c:ser>
        <c:axId val="186801152"/>
        <c:axId val="186864768"/>
      </c:scatterChart>
      <c:valAx>
        <c:axId val="186801152"/>
        <c:scaling>
          <c:orientation val="minMax"/>
          <c:max val="2040"/>
          <c:min val="1900"/>
        </c:scaling>
        <c:axPos val="b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IN"/>
                  <a:t>year</a:t>
                </a:r>
              </a:p>
            </c:rich>
          </c:tx>
          <c:layout/>
        </c:title>
        <c:numFmt formatCode="General" sourceLinked="0"/>
        <c:majorTickMark val="cross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186864768"/>
        <c:crosses val="autoZero"/>
        <c:crossBetween val="midCat"/>
      </c:valAx>
      <c:valAx>
        <c:axId val="186864768"/>
        <c:scaling>
          <c:orientation val="minMax"/>
          <c:max val="2500"/>
          <c:min val="1300"/>
        </c:scaling>
        <c:axPos val="l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IN"/>
                  <a:t>Annual</a:t>
                </a:r>
              </a:p>
            </c:rich>
          </c:tx>
          <c:layout/>
        </c:title>
        <c:numFmt formatCode="General" sourceLinked="0"/>
        <c:majorTickMark val="cross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186801152"/>
        <c:crosses val="autoZero"/>
        <c:crossBetween val="midCat"/>
      </c:valAx>
      <c:spPr>
        <a:ln>
          <a:solidFill>
            <a:srgbClr val="808080"/>
          </a:solidFill>
          <a:prstDash val="solid"/>
        </a:ln>
      </c:spPr>
    </c:plotArea>
    <c:plotVisOnly val="1"/>
    <c:dispBlanksAs val="gap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130628</xdr:colOff>
      <xdr:row>125</xdr:row>
      <xdr:rowOff>138794</xdr:rowOff>
    </xdr:from>
    <xdr:to>
      <xdr:col>10</xdr:col>
      <xdr:colOff>628650</xdr:colOff>
      <xdr:row>137</xdr:row>
      <xdr:rowOff>104776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200025</xdr:colOff>
      <xdr:row>183</xdr:row>
      <xdr:rowOff>57150</xdr:rowOff>
    </xdr:from>
    <xdr:to>
      <xdr:col>10</xdr:col>
      <xdr:colOff>678656</xdr:colOff>
      <xdr:row>195</xdr:row>
      <xdr:rowOff>123825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171450</xdr:colOff>
      <xdr:row>141</xdr:row>
      <xdr:rowOff>9525</xdr:rowOff>
    </xdr:from>
    <xdr:to>
      <xdr:col>10</xdr:col>
      <xdr:colOff>666750</xdr:colOff>
      <xdr:row>153</xdr:row>
      <xdr:rowOff>57150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790574</xdr:colOff>
      <xdr:row>155</xdr:row>
      <xdr:rowOff>114300</xdr:rowOff>
    </xdr:from>
    <xdr:to>
      <xdr:col>10</xdr:col>
      <xdr:colOff>676274</xdr:colOff>
      <xdr:row>170</xdr:row>
      <xdr:rowOff>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200025</xdr:colOff>
      <xdr:row>169</xdr:row>
      <xdr:rowOff>66675</xdr:rowOff>
    </xdr:from>
    <xdr:to>
      <xdr:col>10</xdr:col>
      <xdr:colOff>685800</xdr:colOff>
      <xdr:row>182</xdr:row>
      <xdr:rowOff>95250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178594</xdr:colOff>
      <xdr:row>197</xdr:row>
      <xdr:rowOff>35720</xdr:rowOff>
    </xdr:from>
    <xdr:to>
      <xdr:col>11</xdr:col>
      <xdr:colOff>47625</xdr:colOff>
      <xdr:row>211</xdr:row>
      <xdr:rowOff>107157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36</xdr:row>
      <xdr:rowOff>0</xdr:rowOff>
    </xdr:from>
    <xdr:to>
      <xdr:col>7</xdr:col>
      <xdr:colOff>0</xdr:colOff>
      <xdr:row>53</xdr:row>
      <xdr:rowOff>0</xdr:rowOff>
    </xdr:to>
    <xdr:graphicFrame macro="">
      <xdr:nvGraphicFramePr>
        <xdr:cNvPr id="2" name="Chart 1-XLSTA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36</xdr:row>
      <xdr:rowOff>0</xdr:rowOff>
    </xdr:from>
    <xdr:to>
      <xdr:col>7</xdr:col>
      <xdr:colOff>0</xdr:colOff>
      <xdr:row>53</xdr:row>
      <xdr:rowOff>0</xdr:rowOff>
    </xdr:to>
    <xdr:graphicFrame macro="">
      <xdr:nvGraphicFramePr>
        <xdr:cNvPr id="2" name="Chart 1-XLSTA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36</xdr:row>
      <xdr:rowOff>0</xdr:rowOff>
    </xdr:from>
    <xdr:to>
      <xdr:col>7</xdr:col>
      <xdr:colOff>0</xdr:colOff>
      <xdr:row>53</xdr:row>
      <xdr:rowOff>0</xdr:rowOff>
    </xdr:to>
    <xdr:graphicFrame macro="">
      <xdr:nvGraphicFramePr>
        <xdr:cNvPr id="2" name="Chart 1-XLSTA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36</xdr:row>
      <xdr:rowOff>0</xdr:rowOff>
    </xdr:from>
    <xdr:to>
      <xdr:col>7</xdr:col>
      <xdr:colOff>0</xdr:colOff>
      <xdr:row>53</xdr:row>
      <xdr:rowOff>0</xdr:rowOff>
    </xdr:to>
    <xdr:graphicFrame macro="">
      <xdr:nvGraphicFramePr>
        <xdr:cNvPr id="2" name="Chart 1-XLSTA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36</xdr:row>
      <xdr:rowOff>0</xdr:rowOff>
    </xdr:from>
    <xdr:to>
      <xdr:col>7</xdr:col>
      <xdr:colOff>0</xdr:colOff>
      <xdr:row>53</xdr:row>
      <xdr:rowOff>0</xdr:rowOff>
    </xdr:to>
    <xdr:graphicFrame macro="">
      <xdr:nvGraphicFramePr>
        <xdr:cNvPr id="2" name="Chart 1-XLSTA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123"/>
  <sheetViews>
    <sheetView tabSelected="1" topLeftCell="C1" zoomScale="80" zoomScaleNormal="80" workbookViewId="0">
      <selection activeCell="S18" sqref="S18"/>
    </sheetView>
  </sheetViews>
  <sheetFormatPr defaultRowHeight="15"/>
  <cols>
    <col min="2" max="2" width="12" bestFit="1" customWidth="1"/>
    <col min="3" max="4" width="12" customWidth="1"/>
    <col min="5" max="5" width="12" bestFit="1" customWidth="1"/>
    <col min="6" max="7" width="12" customWidth="1"/>
    <col min="8" max="8" width="12.7109375" bestFit="1" customWidth="1"/>
    <col min="9" max="10" width="12.7109375" customWidth="1"/>
    <col min="11" max="11" width="12" bestFit="1" customWidth="1"/>
    <col min="12" max="13" width="12" customWidth="1"/>
    <col min="14" max="14" width="13.7109375" bestFit="1" customWidth="1"/>
  </cols>
  <sheetData>
    <row r="1" spans="1:23">
      <c r="B1" t="s">
        <v>0</v>
      </c>
      <c r="C1" t="s">
        <v>52</v>
      </c>
      <c r="D1" t="s">
        <v>53</v>
      </c>
      <c r="E1" t="s">
        <v>1</v>
      </c>
      <c r="F1" t="s">
        <v>52</v>
      </c>
      <c r="G1" t="s">
        <v>54</v>
      </c>
      <c r="H1" t="s">
        <v>2</v>
      </c>
      <c r="I1" t="s">
        <v>52</v>
      </c>
      <c r="J1" t="s">
        <v>55</v>
      </c>
      <c r="K1" t="s">
        <v>3</v>
      </c>
      <c r="L1" t="s">
        <v>52</v>
      </c>
      <c r="M1" t="s">
        <v>56</v>
      </c>
      <c r="N1" t="s">
        <v>4</v>
      </c>
      <c r="O1" t="s">
        <v>52</v>
      </c>
      <c r="P1" t="s">
        <v>57</v>
      </c>
      <c r="U1" t="s">
        <v>3</v>
      </c>
      <c r="V1" t="s">
        <v>58</v>
      </c>
      <c r="W1" t="s">
        <v>59</v>
      </c>
    </row>
    <row r="2" spans="1:23">
      <c r="A2">
        <v>1901</v>
      </c>
      <c r="B2">
        <v>1640.8436842105264</v>
      </c>
      <c r="C2">
        <v>1824.8247456140355</v>
      </c>
      <c r="D2" s="31">
        <f>(B2-C2)</f>
        <v>-183.9810614035091</v>
      </c>
      <c r="E2">
        <v>65.271578947368411</v>
      </c>
      <c r="F2">
        <v>32.981333333333346</v>
      </c>
      <c r="G2">
        <f>(E2-F2)</f>
        <v>32.290245614035065</v>
      </c>
      <c r="H2">
        <v>219.87315789473686</v>
      </c>
      <c r="I2">
        <v>254.10681578947361</v>
      </c>
      <c r="J2" s="31">
        <f>(H2-I2)</f>
        <v>-34.233657894736751</v>
      </c>
      <c r="K2">
        <v>1247.5042105263158</v>
      </c>
      <c r="L2">
        <v>1391.839561403508</v>
      </c>
      <c r="M2" s="31">
        <f>(K2-L2)</f>
        <v>-144.33535087719224</v>
      </c>
      <c r="N2">
        <v>108.19473684210527</v>
      </c>
      <c r="O2">
        <v>145.89703508771936</v>
      </c>
      <c r="P2" s="31">
        <f>(N2-O2)</f>
        <v>-37.702298245614088</v>
      </c>
      <c r="T2">
        <v>1901</v>
      </c>
      <c r="U2">
        <v>1247.5042105263158</v>
      </c>
      <c r="V2">
        <v>1557.74</v>
      </c>
      <c r="W2">
        <v>1225.94</v>
      </c>
    </row>
    <row r="3" spans="1:23">
      <c r="A3">
        <v>1902</v>
      </c>
      <c r="B3">
        <v>1835.56</v>
      </c>
      <c r="C3">
        <v>1824.8247456140355</v>
      </c>
      <c r="D3">
        <f t="shared" ref="D3:D66" si="0">(B3-C3)</f>
        <v>10.735254385964481</v>
      </c>
      <c r="E3">
        <v>1.476842105263158</v>
      </c>
      <c r="F3">
        <v>32.981333333333346</v>
      </c>
      <c r="G3" s="31">
        <f t="shared" ref="G3:G66" si="1">(E3-F3)</f>
        <v>-31.504491228070187</v>
      </c>
      <c r="H3">
        <v>372.59894736842108</v>
      </c>
      <c r="I3">
        <v>254.10681578947361</v>
      </c>
      <c r="J3">
        <f t="shared" ref="J3:J66" si="2">(H3-I3)</f>
        <v>118.49213157894746</v>
      </c>
      <c r="K3">
        <v>1401.3984210526316</v>
      </c>
      <c r="L3">
        <v>1391.839561403508</v>
      </c>
      <c r="M3">
        <f t="shared" ref="M3:M66" si="3">(K3-L3)</f>
        <v>9.5588596491236331</v>
      </c>
      <c r="N3">
        <v>60.085789473684216</v>
      </c>
      <c r="O3">
        <v>145.89703508771936</v>
      </c>
      <c r="P3" s="31">
        <f t="shared" ref="P3:P66" si="4">(N3-O3)</f>
        <v>-85.811245614035144</v>
      </c>
      <c r="T3">
        <v>1902</v>
      </c>
      <c r="U3">
        <v>1401.3984210526316</v>
      </c>
      <c r="V3">
        <v>1557.74</v>
      </c>
      <c r="W3">
        <v>1225.94</v>
      </c>
    </row>
    <row r="4" spans="1:23">
      <c r="A4">
        <v>1903</v>
      </c>
      <c r="B4">
        <v>1681.1768421052629</v>
      </c>
      <c r="C4">
        <v>1824.8247456140355</v>
      </c>
      <c r="D4" s="31">
        <f t="shared" si="0"/>
        <v>-143.64790350877252</v>
      </c>
      <c r="E4">
        <v>33.376315789473679</v>
      </c>
      <c r="F4">
        <v>32.981333333333346</v>
      </c>
      <c r="G4">
        <f t="shared" si="1"/>
        <v>0.39498245614033323</v>
      </c>
      <c r="H4">
        <v>178.25578947368419</v>
      </c>
      <c r="I4">
        <v>254.10681578947361</v>
      </c>
      <c r="J4" s="31">
        <f t="shared" si="2"/>
        <v>-75.851026315789426</v>
      </c>
      <c r="K4">
        <v>1292.1299999999999</v>
      </c>
      <c r="L4">
        <v>1391.839561403508</v>
      </c>
      <c r="M4" s="31">
        <f t="shared" si="3"/>
        <v>-99.709561403508133</v>
      </c>
      <c r="N4">
        <v>177.41473684210524</v>
      </c>
      <c r="O4">
        <v>145.89703508771936</v>
      </c>
      <c r="P4">
        <f t="shared" si="4"/>
        <v>31.517701754385882</v>
      </c>
      <c r="T4">
        <v>1903</v>
      </c>
      <c r="U4">
        <v>1292.1299999999999</v>
      </c>
      <c r="V4">
        <v>1557.74</v>
      </c>
      <c r="W4">
        <v>1225.94</v>
      </c>
    </row>
    <row r="5" spans="1:23">
      <c r="A5">
        <v>1904</v>
      </c>
      <c r="B5">
        <v>1614.9494736842105</v>
      </c>
      <c r="C5">
        <v>1824.8247456140355</v>
      </c>
      <c r="D5" s="31">
        <f t="shared" si="0"/>
        <v>-209.87527192982498</v>
      </c>
      <c r="E5">
        <v>28.737894736842112</v>
      </c>
      <c r="F5">
        <v>32.981333333333346</v>
      </c>
      <c r="G5" s="31">
        <f t="shared" si="1"/>
        <v>-4.2434385964912344</v>
      </c>
      <c r="H5">
        <v>307.89631578947376</v>
      </c>
      <c r="I5">
        <v>254.10681578947361</v>
      </c>
      <c r="J5">
        <f t="shared" si="2"/>
        <v>53.789500000000146</v>
      </c>
      <c r="K5">
        <v>1206.75</v>
      </c>
      <c r="L5">
        <v>1391.839561403508</v>
      </c>
      <c r="M5" s="31">
        <f t="shared" si="3"/>
        <v>-185.08956140350801</v>
      </c>
      <c r="N5">
        <v>71.565263157894719</v>
      </c>
      <c r="O5">
        <v>145.89703508771936</v>
      </c>
      <c r="P5" s="31">
        <f t="shared" si="4"/>
        <v>-74.33177192982464</v>
      </c>
      <c r="T5">
        <v>1904</v>
      </c>
      <c r="U5">
        <v>1206.75</v>
      </c>
      <c r="V5">
        <v>1557.74</v>
      </c>
      <c r="W5">
        <v>1225.94</v>
      </c>
    </row>
    <row r="6" spans="1:23">
      <c r="A6">
        <v>1905</v>
      </c>
      <c r="B6">
        <v>2061.0321052631575</v>
      </c>
      <c r="C6">
        <v>1824.8247456140355</v>
      </c>
      <c r="D6">
        <f t="shared" si="0"/>
        <v>236.20735964912205</v>
      </c>
      <c r="E6">
        <v>69.767368421052609</v>
      </c>
      <c r="F6">
        <v>32.981333333333346</v>
      </c>
      <c r="G6">
        <f t="shared" si="1"/>
        <v>36.786035087719263</v>
      </c>
      <c r="H6">
        <v>381.29263157894746</v>
      </c>
      <c r="I6">
        <v>254.10681578947361</v>
      </c>
      <c r="J6">
        <f t="shared" si="2"/>
        <v>127.18581578947385</v>
      </c>
      <c r="K6">
        <v>1505.537894736842</v>
      </c>
      <c r="L6">
        <v>1391.839561403508</v>
      </c>
      <c r="M6">
        <f t="shared" si="3"/>
        <v>113.69833333333395</v>
      </c>
      <c r="N6">
        <v>104.43421052631578</v>
      </c>
      <c r="O6">
        <v>145.89703508771936</v>
      </c>
      <c r="P6" s="31">
        <f t="shared" si="4"/>
        <v>-41.462824561403579</v>
      </c>
      <c r="T6">
        <v>1905</v>
      </c>
      <c r="U6">
        <v>1505.537894736842</v>
      </c>
      <c r="V6">
        <v>1557.74</v>
      </c>
      <c r="W6">
        <v>1225.94</v>
      </c>
    </row>
    <row r="7" spans="1:23">
      <c r="A7">
        <v>1906</v>
      </c>
      <c r="B7">
        <v>1723.5615789473684</v>
      </c>
      <c r="C7">
        <v>1824.8247456140355</v>
      </c>
      <c r="D7" s="31">
        <f t="shared" si="0"/>
        <v>-101.26316666666708</v>
      </c>
      <c r="E7">
        <v>145.60631578947368</v>
      </c>
      <c r="F7">
        <v>32.981333333333303</v>
      </c>
      <c r="G7">
        <f t="shared" si="1"/>
        <v>112.62498245614037</v>
      </c>
      <c r="H7">
        <v>170.65473684210528</v>
      </c>
      <c r="I7">
        <v>254.10681578947361</v>
      </c>
      <c r="J7" s="31">
        <f t="shared" si="2"/>
        <v>-83.452078947368335</v>
      </c>
      <c r="K7">
        <v>1267.1747368421052</v>
      </c>
      <c r="L7">
        <v>1391.839561403508</v>
      </c>
      <c r="M7" s="31">
        <f t="shared" si="3"/>
        <v>-124.66482456140284</v>
      </c>
      <c r="N7">
        <v>140.12578947368419</v>
      </c>
      <c r="O7">
        <v>145.89703508771936</v>
      </c>
      <c r="P7" s="31">
        <f t="shared" si="4"/>
        <v>-5.7712456140351662</v>
      </c>
      <c r="T7">
        <v>1906</v>
      </c>
      <c r="U7">
        <v>1267.1747368421052</v>
      </c>
      <c r="V7">
        <v>1557.74</v>
      </c>
      <c r="W7">
        <v>1225.94</v>
      </c>
    </row>
    <row r="8" spans="1:23">
      <c r="A8">
        <v>1907</v>
      </c>
      <c r="B8">
        <v>1614.9699999999998</v>
      </c>
      <c r="C8">
        <v>1824.8247456140355</v>
      </c>
      <c r="D8" s="31">
        <f t="shared" si="0"/>
        <v>-209.85474561403566</v>
      </c>
      <c r="E8">
        <v>28.597894736842107</v>
      </c>
      <c r="F8">
        <v>32.981333333333303</v>
      </c>
      <c r="G8" s="31">
        <f t="shared" si="1"/>
        <v>-4.3834385964911959</v>
      </c>
      <c r="H8">
        <v>267.26526315789476</v>
      </c>
      <c r="I8">
        <v>254.10681578947361</v>
      </c>
      <c r="J8">
        <f t="shared" si="2"/>
        <v>13.15844736842115</v>
      </c>
      <c r="K8">
        <v>1275.141052631579</v>
      </c>
      <c r="L8">
        <v>1391.839561403508</v>
      </c>
      <c r="M8" s="31">
        <f t="shared" si="3"/>
        <v>-116.69850877192903</v>
      </c>
      <c r="N8">
        <v>43.965789473684204</v>
      </c>
      <c r="O8">
        <v>145.89703508771936</v>
      </c>
      <c r="P8" s="31">
        <f t="shared" si="4"/>
        <v>-101.93124561403516</v>
      </c>
      <c r="T8">
        <v>1907</v>
      </c>
      <c r="U8">
        <v>1275.141052631579</v>
      </c>
      <c r="V8">
        <v>1557.74</v>
      </c>
      <c r="W8">
        <v>1225.94</v>
      </c>
    </row>
    <row r="9" spans="1:23">
      <c r="A9">
        <v>1908</v>
      </c>
      <c r="B9">
        <v>1583.3231578947371</v>
      </c>
      <c r="C9">
        <v>1824.8247456140355</v>
      </c>
      <c r="D9" s="31">
        <f t="shared" si="0"/>
        <v>-241.50158771929841</v>
      </c>
      <c r="E9">
        <v>35.113157894736844</v>
      </c>
      <c r="F9">
        <v>32.981333333333303</v>
      </c>
      <c r="G9">
        <f t="shared" si="1"/>
        <v>2.1318245614035405</v>
      </c>
      <c r="H9">
        <v>188.16947368421057</v>
      </c>
      <c r="I9">
        <v>254.10681578947361</v>
      </c>
      <c r="J9" s="31">
        <f t="shared" si="2"/>
        <v>-65.937342105263042</v>
      </c>
      <c r="K9">
        <v>1335.0973684210526</v>
      </c>
      <c r="L9">
        <v>1391.839561403508</v>
      </c>
      <c r="M9" s="31">
        <f t="shared" si="3"/>
        <v>-56.742192982455435</v>
      </c>
      <c r="N9">
        <v>24.943157894736839</v>
      </c>
      <c r="O9">
        <v>145.89703508771936</v>
      </c>
      <c r="P9" s="31">
        <f t="shared" si="4"/>
        <v>-120.95387719298252</v>
      </c>
      <c r="T9">
        <v>1908</v>
      </c>
      <c r="U9">
        <v>1335.0973684210526</v>
      </c>
      <c r="V9">
        <v>1557.74</v>
      </c>
      <c r="W9">
        <v>1225.94</v>
      </c>
    </row>
    <row r="10" spans="1:23">
      <c r="A10">
        <v>1909</v>
      </c>
      <c r="B10">
        <v>1922.685263157895</v>
      </c>
      <c r="C10">
        <v>1824.8247456140355</v>
      </c>
      <c r="D10">
        <f t="shared" si="0"/>
        <v>97.860517543859487</v>
      </c>
      <c r="E10">
        <v>9.8652631578947378</v>
      </c>
      <c r="F10">
        <v>32.981333333333303</v>
      </c>
      <c r="G10" s="31">
        <f t="shared" si="1"/>
        <v>-23.116070175438566</v>
      </c>
      <c r="H10">
        <v>275.97210526315786</v>
      </c>
      <c r="I10">
        <v>254.10681578947361</v>
      </c>
      <c r="J10">
        <f t="shared" si="2"/>
        <v>21.865289473684243</v>
      </c>
      <c r="K10">
        <v>1519.6457894736843</v>
      </c>
      <c r="L10">
        <v>1391.839561403508</v>
      </c>
      <c r="M10">
        <f t="shared" si="3"/>
        <v>127.8062280701763</v>
      </c>
      <c r="N10">
        <v>117.20210526315793</v>
      </c>
      <c r="O10">
        <v>145.89703508771936</v>
      </c>
      <c r="P10" s="31">
        <f t="shared" si="4"/>
        <v>-28.694929824561427</v>
      </c>
      <c r="T10">
        <v>1909</v>
      </c>
      <c r="U10">
        <v>1519.6457894736843</v>
      </c>
      <c r="V10">
        <v>1557.74</v>
      </c>
      <c r="W10">
        <v>1225.94</v>
      </c>
    </row>
    <row r="11" spans="1:23">
      <c r="A11">
        <v>1910</v>
      </c>
      <c r="B11">
        <v>1835.2515789473684</v>
      </c>
      <c r="C11">
        <v>1824.8247456140355</v>
      </c>
      <c r="D11">
        <f t="shared" si="0"/>
        <v>10.426833333332979</v>
      </c>
      <c r="E11">
        <v>26.605263157894736</v>
      </c>
      <c r="F11">
        <v>32.981333333333303</v>
      </c>
      <c r="G11" s="31">
        <f t="shared" si="1"/>
        <v>-6.3760701754385671</v>
      </c>
      <c r="H11">
        <v>208.78578947368425</v>
      </c>
      <c r="I11">
        <v>254.10681578947361</v>
      </c>
      <c r="J11" s="31">
        <f t="shared" si="2"/>
        <v>-45.321026315789368</v>
      </c>
      <c r="K11">
        <v>1435.0468421052635</v>
      </c>
      <c r="L11">
        <v>1391.839561403508</v>
      </c>
      <c r="M11">
        <f t="shared" si="3"/>
        <v>43.207280701755508</v>
      </c>
      <c r="N11">
        <v>164.8136842105263</v>
      </c>
      <c r="O11">
        <v>145.89703508771936</v>
      </c>
      <c r="P11">
        <f t="shared" si="4"/>
        <v>18.916649122806945</v>
      </c>
      <c r="T11">
        <v>1910</v>
      </c>
      <c r="U11">
        <v>1435.0468421052635</v>
      </c>
      <c r="V11">
        <v>1557.74</v>
      </c>
      <c r="W11">
        <v>1225.94</v>
      </c>
    </row>
    <row r="12" spans="1:23">
      <c r="A12">
        <v>1911</v>
      </c>
      <c r="B12">
        <v>1782.3263157894739</v>
      </c>
      <c r="C12">
        <v>1824.8247456140355</v>
      </c>
      <c r="D12" s="31">
        <f t="shared" si="0"/>
        <v>-42.498429824561526</v>
      </c>
      <c r="E12">
        <v>12.809473684210527</v>
      </c>
      <c r="F12">
        <v>32.981333333333303</v>
      </c>
      <c r="G12" s="31">
        <f t="shared" si="1"/>
        <v>-20.171859649122776</v>
      </c>
      <c r="H12">
        <v>271.64842105263159</v>
      </c>
      <c r="I12">
        <v>254.10681578947361</v>
      </c>
      <c r="J12">
        <f t="shared" si="2"/>
        <v>17.541605263157976</v>
      </c>
      <c r="K12">
        <v>1328.6568421052634</v>
      </c>
      <c r="L12">
        <v>1391.839561403508</v>
      </c>
      <c r="M12" s="31">
        <f t="shared" si="3"/>
        <v>-63.182719298244592</v>
      </c>
      <c r="N12">
        <v>169.21157894736845</v>
      </c>
      <c r="O12">
        <v>145.89703508771936</v>
      </c>
      <c r="P12">
        <f t="shared" si="4"/>
        <v>23.314543859649092</v>
      </c>
      <c r="T12">
        <v>1911</v>
      </c>
      <c r="U12">
        <v>1328.6568421052634</v>
      </c>
      <c r="V12">
        <v>1557.74</v>
      </c>
      <c r="W12">
        <v>1225.94</v>
      </c>
    </row>
    <row r="13" spans="1:23">
      <c r="A13">
        <v>1912</v>
      </c>
      <c r="B13">
        <v>1719.9194736842105</v>
      </c>
      <c r="C13">
        <v>1824.8247456140355</v>
      </c>
      <c r="D13" s="31">
        <f t="shared" si="0"/>
        <v>-104.90527192982495</v>
      </c>
      <c r="E13">
        <v>21.051052631578948</v>
      </c>
      <c r="F13">
        <v>32.981333333333303</v>
      </c>
      <c r="G13" s="31">
        <f t="shared" si="1"/>
        <v>-11.930280701754356</v>
      </c>
      <c r="H13">
        <v>335.33105263157893</v>
      </c>
      <c r="I13">
        <v>254.10681578947361</v>
      </c>
      <c r="J13">
        <f t="shared" si="2"/>
        <v>81.224236842105313</v>
      </c>
      <c r="K13">
        <v>1168.4394736842107</v>
      </c>
      <c r="L13">
        <v>1391.839561403508</v>
      </c>
      <c r="M13" s="31">
        <f t="shared" si="3"/>
        <v>-223.40008771929729</v>
      </c>
      <c r="N13">
        <v>195.09789473684211</v>
      </c>
      <c r="O13">
        <v>145.89703508771936</v>
      </c>
      <c r="P13">
        <f t="shared" si="4"/>
        <v>49.200859649122748</v>
      </c>
      <c r="T13">
        <v>1912</v>
      </c>
      <c r="U13">
        <v>1168.4394736842107</v>
      </c>
      <c r="V13">
        <v>1557.74</v>
      </c>
      <c r="W13">
        <v>1225.94</v>
      </c>
    </row>
    <row r="14" spans="1:23">
      <c r="A14">
        <v>1913</v>
      </c>
      <c r="B14">
        <v>2062.8426315789475</v>
      </c>
      <c r="C14">
        <v>1824.8247456140355</v>
      </c>
      <c r="D14">
        <f t="shared" si="0"/>
        <v>238.01788596491201</v>
      </c>
      <c r="E14">
        <v>96.038947368421063</v>
      </c>
      <c r="F14">
        <v>32.981333333333303</v>
      </c>
      <c r="G14">
        <f t="shared" si="1"/>
        <v>63.057614035087759</v>
      </c>
      <c r="H14">
        <v>289.59578947368425</v>
      </c>
      <c r="I14">
        <v>254.10681578947361</v>
      </c>
      <c r="J14">
        <f t="shared" si="2"/>
        <v>35.488973684210634</v>
      </c>
      <c r="K14">
        <v>1513.5205263157891</v>
      </c>
      <c r="L14">
        <v>1391.839561403508</v>
      </c>
      <c r="M14">
        <f t="shared" si="3"/>
        <v>121.68096491228107</v>
      </c>
      <c r="N14">
        <v>163.68736842105264</v>
      </c>
      <c r="O14">
        <v>145.89703508771936</v>
      </c>
      <c r="P14">
        <f t="shared" si="4"/>
        <v>17.79033333333328</v>
      </c>
      <c r="T14">
        <v>1913</v>
      </c>
      <c r="U14">
        <v>1513.5205263157891</v>
      </c>
      <c r="V14">
        <v>1557.74</v>
      </c>
      <c r="W14">
        <v>1225.94</v>
      </c>
    </row>
    <row r="15" spans="1:23">
      <c r="A15">
        <v>1914</v>
      </c>
      <c r="B15">
        <v>1658.7063157894736</v>
      </c>
      <c r="C15">
        <v>1824.8247456140355</v>
      </c>
      <c r="D15" s="31">
        <f t="shared" si="0"/>
        <v>-166.11842982456187</v>
      </c>
      <c r="E15">
        <v>49.626842105263158</v>
      </c>
      <c r="F15">
        <v>32.981333333333303</v>
      </c>
      <c r="G15">
        <f t="shared" si="1"/>
        <v>16.645508771929855</v>
      </c>
      <c r="H15">
        <v>333.5321052631578</v>
      </c>
      <c r="I15">
        <v>254.10681578947361</v>
      </c>
      <c r="J15">
        <f t="shared" si="2"/>
        <v>79.425289473684188</v>
      </c>
      <c r="K15">
        <v>1230.318947368421</v>
      </c>
      <c r="L15">
        <v>1391.839561403508</v>
      </c>
      <c r="M15" s="31">
        <f t="shared" si="3"/>
        <v>-161.52061403508696</v>
      </c>
      <c r="N15">
        <v>45.228421052631582</v>
      </c>
      <c r="O15">
        <v>145.89703508771936</v>
      </c>
      <c r="P15" s="31">
        <f t="shared" si="4"/>
        <v>-100.66861403508778</v>
      </c>
      <c r="T15">
        <v>1914</v>
      </c>
      <c r="U15">
        <v>1230.318947368421</v>
      </c>
      <c r="V15">
        <v>1557.74</v>
      </c>
      <c r="W15">
        <v>1225.94</v>
      </c>
    </row>
    <row r="16" spans="1:23">
      <c r="A16">
        <v>1915</v>
      </c>
      <c r="B16">
        <v>1578.5421052631577</v>
      </c>
      <c r="C16">
        <v>1824.8247456140355</v>
      </c>
      <c r="D16" s="31">
        <f t="shared" si="0"/>
        <v>-246.28264035087773</v>
      </c>
      <c r="E16">
        <v>25.858421052631574</v>
      </c>
      <c r="F16">
        <v>32.981333333333303</v>
      </c>
      <c r="G16" s="31">
        <f t="shared" si="1"/>
        <v>-7.1229122807017298</v>
      </c>
      <c r="H16">
        <v>313.7836842105263</v>
      </c>
      <c r="I16">
        <v>254.10681578947361</v>
      </c>
      <c r="J16">
        <f t="shared" si="2"/>
        <v>59.676868421052689</v>
      </c>
      <c r="K16">
        <v>1128.1978947368423</v>
      </c>
      <c r="L16">
        <v>1391.839561403508</v>
      </c>
      <c r="M16" s="31">
        <f t="shared" si="3"/>
        <v>-263.64166666666574</v>
      </c>
      <c r="N16">
        <v>110.7021052631579</v>
      </c>
      <c r="O16">
        <v>145.89703508771936</v>
      </c>
      <c r="P16" s="31">
        <f t="shared" si="4"/>
        <v>-35.194929824561456</v>
      </c>
      <c r="T16">
        <v>1915</v>
      </c>
      <c r="U16">
        <v>1128.1978947368423</v>
      </c>
      <c r="V16">
        <v>1557.74</v>
      </c>
      <c r="W16">
        <v>1225.94</v>
      </c>
    </row>
    <row r="17" spans="1:23">
      <c r="A17">
        <v>1916</v>
      </c>
      <c r="B17">
        <v>2053.9126315789476</v>
      </c>
      <c r="C17">
        <v>1824.8247456140355</v>
      </c>
      <c r="D17">
        <f t="shared" si="0"/>
        <v>229.08788596491218</v>
      </c>
      <c r="E17">
        <v>8.8926315789473716</v>
      </c>
      <c r="F17">
        <v>32.981333333333303</v>
      </c>
      <c r="G17" s="31">
        <f t="shared" si="1"/>
        <v>-24.08870175438593</v>
      </c>
      <c r="H17">
        <v>210.46736842105258</v>
      </c>
      <c r="I17">
        <v>254.10681578947361</v>
      </c>
      <c r="J17" s="31">
        <f t="shared" si="2"/>
        <v>-43.639447368421031</v>
      </c>
      <c r="K17">
        <v>1550.3421052631579</v>
      </c>
      <c r="L17">
        <v>1391.839561403508</v>
      </c>
      <c r="M17">
        <f t="shared" si="3"/>
        <v>158.5025438596499</v>
      </c>
      <c r="N17">
        <v>284.21052631578954</v>
      </c>
      <c r="O17">
        <v>145.89703508771936</v>
      </c>
      <c r="P17">
        <f t="shared" si="4"/>
        <v>138.31349122807018</v>
      </c>
      <c r="T17">
        <v>1916</v>
      </c>
      <c r="U17">
        <v>1550.3421052631579</v>
      </c>
      <c r="V17">
        <v>1557.74</v>
      </c>
      <c r="W17">
        <v>1225.94</v>
      </c>
    </row>
    <row r="18" spans="1:23">
      <c r="A18">
        <v>1917</v>
      </c>
      <c r="B18">
        <v>1932.6831578947367</v>
      </c>
      <c r="C18">
        <v>1824.8247456140355</v>
      </c>
      <c r="D18">
        <f t="shared" si="0"/>
        <v>107.85841228070126</v>
      </c>
      <c r="E18">
        <v>27.051578947368423</v>
      </c>
      <c r="F18">
        <v>32.981333333333303</v>
      </c>
      <c r="G18" s="31">
        <f t="shared" si="1"/>
        <v>-5.9297543859648805</v>
      </c>
      <c r="H18">
        <v>231.05157894736845</v>
      </c>
      <c r="I18">
        <v>254.10681578947361</v>
      </c>
      <c r="J18" s="31">
        <f t="shared" si="2"/>
        <v>-23.05523684210516</v>
      </c>
      <c r="K18">
        <v>1335.1615789473683</v>
      </c>
      <c r="L18">
        <v>1391.839561403508</v>
      </c>
      <c r="M18" s="31">
        <f t="shared" si="3"/>
        <v>-56.677982456139716</v>
      </c>
      <c r="N18">
        <v>339.41842105263157</v>
      </c>
      <c r="O18">
        <v>145.89703508771936</v>
      </c>
      <c r="P18">
        <f t="shared" si="4"/>
        <v>193.52138596491221</v>
      </c>
      <c r="T18">
        <v>1917</v>
      </c>
      <c r="U18">
        <v>1335.1615789473683</v>
      </c>
      <c r="V18">
        <v>1557.74</v>
      </c>
      <c r="W18">
        <v>1225.94</v>
      </c>
    </row>
    <row r="19" spans="1:23">
      <c r="A19">
        <v>1918</v>
      </c>
      <c r="B19">
        <v>1827.515789473684</v>
      </c>
      <c r="C19">
        <v>1824.8247456140355</v>
      </c>
      <c r="D19">
        <f t="shared" si="0"/>
        <v>2.6910438596485164</v>
      </c>
      <c r="E19">
        <v>1.6868421052631581</v>
      </c>
      <c r="F19">
        <v>32.981333333333303</v>
      </c>
      <c r="G19" s="31">
        <f t="shared" si="1"/>
        <v>-31.294491228070147</v>
      </c>
      <c r="H19">
        <v>348.65105263157898</v>
      </c>
      <c r="I19">
        <v>254.10681578947361</v>
      </c>
      <c r="J19">
        <f t="shared" si="2"/>
        <v>94.544236842105363</v>
      </c>
      <c r="K19">
        <v>1463.6426315789472</v>
      </c>
      <c r="L19">
        <v>1391.839561403508</v>
      </c>
      <c r="M19">
        <f t="shared" si="3"/>
        <v>71.803070175439188</v>
      </c>
      <c r="N19">
        <v>13.535263157894734</v>
      </c>
      <c r="O19">
        <v>145.89703508771936</v>
      </c>
      <c r="P19" s="31">
        <f t="shared" si="4"/>
        <v>-132.36177192982461</v>
      </c>
      <c r="T19">
        <v>1918</v>
      </c>
      <c r="U19">
        <v>1463.6426315789472</v>
      </c>
      <c r="V19">
        <v>1557.74</v>
      </c>
      <c r="W19">
        <v>1225.94</v>
      </c>
    </row>
    <row r="20" spans="1:23">
      <c r="A20">
        <v>1919</v>
      </c>
      <c r="B20">
        <v>1721.4373684210527</v>
      </c>
      <c r="C20">
        <v>1824.8247456140355</v>
      </c>
      <c r="D20" s="31">
        <f t="shared" si="0"/>
        <v>-103.38737719298274</v>
      </c>
      <c r="E20">
        <v>43.837368421052638</v>
      </c>
      <c r="F20">
        <v>32.981333333333303</v>
      </c>
      <c r="G20">
        <f t="shared" si="1"/>
        <v>10.856035087719334</v>
      </c>
      <c r="H20">
        <v>219.00105263157897</v>
      </c>
      <c r="I20">
        <v>254.10681578947361</v>
      </c>
      <c r="J20" s="31">
        <f t="shared" si="2"/>
        <v>-35.105763157894643</v>
      </c>
      <c r="K20">
        <v>1357.1236842105263</v>
      </c>
      <c r="L20">
        <v>1391.839561403508</v>
      </c>
      <c r="M20" s="31">
        <f>(K20-L20)</f>
        <v>-34.715877192981679</v>
      </c>
      <c r="N20">
        <v>101.47526315789476</v>
      </c>
      <c r="O20">
        <v>145.89703508771936</v>
      </c>
      <c r="P20" s="31">
        <f t="shared" si="4"/>
        <v>-44.421771929824601</v>
      </c>
      <c r="T20">
        <v>1919</v>
      </c>
      <c r="U20">
        <v>1357.1236842105263</v>
      </c>
      <c r="V20">
        <v>1557.74</v>
      </c>
      <c r="W20">
        <v>1225.94</v>
      </c>
    </row>
    <row r="21" spans="1:23">
      <c r="A21">
        <v>1920</v>
      </c>
      <c r="B21">
        <v>1786.9484210526318</v>
      </c>
      <c r="C21">
        <v>1824.8247456140355</v>
      </c>
      <c r="D21" s="31">
        <f t="shared" si="0"/>
        <v>-37.876324561403635</v>
      </c>
      <c r="E21">
        <v>28.88105263157895</v>
      </c>
      <c r="F21">
        <v>32.981333333333303</v>
      </c>
      <c r="G21" s="31">
        <f t="shared" si="1"/>
        <v>-4.1002807017543539</v>
      </c>
      <c r="H21">
        <v>260.49894736842106</v>
      </c>
      <c r="I21">
        <v>254.10681578947361</v>
      </c>
      <c r="J21">
        <f t="shared" si="2"/>
        <v>6.392131578947442</v>
      </c>
      <c r="K21">
        <v>1381.6721052631581</v>
      </c>
      <c r="L21">
        <v>1391.839561403508</v>
      </c>
      <c r="M21" s="31">
        <f t="shared" si="3"/>
        <v>-10.167456140349941</v>
      </c>
      <c r="N21">
        <v>115.89631578947369</v>
      </c>
      <c r="O21">
        <v>145.89703508771936</v>
      </c>
      <c r="P21" s="31">
        <f t="shared" si="4"/>
        <v>-30.00071929824567</v>
      </c>
      <c r="T21">
        <v>1920</v>
      </c>
      <c r="U21">
        <v>1381.6721052631581</v>
      </c>
      <c r="V21">
        <v>1557.74</v>
      </c>
      <c r="W21">
        <v>1225.94</v>
      </c>
    </row>
    <row r="22" spans="1:23">
      <c r="A22">
        <v>1921</v>
      </c>
      <c r="B22">
        <v>1883.6578947368421</v>
      </c>
      <c r="C22">
        <v>1824.8247456140355</v>
      </c>
      <c r="D22">
        <f t="shared" si="0"/>
        <v>58.833149122806617</v>
      </c>
      <c r="E22">
        <v>44.970526315789478</v>
      </c>
      <c r="F22">
        <v>32.981333333333303</v>
      </c>
      <c r="G22">
        <f t="shared" si="1"/>
        <v>11.989192982456174</v>
      </c>
      <c r="H22">
        <v>311.73263157894735</v>
      </c>
      <c r="I22">
        <v>254.10681578947361</v>
      </c>
      <c r="J22">
        <f t="shared" si="2"/>
        <v>57.625815789473734</v>
      </c>
      <c r="K22">
        <v>1457.3284210526315</v>
      </c>
      <c r="L22">
        <v>1391.839561403508</v>
      </c>
      <c r="M22">
        <f t="shared" si="3"/>
        <v>65.488859649123469</v>
      </c>
      <c r="N22">
        <v>69.626315789473679</v>
      </c>
      <c r="O22">
        <v>145.89703508771936</v>
      </c>
      <c r="P22" s="31">
        <f t="shared" si="4"/>
        <v>-76.27071929824568</v>
      </c>
      <c r="T22">
        <v>1921</v>
      </c>
      <c r="U22">
        <v>1457.3284210526315</v>
      </c>
      <c r="V22">
        <v>1557.74</v>
      </c>
      <c r="W22">
        <v>1225.94</v>
      </c>
    </row>
    <row r="23" spans="1:23">
      <c r="A23">
        <v>1922</v>
      </c>
      <c r="B23">
        <v>1951.8768421052634</v>
      </c>
      <c r="C23">
        <v>1824.8247456140355</v>
      </c>
      <c r="D23">
        <f t="shared" si="0"/>
        <v>127.05209649122799</v>
      </c>
      <c r="E23">
        <v>10.70263157894737</v>
      </c>
      <c r="F23">
        <v>32.981333333333303</v>
      </c>
      <c r="G23" s="31">
        <f t="shared" si="1"/>
        <v>-22.278701754385935</v>
      </c>
      <c r="H23">
        <v>157.71842105263158</v>
      </c>
      <c r="I23">
        <v>254.10681578947361</v>
      </c>
      <c r="J23" s="31">
        <f t="shared" si="2"/>
        <v>-96.388394736842031</v>
      </c>
      <c r="K23">
        <v>1700.4752631578949</v>
      </c>
      <c r="L23">
        <v>1391.839561403508</v>
      </c>
      <c r="M23">
        <f t="shared" si="3"/>
        <v>308.6357017543869</v>
      </c>
      <c r="N23">
        <v>82.980526315789476</v>
      </c>
      <c r="O23">
        <v>145.89703508771936</v>
      </c>
      <c r="P23" s="31">
        <f t="shared" si="4"/>
        <v>-62.916508771929884</v>
      </c>
      <c r="T23">
        <v>1922</v>
      </c>
      <c r="U23">
        <v>1700.4752631578949</v>
      </c>
      <c r="V23">
        <v>1557.74</v>
      </c>
      <c r="W23">
        <v>1225.94</v>
      </c>
    </row>
    <row r="24" spans="1:23">
      <c r="A24">
        <v>1923</v>
      </c>
      <c r="B24">
        <v>1560.2205263157894</v>
      </c>
      <c r="C24">
        <v>1824.8247456140355</v>
      </c>
      <c r="D24" s="31">
        <f t="shared" si="0"/>
        <v>-264.60421929824611</v>
      </c>
      <c r="E24">
        <v>65.931052631578964</v>
      </c>
      <c r="F24">
        <v>32.981333333333303</v>
      </c>
      <c r="G24">
        <f t="shared" si="1"/>
        <v>32.949719298245661</v>
      </c>
      <c r="H24">
        <v>209.01157894736843</v>
      </c>
      <c r="I24">
        <v>254.10681578947361</v>
      </c>
      <c r="J24" s="31">
        <f t="shared" si="2"/>
        <v>-45.09523684210518</v>
      </c>
      <c r="K24">
        <v>1199.7773684210526</v>
      </c>
      <c r="L24">
        <v>1391.839561403508</v>
      </c>
      <c r="M24" s="31">
        <f t="shared" si="3"/>
        <v>-192.06219298245537</v>
      </c>
      <c r="N24">
        <v>85.500526315789472</v>
      </c>
      <c r="O24">
        <v>145.89703508771936</v>
      </c>
      <c r="P24" s="31">
        <f t="shared" si="4"/>
        <v>-60.396508771929888</v>
      </c>
      <c r="T24">
        <v>1923</v>
      </c>
      <c r="U24">
        <v>1199.7773684210526</v>
      </c>
      <c r="V24">
        <v>1557.74</v>
      </c>
      <c r="W24">
        <v>1225.94</v>
      </c>
    </row>
    <row r="25" spans="1:23">
      <c r="A25">
        <v>1924</v>
      </c>
      <c r="B25">
        <v>1712.5963157894737</v>
      </c>
      <c r="C25">
        <v>1824.8247456140355</v>
      </c>
      <c r="D25" s="31">
        <f t="shared" si="0"/>
        <v>-112.22842982456177</v>
      </c>
      <c r="E25">
        <v>10.940526315789475</v>
      </c>
      <c r="F25">
        <v>32.981333333333303</v>
      </c>
      <c r="G25" s="31">
        <f t="shared" si="1"/>
        <v>-22.040807017543827</v>
      </c>
      <c r="H25">
        <v>195.50473684210527</v>
      </c>
      <c r="I25">
        <v>254.10681578947361</v>
      </c>
      <c r="J25" s="31">
        <f t="shared" si="2"/>
        <v>-58.602078947368341</v>
      </c>
      <c r="K25">
        <v>1363.7852631578946</v>
      </c>
      <c r="L25">
        <v>1391.839561403508</v>
      </c>
      <c r="M25" s="31">
        <f t="shared" si="3"/>
        <v>-28.054298245613381</v>
      </c>
      <c r="N25">
        <v>142.3657894736842</v>
      </c>
      <c r="O25">
        <v>145.89703508771936</v>
      </c>
      <c r="P25" s="31">
        <f t="shared" si="4"/>
        <v>-3.5312456140351571</v>
      </c>
      <c r="T25">
        <v>1924</v>
      </c>
      <c r="U25">
        <v>1363.7852631578946</v>
      </c>
      <c r="V25">
        <v>1557.74</v>
      </c>
      <c r="W25">
        <v>1225.94</v>
      </c>
    </row>
    <row r="26" spans="1:23">
      <c r="A26">
        <v>1925</v>
      </c>
      <c r="B26">
        <v>1691.3836842105261</v>
      </c>
      <c r="C26">
        <v>1824.8247456140355</v>
      </c>
      <c r="D26" s="31">
        <f t="shared" si="0"/>
        <v>-133.44106140350937</v>
      </c>
      <c r="E26">
        <v>21.911052631578947</v>
      </c>
      <c r="F26">
        <v>32.981333333333303</v>
      </c>
      <c r="G26" s="31">
        <f t="shared" si="1"/>
        <v>-11.070280701754356</v>
      </c>
      <c r="H26">
        <v>341.23947368421051</v>
      </c>
      <c r="I26">
        <v>254.10681578947361</v>
      </c>
      <c r="J26">
        <f t="shared" si="2"/>
        <v>87.132657894736894</v>
      </c>
      <c r="K26">
        <v>1191.207894736842</v>
      </c>
      <c r="L26">
        <v>1391.839561403508</v>
      </c>
      <c r="M26" s="31">
        <f t="shared" si="3"/>
        <v>-200.63166666666598</v>
      </c>
      <c r="N26">
        <v>137.02526315789473</v>
      </c>
      <c r="O26">
        <v>145.89703508771936</v>
      </c>
      <c r="P26" s="31">
        <f t="shared" si="4"/>
        <v>-8.8717719298246323</v>
      </c>
      <c r="T26">
        <v>1925</v>
      </c>
      <c r="U26">
        <v>1191.207894736842</v>
      </c>
      <c r="V26">
        <v>1557.74</v>
      </c>
      <c r="W26">
        <v>1225.94</v>
      </c>
    </row>
    <row r="27" spans="1:23">
      <c r="A27">
        <v>1926</v>
      </c>
      <c r="B27">
        <v>1977.5400000000002</v>
      </c>
      <c r="C27">
        <v>1824.8247456140355</v>
      </c>
      <c r="D27">
        <f t="shared" si="0"/>
        <v>152.71525438596473</v>
      </c>
      <c r="E27">
        <v>40.02210526315789</v>
      </c>
      <c r="F27">
        <v>32.981333333333303</v>
      </c>
      <c r="G27">
        <f t="shared" si="1"/>
        <v>7.0407719298245866</v>
      </c>
      <c r="H27">
        <v>265.92736842105256</v>
      </c>
      <c r="I27">
        <v>254.10681578947361</v>
      </c>
      <c r="J27">
        <f t="shared" si="2"/>
        <v>11.820552631578948</v>
      </c>
      <c r="K27">
        <v>1579.8431578947366</v>
      </c>
      <c r="L27">
        <v>1391.839561403508</v>
      </c>
      <c r="M27">
        <f t="shared" si="3"/>
        <v>188.00359649122856</v>
      </c>
      <c r="N27">
        <v>91.747368421052627</v>
      </c>
      <c r="O27">
        <v>145.89703508771936</v>
      </c>
      <c r="P27" s="31">
        <f t="shared" si="4"/>
        <v>-54.149666666666732</v>
      </c>
      <c r="T27">
        <v>1926</v>
      </c>
      <c r="U27">
        <v>1579.8431578947366</v>
      </c>
      <c r="V27">
        <v>1557.74</v>
      </c>
      <c r="W27">
        <v>1225.94</v>
      </c>
    </row>
    <row r="28" spans="1:23">
      <c r="A28">
        <v>1927</v>
      </c>
      <c r="B28">
        <v>1599.9484210526321</v>
      </c>
      <c r="C28">
        <v>1824.8247456140355</v>
      </c>
      <c r="D28" s="31">
        <f t="shared" si="0"/>
        <v>-224.87632456140341</v>
      </c>
      <c r="E28">
        <v>69.666842105263143</v>
      </c>
      <c r="F28">
        <v>32.981333333333303</v>
      </c>
      <c r="G28">
        <f t="shared" si="1"/>
        <v>36.68550877192984</v>
      </c>
      <c r="H28">
        <v>231.63842105263154</v>
      </c>
      <c r="I28">
        <v>254.10681578947361</v>
      </c>
      <c r="J28" s="31">
        <f t="shared" si="2"/>
        <v>-22.468394736842072</v>
      </c>
      <c r="K28">
        <v>1229.5084210526313</v>
      </c>
      <c r="L28">
        <v>1391.839561403508</v>
      </c>
      <c r="M28" s="31">
        <f t="shared" si="3"/>
        <v>-162.33114035087669</v>
      </c>
      <c r="N28">
        <v>69.134736842105255</v>
      </c>
      <c r="O28">
        <v>145.89703508771936</v>
      </c>
      <c r="P28" s="31">
        <f t="shared" si="4"/>
        <v>-76.762298245614105</v>
      </c>
      <c r="T28">
        <v>1927</v>
      </c>
      <c r="U28">
        <v>1229.5084210526313</v>
      </c>
      <c r="V28">
        <v>1557.74</v>
      </c>
      <c r="W28">
        <v>1225.94</v>
      </c>
    </row>
    <row r="29" spans="1:23">
      <c r="A29">
        <v>1928</v>
      </c>
      <c r="B29">
        <v>1950.7189473684211</v>
      </c>
      <c r="C29">
        <v>1824.8247456140355</v>
      </c>
      <c r="D29">
        <f t="shared" si="0"/>
        <v>125.89420175438568</v>
      </c>
      <c r="E29">
        <v>20.091052631578947</v>
      </c>
      <c r="F29">
        <v>32.981333333333303</v>
      </c>
      <c r="G29" s="31">
        <f t="shared" si="1"/>
        <v>-12.890280701754357</v>
      </c>
      <c r="H29">
        <v>228.67999999999995</v>
      </c>
      <c r="I29">
        <v>254.10681578947361</v>
      </c>
      <c r="J29" s="31">
        <f t="shared" si="2"/>
        <v>-25.426815789473665</v>
      </c>
      <c r="K29">
        <v>1530.8731578947368</v>
      </c>
      <c r="L29">
        <v>1391.839561403508</v>
      </c>
      <c r="M29">
        <f t="shared" si="3"/>
        <v>139.03359649122876</v>
      </c>
      <c r="N29">
        <v>171.07473684210527</v>
      </c>
      <c r="O29">
        <v>145.89703508771936</v>
      </c>
      <c r="P29">
        <f t="shared" si="4"/>
        <v>25.177701754385907</v>
      </c>
      <c r="T29">
        <v>1928</v>
      </c>
      <c r="U29">
        <v>1530.8731578947368</v>
      </c>
      <c r="V29">
        <v>1557.74</v>
      </c>
      <c r="W29">
        <v>1225.94</v>
      </c>
    </row>
    <row r="30" spans="1:23">
      <c r="A30">
        <v>1929</v>
      </c>
      <c r="B30">
        <v>1868.9394736842105</v>
      </c>
      <c r="C30">
        <v>1824.8247456140355</v>
      </c>
      <c r="D30">
        <f t="shared" si="0"/>
        <v>44.114728070175033</v>
      </c>
      <c r="E30">
        <v>60.553157894736827</v>
      </c>
      <c r="F30">
        <v>32.981333333333303</v>
      </c>
      <c r="G30">
        <f t="shared" si="1"/>
        <v>27.571824561403524</v>
      </c>
      <c r="H30">
        <v>226.47263157894736</v>
      </c>
      <c r="I30">
        <v>254.10681578947361</v>
      </c>
      <c r="J30" s="31">
        <f t="shared" si="2"/>
        <v>-27.634184210526257</v>
      </c>
      <c r="K30">
        <v>1241.9284210526318</v>
      </c>
      <c r="L30">
        <v>1391.839561403508</v>
      </c>
      <c r="M30" s="31">
        <f t="shared" si="3"/>
        <v>-149.91114035087617</v>
      </c>
      <c r="N30">
        <v>339.98526315789479</v>
      </c>
      <c r="O30">
        <v>145.89703508771936</v>
      </c>
      <c r="P30">
        <f t="shared" si="4"/>
        <v>194.08822807017543</v>
      </c>
      <c r="T30">
        <v>1929</v>
      </c>
      <c r="U30">
        <v>1241.9284210526318</v>
      </c>
      <c r="V30">
        <v>1557.74</v>
      </c>
      <c r="W30">
        <v>1225.94</v>
      </c>
    </row>
    <row r="31" spans="1:23">
      <c r="A31">
        <v>1930</v>
      </c>
      <c r="B31">
        <v>1623.5168421052631</v>
      </c>
      <c r="C31">
        <v>1824.8247456140355</v>
      </c>
      <c r="D31" s="31">
        <f t="shared" si="0"/>
        <v>-201.30790350877237</v>
      </c>
      <c r="E31">
        <v>21.643157894736841</v>
      </c>
      <c r="F31">
        <v>32.981333333333303</v>
      </c>
      <c r="G31" s="31">
        <f t="shared" si="1"/>
        <v>-11.338175438596462</v>
      </c>
      <c r="H31">
        <v>182.92684210526323</v>
      </c>
      <c r="I31">
        <v>254.10681578947361</v>
      </c>
      <c r="J31" s="31">
        <f t="shared" si="2"/>
        <v>-71.179973684210381</v>
      </c>
      <c r="K31">
        <v>1280.7363157894736</v>
      </c>
      <c r="L31">
        <v>1391.839561403508</v>
      </c>
      <c r="M31" s="31">
        <f t="shared" si="3"/>
        <v>-111.10324561403445</v>
      </c>
      <c r="N31">
        <v>138.21052631578945</v>
      </c>
      <c r="O31">
        <v>145.89703508771936</v>
      </c>
      <c r="P31" s="31">
        <f t="shared" si="4"/>
        <v>-7.6865087719299083</v>
      </c>
      <c r="T31">
        <v>1930</v>
      </c>
      <c r="U31">
        <v>1280.7363157894736</v>
      </c>
      <c r="V31">
        <v>1557.74</v>
      </c>
      <c r="W31">
        <v>1225.94</v>
      </c>
    </row>
    <row r="32" spans="1:23">
      <c r="A32">
        <v>1931</v>
      </c>
      <c r="B32">
        <v>1872.8805263157897</v>
      </c>
      <c r="C32">
        <v>1824.8247456140355</v>
      </c>
      <c r="D32">
        <f t="shared" si="0"/>
        <v>48.055780701754202</v>
      </c>
      <c r="E32">
        <v>52.103684210526318</v>
      </c>
      <c r="F32">
        <v>32.981333333333303</v>
      </c>
      <c r="G32">
        <f t="shared" si="1"/>
        <v>19.122350877193014</v>
      </c>
      <c r="H32">
        <v>262.87315789473683</v>
      </c>
      <c r="I32">
        <v>254.10681578947361</v>
      </c>
      <c r="J32">
        <f t="shared" si="2"/>
        <v>8.7663421052632202</v>
      </c>
      <c r="K32">
        <v>1377.5515789473682</v>
      </c>
      <c r="L32">
        <v>1391.839561403508</v>
      </c>
      <c r="M32" s="31">
        <f t="shared" si="3"/>
        <v>-14.287982456139844</v>
      </c>
      <c r="N32">
        <v>180.35210526315791</v>
      </c>
      <c r="O32">
        <v>145.89703508771936</v>
      </c>
      <c r="P32">
        <f t="shared" si="4"/>
        <v>34.45507017543855</v>
      </c>
      <c r="T32">
        <v>1931</v>
      </c>
      <c r="U32">
        <v>1377.5515789473682</v>
      </c>
      <c r="V32">
        <v>1557.74</v>
      </c>
      <c r="W32">
        <v>1225.94</v>
      </c>
    </row>
    <row r="33" spans="1:23">
      <c r="A33">
        <v>1932</v>
      </c>
      <c r="B33">
        <v>1746.2752631578949</v>
      </c>
      <c r="C33">
        <v>1824.8247456140355</v>
      </c>
      <c r="D33" s="31">
        <f t="shared" si="0"/>
        <v>-78.549482456140595</v>
      </c>
      <c r="E33">
        <v>11.237894736842106</v>
      </c>
      <c r="F33">
        <v>32.981333333333303</v>
      </c>
      <c r="G33" s="31">
        <f t="shared" si="1"/>
        <v>-21.743438596491195</v>
      </c>
      <c r="H33">
        <v>273.84684210526319</v>
      </c>
      <c r="I33">
        <v>254.10681578947361</v>
      </c>
      <c r="J33">
        <f t="shared" si="2"/>
        <v>19.740026315789578</v>
      </c>
      <c r="K33">
        <v>1256.4115789473685</v>
      </c>
      <c r="L33">
        <v>1391.839561403508</v>
      </c>
      <c r="M33" s="31">
        <f t="shared" si="3"/>
        <v>-135.42798245613949</v>
      </c>
      <c r="N33">
        <v>204.77894736842106</v>
      </c>
      <c r="O33">
        <v>145.89703508771936</v>
      </c>
      <c r="P33">
        <f t="shared" si="4"/>
        <v>58.881912280701698</v>
      </c>
      <c r="T33">
        <v>1932</v>
      </c>
      <c r="U33">
        <v>1256.4115789473685</v>
      </c>
      <c r="V33">
        <v>1557.74</v>
      </c>
      <c r="W33">
        <v>1225.94</v>
      </c>
    </row>
    <row r="34" spans="1:23">
      <c r="A34">
        <v>1933</v>
      </c>
      <c r="B34">
        <v>2036.9984210526313</v>
      </c>
      <c r="C34">
        <v>1824.8247456140355</v>
      </c>
      <c r="D34">
        <f t="shared" si="0"/>
        <v>212.17367543859586</v>
      </c>
      <c r="E34">
        <v>59.041578947368407</v>
      </c>
      <c r="F34">
        <v>32.981333333333303</v>
      </c>
      <c r="G34">
        <f t="shared" si="1"/>
        <v>26.060245614035104</v>
      </c>
      <c r="H34">
        <v>303.74842105263161</v>
      </c>
      <c r="I34">
        <v>254.10681578947361</v>
      </c>
      <c r="J34">
        <f t="shared" si="2"/>
        <v>49.641605263157999</v>
      </c>
      <c r="K34">
        <v>1524.247894736842</v>
      </c>
      <c r="L34">
        <v>1391.839561403508</v>
      </c>
      <c r="M34">
        <f t="shared" si="3"/>
        <v>132.40833333333399</v>
      </c>
      <c r="N34">
        <v>149.96052631578948</v>
      </c>
      <c r="O34">
        <v>145.89703508771936</v>
      </c>
      <c r="P34">
        <f t="shared" si="4"/>
        <v>4.0634912280701201</v>
      </c>
      <c r="T34">
        <v>1933</v>
      </c>
      <c r="U34">
        <v>1524.247894736842</v>
      </c>
      <c r="V34">
        <v>1557.74</v>
      </c>
      <c r="W34">
        <v>1225.94</v>
      </c>
    </row>
    <row r="35" spans="1:23">
      <c r="A35">
        <v>1934</v>
      </c>
      <c r="B35">
        <v>1571.9910526315789</v>
      </c>
      <c r="C35">
        <v>1824.8247456140355</v>
      </c>
      <c r="D35" s="31">
        <f t="shared" si="0"/>
        <v>-252.83369298245657</v>
      </c>
      <c r="E35">
        <v>39.524210526315798</v>
      </c>
      <c r="F35">
        <v>32.981333333333303</v>
      </c>
      <c r="G35">
        <f t="shared" si="1"/>
        <v>6.5428771929824947</v>
      </c>
      <c r="H35">
        <v>189.57315789473685</v>
      </c>
      <c r="I35">
        <v>254.10681578947361</v>
      </c>
      <c r="J35" s="31">
        <f t="shared" si="2"/>
        <v>-64.533657894736763</v>
      </c>
      <c r="K35">
        <v>1202.5547368421053</v>
      </c>
      <c r="L35">
        <v>1391.839561403508</v>
      </c>
      <c r="M35" s="31">
        <f t="shared" si="3"/>
        <v>-189.28482456140273</v>
      </c>
      <c r="N35">
        <v>140.33894736842109</v>
      </c>
      <c r="O35">
        <v>145.89703508771936</v>
      </c>
      <c r="P35" s="31">
        <f t="shared" si="4"/>
        <v>-5.5580877192982712</v>
      </c>
      <c r="T35">
        <v>1934</v>
      </c>
      <c r="U35">
        <v>1202.5547368421053</v>
      </c>
      <c r="V35">
        <v>1557.74</v>
      </c>
      <c r="W35">
        <v>1225.94</v>
      </c>
    </row>
    <row r="36" spans="1:23">
      <c r="A36">
        <v>1935</v>
      </c>
      <c r="B36">
        <v>1464.9547368421051</v>
      </c>
      <c r="C36">
        <v>1824.8247456140355</v>
      </c>
      <c r="D36" s="31">
        <f t="shared" si="0"/>
        <v>-359.87000877193032</v>
      </c>
      <c r="E36">
        <v>39.994736842105254</v>
      </c>
      <c r="F36">
        <v>32.981333333333303</v>
      </c>
      <c r="G36">
        <f t="shared" si="1"/>
        <v>7.0134035087719511</v>
      </c>
      <c r="H36">
        <v>161.12736842105264</v>
      </c>
      <c r="I36">
        <v>254.10681578947361</v>
      </c>
      <c r="J36" s="31">
        <f t="shared" si="2"/>
        <v>-92.979447368420978</v>
      </c>
      <c r="K36">
        <v>1248.3984210526314</v>
      </c>
      <c r="L36">
        <v>1391.839561403508</v>
      </c>
      <c r="M36" s="31">
        <f t="shared" si="3"/>
        <v>-143.44114035087659</v>
      </c>
      <c r="N36">
        <v>15.434210526315786</v>
      </c>
      <c r="O36">
        <v>145.89703508771936</v>
      </c>
      <c r="P36" s="31">
        <f t="shared" si="4"/>
        <v>-130.46282456140358</v>
      </c>
      <c r="T36">
        <v>1935</v>
      </c>
      <c r="U36">
        <v>1248.3984210526314</v>
      </c>
      <c r="V36">
        <v>1557.74</v>
      </c>
      <c r="W36">
        <v>1225.94</v>
      </c>
    </row>
    <row r="37" spans="1:23">
      <c r="A37">
        <v>1936</v>
      </c>
      <c r="B37">
        <v>1797.3763157894737</v>
      </c>
      <c r="C37">
        <v>1824.8247456140355</v>
      </c>
      <c r="D37" s="31">
        <f t="shared" si="0"/>
        <v>-27.448429824561799</v>
      </c>
      <c r="E37">
        <v>16.395263157894739</v>
      </c>
      <c r="F37">
        <v>32.981333333333303</v>
      </c>
      <c r="G37" s="31">
        <f t="shared" si="1"/>
        <v>-16.586070175438564</v>
      </c>
      <c r="H37">
        <v>305.76578947368415</v>
      </c>
      <c r="I37">
        <v>254.10681578947361</v>
      </c>
      <c r="J37">
        <f t="shared" si="2"/>
        <v>51.658973684210537</v>
      </c>
      <c r="K37">
        <v>1384.8978947368423</v>
      </c>
      <c r="L37">
        <v>1391.839561403508</v>
      </c>
      <c r="M37" s="31">
        <f t="shared" si="3"/>
        <v>-6.9416666666656965</v>
      </c>
      <c r="N37">
        <v>90.31736842105262</v>
      </c>
      <c r="O37">
        <v>145.89703508771936</v>
      </c>
      <c r="P37" s="31">
        <f t="shared" si="4"/>
        <v>-55.579666666666739</v>
      </c>
      <c r="T37">
        <v>1936</v>
      </c>
      <c r="U37">
        <v>1384.8978947368423</v>
      </c>
      <c r="V37">
        <v>1557.74</v>
      </c>
      <c r="W37">
        <v>1225.94</v>
      </c>
    </row>
    <row r="38" spans="1:23">
      <c r="A38">
        <v>1937</v>
      </c>
      <c r="B38">
        <v>1816.8273684210524</v>
      </c>
      <c r="C38">
        <v>1824.8247456140355</v>
      </c>
      <c r="D38" s="31">
        <f t="shared" si="0"/>
        <v>-7.9973771929830946</v>
      </c>
      <c r="E38">
        <v>105.87157894736842</v>
      </c>
      <c r="F38">
        <v>32.981333333333303</v>
      </c>
      <c r="G38">
        <f t="shared" si="1"/>
        <v>72.890245614035109</v>
      </c>
      <c r="H38">
        <v>221.7015789473684</v>
      </c>
      <c r="I38">
        <v>254.10681578947361</v>
      </c>
      <c r="J38" s="31">
        <f t="shared" si="2"/>
        <v>-32.405236842105211</v>
      </c>
      <c r="K38">
        <v>1313.3910526315792</v>
      </c>
      <c r="L38">
        <v>1391.839561403508</v>
      </c>
      <c r="M38" s="31">
        <f t="shared" si="3"/>
        <v>-78.4485087719288</v>
      </c>
      <c r="N38">
        <v>175.86315789473684</v>
      </c>
      <c r="O38">
        <v>145.89703508771936</v>
      </c>
      <c r="P38">
        <f t="shared" si="4"/>
        <v>29.966122807017484</v>
      </c>
      <c r="T38">
        <v>1937</v>
      </c>
      <c r="U38">
        <v>1313.3910526315792</v>
      </c>
      <c r="V38">
        <v>1557.74</v>
      </c>
      <c r="W38">
        <v>1225.94</v>
      </c>
    </row>
    <row r="39" spans="1:23">
      <c r="A39">
        <v>1938</v>
      </c>
      <c r="B39">
        <v>1931.4773684210529</v>
      </c>
      <c r="C39">
        <v>1824.8247456140355</v>
      </c>
      <c r="D39">
        <f t="shared" si="0"/>
        <v>106.65262280701745</v>
      </c>
      <c r="E39">
        <v>37.915263157894735</v>
      </c>
      <c r="F39">
        <v>32.981333333333303</v>
      </c>
      <c r="G39">
        <f t="shared" si="1"/>
        <v>4.9339298245614316</v>
      </c>
      <c r="H39">
        <v>359.67789473684201</v>
      </c>
      <c r="I39">
        <v>254.10681578947361</v>
      </c>
      <c r="J39">
        <f t="shared" si="2"/>
        <v>105.57107894736839</v>
      </c>
      <c r="K39">
        <v>1430.0163157894733</v>
      </c>
      <c r="L39">
        <v>1391.839561403508</v>
      </c>
      <c r="M39">
        <f t="shared" si="3"/>
        <v>38.176754385965296</v>
      </c>
      <c r="N39">
        <v>103.86789473684208</v>
      </c>
      <c r="O39">
        <v>145.89703508771936</v>
      </c>
      <c r="P39" s="31">
        <f t="shared" si="4"/>
        <v>-42.029140350877285</v>
      </c>
      <c r="T39">
        <v>1938</v>
      </c>
      <c r="U39">
        <v>1430.0163157894733</v>
      </c>
      <c r="V39">
        <v>1557.74</v>
      </c>
      <c r="W39">
        <v>1225.94</v>
      </c>
    </row>
    <row r="40" spans="1:23">
      <c r="A40">
        <v>1939</v>
      </c>
      <c r="B40">
        <v>2045.3584210526315</v>
      </c>
      <c r="C40">
        <v>1824.8247456140355</v>
      </c>
      <c r="D40">
        <f t="shared" si="0"/>
        <v>220.53367543859599</v>
      </c>
      <c r="E40">
        <v>19.764736842105258</v>
      </c>
      <c r="F40">
        <v>32.981333333333303</v>
      </c>
      <c r="G40" s="31">
        <f t="shared" si="1"/>
        <v>-13.216596491228046</v>
      </c>
      <c r="H40">
        <v>163.30631578947373</v>
      </c>
      <c r="I40">
        <v>254.10681578947361</v>
      </c>
      <c r="J40" s="31">
        <f t="shared" si="2"/>
        <v>-90.800499999999886</v>
      </c>
      <c r="K40">
        <v>1636.0952631578948</v>
      </c>
      <c r="L40">
        <v>1391.839561403508</v>
      </c>
      <c r="M40">
        <f t="shared" si="3"/>
        <v>244.25570175438679</v>
      </c>
      <c r="N40">
        <v>226.19210526315788</v>
      </c>
      <c r="O40">
        <v>145.89703508771936</v>
      </c>
      <c r="P40">
        <f t="shared" si="4"/>
        <v>80.295070175438525</v>
      </c>
      <c r="T40">
        <v>1939</v>
      </c>
      <c r="U40">
        <v>1636.0952631578948</v>
      </c>
      <c r="V40">
        <v>1557.74</v>
      </c>
      <c r="W40">
        <v>1225.94</v>
      </c>
    </row>
    <row r="41" spans="1:23">
      <c r="A41">
        <v>1940</v>
      </c>
      <c r="B41">
        <v>1591.2884210526317</v>
      </c>
      <c r="C41">
        <v>1824.8247456140355</v>
      </c>
      <c r="D41" s="31">
        <f t="shared" si="0"/>
        <v>-233.53632456140372</v>
      </c>
      <c r="E41">
        <v>41.369473684210526</v>
      </c>
      <c r="F41">
        <v>32.981333333333303</v>
      </c>
      <c r="G41">
        <f t="shared" si="1"/>
        <v>8.3881403508772223</v>
      </c>
      <c r="H41">
        <v>260.77105263157898</v>
      </c>
      <c r="I41">
        <v>254.10681578947361</v>
      </c>
      <c r="J41">
        <f t="shared" si="2"/>
        <v>6.6642368421053675</v>
      </c>
      <c r="K41">
        <v>1250.1742105263158</v>
      </c>
      <c r="L41">
        <v>1391.839561403508</v>
      </c>
      <c r="M41" s="31">
        <f t="shared" si="3"/>
        <v>-141.66535087719217</v>
      </c>
      <c r="N41">
        <v>38.973684210526315</v>
      </c>
      <c r="O41">
        <v>145.89703508771936</v>
      </c>
      <c r="P41" s="31">
        <f t="shared" si="4"/>
        <v>-106.92335087719304</v>
      </c>
      <c r="T41">
        <v>1940</v>
      </c>
      <c r="U41">
        <v>1250.1742105263158</v>
      </c>
      <c r="V41">
        <v>1557.74</v>
      </c>
      <c r="W41">
        <v>1225.94</v>
      </c>
    </row>
    <row r="42" spans="1:23">
      <c r="A42">
        <v>1941</v>
      </c>
      <c r="B42">
        <v>2117.2721052631578</v>
      </c>
      <c r="C42">
        <v>1824.8247456140355</v>
      </c>
      <c r="D42">
        <f t="shared" si="0"/>
        <v>292.44735964912229</v>
      </c>
      <c r="E42">
        <v>25.684736842105266</v>
      </c>
      <c r="F42">
        <v>32.981333333333303</v>
      </c>
      <c r="G42" s="31">
        <f t="shared" si="1"/>
        <v>-7.296596491228037</v>
      </c>
      <c r="H42">
        <v>229.43526315789472</v>
      </c>
      <c r="I42">
        <v>254.10681578947361</v>
      </c>
      <c r="J42" s="31">
        <f t="shared" si="2"/>
        <v>-24.671552631578891</v>
      </c>
      <c r="K42">
        <v>1619.1068421052628</v>
      </c>
      <c r="L42">
        <v>1391.839561403508</v>
      </c>
      <c r="M42">
        <f t="shared" si="3"/>
        <v>227.26728070175477</v>
      </c>
      <c r="N42">
        <v>243.04526315789471</v>
      </c>
      <c r="O42">
        <v>145.89703508771936</v>
      </c>
      <c r="P42">
        <f t="shared" si="4"/>
        <v>97.14822807017535</v>
      </c>
      <c r="T42">
        <v>1941</v>
      </c>
      <c r="U42">
        <v>1619.1068421052628</v>
      </c>
      <c r="V42">
        <v>1557.74</v>
      </c>
      <c r="W42">
        <v>1225.94</v>
      </c>
    </row>
    <row r="43" spans="1:23">
      <c r="A43">
        <v>1942</v>
      </c>
      <c r="B43">
        <v>1720.6705263157894</v>
      </c>
      <c r="C43">
        <v>1824.8247456140355</v>
      </c>
      <c r="D43" s="31">
        <f t="shared" si="0"/>
        <v>-104.15421929824606</v>
      </c>
      <c r="E43">
        <v>18.820526315789476</v>
      </c>
      <c r="F43">
        <v>32.981333333333303</v>
      </c>
      <c r="G43" s="31">
        <f t="shared" si="1"/>
        <v>-14.160807017543828</v>
      </c>
      <c r="H43">
        <v>226.63105263157894</v>
      </c>
      <c r="I43">
        <v>254.10681578947361</v>
      </c>
      <c r="J43" s="31">
        <f t="shared" si="2"/>
        <v>-27.475763157894676</v>
      </c>
      <c r="K43">
        <v>1351.4973684210529</v>
      </c>
      <c r="L43">
        <v>1391.839561403508</v>
      </c>
      <c r="M43" s="31">
        <f t="shared" si="3"/>
        <v>-40.342192982455117</v>
      </c>
      <c r="N43">
        <v>123.72157894736843</v>
      </c>
      <c r="O43">
        <v>145.89703508771936</v>
      </c>
      <c r="P43" s="31">
        <f t="shared" si="4"/>
        <v>-22.175456140350931</v>
      </c>
      <c r="T43">
        <v>1942</v>
      </c>
      <c r="U43">
        <v>1351.4973684210529</v>
      </c>
      <c r="V43">
        <v>1557.74</v>
      </c>
      <c r="W43">
        <v>1225.94</v>
      </c>
    </row>
    <row r="44" spans="1:23">
      <c r="A44">
        <v>1943</v>
      </c>
      <c r="B44">
        <v>1909.5478947368422</v>
      </c>
      <c r="C44">
        <v>1824.8247456140355</v>
      </c>
      <c r="D44">
        <f t="shared" si="0"/>
        <v>84.723149122806717</v>
      </c>
      <c r="E44">
        <v>82.450526315789489</v>
      </c>
      <c r="F44">
        <v>32.981333333333303</v>
      </c>
      <c r="G44">
        <f t="shared" si="1"/>
        <v>49.469192982456185</v>
      </c>
      <c r="H44">
        <v>259.2152631578947</v>
      </c>
      <c r="I44">
        <v>254.10681578947361</v>
      </c>
      <c r="J44">
        <f t="shared" si="2"/>
        <v>5.108447368421082</v>
      </c>
      <c r="K44">
        <v>1481.1363157894737</v>
      </c>
      <c r="L44">
        <v>1391.839561403508</v>
      </c>
      <c r="M44">
        <f t="shared" si="3"/>
        <v>89.296754385965642</v>
      </c>
      <c r="N44">
        <v>86.745789473684198</v>
      </c>
      <c r="O44">
        <v>145.89703508771936</v>
      </c>
      <c r="P44" s="31">
        <f t="shared" si="4"/>
        <v>-59.151245614035162</v>
      </c>
      <c r="T44">
        <v>1943</v>
      </c>
      <c r="U44">
        <v>1481.1363157894737</v>
      </c>
      <c r="V44">
        <v>1557.74</v>
      </c>
      <c r="W44">
        <v>1225.94</v>
      </c>
    </row>
    <row r="45" spans="1:23">
      <c r="A45">
        <v>1944</v>
      </c>
      <c r="B45">
        <v>1812.6847368421054</v>
      </c>
      <c r="C45">
        <v>1824.8247456140355</v>
      </c>
      <c r="D45" s="31">
        <f t="shared" si="0"/>
        <v>-12.14000877193007</v>
      </c>
      <c r="E45">
        <v>74.646842105263161</v>
      </c>
      <c r="F45">
        <v>32.981333333333303</v>
      </c>
      <c r="G45">
        <f t="shared" si="1"/>
        <v>41.665508771929858</v>
      </c>
      <c r="H45">
        <v>227.26789473684212</v>
      </c>
      <c r="I45">
        <v>254.10681578947361</v>
      </c>
      <c r="J45" s="31">
        <f t="shared" si="2"/>
        <v>-26.838921052631491</v>
      </c>
      <c r="K45">
        <v>1448.371052631579</v>
      </c>
      <c r="L45">
        <v>1391.839561403508</v>
      </c>
      <c r="M45">
        <f t="shared" si="3"/>
        <v>56.53149122807099</v>
      </c>
      <c r="N45">
        <v>62.398947368421062</v>
      </c>
      <c r="O45">
        <v>145.89703508771936</v>
      </c>
      <c r="P45" s="31">
        <f t="shared" si="4"/>
        <v>-83.498087719298297</v>
      </c>
      <c r="T45">
        <v>1944</v>
      </c>
      <c r="U45">
        <v>1448.371052631579</v>
      </c>
      <c r="V45">
        <v>1557.74</v>
      </c>
      <c r="W45">
        <v>1225.94</v>
      </c>
    </row>
    <row r="46" spans="1:23">
      <c r="A46">
        <v>1945</v>
      </c>
      <c r="B46">
        <v>1729.7263157894733</v>
      </c>
      <c r="C46">
        <v>1824.8247456140355</v>
      </c>
      <c r="D46" s="31">
        <f t="shared" si="0"/>
        <v>-95.098429824562118</v>
      </c>
      <c r="E46">
        <v>40.58631578947368</v>
      </c>
      <c r="F46">
        <v>32.981333333333303</v>
      </c>
      <c r="G46">
        <f t="shared" si="1"/>
        <v>7.6049824561403767</v>
      </c>
      <c r="H46">
        <v>296.85894736842101</v>
      </c>
      <c r="I46">
        <v>254.10681578947361</v>
      </c>
      <c r="J46">
        <f t="shared" si="2"/>
        <v>42.752131578947399</v>
      </c>
      <c r="K46">
        <v>1156.8521052631579</v>
      </c>
      <c r="L46">
        <v>1391.839561403508</v>
      </c>
      <c r="M46" s="31">
        <f t="shared" si="3"/>
        <v>-234.9874561403501</v>
      </c>
      <c r="N46">
        <v>235.42894736842109</v>
      </c>
      <c r="O46">
        <v>145.89703508771936</v>
      </c>
      <c r="P46">
        <f t="shared" si="4"/>
        <v>89.531912280701732</v>
      </c>
      <c r="T46">
        <v>1945</v>
      </c>
      <c r="U46">
        <v>1156.8521052631579</v>
      </c>
      <c r="V46">
        <v>1557.74</v>
      </c>
      <c r="W46">
        <v>1225.94</v>
      </c>
    </row>
    <row r="47" spans="1:23">
      <c r="A47">
        <v>1946</v>
      </c>
      <c r="B47">
        <v>1942.6610526315787</v>
      </c>
      <c r="C47">
        <v>1824.8247456140355</v>
      </c>
      <c r="D47">
        <f t="shared" si="0"/>
        <v>117.83630701754328</v>
      </c>
      <c r="E47">
        <v>6.7647368421052629</v>
      </c>
      <c r="F47">
        <v>32.981333333333303</v>
      </c>
      <c r="G47" s="31">
        <f t="shared" si="1"/>
        <v>-26.216596491228039</v>
      </c>
      <c r="H47">
        <v>327.55368421052634</v>
      </c>
      <c r="I47">
        <v>254.10681578947361</v>
      </c>
      <c r="J47">
        <f t="shared" si="2"/>
        <v>73.446868421052727</v>
      </c>
      <c r="K47">
        <v>1370.653157894737</v>
      </c>
      <c r="L47">
        <v>1391.839561403508</v>
      </c>
      <c r="M47" s="31">
        <f t="shared" si="3"/>
        <v>-21.186403508771036</v>
      </c>
      <c r="N47">
        <v>237.68947368421055</v>
      </c>
      <c r="O47">
        <v>145.89703508771936</v>
      </c>
      <c r="P47">
        <f t="shared" si="4"/>
        <v>91.792438596491195</v>
      </c>
      <c r="T47">
        <v>1946</v>
      </c>
      <c r="U47">
        <v>1370.653157894737</v>
      </c>
      <c r="V47">
        <v>1557.74</v>
      </c>
      <c r="W47">
        <v>1225.94</v>
      </c>
    </row>
    <row r="48" spans="1:23">
      <c r="A48">
        <v>1947</v>
      </c>
      <c r="B48">
        <v>1677.3810526315788</v>
      </c>
      <c r="C48">
        <v>1824.8247456140355</v>
      </c>
      <c r="D48" s="31">
        <f t="shared" si="0"/>
        <v>-147.4436929824567</v>
      </c>
      <c r="E48">
        <v>9.2794736842105259</v>
      </c>
      <c r="F48">
        <v>32.981333333333303</v>
      </c>
      <c r="G48" s="31">
        <f t="shared" si="1"/>
        <v>-23.701859649122778</v>
      </c>
      <c r="H48">
        <v>219.78789473684211</v>
      </c>
      <c r="I48">
        <v>254.10681578947361</v>
      </c>
      <c r="J48" s="31">
        <f t="shared" si="2"/>
        <v>-34.318921052631509</v>
      </c>
      <c r="K48">
        <v>1311.3415789473686</v>
      </c>
      <c r="L48">
        <v>1391.839561403508</v>
      </c>
      <c r="M48" s="31">
        <f t="shared" si="3"/>
        <v>-80.497982456139425</v>
      </c>
      <c r="N48">
        <v>136.97210526315791</v>
      </c>
      <c r="O48">
        <v>145.89703508771936</v>
      </c>
      <c r="P48" s="31">
        <f t="shared" si="4"/>
        <v>-8.9249298245614455</v>
      </c>
      <c r="T48">
        <v>1947</v>
      </c>
      <c r="U48">
        <v>1311.3415789473686</v>
      </c>
      <c r="V48">
        <v>1557.74</v>
      </c>
      <c r="W48">
        <v>1225.94</v>
      </c>
    </row>
    <row r="49" spans="1:23">
      <c r="A49">
        <v>1948</v>
      </c>
      <c r="B49">
        <v>1984.1568421052634</v>
      </c>
      <c r="C49">
        <v>1824.8247456140355</v>
      </c>
      <c r="D49">
        <f t="shared" si="0"/>
        <v>159.33209649122796</v>
      </c>
      <c r="E49">
        <v>48.277894736842107</v>
      </c>
      <c r="F49">
        <v>32.981333333333303</v>
      </c>
      <c r="G49">
        <f t="shared" si="1"/>
        <v>15.296561403508804</v>
      </c>
      <c r="H49">
        <v>353.02631578947376</v>
      </c>
      <c r="I49">
        <v>254.10681578947361</v>
      </c>
      <c r="J49">
        <f t="shared" si="2"/>
        <v>98.919500000000141</v>
      </c>
      <c r="K49">
        <v>1358.4305263157894</v>
      </c>
      <c r="L49">
        <v>1391.839561403508</v>
      </c>
      <c r="M49" s="31">
        <f t="shared" si="3"/>
        <v>-33.409035087718621</v>
      </c>
      <c r="N49">
        <v>224.42210526315787</v>
      </c>
      <c r="O49">
        <v>145.89703508771936</v>
      </c>
      <c r="P49">
        <f t="shared" si="4"/>
        <v>78.525070175438515</v>
      </c>
      <c r="T49">
        <v>1948</v>
      </c>
      <c r="U49">
        <v>1358.4305263157894</v>
      </c>
      <c r="V49">
        <v>1557.74</v>
      </c>
      <c r="W49">
        <v>1225.94</v>
      </c>
    </row>
    <row r="50" spans="1:23">
      <c r="A50">
        <v>1949</v>
      </c>
      <c r="B50">
        <v>2082.2089473684214</v>
      </c>
      <c r="C50">
        <v>1824.8247456140355</v>
      </c>
      <c r="D50">
        <f t="shared" si="0"/>
        <v>257.38420175438591</v>
      </c>
      <c r="E50">
        <v>13.496315789473682</v>
      </c>
      <c r="F50">
        <v>32.981333333333303</v>
      </c>
      <c r="G50" s="31">
        <f t="shared" si="1"/>
        <v>-19.48501754385962</v>
      </c>
      <c r="H50">
        <v>500.2421052631579</v>
      </c>
      <c r="I50">
        <v>254.10681578947361</v>
      </c>
      <c r="J50">
        <f t="shared" si="2"/>
        <v>246.13528947368428</v>
      </c>
      <c r="K50">
        <v>1410.0794736842104</v>
      </c>
      <c r="L50">
        <v>1391.839561403508</v>
      </c>
      <c r="M50">
        <f t="shared" si="3"/>
        <v>18.239912280702356</v>
      </c>
      <c r="N50">
        <v>158.39105263157893</v>
      </c>
      <c r="O50">
        <v>145.89703508771936</v>
      </c>
      <c r="P50">
        <f t="shared" si="4"/>
        <v>12.49401754385957</v>
      </c>
      <c r="T50">
        <v>1949</v>
      </c>
      <c r="U50">
        <v>1410.0794736842104</v>
      </c>
      <c r="V50">
        <v>1557.74</v>
      </c>
      <c r="W50">
        <v>1225.94</v>
      </c>
    </row>
    <row r="51" spans="1:23">
      <c r="A51">
        <v>1950</v>
      </c>
      <c r="B51">
        <v>1950.717894736842</v>
      </c>
      <c r="C51">
        <v>1824.8247456140355</v>
      </c>
      <c r="D51">
        <f t="shared" si="0"/>
        <v>125.89314912280656</v>
      </c>
      <c r="E51">
        <v>11.081578947368419</v>
      </c>
      <c r="F51">
        <v>32.981333333333303</v>
      </c>
      <c r="G51" s="31">
        <f t="shared" si="1"/>
        <v>-21.899754385964883</v>
      </c>
      <c r="H51">
        <v>202.62157894736839</v>
      </c>
      <c r="I51">
        <v>254.10681578947361</v>
      </c>
      <c r="J51" s="31">
        <f t="shared" si="2"/>
        <v>-51.485236842105223</v>
      </c>
      <c r="K51">
        <v>1522.0610526315788</v>
      </c>
      <c r="L51">
        <v>1391.839561403508</v>
      </c>
      <c r="M51">
        <f t="shared" si="3"/>
        <v>130.22149122807082</v>
      </c>
      <c r="N51">
        <v>214.95368421052629</v>
      </c>
      <c r="O51">
        <v>145.89703508771936</v>
      </c>
      <c r="P51">
        <f t="shared" si="4"/>
        <v>69.056649122806931</v>
      </c>
      <c r="T51">
        <v>1950</v>
      </c>
      <c r="U51">
        <v>1522.0610526315788</v>
      </c>
      <c r="V51">
        <v>1557.74</v>
      </c>
      <c r="W51">
        <v>1225.94</v>
      </c>
    </row>
    <row r="52" spans="1:23">
      <c r="A52">
        <v>1951</v>
      </c>
      <c r="B52">
        <v>1694.1431578947368</v>
      </c>
      <c r="C52">
        <v>1824.8247456140355</v>
      </c>
      <c r="D52" s="31">
        <f t="shared" si="0"/>
        <v>-130.6815877192987</v>
      </c>
      <c r="E52">
        <v>1.0373684210526317</v>
      </c>
      <c r="F52">
        <v>32.981333333333303</v>
      </c>
      <c r="G52" s="31">
        <f t="shared" si="1"/>
        <v>-31.94396491228067</v>
      </c>
      <c r="H52">
        <v>195.06842105263158</v>
      </c>
      <c r="I52">
        <v>254.10681578947361</v>
      </c>
      <c r="J52" s="31">
        <f t="shared" si="2"/>
        <v>-59.038394736842037</v>
      </c>
      <c r="K52">
        <v>1306.3326315789473</v>
      </c>
      <c r="L52">
        <v>1391.839561403508</v>
      </c>
      <c r="M52" s="31">
        <f t="shared" si="3"/>
        <v>-85.506929824560757</v>
      </c>
      <c r="N52">
        <v>191.70473684210526</v>
      </c>
      <c r="O52">
        <v>145.89703508771936</v>
      </c>
      <c r="P52">
        <f t="shared" si="4"/>
        <v>45.807701754385903</v>
      </c>
      <c r="T52">
        <v>1951</v>
      </c>
      <c r="U52">
        <v>1306.3326315789473</v>
      </c>
      <c r="V52">
        <v>1557.74</v>
      </c>
      <c r="W52">
        <v>1225.94</v>
      </c>
    </row>
    <row r="53" spans="1:23">
      <c r="A53">
        <v>1952</v>
      </c>
      <c r="B53">
        <v>1917.4799999999998</v>
      </c>
      <c r="C53">
        <v>1824.8247456140355</v>
      </c>
      <c r="D53">
        <f t="shared" si="0"/>
        <v>92.655254385964327</v>
      </c>
      <c r="E53">
        <v>5.7289473684210535</v>
      </c>
      <c r="F53">
        <v>32.981333333333303</v>
      </c>
      <c r="G53" s="31">
        <f t="shared" si="1"/>
        <v>-27.25238596491225</v>
      </c>
      <c r="H53">
        <v>344.33578947368414</v>
      </c>
      <c r="I53">
        <v>254.10681578947361</v>
      </c>
      <c r="J53">
        <f t="shared" si="2"/>
        <v>90.22897368421053</v>
      </c>
      <c r="K53">
        <v>1397.5784210526315</v>
      </c>
      <c r="L53">
        <v>1391.839561403508</v>
      </c>
      <c r="M53">
        <f t="shared" si="3"/>
        <v>5.7388596491234694</v>
      </c>
      <c r="N53">
        <v>169.83684210526314</v>
      </c>
      <c r="O53">
        <v>145.89703508771936</v>
      </c>
      <c r="P53">
        <f t="shared" si="4"/>
        <v>23.939807017543785</v>
      </c>
      <c r="T53">
        <v>1952</v>
      </c>
      <c r="U53">
        <v>1397.5784210526315</v>
      </c>
      <c r="V53">
        <v>1557.74</v>
      </c>
      <c r="W53">
        <v>1225.94</v>
      </c>
    </row>
    <row r="54" spans="1:23">
      <c r="A54">
        <v>1953</v>
      </c>
      <c r="B54">
        <v>1871.6978947368423</v>
      </c>
      <c r="C54">
        <v>1824.8247456140355</v>
      </c>
      <c r="D54">
        <f t="shared" si="0"/>
        <v>46.873149122806808</v>
      </c>
      <c r="E54">
        <v>39.041578947368428</v>
      </c>
      <c r="F54">
        <v>32.981333333333303</v>
      </c>
      <c r="G54">
        <f t="shared" si="1"/>
        <v>6.0602456140351251</v>
      </c>
      <c r="H54">
        <v>190.41263157894736</v>
      </c>
      <c r="I54">
        <v>254.10681578947361</v>
      </c>
      <c r="J54" s="31">
        <f t="shared" si="2"/>
        <v>-63.694184210526259</v>
      </c>
      <c r="K54">
        <v>1555.1294736842108</v>
      </c>
      <c r="L54">
        <v>1391.839561403508</v>
      </c>
      <c r="M54">
        <f t="shared" si="3"/>
        <v>163.28991228070277</v>
      </c>
      <c r="N54">
        <v>87.114210526315787</v>
      </c>
      <c r="O54">
        <v>145.89703508771936</v>
      </c>
      <c r="P54" s="31">
        <f t="shared" si="4"/>
        <v>-58.782824561403572</v>
      </c>
      <c r="T54">
        <v>1953</v>
      </c>
      <c r="U54">
        <v>1555.1294736842108</v>
      </c>
      <c r="V54">
        <v>1557.74</v>
      </c>
      <c r="W54">
        <v>1225.94</v>
      </c>
    </row>
    <row r="55" spans="1:23">
      <c r="A55">
        <v>1954</v>
      </c>
      <c r="B55">
        <v>1737.232105263158</v>
      </c>
      <c r="C55">
        <v>1824.8247456140355</v>
      </c>
      <c r="D55" s="31">
        <f t="shared" si="0"/>
        <v>-87.592640350877446</v>
      </c>
      <c r="E55">
        <v>26.99631578947368</v>
      </c>
      <c r="F55">
        <v>32.981333333333303</v>
      </c>
      <c r="G55" s="31">
        <f t="shared" si="1"/>
        <v>-5.9850175438596231</v>
      </c>
      <c r="H55">
        <v>217.53631578947366</v>
      </c>
      <c r="I55">
        <v>254.10681578947361</v>
      </c>
      <c r="J55" s="31">
        <f t="shared" si="2"/>
        <v>-36.570499999999953</v>
      </c>
      <c r="K55">
        <v>1402.8915789473683</v>
      </c>
      <c r="L55">
        <v>1391.839561403508</v>
      </c>
      <c r="M55">
        <f t="shared" si="3"/>
        <v>11.052017543860302</v>
      </c>
      <c r="N55">
        <v>89.807894736842115</v>
      </c>
      <c r="O55">
        <v>145.89703508771936</v>
      </c>
      <c r="P55" s="31">
        <f t="shared" si="4"/>
        <v>-56.089140350877244</v>
      </c>
      <c r="T55">
        <v>1954</v>
      </c>
      <c r="U55">
        <v>1402.8915789473683</v>
      </c>
      <c r="V55">
        <v>1557.74</v>
      </c>
      <c r="W55">
        <v>1225.94</v>
      </c>
    </row>
    <row r="56" spans="1:23">
      <c r="A56">
        <v>1955</v>
      </c>
      <c r="B56">
        <v>1770.1721052631581</v>
      </c>
      <c r="C56">
        <v>1824.8247456140355</v>
      </c>
      <c r="D56" s="31">
        <f t="shared" si="0"/>
        <v>-54.652640350877391</v>
      </c>
      <c r="E56">
        <v>5.4963157894736838</v>
      </c>
      <c r="F56">
        <v>32.981333333333303</v>
      </c>
      <c r="G56" s="31">
        <f t="shared" si="1"/>
        <v>-27.48501754385962</v>
      </c>
      <c r="H56">
        <v>171.81105263157892</v>
      </c>
      <c r="I56">
        <v>254.10681578947361</v>
      </c>
      <c r="J56" s="31">
        <f t="shared" si="2"/>
        <v>-82.295763157894697</v>
      </c>
      <c r="K56">
        <v>1412.8952631578948</v>
      </c>
      <c r="L56">
        <v>1391.839561403508</v>
      </c>
      <c r="M56">
        <f t="shared" si="3"/>
        <v>21.055701754386746</v>
      </c>
      <c r="N56">
        <v>179.9694736842105</v>
      </c>
      <c r="O56">
        <v>145.89703508771936</v>
      </c>
      <c r="P56">
        <f t="shared" si="4"/>
        <v>34.072438596491139</v>
      </c>
      <c r="T56">
        <v>1955</v>
      </c>
      <c r="U56">
        <v>1412.8952631578948</v>
      </c>
      <c r="V56">
        <v>1557.74</v>
      </c>
      <c r="W56">
        <v>1225.94</v>
      </c>
    </row>
    <row r="57" spans="1:23">
      <c r="A57">
        <v>1956</v>
      </c>
      <c r="B57">
        <v>2153.3578947368424</v>
      </c>
      <c r="C57">
        <v>1824.8247456140355</v>
      </c>
      <c r="D57">
        <f t="shared" si="0"/>
        <v>328.53314912280689</v>
      </c>
      <c r="E57">
        <v>33.996842105263156</v>
      </c>
      <c r="F57">
        <v>32.981333333333303</v>
      </c>
      <c r="G57">
        <f t="shared" si="1"/>
        <v>1.0155087719298521</v>
      </c>
      <c r="H57">
        <v>365.62263157894739</v>
      </c>
      <c r="I57">
        <v>254.10681578947361</v>
      </c>
      <c r="J57">
        <f t="shared" si="2"/>
        <v>111.51581578947378</v>
      </c>
      <c r="K57">
        <v>1552.2126315789474</v>
      </c>
      <c r="L57">
        <v>1391.839561403508</v>
      </c>
      <c r="M57">
        <f t="shared" si="3"/>
        <v>160.37307017543935</v>
      </c>
      <c r="N57">
        <v>201.52578947368414</v>
      </c>
      <c r="O57">
        <v>145.89703508771936</v>
      </c>
      <c r="P57">
        <f t="shared" si="4"/>
        <v>55.628754385964783</v>
      </c>
      <c r="T57">
        <v>1956</v>
      </c>
      <c r="U57">
        <v>1552.2126315789474</v>
      </c>
      <c r="V57">
        <v>1557.74</v>
      </c>
      <c r="W57">
        <v>1225.94</v>
      </c>
    </row>
    <row r="58" spans="1:23">
      <c r="A58">
        <v>1957</v>
      </c>
      <c r="B58">
        <v>1447.314736842105</v>
      </c>
      <c r="C58">
        <v>1824.8247456140355</v>
      </c>
      <c r="D58" s="31">
        <f t="shared" si="0"/>
        <v>-377.51000877193042</v>
      </c>
      <c r="E58">
        <v>84.596842105263164</v>
      </c>
      <c r="F58">
        <v>32.981333333333303</v>
      </c>
      <c r="G58">
        <f t="shared" si="1"/>
        <v>51.615508771929861</v>
      </c>
      <c r="H58">
        <v>79.144210526315774</v>
      </c>
      <c r="I58">
        <v>254.10681578947361</v>
      </c>
      <c r="J58" s="31">
        <f t="shared" si="2"/>
        <v>-174.96260526315785</v>
      </c>
      <c r="K58">
        <v>1232.5289473684209</v>
      </c>
      <c r="L58">
        <v>1391.839561403508</v>
      </c>
      <c r="M58" s="31">
        <f t="shared" si="3"/>
        <v>-159.31061403508716</v>
      </c>
      <c r="N58">
        <v>51.044736842105266</v>
      </c>
      <c r="O58">
        <v>145.89703508771936</v>
      </c>
      <c r="P58" s="31">
        <f t="shared" si="4"/>
        <v>-94.852298245614094</v>
      </c>
      <c r="T58">
        <v>1957</v>
      </c>
      <c r="U58">
        <v>1232.5289473684209</v>
      </c>
      <c r="V58">
        <v>1557.74</v>
      </c>
      <c r="W58">
        <v>1225.94</v>
      </c>
    </row>
    <row r="59" spans="1:23">
      <c r="A59">
        <v>1958</v>
      </c>
      <c r="B59">
        <v>1609.0573684210526</v>
      </c>
      <c r="C59">
        <v>1824.8247456140355</v>
      </c>
      <c r="D59" s="31">
        <f t="shared" si="0"/>
        <v>-215.76737719298285</v>
      </c>
      <c r="E59">
        <v>33.957368421052635</v>
      </c>
      <c r="F59">
        <v>32.981333333333303</v>
      </c>
      <c r="G59">
        <f t="shared" si="1"/>
        <v>0.97603508771933178</v>
      </c>
      <c r="H59">
        <v>197.91631578947371</v>
      </c>
      <c r="I59">
        <v>254.10681578947361</v>
      </c>
      <c r="J59" s="31">
        <f t="shared" si="2"/>
        <v>-56.190499999999901</v>
      </c>
      <c r="K59">
        <v>1256.6852631578945</v>
      </c>
      <c r="L59">
        <v>1391.839561403508</v>
      </c>
      <c r="M59" s="31">
        <f t="shared" si="3"/>
        <v>-135.15429824561352</v>
      </c>
      <c r="N59">
        <v>120.4984210526316</v>
      </c>
      <c r="O59">
        <v>145.89703508771936</v>
      </c>
      <c r="P59" s="31">
        <f t="shared" si="4"/>
        <v>-25.39861403508776</v>
      </c>
      <c r="T59">
        <v>1958</v>
      </c>
      <c r="U59">
        <v>1256.6852631578945</v>
      </c>
      <c r="V59">
        <v>1557.74</v>
      </c>
      <c r="W59">
        <v>1225.94</v>
      </c>
    </row>
    <row r="60" spans="1:23">
      <c r="A60">
        <v>1959</v>
      </c>
      <c r="B60">
        <v>2112.504736842106</v>
      </c>
      <c r="C60">
        <v>1824.8247456140355</v>
      </c>
      <c r="D60">
        <f t="shared" si="0"/>
        <v>287.67999122807055</v>
      </c>
      <c r="E60">
        <v>52.066315789473691</v>
      </c>
      <c r="F60">
        <v>32.981333333333303</v>
      </c>
      <c r="G60">
        <f t="shared" si="1"/>
        <v>19.084982456140388</v>
      </c>
      <c r="H60">
        <v>230.12789473684211</v>
      </c>
      <c r="I60">
        <v>254.10681578947361</v>
      </c>
      <c r="J60" s="31">
        <f t="shared" si="2"/>
        <v>-23.978921052631506</v>
      </c>
      <c r="K60">
        <v>1461.8884210526317</v>
      </c>
      <c r="L60">
        <v>1391.839561403508</v>
      </c>
      <c r="M60">
        <f t="shared" si="3"/>
        <v>70.048859649123642</v>
      </c>
      <c r="N60">
        <v>368.4221052631579</v>
      </c>
      <c r="O60">
        <v>145.89703508771936</v>
      </c>
      <c r="P60">
        <f t="shared" si="4"/>
        <v>222.52507017543854</v>
      </c>
      <c r="T60">
        <v>1959</v>
      </c>
      <c r="U60">
        <v>1461.8884210526317</v>
      </c>
      <c r="V60">
        <v>1557.74</v>
      </c>
      <c r="W60">
        <v>1225.94</v>
      </c>
    </row>
    <row r="61" spans="1:23">
      <c r="A61">
        <v>1960</v>
      </c>
      <c r="B61">
        <v>1622.1042105263159</v>
      </c>
      <c r="C61">
        <v>1824.8247456140355</v>
      </c>
      <c r="D61" s="31">
        <f t="shared" si="0"/>
        <v>-202.72053508771955</v>
      </c>
      <c r="E61">
        <v>3.3768421052631576</v>
      </c>
      <c r="F61">
        <v>32.981333333333303</v>
      </c>
      <c r="G61" s="31">
        <f t="shared" si="1"/>
        <v>-29.604491228070145</v>
      </c>
      <c r="H61">
        <v>211.41105263157894</v>
      </c>
      <c r="I61">
        <v>254.10681578947361</v>
      </c>
      <c r="J61" s="31">
        <f t="shared" si="2"/>
        <v>-42.695763157894675</v>
      </c>
      <c r="K61">
        <v>1331.9805263157896</v>
      </c>
      <c r="L61">
        <v>1391.839561403508</v>
      </c>
      <c r="M61" s="31">
        <f t="shared" si="3"/>
        <v>-59.859035087718439</v>
      </c>
      <c r="N61">
        <v>75.335789473684201</v>
      </c>
      <c r="O61">
        <v>145.89703508771936</v>
      </c>
      <c r="P61" s="31">
        <f t="shared" si="4"/>
        <v>-70.561245614035158</v>
      </c>
      <c r="T61">
        <v>1960</v>
      </c>
      <c r="U61">
        <v>1331.9805263157896</v>
      </c>
      <c r="V61">
        <v>1557.74</v>
      </c>
      <c r="W61">
        <v>1225.94</v>
      </c>
    </row>
    <row r="62" spans="1:23">
      <c r="A62">
        <v>1961</v>
      </c>
      <c r="B62">
        <v>1605.0047368421051</v>
      </c>
      <c r="C62">
        <v>1824.8247456140355</v>
      </c>
      <c r="D62" s="31">
        <f t="shared" si="0"/>
        <v>-219.82000877193036</v>
      </c>
      <c r="E62">
        <v>71.128947368421066</v>
      </c>
      <c r="F62">
        <v>32.981333333333303</v>
      </c>
      <c r="G62">
        <f t="shared" si="1"/>
        <v>38.147614035087763</v>
      </c>
      <c r="H62">
        <v>196.29263157894738</v>
      </c>
      <c r="I62">
        <v>254.10681578947361</v>
      </c>
      <c r="J62" s="31">
        <f t="shared" si="2"/>
        <v>-57.814184210526236</v>
      </c>
      <c r="K62">
        <v>1211.7994736842106</v>
      </c>
      <c r="L62">
        <v>1391.839561403508</v>
      </c>
      <c r="M62" s="31">
        <f t="shared" si="3"/>
        <v>-180.04008771929739</v>
      </c>
      <c r="N62">
        <v>125.78368421052629</v>
      </c>
      <c r="O62">
        <v>145.89703508771936</v>
      </c>
      <c r="P62" s="31">
        <f t="shared" si="4"/>
        <v>-20.113350877193071</v>
      </c>
      <c r="T62">
        <v>1961</v>
      </c>
      <c r="U62">
        <v>1211.7994736842106</v>
      </c>
      <c r="V62">
        <v>1557.74</v>
      </c>
      <c r="W62">
        <v>1225.94</v>
      </c>
    </row>
    <row r="63" spans="1:23">
      <c r="A63">
        <v>1962</v>
      </c>
      <c r="B63">
        <v>2185.0589473684208</v>
      </c>
      <c r="C63">
        <v>1824.8247456140355</v>
      </c>
      <c r="D63">
        <f t="shared" si="0"/>
        <v>360.23420175438537</v>
      </c>
      <c r="E63">
        <v>56.102631578947374</v>
      </c>
      <c r="F63">
        <v>32.981333333333303</v>
      </c>
      <c r="G63">
        <f t="shared" si="1"/>
        <v>23.121298245614071</v>
      </c>
      <c r="H63">
        <v>246.8621052631579</v>
      </c>
      <c r="I63">
        <v>254.10681578947361</v>
      </c>
      <c r="J63" s="31">
        <f t="shared" si="2"/>
        <v>-7.2447105263157141</v>
      </c>
      <c r="K63">
        <v>1710.6684210526316</v>
      </c>
      <c r="L63">
        <v>1391.839561403508</v>
      </c>
      <c r="M63">
        <f t="shared" si="3"/>
        <v>318.82885964912361</v>
      </c>
      <c r="N63">
        <v>171.4257894736842</v>
      </c>
      <c r="O63">
        <v>145.89703508771936</v>
      </c>
      <c r="P63">
        <f t="shared" si="4"/>
        <v>25.528754385964845</v>
      </c>
      <c r="T63">
        <v>1962</v>
      </c>
      <c r="U63">
        <v>1710.6684210526316</v>
      </c>
      <c r="V63">
        <v>1557.74</v>
      </c>
      <c r="W63">
        <v>1225.94</v>
      </c>
    </row>
    <row r="64" spans="1:23">
      <c r="A64">
        <v>1963</v>
      </c>
      <c r="B64">
        <v>1696.7405263157896</v>
      </c>
      <c r="C64">
        <v>1824.8247456140355</v>
      </c>
      <c r="D64" s="31">
        <f t="shared" si="0"/>
        <v>-128.0842192982459</v>
      </c>
      <c r="E64">
        <v>1.8236842105263154</v>
      </c>
      <c r="F64">
        <v>32.981333333333303</v>
      </c>
      <c r="G64" s="31">
        <f t="shared" si="1"/>
        <v>-31.157649122806987</v>
      </c>
      <c r="H64">
        <v>264.94473684210533</v>
      </c>
      <c r="I64">
        <v>254.10681578947361</v>
      </c>
      <c r="J64">
        <f t="shared" si="2"/>
        <v>10.837921052631714</v>
      </c>
      <c r="K64">
        <v>1283.4763157894733</v>
      </c>
      <c r="L64">
        <v>1391.839561403508</v>
      </c>
      <c r="M64" s="31">
        <f t="shared" si="3"/>
        <v>-108.36324561403467</v>
      </c>
      <c r="N64">
        <v>146.49578947368425</v>
      </c>
      <c r="O64">
        <v>145.89703508771936</v>
      </c>
      <c r="P64">
        <f t="shared" si="4"/>
        <v>0.59875438596489516</v>
      </c>
      <c r="T64">
        <v>1963</v>
      </c>
      <c r="U64">
        <v>1283.4763157894733</v>
      </c>
      <c r="V64">
        <v>1557.74</v>
      </c>
      <c r="W64">
        <v>1225.94</v>
      </c>
    </row>
    <row r="65" spans="1:23">
      <c r="A65">
        <v>1964</v>
      </c>
      <c r="B65">
        <v>1786.3973684210528</v>
      </c>
      <c r="C65">
        <v>1824.8247456140355</v>
      </c>
      <c r="D65" s="31">
        <f t="shared" si="0"/>
        <v>-38.427377192982703</v>
      </c>
      <c r="E65">
        <v>6.215789473684211</v>
      </c>
      <c r="F65">
        <v>32.981333333333303</v>
      </c>
      <c r="G65" s="31">
        <f t="shared" si="1"/>
        <v>-26.765543859649092</v>
      </c>
      <c r="H65">
        <v>212.55631578947373</v>
      </c>
      <c r="I65">
        <v>254.10681578947361</v>
      </c>
      <c r="J65" s="31">
        <f t="shared" si="2"/>
        <v>-41.550499999999886</v>
      </c>
      <c r="K65">
        <v>1429.1757894736843</v>
      </c>
      <c r="L65">
        <v>1391.839561403508</v>
      </c>
      <c r="M65">
        <f t="shared" si="3"/>
        <v>37.336228070176276</v>
      </c>
      <c r="N65">
        <v>138.44947368421052</v>
      </c>
      <c r="O65">
        <v>145.89703508771936</v>
      </c>
      <c r="P65" s="31">
        <f t="shared" si="4"/>
        <v>-7.4475614035088427</v>
      </c>
      <c r="T65">
        <v>1964</v>
      </c>
      <c r="U65">
        <v>1429.1757894736843</v>
      </c>
      <c r="V65">
        <v>1557.74</v>
      </c>
      <c r="W65">
        <v>1225.94</v>
      </c>
    </row>
    <row r="66" spans="1:23">
      <c r="A66">
        <v>1965</v>
      </c>
      <c r="B66">
        <v>1715.4947368421053</v>
      </c>
      <c r="C66">
        <v>1824.8247456140355</v>
      </c>
      <c r="D66" s="31">
        <f t="shared" si="0"/>
        <v>-109.33000877193012</v>
      </c>
      <c r="E66">
        <v>27.150526315789474</v>
      </c>
      <c r="F66">
        <v>32.981333333333303</v>
      </c>
      <c r="G66" s="31">
        <f t="shared" si="1"/>
        <v>-5.8308070175438296</v>
      </c>
      <c r="H66">
        <v>186.67000000000002</v>
      </c>
      <c r="I66">
        <v>254.10681578947361</v>
      </c>
      <c r="J66" s="31">
        <f t="shared" si="2"/>
        <v>-67.436815789473599</v>
      </c>
      <c r="K66">
        <v>1422.8384210526315</v>
      </c>
      <c r="L66">
        <v>1391.839561403508</v>
      </c>
      <c r="M66">
        <f t="shared" si="3"/>
        <v>30.99885964912346</v>
      </c>
      <c r="N66">
        <v>78.835789473684201</v>
      </c>
      <c r="O66">
        <v>145.89703508771936</v>
      </c>
      <c r="P66" s="31">
        <f t="shared" si="4"/>
        <v>-67.061245614035158</v>
      </c>
      <c r="T66">
        <v>1965</v>
      </c>
      <c r="U66">
        <v>1422.8384210526315</v>
      </c>
      <c r="V66">
        <v>1557.74</v>
      </c>
      <c r="W66">
        <v>1225.94</v>
      </c>
    </row>
    <row r="67" spans="1:23">
      <c r="A67">
        <v>1966</v>
      </c>
      <c r="B67">
        <v>1494.8689473684212</v>
      </c>
      <c r="C67">
        <v>1824.8247456140355</v>
      </c>
      <c r="D67" s="31">
        <f t="shared" ref="D67:D121" si="5">(B67-C67)</f>
        <v>-329.95579824561423</v>
      </c>
      <c r="E67">
        <v>27.942631578947374</v>
      </c>
      <c r="F67">
        <v>32.981333333333303</v>
      </c>
      <c r="G67" s="31">
        <f t="shared" ref="G67:G121" si="6">(E67-F67)</f>
        <v>-5.0387017543859294</v>
      </c>
      <c r="H67">
        <v>128.36578947368423</v>
      </c>
      <c r="I67">
        <v>254.10681578947361</v>
      </c>
      <c r="J67" s="31">
        <f t="shared" ref="J67:J121" si="7">(H67-I67)</f>
        <v>-125.74102631578938</v>
      </c>
      <c r="K67">
        <v>1211.3331578947366</v>
      </c>
      <c r="L67">
        <v>1391.839561403508</v>
      </c>
      <c r="M67" s="31">
        <f t="shared" ref="M67:M121" si="8">(K67-L67)</f>
        <v>-180.50640350877143</v>
      </c>
      <c r="N67">
        <v>127.22736842105266</v>
      </c>
      <c r="O67">
        <v>145.89703508771936</v>
      </c>
      <c r="P67" s="31">
        <f t="shared" ref="P67:P121" si="9">(N67-O67)</f>
        <v>-18.6696666666667</v>
      </c>
      <c r="T67">
        <v>1966</v>
      </c>
      <c r="U67">
        <v>1211.3331578947366</v>
      </c>
      <c r="V67">
        <v>1557.74</v>
      </c>
      <c r="W67">
        <v>1225.94</v>
      </c>
    </row>
    <row r="68" spans="1:23">
      <c r="A68">
        <v>1967</v>
      </c>
      <c r="B68">
        <v>1681.923157894737</v>
      </c>
      <c r="C68">
        <v>1824.8247456140355</v>
      </c>
      <c r="D68" s="31">
        <f t="shared" si="5"/>
        <v>-142.9015877192985</v>
      </c>
      <c r="E68">
        <v>48.428421052631577</v>
      </c>
      <c r="F68">
        <v>32.981333333333303</v>
      </c>
      <c r="G68">
        <f t="shared" si="6"/>
        <v>15.447087719298274</v>
      </c>
      <c r="H68">
        <v>235.45578947368426</v>
      </c>
      <c r="I68">
        <v>254.10681578947361</v>
      </c>
      <c r="J68" s="31">
        <f t="shared" si="7"/>
        <v>-18.651026315789352</v>
      </c>
      <c r="K68">
        <v>1307.1847368421056</v>
      </c>
      <c r="L68">
        <v>1391.839561403508</v>
      </c>
      <c r="M68" s="31">
        <f t="shared" si="8"/>
        <v>-84.654824561402393</v>
      </c>
      <c r="N68">
        <v>90.854210526315796</v>
      </c>
      <c r="O68">
        <v>145.89703508771936</v>
      </c>
      <c r="P68" s="31">
        <f t="shared" si="9"/>
        <v>-55.042824561403563</v>
      </c>
      <c r="T68">
        <v>1967</v>
      </c>
      <c r="U68">
        <v>1307.1847368421056</v>
      </c>
      <c r="V68">
        <v>1557.74</v>
      </c>
      <c r="W68">
        <v>1225.94</v>
      </c>
    </row>
    <row r="69" spans="1:23">
      <c r="A69">
        <v>1968</v>
      </c>
      <c r="B69">
        <v>1994.472105263158</v>
      </c>
      <c r="C69">
        <v>1824.8247456140355</v>
      </c>
      <c r="D69">
        <f t="shared" si="5"/>
        <v>169.64735964912256</v>
      </c>
      <c r="E69">
        <v>17.041052631578946</v>
      </c>
      <c r="F69">
        <v>32.981333333333303</v>
      </c>
      <c r="G69" s="31">
        <f t="shared" si="6"/>
        <v>-15.940280701754357</v>
      </c>
      <c r="H69">
        <v>140.87789473684211</v>
      </c>
      <c r="I69">
        <v>254.10681578947361</v>
      </c>
      <c r="J69" s="31">
        <f t="shared" si="7"/>
        <v>-113.22892105263151</v>
      </c>
      <c r="K69">
        <v>1605.2657894736847</v>
      </c>
      <c r="L69">
        <v>1391.839561403508</v>
      </c>
      <c r="M69">
        <f t="shared" si="8"/>
        <v>213.42622807017665</v>
      </c>
      <c r="N69">
        <v>231.28736842105269</v>
      </c>
      <c r="O69">
        <v>145.89703508771936</v>
      </c>
      <c r="P69">
        <f t="shared" si="9"/>
        <v>85.390333333333331</v>
      </c>
      <c r="T69">
        <v>1968</v>
      </c>
      <c r="U69">
        <v>1605.2657894736847</v>
      </c>
      <c r="V69">
        <v>1557.74</v>
      </c>
      <c r="W69">
        <v>1225.94</v>
      </c>
    </row>
    <row r="70" spans="1:23">
      <c r="A70">
        <v>1969</v>
      </c>
      <c r="B70">
        <v>1699.4489473684209</v>
      </c>
      <c r="C70">
        <v>1824.8247456140355</v>
      </c>
      <c r="D70" s="31">
        <f t="shared" si="5"/>
        <v>-125.37579824561453</v>
      </c>
      <c r="E70">
        <v>11.485789473684212</v>
      </c>
      <c r="F70">
        <v>32.981333333333303</v>
      </c>
      <c r="G70" s="31">
        <f t="shared" si="6"/>
        <v>-21.495543859649089</v>
      </c>
      <c r="H70">
        <v>255.91210526315794</v>
      </c>
      <c r="I70">
        <v>254.10681578947361</v>
      </c>
      <c r="J70">
        <f t="shared" si="7"/>
        <v>1.8052894736843257</v>
      </c>
      <c r="K70">
        <v>1354.487894736842</v>
      </c>
      <c r="L70">
        <v>1391.839561403508</v>
      </c>
      <c r="M70" s="31">
        <f t="shared" si="8"/>
        <v>-37.351666666666006</v>
      </c>
      <c r="N70">
        <v>77.563157894736847</v>
      </c>
      <c r="O70">
        <v>145.89703508771936</v>
      </c>
      <c r="P70" s="31">
        <f t="shared" si="9"/>
        <v>-68.333877192982513</v>
      </c>
      <c r="T70">
        <v>1969</v>
      </c>
      <c r="U70">
        <v>1354.487894736842</v>
      </c>
      <c r="V70">
        <v>1557.74</v>
      </c>
      <c r="W70">
        <v>1225.94</v>
      </c>
    </row>
    <row r="71" spans="1:23">
      <c r="A71">
        <v>1970</v>
      </c>
      <c r="B71">
        <v>2065.7978947368424</v>
      </c>
      <c r="C71">
        <v>1824.8247456140355</v>
      </c>
      <c r="D71">
        <f t="shared" si="5"/>
        <v>240.97314912280694</v>
      </c>
      <c r="E71">
        <v>24.418947368421055</v>
      </c>
      <c r="F71">
        <v>32.981333333333303</v>
      </c>
      <c r="G71" s="31">
        <f t="shared" si="6"/>
        <v>-8.5623859649122487</v>
      </c>
      <c r="H71">
        <v>162.65315789473684</v>
      </c>
      <c r="I71">
        <v>254.10681578947361</v>
      </c>
      <c r="J71" s="31">
        <f t="shared" si="7"/>
        <v>-91.453657894736779</v>
      </c>
      <c r="K71">
        <v>1672.5357894736844</v>
      </c>
      <c r="L71">
        <v>1391.839561403508</v>
      </c>
      <c r="M71">
        <f t="shared" si="8"/>
        <v>280.6962280701764</v>
      </c>
      <c r="N71">
        <v>206.18999999999997</v>
      </c>
      <c r="O71">
        <v>145.89703508771936</v>
      </c>
      <c r="P71">
        <f t="shared" si="9"/>
        <v>60.29296491228061</v>
      </c>
      <c r="T71">
        <v>1970</v>
      </c>
      <c r="U71">
        <v>1672.5357894736844</v>
      </c>
      <c r="V71">
        <v>1557.74</v>
      </c>
      <c r="W71">
        <v>1225.94</v>
      </c>
    </row>
    <row r="72" spans="1:23">
      <c r="A72">
        <v>1971</v>
      </c>
      <c r="B72">
        <v>2298.9963157894736</v>
      </c>
      <c r="C72">
        <v>1824.8247456140355</v>
      </c>
      <c r="D72">
        <f t="shared" si="5"/>
        <v>474.17157017543809</v>
      </c>
      <c r="E72">
        <v>39.001052631578943</v>
      </c>
      <c r="F72">
        <v>32.981333333333303</v>
      </c>
      <c r="G72">
        <f t="shared" si="6"/>
        <v>6.01971929824564</v>
      </c>
      <c r="H72">
        <v>355.12105263157895</v>
      </c>
      <c r="I72">
        <v>254.10681578947361</v>
      </c>
      <c r="J72">
        <f t="shared" si="7"/>
        <v>101.01423684210533</v>
      </c>
      <c r="K72">
        <v>1675.4826315789471</v>
      </c>
      <c r="L72">
        <v>1391.839561403508</v>
      </c>
      <c r="M72">
        <f t="shared" si="8"/>
        <v>283.64307017543911</v>
      </c>
      <c r="N72">
        <v>229.39157894736846</v>
      </c>
      <c r="O72">
        <v>145.89703508771936</v>
      </c>
      <c r="P72">
        <f t="shared" si="9"/>
        <v>83.494543859649099</v>
      </c>
      <c r="T72">
        <v>1971</v>
      </c>
      <c r="U72">
        <v>1675.4826315789471</v>
      </c>
      <c r="V72">
        <v>1557.74</v>
      </c>
      <c r="W72">
        <v>1225.94</v>
      </c>
    </row>
    <row r="73" spans="1:23">
      <c r="A73">
        <v>1972</v>
      </c>
      <c r="B73">
        <v>1457.7394736842105</v>
      </c>
      <c r="C73">
        <v>1824.8247456140355</v>
      </c>
      <c r="D73" s="31">
        <f t="shared" si="5"/>
        <v>-367.08527192982501</v>
      </c>
      <c r="E73">
        <v>46.206842105263156</v>
      </c>
      <c r="F73">
        <v>32.981333333333303</v>
      </c>
      <c r="G73">
        <f t="shared" si="6"/>
        <v>13.225508771929853</v>
      </c>
      <c r="H73">
        <v>136.89526315789473</v>
      </c>
      <c r="I73">
        <v>254.10681578947361</v>
      </c>
      <c r="J73" s="31">
        <f t="shared" si="7"/>
        <v>-117.21155263157888</v>
      </c>
      <c r="K73">
        <v>1207.6610526315787</v>
      </c>
      <c r="L73">
        <v>1391.839561403508</v>
      </c>
      <c r="M73" s="31">
        <f t="shared" si="8"/>
        <v>-184.17850877192927</v>
      </c>
      <c r="N73">
        <v>66.976315789473688</v>
      </c>
      <c r="O73">
        <v>145.89703508771936</v>
      </c>
      <c r="P73" s="31">
        <f t="shared" si="9"/>
        <v>-78.920719298245672</v>
      </c>
      <c r="T73">
        <v>1972</v>
      </c>
      <c r="U73">
        <v>1207.6610526315787</v>
      </c>
      <c r="V73">
        <v>1557.74</v>
      </c>
      <c r="W73">
        <v>1225.94</v>
      </c>
    </row>
    <row r="74" spans="1:23">
      <c r="A74">
        <v>1973</v>
      </c>
      <c r="B74">
        <v>1977.4026315789474</v>
      </c>
      <c r="C74">
        <v>1824.8247456140355</v>
      </c>
      <c r="D74">
        <f t="shared" si="5"/>
        <v>152.57788596491196</v>
      </c>
      <c r="E74">
        <v>22.137894736842107</v>
      </c>
      <c r="F74">
        <v>32.981333333333303</v>
      </c>
      <c r="G74" s="31">
        <f t="shared" si="6"/>
        <v>-10.843438596491197</v>
      </c>
      <c r="H74">
        <v>304.16210526315791</v>
      </c>
      <c r="I74">
        <v>254.10681578947361</v>
      </c>
      <c r="J74">
        <f t="shared" si="7"/>
        <v>50.055289473684297</v>
      </c>
      <c r="K74">
        <v>1398.8063157894737</v>
      </c>
      <c r="L74">
        <v>1391.839561403508</v>
      </c>
      <c r="M74">
        <f t="shared" si="8"/>
        <v>6.9667543859657144</v>
      </c>
      <c r="N74">
        <v>252.29631578947368</v>
      </c>
      <c r="O74">
        <v>145.89703508771936</v>
      </c>
      <c r="P74">
        <f t="shared" si="9"/>
        <v>106.39928070175432</v>
      </c>
      <c r="T74">
        <v>1973</v>
      </c>
      <c r="U74">
        <v>1398.8063157894737</v>
      </c>
      <c r="V74">
        <v>1557.74</v>
      </c>
      <c r="W74">
        <v>1225.94</v>
      </c>
    </row>
    <row r="75" spans="1:23">
      <c r="A75">
        <v>1974</v>
      </c>
      <c r="B75">
        <v>2096.2326315789478</v>
      </c>
      <c r="C75">
        <v>1824.8247456140355</v>
      </c>
      <c r="D75">
        <f t="shared" si="5"/>
        <v>271.40788596491234</v>
      </c>
      <c r="E75">
        <v>8.1631578947368428</v>
      </c>
      <c r="F75">
        <v>32.981333333333303</v>
      </c>
      <c r="G75" s="31">
        <f t="shared" si="6"/>
        <v>-24.818175438596462</v>
      </c>
      <c r="H75">
        <v>350.83789473684209</v>
      </c>
      <c r="I75">
        <v>254.10681578947361</v>
      </c>
      <c r="J75">
        <f t="shared" si="7"/>
        <v>96.731078947368474</v>
      </c>
      <c r="K75">
        <v>1568.8842105263157</v>
      </c>
      <c r="L75">
        <v>1391.839561403508</v>
      </c>
      <c r="M75">
        <f t="shared" si="8"/>
        <v>177.04464912280764</v>
      </c>
      <c r="N75">
        <v>168.34736842105261</v>
      </c>
      <c r="O75">
        <v>145.89703508771936</v>
      </c>
      <c r="P75">
        <f t="shared" si="9"/>
        <v>22.450333333333248</v>
      </c>
      <c r="T75">
        <v>1974</v>
      </c>
      <c r="U75">
        <v>1568.8842105263157</v>
      </c>
      <c r="V75">
        <v>1557.74</v>
      </c>
      <c r="W75">
        <v>1225.94</v>
      </c>
    </row>
    <row r="76" spans="1:23">
      <c r="A76">
        <v>1975</v>
      </c>
      <c r="B76">
        <v>1693.0105263157895</v>
      </c>
      <c r="C76">
        <v>1824.8247456140355</v>
      </c>
      <c r="D76" s="31">
        <f t="shared" si="5"/>
        <v>-131.81421929824592</v>
      </c>
      <c r="E76">
        <v>23.695789473684208</v>
      </c>
      <c r="F76">
        <v>32.981333333333303</v>
      </c>
      <c r="G76" s="31">
        <f t="shared" si="6"/>
        <v>-9.2855438596490956</v>
      </c>
      <c r="H76">
        <v>163.65157894736839</v>
      </c>
      <c r="I76">
        <v>254.10681578947361</v>
      </c>
      <c r="J76" s="31">
        <f t="shared" si="7"/>
        <v>-90.455236842105222</v>
      </c>
      <c r="K76">
        <v>1338.6405263157897</v>
      </c>
      <c r="L76">
        <v>1391.839561403508</v>
      </c>
      <c r="M76" s="31">
        <f t="shared" si="8"/>
        <v>-53.199035087718357</v>
      </c>
      <c r="N76">
        <v>167.02263157894734</v>
      </c>
      <c r="O76">
        <v>145.89703508771936</v>
      </c>
      <c r="P76">
        <f t="shared" si="9"/>
        <v>21.125596491227981</v>
      </c>
      <c r="T76">
        <v>1975</v>
      </c>
      <c r="U76">
        <v>1338.6405263157897</v>
      </c>
      <c r="V76">
        <v>1557.74</v>
      </c>
      <c r="W76">
        <v>1225.94</v>
      </c>
    </row>
    <row r="77" spans="1:23">
      <c r="A77">
        <v>1976</v>
      </c>
      <c r="B77">
        <v>1693.7131578947367</v>
      </c>
      <c r="C77">
        <v>1824.8247456140355</v>
      </c>
      <c r="D77" s="31">
        <f t="shared" si="5"/>
        <v>-131.11158771929877</v>
      </c>
      <c r="E77">
        <v>36.867368421052632</v>
      </c>
      <c r="F77">
        <v>32.981333333333303</v>
      </c>
      <c r="G77">
        <f t="shared" si="6"/>
        <v>3.8860350877193284</v>
      </c>
      <c r="H77">
        <v>284.48157894736846</v>
      </c>
      <c r="I77">
        <v>254.10681578947361</v>
      </c>
      <c r="J77">
        <f t="shared" si="7"/>
        <v>30.374763157894847</v>
      </c>
      <c r="K77">
        <v>1307.158947368421</v>
      </c>
      <c r="L77">
        <v>1391.839561403508</v>
      </c>
      <c r="M77" s="31">
        <f t="shared" si="8"/>
        <v>-84.680614035087046</v>
      </c>
      <c r="N77">
        <v>65.205263157894734</v>
      </c>
      <c r="O77">
        <v>145.89703508771936</v>
      </c>
      <c r="P77" s="31">
        <f t="shared" si="9"/>
        <v>-80.691771929824625</v>
      </c>
      <c r="T77">
        <v>1976</v>
      </c>
      <c r="U77">
        <v>1307.158947368421</v>
      </c>
      <c r="V77">
        <v>1557.74</v>
      </c>
      <c r="W77">
        <v>1225.94</v>
      </c>
    </row>
    <row r="78" spans="1:23">
      <c r="A78">
        <v>1977</v>
      </c>
      <c r="B78">
        <v>2128.5015789473682</v>
      </c>
      <c r="C78">
        <v>1824.8247456140355</v>
      </c>
      <c r="D78">
        <f t="shared" si="5"/>
        <v>303.67683333333275</v>
      </c>
      <c r="E78">
        <v>35.665263157894735</v>
      </c>
      <c r="F78">
        <v>32.981333333333303</v>
      </c>
      <c r="G78">
        <f t="shared" si="6"/>
        <v>2.6839298245614316</v>
      </c>
      <c r="H78">
        <v>348.17842105263162</v>
      </c>
      <c r="I78">
        <v>254.10681578947361</v>
      </c>
      <c r="J78">
        <f t="shared" si="7"/>
        <v>94.071605263158006</v>
      </c>
      <c r="K78">
        <v>1519.0610526315791</v>
      </c>
      <c r="L78">
        <v>1391.839561403508</v>
      </c>
      <c r="M78">
        <f t="shared" si="8"/>
        <v>127.22149122807105</v>
      </c>
      <c r="N78">
        <v>225.59684210526311</v>
      </c>
      <c r="O78">
        <v>145.89703508771936</v>
      </c>
      <c r="P78">
        <f t="shared" si="9"/>
        <v>79.699807017543748</v>
      </c>
      <c r="T78">
        <v>1977</v>
      </c>
      <c r="U78">
        <v>1519.0610526315791</v>
      </c>
      <c r="V78">
        <v>1557.74</v>
      </c>
      <c r="W78">
        <v>1225.94</v>
      </c>
    </row>
    <row r="79" spans="1:23">
      <c r="A79">
        <v>1978</v>
      </c>
      <c r="B79">
        <v>1964.6905263157896</v>
      </c>
      <c r="C79">
        <v>1824.8247456140355</v>
      </c>
      <c r="D79">
        <f t="shared" si="5"/>
        <v>139.86578070175415</v>
      </c>
      <c r="E79">
        <v>15.11368421052631</v>
      </c>
      <c r="F79">
        <v>32.981333333333303</v>
      </c>
      <c r="G79" s="31">
        <f t="shared" si="6"/>
        <v>-17.867649122806995</v>
      </c>
      <c r="H79">
        <v>308.73421052631585</v>
      </c>
      <c r="I79">
        <v>254.10681578947361</v>
      </c>
      <c r="J79">
        <f t="shared" si="7"/>
        <v>54.627394736842234</v>
      </c>
      <c r="K79">
        <v>1507.606842105263</v>
      </c>
      <c r="L79">
        <v>1391.839561403508</v>
      </c>
      <c r="M79">
        <f t="shared" si="8"/>
        <v>115.767280701755</v>
      </c>
      <c r="N79">
        <v>133.23578947368418</v>
      </c>
      <c r="O79">
        <v>145.89703508771936</v>
      </c>
      <c r="P79" s="31">
        <f t="shared" si="9"/>
        <v>-12.661245614035181</v>
      </c>
      <c r="T79">
        <v>1978</v>
      </c>
      <c r="U79">
        <v>1507.606842105263</v>
      </c>
      <c r="V79">
        <v>1557.74</v>
      </c>
      <c r="W79">
        <v>1225.94</v>
      </c>
    </row>
    <row r="80" spans="1:23">
      <c r="A80">
        <v>1979</v>
      </c>
      <c r="B80">
        <v>1489.9742105263158</v>
      </c>
      <c r="C80">
        <v>1824.8247456140355</v>
      </c>
      <c r="D80" s="31">
        <f t="shared" si="5"/>
        <v>-334.85053508771966</v>
      </c>
      <c r="E80">
        <v>33.619999999999997</v>
      </c>
      <c r="F80">
        <v>32.981333333333303</v>
      </c>
      <c r="G80">
        <f t="shared" si="6"/>
        <v>0.63866666666669403</v>
      </c>
      <c r="H80">
        <v>114.33</v>
      </c>
      <c r="I80">
        <v>254.10681578947361</v>
      </c>
      <c r="J80" s="31">
        <f t="shared" si="7"/>
        <v>-139.77681578947363</v>
      </c>
      <c r="K80">
        <v>1172.9936842105262</v>
      </c>
      <c r="L80">
        <v>1391.839561403508</v>
      </c>
      <c r="M80" s="31">
        <f t="shared" si="8"/>
        <v>-218.84587719298179</v>
      </c>
      <c r="N80">
        <v>169.03052631578947</v>
      </c>
      <c r="O80">
        <v>145.89703508771936</v>
      </c>
      <c r="P80">
        <f t="shared" si="9"/>
        <v>23.133491228070113</v>
      </c>
      <c r="T80">
        <v>1979</v>
      </c>
      <c r="U80">
        <v>1172.9936842105262</v>
      </c>
      <c r="V80">
        <v>1557.74</v>
      </c>
      <c r="W80">
        <v>1225.94</v>
      </c>
    </row>
    <row r="81" spans="1:23">
      <c r="A81">
        <v>1980</v>
      </c>
      <c r="B81">
        <v>1894.3131578947371</v>
      </c>
      <c r="C81">
        <v>1824.8247456140355</v>
      </c>
      <c r="D81">
        <f t="shared" si="5"/>
        <v>69.488412280701596</v>
      </c>
      <c r="E81">
        <v>44.08</v>
      </c>
      <c r="F81">
        <v>32.981333333333303</v>
      </c>
      <c r="G81">
        <f t="shared" si="6"/>
        <v>11.098666666666695</v>
      </c>
      <c r="H81">
        <v>310.71736842105258</v>
      </c>
      <c r="I81">
        <v>254.10681578947361</v>
      </c>
      <c r="J81">
        <f t="shared" si="7"/>
        <v>56.610552631578969</v>
      </c>
      <c r="K81">
        <v>1411.9652631578949</v>
      </c>
      <c r="L81">
        <v>1391.839561403508</v>
      </c>
      <c r="M81">
        <f t="shared" si="8"/>
        <v>20.12570175438691</v>
      </c>
      <c r="N81">
        <v>127.55052631578945</v>
      </c>
      <c r="O81">
        <v>145.89703508771936</v>
      </c>
      <c r="P81" s="31">
        <f t="shared" si="9"/>
        <v>-18.346508771929905</v>
      </c>
      <c r="T81">
        <v>1980</v>
      </c>
      <c r="U81">
        <v>1411.9652631578949</v>
      </c>
      <c r="V81">
        <v>1557.74</v>
      </c>
      <c r="W81">
        <v>1225.94</v>
      </c>
    </row>
    <row r="82" spans="1:23">
      <c r="A82">
        <v>1981</v>
      </c>
      <c r="B82">
        <v>1881.875263157895</v>
      </c>
      <c r="C82">
        <v>1824.8247456140355</v>
      </c>
      <c r="D82">
        <f t="shared" si="5"/>
        <v>57.050517543859542</v>
      </c>
      <c r="E82">
        <v>58.279473684210537</v>
      </c>
      <c r="F82">
        <v>32.981333333333303</v>
      </c>
      <c r="G82">
        <f t="shared" si="6"/>
        <v>25.298140350877233</v>
      </c>
      <c r="H82">
        <v>424.47894736842102</v>
      </c>
      <c r="I82">
        <v>254.10681578947361</v>
      </c>
      <c r="J82">
        <f t="shared" si="7"/>
        <v>170.3721315789474</v>
      </c>
      <c r="K82">
        <v>1316.0484210526315</v>
      </c>
      <c r="L82">
        <v>1391.839561403508</v>
      </c>
      <c r="M82" s="31">
        <f t="shared" si="8"/>
        <v>-75.791140350876503</v>
      </c>
      <c r="N82">
        <v>83.068421052631564</v>
      </c>
      <c r="O82">
        <v>145.89703508771936</v>
      </c>
      <c r="P82" s="31">
        <f t="shared" si="9"/>
        <v>-62.828614035087796</v>
      </c>
      <c r="T82">
        <v>1981</v>
      </c>
      <c r="U82">
        <v>1316.0484210526315</v>
      </c>
      <c r="V82">
        <v>1557.74</v>
      </c>
      <c r="W82">
        <v>1225.94</v>
      </c>
    </row>
    <row r="83" spans="1:23">
      <c r="A83">
        <v>1982</v>
      </c>
      <c r="B83">
        <v>1383.9936842105265</v>
      </c>
      <c r="C83">
        <v>1824.8247456140355</v>
      </c>
      <c r="D83" s="31">
        <f t="shared" si="5"/>
        <v>-440.83106140350901</v>
      </c>
      <c r="E83">
        <v>25.221052631578946</v>
      </c>
      <c r="F83">
        <v>32.981333333333303</v>
      </c>
      <c r="G83" s="31">
        <f t="shared" si="6"/>
        <v>-7.7602807017543576</v>
      </c>
      <c r="H83">
        <v>225.81578947368422</v>
      </c>
      <c r="I83">
        <v>254.10681578947361</v>
      </c>
      <c r="J83" s="31">
        <f t="shared" si="7"/>
        <v>-28.291026315789395</v>
      </c>
      <c r="K83">
        <v>1084.787894736842</v>
      </c>
      <c r="L83">
        <v>1391.839561403508</v>
      </c>
      <c r="M83" s="31">
        <f t="shared" si="8"/>
        <v>-307.05166666666605</v>
      </c>
      <c r="N83">
        <v>48.168947368421051</v>
      </c>
      <c r="O83">
        <v>145.89703508771936</v>
      </c>
      <c r="P83" s="31">
        <f t="shared" si="9"/>
        <v>-97.728087719298316</v>
      </c>
      <c r="T83">
        <v>1982</v>
      </c>
      <c r="U83">
        <v>1084.787894736842</v>
      </c>
      <c r="V83">
        <v>1557.74</v>
      </c>
      <c r="W83">
        <v>1225.94</v>
      </c>
    </row>
    <row r="84" spans="1:23">
      <c r="A84">
        <v>1983</v>
      </c>
      <c r="B84">
        <v>1902.1778947368421</v>
      </c>
      <c r="C84">
        <v>1824.8247456140355</v>
      </c>
      <c r="D84">
        <f t="shared" si="5"/>
        <v>77.353149122806599</v>
      </c>
      <c r="E84">
        <v>33.372631578947363</v>
      </c>
      <c r="F84">
        <v>32.981333333333303</v>
      </c>
      <c r="G84">
        <f t="shared" si="6"/>
        <v>0.39129824561405968</v>
      </c>
      <c r="H84">
        <v>293.51736842105271</v>
      </c>
      <c r="I84">
        <v>254.10681578947361</v>
      </c>
      <c r="J84">
        <f t="shared" si="7"/>
        <v>39.410552631579094</v>
      </c>
      <c r="K84">
        <v>1387.1789473684209</v>
      </c>
      <c r="L84">
        <v>1391.839561403508</v>
      </c>
      <c r="M84" s="31">
        <f t="shared" si="8"/>
        <v>-4.6606140350870646</v>
      </c>
      <c r="N84">
        <v>188.10894736842101</v>
      </c>
      <c r="O84">
        <v>145.89703508771936</v>
      </c>
      <c r="P84">
        <f t="shared" si="9"/>
        <v>42.211912280701654</v>
      </c>
      <c r="T84">
        <v>1983</v>
      </c>
      <c r="U84">
        <v>1387.1789473684209</v>
      </c>
      <c r="V84">
        <v>1557.74</v>
      </c>
      <c r="W84">
        <v>1225.94</v>
      </c>
    </row>
    <row r="85" spans="1:23">
      <c r="A85">
        <v>1984</v>
      </c>
      <c r="B85">
        <v>2310.1889473684214</v>
      </c>
      <c r="C85">
        <v>1824.8247456140355</v>
      </c>
      <c r="D85">
        <f t="shared" si="5"/>
        <v>485.36420175438593</v>
      </c>
      <c r="E85">
        <v>30.30263157894737</v>
      </c>
      <c r="F85">
        <v>32.981333333333303</v>
      </c>
      <c r="G85" s="31">
        <f t="shared" si="6"/>
        <v>-2.6787017543859335</v>
      </c>
      <c r="H85">
        <v>264.54263157894741</v>
      </c>
      <c r="I85">
        <v>254.10681578947361</v>
      </c>
      <c r="J85">
        <f t="shared" si="7"/>
        <v>10.435815789473793</v>
      </c>
      <c r="K85">
        <v>1891.9136842105263</v>
      </c>
      <c r="L85">
        <v>1391.839561403508</v>
      </c>
      <c r="M85">
        <f t="shared" si="8"/>
        <v>500.07412280701828</v>
      </c>
      <c r="N85">
        <v>123.43</v>
      </c>
      <c r="O85">
        <v>145.89703508771936</v>
      </c>
      <c r="P85" s="31">
        <f t="shared" si="9"/>
        <v>-22.467035087719353</v>
      </c>
      <c r="T85">
        <v>1984</v>
      </c>
      <c r="U85">
        <v>1891.9136842105263</v>
      </c>
      <c r="V85">
        <v>1557.74</v>
      </c>
      <c r="W85">
        <v>1225.94</v>
      </c>
    </row>
    <row r="86" spans="1:23">
      <c r="A86">
        <v>1985</v>
      </c>
      <c r="B86">
        <v>1798.326842105263</v>
      </c>
      <c r="C86">
        <v>1824.8247456140355</v>
      </c>
      <c r="D86" s="31">
        <f t="shared" si="5"/>
        <v>-26.497903508772424</v>
      </c>
      <c r="E86">
        <v>24.104210526315789</v>
      </c>
      <c r="F86">
        <v>32.981333333333303</v>
      </c>
      <c r="G86" s="31">
        <f t="shared" si="6"/>
        <v>-8.8771228070175141</v>
      </c>
      <c r="H86">
        <v>233.74736842105261</v>
      </c>
      <c r="I86">
        <v>254.10681578947361</v>
      </c>
      <c r="J86" s="31">
        <f t="shared" si="7"/>
        <v>-20.359447368421002</v>
      </c>
      <c r="K86">
        <v>1379.6742105263161</v>
      </c>
      <c r="L86">
        <v>1391.839561403508</v>
      </c>
      <c r="M86" s="31">
        <f t="shared" si="8"/>
        <v>-12.165350877191941</v>
      </c>
      <c r="N86">
        <v>160.80105263157895</v>
      </c>
      <c r="O86">
        <v>145.89703508771936</v>
      </c>
      <c r="P86">
        <f t="shared" si="9"/>
        <v>14.904017543859595</v>
      </c>
      <c r="T86">
        <v>1985</v>
      </c>
      <c r="U86">
        <v>1379.6742105263161</v>
      </c>
      <c r="V86">
        <v>1557.74</v>
      </c>
      <c r="W86">
        <v>1225.94</v>
      </c>
    </row>
    <row r="87" spans="1:23">
      <c r="A87">
        <v>1986</v>
      </c>
      <c r="B87">
        <v>1942.1315789473683</v>
      </c>
      <c r="C87">
        <v>1824.8247456140355</v>
      </c>
      <c r="D87">
        <f t="shared" si="5"/>
        <v>117.30683333333286</v>
      </c>
      <c r="E87">
        <v>10.24842105263158</v>
      </c>
      <c r="F87">
        <v>32.981333333333303</v>
      </c>
      <c r="G87" s="31">
        <f t="shared" si="6"/>
        <v>-22.732912280701726</v>
      </c>
      <c r="H87">
        <v>239.93736842105261</v>
      </c>
      <c r="I87">
        <v>254.10681578947361</v>
      </c>
      <c r="J87" s="31">
        <f t="shared" si="7"/>
        <v>-14.169447368421004</v>
      </c>
      <c r="K87">
        <v>1396.7726315789473</v>
      </c>
      <c r="L87">
        <v>1391.839561403508</v>
      </c>
      <c r="M87">
        <f t="shared" si="8"/>
        <v>4.9330701754392976</v>
      </c>
      <c r="N87">
        <v>295.17315789473685</v>
      </c>
      <c r="O87">
        <v>145.89703508771936</v>
      </c>
      <c r="P87">
        <f t="shared" si="9"/>
        <v>149.27612280701749</v>
      </c>
      <c r="T87">
        <v>1986</v>
      </c>
      <c r="U87">
        <v>1396.7726315789473</v>
      </c>
      <c r="V87">
        <v>1557.74</v>
      </c>
      <c r="W87">
        <v>1225.94</v>
      </c>
    </row>
    <row r="88" spans="1:23">
      <c r="A88">
        <v>1987</v>
      </c>
      <c r="B88">
        <v>2026.9147368421054</v>
      </c>
      <c r="C88">
        <v>1824.8247456140355</v>
      </c>
      <c r="D88">
        <f t="shared" si="5"/>
        <v>202.08999122806995</v>
      </c>
      <c r="E88">
        <v>9.6352631578947392</v>
      </c>
      <c r="F88">
        <v>32.981333333333303</v>
      </c>
      <c r="G88" s="31">
        <f t="shared" si="6"/>
        <v>-23.346070175438562</v>
      </c>
      <c r="H88">
        <v>235.00157894736842</v>
      </c>
      <c r="I88">
        <v>254.10681578947361</v>
      </c>
      <c r="J88" s="31">
        <f t="shared" si="7"/>
        <v>-19.105236842105199</v>
      </c>
      <c r="K88">
        <v>1686.2963157894735</v>
      </c>
      <c r="L88">
        <v>1391.839561403508</v>
      </c>
      <c r="M88">
        <f t="shared" si="8"/>
        <v>294.4567543859655</v>
      </c>
      <c r="N88">
        <v>95.981578947368419</v>
      </c>
      <c r="O88">
        <v>145.89703508771936</v>
      </c>
      <c r="P88" s="31">
        <f t="shared" si="9"/>
        <v>-49.91545614035094</v>
      </c>
      <c r="T88">
        <v>1987</v>
      </c>
      <c r="U88">
        <v>1686.2963157894735</v>
      </c>
      <c r="V88">
        <v>1557.74</v>
      </c>
      <c r="W88">
        <v>1225.94</v>
      </c>
    </row>
    <row r="89" spans="1:23">
      <c r="A89">
        <v>1988</v>
      </c>
      <c r="B89">
        <v>2090.5431578947369</v>
      </c>
      <c r="C89">
        <v>1824.8247456140355</v>
      </c>
      <c r="D89">
        <f t="shared" si="5"/>
        <v>265.71841228070139</v>
      </c>
      <c r="E89">
        <v>26.522105263157897</v>
      </c>
      <c r="F89">
        <v>32.981333333333303</v>
      </c>
      <c r="G89" s="31">
        <f t="shared" si="6"/>
        <v>-6.4592280701754063</v>
      </c>
      <c r="H89">
        <v>252.8236842105263</v>
      </c>
      <c r="I89">
        <v>254.10681578947361</v>
      </c>
      <c r="J89" s="31">
        <f t="shared" si="7"/>
        <v>-1.2831315789473194</v>
      </c>
      <c r="K89">
        <v>1668.8068421052633</v>
      </c>
      <c r="L89">
        <v>1391.839561403508</v>
      </c>
      <c r="M89">
        <f t="shared" si="8"/>
        <v>276.96728070175527</v>
      </c>
      <c r="N89">
        <v>142.39052631578949</v>
      </c>
      <c r="O89">
        <v>145.89703508771936</v>
      </c>
      <c r="P89" s="31">
        <f t="shared" si="9"/>
        <v>-3.5065087719298731</v>
      </c>
      <c r="T89">
        <v>1988</v>
      </c>
      <c r="U89">
        <v>1668.8068421052633</v>
      </c>
      <c r="V89">
        <v>1557.74</v>
      </c>
      <c r="W89">
        <v>1225.94</v>
      </c>
    </row>
    <row r="90" spans="1:23">
      <c r="A90">
        <v>1989</v>
      </c>
      <c r="B90">
        <v>1874.3626315789472</v>
      </c>
      <c r="C90">
        <v>1824.8247456140355</v>
      </c>
      <c r="D90">
        <f t="shared" si="5"/>
        <v>49.537885964911766</v>
      </c>
      <c r="E90">
        <v>24.821052631578947</v>
      </c>
      <c r="F90">
        <v>32.981333333333303</v>
      </c>
      <c r="G90" s="31">
        <f t="shared" si="6"/>
        <v>-8.1602807017543562</v>
      </c>
      <c r="H90">
        <v>253.32105263157891</v>
      </c>
      <c r="I90">
        <v>254.10681578947361</v>
      </c>
      <c r="J90" s="31">
        <f t="shared" si="7"/>
        <v>-0.78576315789470641</v>
      </c>
      <c r="K90">
        <v>1452.7968421052633</v>
      </c>
      <c r="L90">
        <v>1391.839561403508</v>
      </c>
      <c r="M90">
        <f t="shared" si="8"/>
        <v>60.95728070175528</v>
      </c>
      <c r="N90">
        <v>143.42368421052629</v>
      </c>
      <c r="O90">
        <v>145.89703508771936</v>
      </c>
      <c r="P90" s="31">
        <f t="shared" si="9"/>
        <v>-2.4733508771930701</v>
      </c>
      <c r="T90">
        <v>1989</v>
      </c>
      <c r="U90">
        <v>1452.7968421052633</v>
      </c>
      <c r="V90">
        <v>1557.74</v>
      </c>
      <c r="W90">
        <v>1225.94</v>
      </c>
    </row>
    <row r="91" spans="1:23">
      <c r="A91">
        <v>1990</v>
      </c>
      <c r="B91">
        <v>2156.1294736842106</v>
      </c>
      <c r="C91">
        <v>1824.8247456140355</v>
      </c>
      <c r="D91">
        <f t="shared" si="5"/>
        <v>331.30472807017509</v>
      </c>
      <c r="E91">
        <v>68.9157894736842</v>
      </c>
      <c r="F91">
        <v>32.981333333333303</v>
      </c>
      <c r="G91">
        <f t="shared" si="6"/>
        <v>35.934456140350896</v>
      </c>
      <c r="H91">
        <v>385.98894736842095</v>
      </c>
      <c r="I91">
        <v>254.10681578947361</v>
      </c>
      <c r="J91">
        <f t="shared" si="7"/>
        <v>131.88213157894734</v>
      </c>
      <c r="K91">
        <v>1549.0505263157893</v>
      </c>
      <c r="L91">
        <v>1391.839561403508</v>
      </c>
      <c r="M91">
        <f t="shared" si="8"/>
        <v>157.21096491228127</v>
      </c>
      <c r="N91">
        <v>152.17421052631579</v>
      </c>
      <c r="O91">
        <v>145.89703508771936</v>
      </c>
      <c r="P91">
        <f t="shared" si="9"/>
        <v>6.27717543859643</v>
      </c>
      <c r="T91">
        <v>1990</v>
      </c>
      <c r="U91">
        <v>1549.0505263157893</v>
      </c>
      <c r="V91">
        <v>1557.74</v>
      </c>
      <c r="W91">
        <v>1225.94</v>
      </c>
    </row>
    <row r="92" spans="1:23">
      <c r="A92">
        <v>1991</v>
      </c>
      <c r="B92">
        <v>1996.8926315789474</v>
      </c>
      <c r="C92">
        <v>1824.8247456140355</v>
      </c>
      <c r="D92">
        <f t="shared" si="5"/>
        <v>172.06788596491197</v>
      </c>
      <c r="E92">
        <v>36.398947368421041</v>
      </c>
      <c r="F92">
        <v>32.981333333333303</v>
      </c>
      <c r="G92">
        <f t="shared" si="6"/>
        <v>3.4176140350877375</v>
      </c>
      <c r="H92">
        <v>220.5642105263158</v>
      </c>
      <c r="I92">
        <v>254.10681578947361</v>
      </c>
      <c r="J92" s="31">
        <f t="shared" si="7"/>
        <v>-33.54260526315781</v>
      </c>
      <c r="K92">
        <v>1586.6484210526314</v>
      </c>
      <c r="L92">
        <v>1391.839561403508</v>
      </c>
      <c r="M92">
        <f t="shared" si="8"/>
        <v>194.80885964912341</v>
      </c>
      <c r="N92">
        <v>153.28105263157894</v>
      </c>
      <c r="O92">
        <v>145.89703508771936</v>
      </c>
      <c r="P92">
        <f t="shared" si="9"/>
        <v>7.384017543859585</v>
      </c>
      <c r="T92">
        <v>1991</v>
      </c>
      <c r="U92">
        <v>1586.6484210526314</v>
      </c>
      <c r="V92">
        <v>1557.74</v>
      </c>
      <c r="W92">
        <v>1225.94</v>
      </c>
    </row>
    <row r="93" spans="1:23">
      <c r="A93">
        <v>1992</v>
      </c>
      <c r="B93">
        <v>1560.9884210526316</v>
      </c>
      <c r="C93">
        <v>1824.8247456140355</v>
      </c>
      <c r="D93" s="31">
        <f t="shared" si="5"/>
        <v>-263.8363245614039</v>
      </c>
      <c r="E93">
        <v>53.161578947368426</v>
      </c>
      <c r="F93">
        <v>32.981333333333303</v>
      </c>
      <c r="G93">
        <f t="shared" si="6"/>
        <v>20.180245614035123</v>
      </c>
      <c r="H93">
        <v>182.03578947368419</v>
      </c>
      <c r="I93">
        <v>254.10681578947361</v>
      </c>
      <c r="J93" s="31">
        <f t="shared" si="7"/>
        <v>-72.071026315789425</v>
      </c>
      <c r="K93">
        <v>1246.5094736842104</v>
      </c>
      <c r="L93">
        <v>1391.839561403508</v>
      </c>
      <c r="M93" s="31">
        <f t="shared" si="8"/>
        <v>-145.33008771929758</v>
      </c>
      <c r="N93">
        <v>79.28157894736843</v>
      </c>
      <c r="O93">
        <v>145.89703508771936</v>
      </c>
      <c r="P93" s="31">
        <f t="shared" si="9"/>
        <v>-66.615456140350929</v>
      </c>
      <c r="T93">
        <v>1992</v>
      </c>
      <c r="U93">
        <v>1246.5094736842104</v>
      </c>
      <c r="V93">
        <v>1557.74</v>
      </c>
      <c r="W93">
        <v>1225.94</v>
      </c>
    </row>
    <row r="94" spans="1:23">
      <c r="A94">
        <v>1993</v>
      </c>
      <c r="B94">
        <v>2015.5531578947368</v>
      </c>
      <c r="C94">
        <v>1824.8247456140355</v>
      </c>
      <c r="D94">
        <f t="shared" si="5"/>
        <v>190.72841228070138</v>
      </c>
      <c r="E94">
        <v>20.783684210526314</v>
      </c>
      <c r="F94">
        <v>32.981333333333303</v>
      </c>
      <c r="G94" s="31">
        <f t="shared" si="6"/>
        <v>-12.19764912280699</v>
      </c>
      <c r="H94">
        <v>311.55210526315784</v>
      </c>
      <c r="I94">
        <v>254.10681578947361</v>
      </c>
      <c r="J94">
        <f t="shared" si="7"/>
        <v>57.445289473684227</v>
      </c>
      <c r="K94">
        <v>1520.8773684210528</v>
      </c>
      <c r="L94">
        <v>1391.839561403508</v>
      </c>
      <c r="M94">
        <f t="shared" si="8"/>
        <v>129.03780701754476</v>
      </c>
      <c r="N94">
        <v>162.34</v>
      </c>
      <c r="O94">
        <v>145.89703508771936</v>
      </c>
      <c r="P94">
        <f t="shared" si="9"/>
        <v>16.442964912280644</v>
      </c>
      <c r="T94">
        <v>1993</v>
      </c>
      <c r="U94">
        <v>1520.8773684210528</v>
      </c>
      <c r="V94">
        <v>1557.74</v>
      </c>
      <c r="W94">
        <v>1225.94</v>
      </c>
    </row>
    <row r="95" spans="1:23">
      <c r="A95">
        <v>1994</v>
      </c>
      <c r="B95">
        <v>1497.4136842105261</v>
      </c>
      <c r="C95">
        <v>1824.8247456140355</v>
      </c>
      <c r="D95" s="31">
        <f t="shared" si="5"/>
        <v>-327.41106140350939</v>
      </c>
      <c r="E95">
        <v>66.201052631578946</v>
      </c>
      <c r="F95">
        <v>32.981333333333303</v>
      </c>
      <c r="G95">
        <f t="shared" si="6"/>
        <v>33.219719298245643</v>
      </c>
      <c r="H95">
        <v>216.45894736842112</v>
      </c>
      <c r="I95">
        <v>254.10681578947361</v>
      </c>
      <c r="J95" s="31">
        <f t="shared" si="7"/>
        <v>-37.647868421052493</v>
      </c>
      <c r="K95">
        <v>1124.372631578947</v>
      </c>
      <c r="L95">
        <v>1391.839561403508</v>
      </c>
      <c r="M95" s="31">
        <f t="shared" si="8"/>
        <v>-267.46692982456102</v>
      </c>
      <c r="N95">
        <v>90.381052631578953</v>
      </c>
      <c r="O95">
        <v>145.89703508771936</v>
      </c>
      <c r="P95" s="31">
        <f t="shared" si="9"/>
        <v>-55.515982456140406</v>
      </c>
      <c r="T95">
        <v>1994</v>
      </c>
      <c r="U95">
        <v>1124.372631578947</v>
      </c>
      <c r="V95">
        <v>1557.74</v>
      </c>
      <c r="W95">
        <v>1225.94</v>
      </c>
    </row>
    <row r="96" spans="1:23">
      <c r="A96">
        <v>1995</v>
      </c>
      <c r="B96">
        <v>2274.6147368421052</v>
      </c>
      <c r="C96">
        <v>1824.8247456140355</v>
      </c>
      <c r="D96">
        <f t="shared" si="5"/>
        <v>449.78999122806977</v>
      </c>
      <c r="E96">
        <v>36.466842105263161</v>
      </c>
      <c r="F96">
        <v>32.981333333333303</v>
      </c>
      <c r="G96">
        <f t="shared" si="6"/>
        <v>3.4855087719298581</v>
      </c>
      <c r="H96">
        <v>227.58578947368417</v>
      </c>
      <c r="I96">
        <v>254.10681578947361</v>
      </c>
      <c r="J96" s="31">
        <f t="shared" si="7"/>
        <v>-26.521026315789442</v>
      </c>
      <c r="K96">
        <v>1764.138947368421</v>
      </c>
      <c r="L96">
        <v>1391.839561403508</v>
      </c>
      <c r="M96">
        <f t="shared" si="8"/>
        <v>372.29938596491297</v>
      </c>
      <c r="N96">
        <v>246.42315789473687</v>
      </c>
      <c r="O96">
        <v>145.89703508771936</v>
      </c>
      <c r="P96">
        <f t="shared" si="9"/>
        <v>100.52612280701752</v>
      </c>
      <c r="T96">
        <v>1995</v>
      </c>
      <c r="U96">
        <v>1764.138947368421</v>
      </c>
      <c r="V96">
        <v>1557.74</v>
      </c>
      <c r="W96">
        <v>1225.94</v>
      </c>
    </row>
    <row r="97" spans="1:23">
      <c r="A97">
        <v>1996</v>
      </c>
      <c r="B97">
        <v>1847.0184210526315</v>
      </c>
      <c r="C97">
        <v>1824.8247456140355</v>
      </c>
      <c r="D97">
        <f t="shared" si="5"/>
        <v>22.193675438596074</v>
      </c>
      <c r="E97">
        <v>28.661578947368419</v>
      </c>
      <c r="F97">
        <v>32.981333333333303</v>
      </c>
      <c r="G97" s="31">
        <f t="shared" si="6"/>
        <v>-4.3197543859648846</v>
      </c>
      <c r="H97">
        <v>206.57789473684207</v>
      </c>
      <c r="I97">
        <v>254.10681578947361</v>
      </c>
      <c r="J97" s="31">
        <f t="shared" si="7"/>
        <v>-47.528921052631546</v>
      </c>
      <c r="K97">
        <v>1477.7136842105263</v>
      </c>
      <c r="L97">
        <v>1391.839561403508</v>
      </c>
      <c r="M97">
        <f t="shared" si="8"/>
        <v>85.874122807018239</v>
      </c>
      <c r="N97">
        <v>134.06526315789469</v>
      </c>
      <c r="O97">
        <v>145.89703508771936</v>
      </c>
      <c r="P97" s="31">
        <f t="shared" si="9"/>
        <v>-11.831771929824669</v>
      </c>
      <c r="T97">
        <v>1996</v>
      </c>
      <c r="U97">
        <v>1477.7136842105263</v>
      </c>
      <c r="V97">
        <v>1557.74</v>
      </c>
      <c r="W97">
        <v>1225.94</v>
      </c>
    </row>
    <row r="98" spans="1:23">
      <c r="A98">
        <v>1997</v>
      </c>
      <c r="B98">
        <v>1895.8742105263159</v>
      </c>
      <c r="C98">
        <v>1824.8247456140355</v>
      </c>
      <c r="D98">
        <f t="shared" si="5"/>
        <v>71.049464912280428</v>
      </c>
      <c r="E98">
        <v>38.405789473684202</v>
      </c>
      <c r="F98">
        <v>32.981333333333303</v>
      </c>
      <c r="G98">
        <f t="shared" si="6"/>
        <v>5.4244561403508982</v>
      </c>
      <c r="H98">
        <v>264.76368421052632</v>
      </c>
      <c r="I98">
        <v>254.10681578947361</v>
      </c>
      <c r="J98">
        <f t="shared" si="7"/>
        <v>10.656868421052707</v>
      </c>
      <c r="K98">
        <v>1518.9105263157894</v>
      </c>
      <c r="L98">
        <v>1391.839561403508</v>
      </c>
      <c r="M98">
        <f t="shared" si="8"/>
        <v>127.0709649122814</v>
      </c>
      <c r="N98">
        <v>73.79421052631578</v>
      </c>
      <c r="O98">
        <v>145.89703508771936</v>
      </c>
      <c r="P98" s="31">
        <f t="shared" si="9"/>
        <v>-72.10282456140358</v>
      </c>
      <c r="T98">
        <v>1997</v>
      </c>
      <c r="U98">
        <v>1518.9105263157894</v>
      </c>
      <c r="V98">
        <v>1557.74</v>
      </c>
      <c r="W98">
        <v>1225.94</v>
      </c>
    </row>
    <row r="99" spans="1:23">
      <c r="A99">
        <v>1998</v>
      </c>
      <c r="B99">
        <v>2291.7384210526316</v>
      </c>
      <c r="C99">
        <v>1824.8247456140355</v>
      </c>
      <c r="D99">
        <f t="shared" si="5"/>
        <v>466.9136754385961</v>
      </c>
      <c r="E99">
        <v>63.860526315789471</v>
      </c>
      <c r="F99">
        <v>32.981333333333303</v>
      </c>
      <c r="G99">
        <f t="shared" si="6"/>
        <v>30.879192982456168</v>
      </c>
      <c r="H99">
        <v>338.56210526315795</v>
      </c>
      <c r="I99">
        <v>254.10681578947361</v>
      </c>
      <c r="J99">
        <f t="shared" si="7"/>
        <v>84.455289473684331</v>
      </c>
      <c r="K99">
        <v>1642.1326315789477</v>
      </c>
      <c r="L99">
        <v>1391.839561403508</v>
      </c>
      <c r="M99">
        <f t="shared" si="8"/>
        <v>250.29307017543965</v>
      </c>
      <c r="N99">
        <v>247.18315789473681</v>
      </c>
      <c r="O99">
        <v>145.89703508771936</v>
      </c>
      <c r="P99">
        <f t="shared" si="9"/>
        <v>101.28612280701745</v>
      </c>
      <c r="T99">
        <v>1998</v>
      </c>
      <c r="U99">
        <v>1642.1326315789477</v>
      </c>
      <c r="V99">
        <v>1557.74</v>
      </c>
      <c r="W99">
        <v>1225.94</v>
      </c>
    </row>
    <row r="100" spans="1:23">
      <c r="A100">
        <v>1999</v>
      </c>
      <c r="B100">
        <v>2342.717894736842</v>
      </c>
      <c r="C100">
        <v>1824.8247456140355</v>
      </c>
      <c r="D100">
        <f t="shared" si="5"/>
        <v>517.89314912280656</v>
      </c>
      <c r="E100">
        <v>0.40315789473684216</v>
      </c>
      <c r="F100">
        <v>32.981333333333303</v>
      </c>
      <c r="G100" s="31">
        <f t="shared" si="6"/>
        <v>-32.57817543859646</v>
      </c>
      <c r="H100">
        <v>264.30315789473684</v>
      </c>
      <c r="I100">
        <v>254.10681578947361</v>
      </c>
      <c r="J100">
        <f t="shared" si="7"/>
        <v>10.196342105263227</v>
      </c>
      <c r="K100">
        <v>1838.795789473684</v>
      </c>
      <c r="L100">
        <v>1391.839561403508</v>
      </c>
      <c r="M100">
        <f t="shared" si="8"/>
        <v>446.95622807017594</v>
      </c>
      <c r="N100">
        <v>239.21578947368417</v>
      </c>
      <c r="O100">
        <v>145.89703508771936</v>
      </c>
      <c r="P100">
        <f t="shared" si="9"/>
        <v>93.318754385964809</v>
      </c>
      <c r="T100">
        <v>1999</v>
      </c>
      <c r="U100">
        <v>1838.795789473684</v>
      </c>
      <c r="V100">
        <v>1557.74</v>
      </c>
      <c r="W100">
        <v>1225.94</v>
      </c>
    </row>
    <row r="101" spans="1:23">
      <c r="A101">
        <v>2000</v>
      </c>
      <c r="B101">
        <v>1938.1721052631581</v>
      </c>
      <c r="C101">
        <v>1824.8247456140355</v>
      </c>
      <c r="D101">
        <f t="shared" si="5"/>
        <v>113.34735964912261</v>
      </c>
      <c r="E101">
        <v>38.094210526315791</v>
      </c>
      <c r="F101">
        <v>32.981333333333303</v>
      </c>
      <c r="G101">
        <f t="shared" si="6"/>
        <v>5.1128771929824879</v>
      </c>
      <c r="H101">
        <v>365.28947368421058</v>
      </c>
      <c r="I101">
        <v>254.10681578947361</v>
      </c>
      <c r="J101">
        <f t="shared" si="7"/>
        <v>111.18265789473696</v>
      </c>
      <c r="K101">
        <v>1452.9021052631579</v>
      </c>
      <c r="L101">
        <v>1391.839561403508</v>
      </c>
      <c r="M101">
        <f t="shared" si="8"/>
        <v>61.06254385964985</v>
      </c>
      <c r="N101">
        <v>81.886315789473684</v>
      </c>
      <c r="O101">
        <v>145.89703508771936</v>
      </c>
      <c r="P101" s="31">
        <f t="shared" si="9"/>
        <v>-64.010719298245675</v>
      </c>
      <c r="T101">
        <v>2000</v>
      </c>
      <c r="U101">
        <v>1452.9021052631579</v>
      </c>
      <c r="V101">
        <v>1557.74</v>
      </c>
      <c r="W101">
        <v>1225.94</v>
      </c>
    </row>
    <row r="102" spans="1:23">
      <c r="A102">
        <v>2001</v>
      </c>
      <c r="B102">
        <v>1791.0989473684212</v>
      </c>
      <c r="C102">
        <v>1824.8247456140355</v>
      </c>
      <c r="D102" s="31">
        <f t="shared" si="5"/>
        <v>-33.725798245614214</v>
      </c>
      <c r="E102">
        <v>4.2621052631578946</v>
      </c>
      <c r="F102">
        <v>32.981333333333303</v>
      </c>
      <c r="G102" s="31">
        <f t="shared" si="6"/>
        <v>-28.719228070175408</v>
      </c>
      <c r="H102">
        <v>311.98578947368424</v>
      </c>
      <c r="I102">
        <v>254.10681578947361</v>
      </c>
      <c r="J102">
        <f t="shared" si="7"/>
        <v>57.878973684210621</v>
      </c>
      <c r="K102">
        <v>1231.25</v>
      </c>
      <c r="L102">
        <v>1391.839561403508</v>
      </c>
      <c r="M102" s="31">
        <f t="shared" si="8"/>
        <v>-160.58956140350801</v>
      </c>
      <c r="N102">
        <v>243.60105263157891</v>
      </c>
      <c r="O102">
        <v>145.89703508771936</v>
      </c>
      <c r="P102">
        <f t="shared" si="9"/>
        <v>97.70401754385955</v>
      </c>
      <c r="T102">
        <v>2001</v>
      </c>
      <c r="U102">
        <v>1231.25</v>
      </c>
      <c r="V102">
        <v>1557.74</v>
      </c>
      <c r="W102">
        <v>1225.94</v>
      </c>
    </row>
    <row r="103" spans="1:23">
      <c r="A103">
        <v>2002</v>
      </c>
      <c r="B103">
        <v>1930.6084210526315</v>
      </c>
      <c r="C103">
        <v>1824.8247456140355</v>
      </c>
      <c r="D103">
        <f t="shared" si="5"/>
        <v>105.78367543859599</v>
      </c>
      <c r="E103">
        <v>26.37157894736842</v>
      </c>
      <c r="F103">
        <v>32.981333333333303</v>
      </c>
      <c r="G103" s="31">
        <f t="shared" si="6"/>
        <v>-6.6097543859648837</v>
      </c>
      <c r="H103">
        <v>262.67789473684206</v>
      </c>
      <c r="I103">
        <v>254.10681578947361</v>
      </c>
      <c r="J103">
        <f t="shared" si="7"/>
        <v>8.5710789473684486</v>
      </c>
      <c r="K103">
        <v>1514.0384210526317</v>
      </c>
      <c r="L103">
        <v>1391.839561403508</v>
      </c>
      <c r="M103">
        <f t="shared" si="8"/>
        <v>122.19885964912373</v>
      </c>
      <c r="N103">
        <v>127.52052631578947</v>
      </c>
      <c r="O103">
        <v>145.89703508771936</v>
      </c>
      <c r="P103" s="31">
        <f t="shared" si="9"/>
        <v>-18.376508771929892</v>
      </c>
      <c r="T103">
        <v>2002</v>
      </c>
      <c r="U103">
        <v>1514.0384210526317</v>
      </c>
      <c r="V103">
        <v>1557.74</v>
      </c>
      <c r="W103">
        <v>1225.94</v>
      </c>
    </row>
    <row r="104" spans="1:23">
      <c r="A104">
        <v>2003</v>
      </c>
      <c r="B104">
        <v>1916.5042105263155</v>
      </c>
      <c r="C104">
        <v>1824.8247456140355</v>
      </c>
      <c r="D104">
        <f t="shared" si="5"/>
        <v>91.679464912280082</v>
      </c>
      <c r="E104">
        <v>31.447894736842105</v>
      </c>
      <c r="F104">
        <v>32.981333333333303</v>
      </c>
      <c r="G104" s="31">
        <f t="shared" si="6"/>
        <v>-1.5334385964911981</v>
      </c>
      <c r="H104">
        <v>267.29368421052629</v>
      </c>
      <c r="I104">
        <v>254.10681578947361</v>
      </c>
      <c r="J104">
        <f t="shared" si="7"/>
        <v>13.186868421052679</v>
      </c>
      <c r="K104">
        <v>1277.1284210526314</v>
      </c>
      <c r="L104">
        <v>1391.839561403508</v>
      </c>
      <c r="M104" s="31">
        <f t="shared" si="8"/>
        <v>-114.71114035087658</v>
      </c>
      <c r="N104">
        <v>340.63421052631583</v>
      </c>
      <c r="O104">
        <v>145.89703508771936</v>
      </c>
      <c r="P104">
        <f t="shared" si="9"/>
        <v>194.73717543859647</v>
      </c>
      <c r="T104">
        <v>2003</v>
      </c>
      <c r="U104">
        <v>1277.1284210526314</v>
      </c>
      <c r="V104">
        <v>1557.74</v>
      </c>
      <c r="W104">
        <v>1225.94</v>
      </c>
    </row>
    <row r="105" spans="1:23">
      <c r="A105">
        <v>2004</v>
      </c>
      <c r="B105">
        <v>1944.8747368421054</v>
      </c>
      <c r="C105">
        <v>1824.8247456140355</v>
      </c>
      <c r="D105">
        <f t="shared" si="5"/>
        <v>120.04999122806998</v>
      </c>
      <c r="E105">
        <v>9.8684210526315788</v>
      </c>
      <c r="F105">
        <v>32.981333333333303</v>
      </c>
      <c r="G105" s="31">
        <f t="shared" si="6"/>
        <v>-23.112912280701725</v>
      </c>
      <c r="H105">
        <v>251.01789473684212</v>
      </c>
      <c r="I105">
        <v>254.10681578947361</v>
      </c>
      <c r="J105" s="31">
        <f t="shared" si="7"/>
        <v>-3.0889210526314912</v>
      </c>
      <c r="K105">
        <v>1425.1689473684212</v>
      </c>
      <c r="L105">
        <v>1391.839561403508</v>
      </c>
      <c r="M105">
        <f t="shared" si="8"/>
        <v>33.329385964913172</v>
      </c>
      <c r="N105">
        <v>258.81947368421055</v>
      </c>
      <c r="O105">
        <v>145.89703508771936</v>
      </c>
      <c r="P105">
        <f t="shared" si="9"/>
        <v>112.92243859649119</v>
      </c>
      <c r="T105">
        <v>2004</v>
      </c>
      <c r="U105">
        <v>1425.1689473684212</v>
      </c>
      <c r="V105">
        <v>1557.74</v>
      </c>
      <c r="W105">
        <v>1225.94</v>
      </c>
    </row>
    <row r="106" spans="1:23">
      <c r="A106">
        <v>2005</v>
      </c>
      <c r="B106">
        <v>1799.0826315789473</v>
      </c>
      <c r="C106">
        <v>1824.8247456140355</v>
      </c>
      <c r="D106" s="31">
        <f t="shared" si="5"/>
        <v>-25.742114035088207</v>
      </c>
      <c r="E106">
        <v>29.442631578947367</v>
      </c>
      <c r="F106">
        <v>32.981333333333303</v>
      </c>
      <c r="G106" s="31">
        <f t="shared" si="6"/>
        <v>-3.5387017543859365</v>
      </c>
      <c r="H106">
        <v>263.59947368421052</v>
      </c>
      <c r="I106">
        <v>254.10681578947361</v>
      </c>
      <c r="J106">
        <f t="shared" si="7"/>
        <v>9.492657894736908</v>
      </c>
      <c r="K106">
        <v>1173.2489473684211</v>
      </c>
      <c r="L106">
        <v>1391.839561403508</v>
      </c>
      <c r="M106" s="31">
        <f t="shared" si="8"/>
        <v>-218.5906140350869</v>
      </c>
      <c r="N106">
        <v>332.79157894736841</v>
      </c>
      <c r="O106">
        <v>145.89703508771936</v>
      </c>
      <c r="P106">
        <f t="shared" si="9"/>
        <v>186.89454385964905</v>
      </c>
      <c r="T106">
        <v>2005</v>
      </c>
      <c r="U106">
        <v>1173.2489473684211</v>
      </c>
      <c r="V106">
        <v>1557.74</v>
      </c>
      <c r="W106">
        <v>1225.94</v>
      </c>
    </row>
    <row r="107" spans="1:23">
      <c r="A107">
        <v>2006</v>
      </c>
      <c r="B107">
        <v>1712.2963157894735</v>
      </c>
      <c r="C107">
        <v>1824.8247456140355</v>
      </c>
      <c r="D107" s="31">
        <f t="shared" si="5"/>
        <v>-112.52842982456195</v>
      </c>
      <c r="E107">
        <v>2.4884210526315793</v>
      </c>
      <c r="F107">
        <v>32.981333333333303</v>
      </c>
      <c r="G107" s="31">
        <f t="shared" si="6"/>
        <v>-30.492912280701724</v>
      </c>
      <c r="H107">
        <v>227.08842105263165</v>
      </c>
      <c r="I107">
        <v>254.10681578947361</v>
      </c>
      <c r="J107" s="31">
        <f t="shared" si="7"/>
        <v>-27.018394736841969</v>
      </c>
      <c r="K107">
        <v>1375.0384210526315</v>
      </c>
      <c r="L107">
        <v>1391.839561403508</v>
      </c>
      <c r="M107" s="31">
        <f t="shared" si="8"/>
        <v>-16.801140350876494</v>
      </c>
      <c r="N107">
        <v>107.68105263157892</v>
      </c>
      <c r="O107">
        <v>145.89703508771936</v>
      </c>
      <c r="P107" s="31">
        <f t="shared" si="9"/>
        <v>-38.215982456140438</v>
      </c>
      <c r="T107">
        <v>2006</v>
      </c>
      <c r="U107">
        <v>1375.0384210526315</v>
      </c>
      <c r="V107">
        <v>1557.74</v>
      </c>
      <c r="W107">
        <v>1225.94</v>
      </c>
    </row>
    <row r="108" spans="1:23">
      <c r="A108">
        <v>2007</v>
      </c>
      <c r="B108">
        <v>1990.9757894736847</v>
      </c>
      <c r="C108">
        <v>1824.8247456140355</v>
      </c>
      <c r="D108">
        <f t="shared" si="5"/>
        <v>166.15104385964923</v>
      </c>
      <c r="E108">
        <v>63.838421052631567</v>
      </c>
      <c r="F108">
        <v>32.981333333333303</v>
      </c>
      <c r="G108">
        <f t="shared" si="6"/>
        <v>30.857087719298264</v>
      </c>
      <c r="H108">
        <v>221.46578947368423</v>
      </c>
      <c r="I108">
        <v>254.10681578947361</v>
      </c>
      <c r="J108" s="31">
        <f t="shared" si="7"/>
        <v>-32.641026315789389</v>
      </c>
      <c r="K108">
        <v>1629.2989473684213</v>
      </c>
      <c r="L108">
        <v>1391.839561403508</v>
      </c>
      <c r="M108">
        <f t="shared" si="8"/>
        <v>237.45938596491328</v>
      </c>
      <c r="N108">
        <v>76.372631578947377</v>
      </c>
      <c r="O108">
        <v>145.89703508771936</v>
      </c>
      <c r="P108" s="31">
        <f t="shared" si="9"/>
        <v>-69.524403508771982</v>
      </c>
      <c r="T108">
        <v>2007</v>
      </c>
      <c r="U108">
        <v>1629.2989473684213</v>
      </c>
      <c r="V108">
        <v>1557.74</v>
      </c>
      <c r="W108">
        <v>1225.94</v>
      </c>
    </row>
    <row r="109" spans="1:23">
      <c r="A109">
        <v>2008</v>
      </c>
      <c r="B109">
        <v>1839.4884210526316</v>
      </c>
      <c r="C109">
        <v>1824.8247456140355</v>
      </c>
      <c r="D109">
        <f t="shared" si="5"/>
        <v>14.663675438596101</v>
      </c>
      <c r="E109">
        <v>50.790526315789464</v>
      </c>
      <c r="F109">
        <v>32.981333333333303</v>
      </c>
      <c r="G109">
        <f t="shared" si="6"/>
        <v>17.80919298245616</v>
      </c>
      <c r="H109">
        <v>178.79052631578949</v>
      </c>
      <c r="I109">
        <v>254.10681578947361</v>
      </c>
      <c r="J109" s="31">
        <f t="shared" si="7"/>
        <v>-75.316289473684122</v>
      </c>
      <c r="K109">
        <v>1526.7510526315789</v>
      </c>
      <c r="L109">
        <v>1391.839561403508</v>
      </c>
      <c r="M109">
        <f t="shared" si="8"/>
        <v>134.91149122807087</v>
      </c>
      <c r="N109">
        <v>83.15631578947368</v>
      </c>
      <c r="O109">
        <v>145.89703508771936</v>
      </c>
      <c r="P109" s="31">
        <f t="shared" si="9"/>
        <v>-62.740719298245679</v>
      </c>
      <c r="T109">
        <v>2008</v>
      </c>
      <c r="U109">
        <v>1526.7510526315789</v>
      </c>
      <c r="V109">
        <v>1557.74</v>
      </c>
      <c r="W109">
        <v>1225.94</v>
      </c>
    </row>
    <row r="110" spans="1:23">
      <c r="A110">
        <v>2009</v>
      </c>
      <c r="B110">
        <v>1644.3547368421052</v>
      </c>
      <c r="C110">
        <v>1824.8247456140355</v>
      </c>
      <c r="D110" s="31">
        <f t="shared" si="5"/>
        <v>-180.47000877193022</v>
      </c>
      <c r="E110">
        <v>3.4121052631578945</v>
      </c>
      <c r="F110">
        <v>32.981333333333303</v>
      </c>
      <c r="G110" s="31">
        <f t="shared" si="6"/>
        <v>-29.569228070175409</v>
      </c>
      <c r="H110">
        <v>274.23842105263157</v>
      </c>
      <c r="I110">
        <v>254.10681578947361</v>
      </c>
      <c r="J110">
        <f t="shared" si="7"/>
        <v>20.131605263157951</v>
      </c>
      <c r="K110">
        <v>1196.2715789473684</v>
      </c>
      <c r="L110">
        <v>1391.839561403508</v>
      </c>
      <c r="M110" s="31">
        <f t="shared" si="8"/>
        <v>-195.56798245613959</v>
      </c>
      <c r="N110">
        <v>170.43263157894739</v>
      </c>
      <c r="O110">
        <v>145.89703508771936</v>
      </c>
      <c r="P110">
        <f t="shared" si="9"/>
        <v>24.535596491228034</v>
      </c>
      <c r="T110">
        <v>2009</v>
      </c>
      <c r="U110">
        <v>1196.2715789473684</v>
      </c>
      <c r="V110">
        <v>1557.74</v>
      </c>
      <c r="W110">
        <v>1225.94</v>
      </c>
    </row>
    <row r="111" spans="1:23">
      <c r="A111">
        <v>2010</v>
      </c>
      <c r="B111">
        <v>1574.795789473684</v>
      </c>
      <c r="C111">
        <v>1824.8247456140355</v>
      </c>
      <c r="D111" s="31">
        <f t="shared" si="5"/>
        <v>-250.02895614035151</v>
      </c>
      <c r="E111">
        <v>6.7710526315789474</v>
      </c>
      <c r="F111">
        <v>32.981333333333303</v>
      </c>
      <c r="G111" s="31">
        <f t="shared" si="6"/>
        <v>-26.210280701754357</v>
      </c>
      <c r="H111">
        <v>279.93263157894739</v>
      </c>
      <c r="I111">
        <v>254.10681578947361</v>
      </c>
      <c r="J111">
        <f t="shared" si="7"/>
        <v>25.825815789473779</v>
      </c>
      <c r="K111">
        <v>1171.7768421052633</v>
      </c>
      <c r="L111">
        <v>1391.839561403508</v>
      </c>
      <c r="M111" s="31">
        <f t="shared" si="8"/>
        <v>-220.0627192982447</v>
      </c>
      <c r="N111">
        <v>116.31526315789475</v>
      </c>
      <c r="O111">
        <v>145.89703508771936</v>
      </c>
      <c r="P111" s="31">
        <f t="shared" si="9"/>
        <v>-29.581771929824612</v>
      </c>
      <c r="T111">
        <v>2010</v>
      </c>
      <c r="U111">
        <v>1171.7768421052633</v>
      </c>
      <c r="V111">
        <v>1557.74</v>
      </c>
      <c r="W111">
        <v>1225.94</v>
      </c>
    </row>
    <row r="112" spans="1:23">
      <c r="A112">
        <v>2011</v>
      </c>
      <c r="B112">
        <v>1575.1942105263158</v>
      </c>
      <c r="C112">
        <v>1824.8247456140355</v>
      </c>
      <c r="D112" s="31">
        <f t="shared" si="5"/>
        <v>-249.63053508771964</v>
      </c>
      <c r="E112">
        <v>4.7184210526315793</v>
      </c>
      <c r="F112">
        <v>32.981333333333303</v>
      </c>
      <c r="G112" s="31">
        <f t="shared" si="6"/>
        <v>-28.262912280701723</v>
      </c>
      <c r="H112">
        <v>228.77999999999997</v>
      </c>
      <c r="I112">
        <v>254.10681578947361</v>
      </c>
      <c r="J112" s="31">
        <f t="shared" si="7"/>
        <v>-25.326815789473642</v>
      </c>
      <c r="K112">
        <v>1314.361052631579</v>
      </c>
      <c r="L112">
        <v>1391.839561403508</v>
      </c>
      <c r="M112" s="31">
        <f t="shared" si="8"/>
        <v>-77.478508771929</v>
      </c>
      <c r="N112">
        <v>27.334736842105269</v>
      </c>
      <c r="O112">
        <v>145.89703508771936</v>
      </c>
      <c r="P112" s="31">
        <f t="shared" si="9"/>
        <v>-118.56229824561409</v>
      </c>
      <c r="T112">
        <v>2011</v>
      </c>
      <c r="U112">
        <v>1314.361052631579</v>
      </c>
      <c r="V112">
        <v>1557.74</v>
      </c>
      <c r="W112">
        <v>1225.94</v>
      </c>
    </row>
    <row r="113" spans="1:23">
      <c r="A113">
        <v>2012</v>
      </c>
      <c r="B113">
        <v>1355.5342105263157</v>
      </c>
      <c r="C113">
        <v>1824.8247456140355</v>
      </c>
      <c r="D113" s="31">
        <f t="shared" si="5"/>
        <v>-469.29053508771972</v>
      </c>
      <c r="E113">
        <v>32.336842105263159</v>
      </c>
      <c r="F113">
        <v>32.981333333333303</v>
      </c>
      <c r="G113" s="31">
        <f t="shared" si="6"/>
        <v>-0.64449122807014447</v>
      </c>
      <c r="H113">
        <v>167.55157894736845</v>
      </c>
      <c r="I113">
        <v>254.10681578947361</v>
      </c>
      <c r="J113" s="31">
        <f t="shared" si="7"/>
        <v>-86.55523684210516</v>
      </c>
      <c r="K113">
        <v>1056.9399999999996</v>
      </c>
      <c r="L113">
        <v>1391.839561403508</v>
      </c>
      <c r="M113" s="31">
        <f t="shared" si="8"/>
        <v>-334.89956140350841</v>
      </c>
      <c r="N113">
        <v>98.70578947368422</v>
      </c>
      <c r="O113">
        <v>145.89703508771936</v>
      </c>
      <c r="P113" s="31">
        <f t="shared" si="9"/>
        <v>-47.19124561403514</v>
      </c>
      <c r="T113">
        <v>2012</v>
      </c>
      <c r="U113">
        <v>1056.9399999999996</v>
      </c>
      <c r="V113">
        <v>1557.74</v>
      </c>
      <c r="W113">
        <v>1225.94</v>
      </c>
    </row>
    <row r="114" spans="1:23">
      <c r="A114">
        <v>2013</v>
      </c>
      <c r="B114">
        <v>1885.4015789473683</v>
      </c>
      <c r="C114">
        <v>1824.8247456140355</v>
      </c>
      <c r="D114">
        <f t="shared" si="5"/>
        <v>60.576833333332843</v>
      </c>
      <c r="E114">
        <v>14.682105263157894</v>
      </c>
      <c r="F114">
        <v>32.981333333333303</v>
      </c>
      <c r="G114" s="31">
        <f t="shared" si="6"/>
        <v>-18.29922807017541</v>
      </c>
      <c r="H114">
        <v>262.84368421052631</v>
      </c>
      <c r="I114">
        <v>254.10681578947361</v>
      </c>
      <c r="J114">
        <f t="shared" si="7"/>
        <v>8.7368684210526908</v>
      </c>
      <c r="K114">
        <v>1310.7315789473682</v>
      </c>
      <c r="L114">
        <v>1391.839561403508</v>
      </c>
      <c r="M114" s="31">
        <f t="shared" si="8"/>
        <v>-81.10798245613978</v>
      </c>
      <c r="N114">
        <v>297.14421052631576</v>
      </c>
      <c r="O114">
        <v>145.89703508771936</v>
      </c>
      <c r="P114">
        <f t="shared" si="9"/>
        <v>151.2471754385964</v>
      </c>
      <c r="T114">
        <v>2013</v>
      </c>
      <c r="U114">
        <v>1310.7315789473682</v>
      </c>
      <c r="V114">
        <v>1557.74</v>
      </c>
      <c r="W114">
        <v>1225.94</v>
      </c>
    </row>
    <row r="115" spans="1:23">
      <c r="A115">
        <v>2014</v>
      </c>
      <c r="B115">
        <v>1601.915263157895</v>
      </c>
      <c r="C115">
        <v>1824.8247456140355</v>
      </c>
      <c r="D115" s="31">
        <f t="shared" si="5"/>
        <v>-222.90948245614049</v>
      </c>
      <c r="E115">
        <v>43.684736842105259</v>
      </c>
      <c r="F115">
        <v>32.981333333333303</v>
      </c>
      <c r="G115">
        <f t="shared" si="6"/>
        <v>10.703403508771956</v>
      </c>
      <c r="H115">
        <v>208.97894736842102</v>
      </c>
      <c r="I115">
        <v>254.10681578947361</v>
      </c>
      <c r="J115" s="31">
        <f t="shared" si="7"/>
        <v>-45.127868421052597</v>
      </c>
      <c r="K115">
        <v>1309.9626315789471</v>
      </c>
      <c r="L115">
        <v>1391.839561403508</v>
      </c>
      <c r="M115" s="31">
        <f t="shared" si="8"/>
        <v>-81.876929824560875</v>
      </c>
      <c r="N115">
        <v>39.288947368421056</v>
      </c>
      <c r="O115">
        <v>145.89703508771936</v>
      </c>
      <c r="P115" s="31">
        <f t="shared" si="9"/>
        <v>-106.60808771929831</v>
      </c>
      <c r="T115">
        <v>2014</v>
      </c>
      <c r="U115">
        <v>1309.9626315789471</v>
      </c>
      <c r="V115">
        <v>1557.74</v>
      </c>
      <c r="W115">
        <v>1225.94</v>
      </c>
    </row>
    <row r="116" spans="1:23">
      <c r="A116">
        <v>2015</v>
      </c>
      <c r="B116">
        <v>1895.8336842105261</v>
      </c>
      <c r="C116">
        <v>1824.8247456140355</v>
      </c>
      <c r="D116">
        <f t="shared" si="5"/>
        <v>71.00893859649068</v>
      </c>
      <c r="E116">
        <v>23.016842105263159</v>
      </c>
      <c r="F116">
        <v>32.981333333333303</v>
      </c>
      <c r="G116" s="31">
        <f t="shared" si="6"/>
        <v>-9.9644912280701448</v>
      </c>
      <c r="H116">
        <v>279.30578947368417</v>
      </c>
      <c r="I116">
        <v>254.10681578947361</v>
      </c>
      <c r="J116">
        <f t="shared" si="7"/>
        <v>25.198973684210557</v>
      </c>
      <c r="K116">
        <v>1539.9173684210527</v>
      </c>
      <c r="L116">
        <v>1391.839561403508</v>
      </c>
      <c r="M116">
        <f t="shared" si="8"/>
        <v>148.07780701754473</v>
      </c>
      <c r="N116">
        <v>53.593684210526312</v>
      </c>
      <c r="O116">
        <v>145.89703508771936</v>
      </c>
      <c r="P116" s="31">
        <f t="shared" si="9"/>
        <v>-92.303350877193054</v>
      </c>
      <c r="T116">
        <v>2015</v>
      </c>
      <c r="U116">
        <v>1539.9173684210527</v>
      </c>
      <c r="V116">
        <v>1557.74</v>
      </c>
      <c r="W116">
        <v>1225.94</v>
      </c>
    </row>
    <row r="117" spans="1:23">
      <c r="A117">
        <v>2016</v>
      </c>
      <c r="B117">
        <v>1736.346842105263</v>
      </c>
      <c r="C117">
        <v>1824.8247456140355</v>
      </c>
      <c r="D117" s="31">
        <f t="shared" si="5"/>
        <v>-88.477903508772442</v>
      </c>
      <c r="E117">
        <v>39.412631578947369</v>
      </c>
      <c r="F117">
        <v>32.981333333333303</v>
      </c>
      <c r="G117">
        <f t="shared" si="6"/>
        <v>6.4312982456140659</v>
      </c>
      <c r="H117">
        <v>197.55105263157893</v>
      </c>
      <c r="I117">
        <v>254.10681578947361</v>
      </c>
      <c r="J117" s="31">
        <f t="shared" si="7"/>
        <v>-56.555763157894688</v>
      </c>
      <c r="K117">
        <v>1386.0363157894735</v>
      </c>
      <c r="L117">
        <v>1391.839561403508</v>
      </c>
      <c r="M117" s="31">
        <f t="shared" si="8"/>
        <v>-5.8032456140344948</v>
      </c>
      <c r="N117">
        <v>113.34684210526314</v>
      </c>
      <c r="O117">
        <v>145.89703508771936</v>
      </c>
      <c r="P117" s="31">
        <f t="shared" si="9"/>
        <v>-32.550192982456224</v>
      </c>
      <c r="T117">
        <v>2016</v>
      </c>
      <c r="U117">
        <v>1386.0363157894735</v>
      </c>
      <c r="V117">
        <v>1557.74</v>
      </c>
      <c r="W117">
        <v>1225.94</v>
      </c>
    </row>
    <row r="118" spans="1:23">
      <c r="A118">
        <v>2017</v>
      </c>
      <c r="B118">
        <v>1866.9889473684211</v>
      </c>
      <c r="C118">
        <v>1824.8247456140355</v>
      </c>
      <c r="D118">
        <f t="shared" si="5"/>
        <v>42.164201754385658</v>
      </c>
      <c r="E118">
        <v>1.9899999999999993</v>
      </c>
      <c r="F118">
        <v>32.981333333333303</v>
      </c>
      <c r="G118" s="31">
        <f t="shared" si="6"/>
        <v>-30.991333333333305</v>
      </c>
      <c r="H118">
        <v>236.50052631578944</v>
      </c>
      <c r="I118">
        <v>254.10681578947361</v>
      </c>
      <c r="J118" s="31">
        <f t="shared" si="7"/>
        <v>-17.606289473684171</v>
      </c>
      <c r="K118">
        <v>1393.5563157894737</v>
      </c>
      <c r="L118">
        <v>1391.839561403508</v>
      </c>
      <c r="M118">
        <f t="shared" si="8"/>
        <v>1.7167543859657144</v>
      </c>
      <c r="N118">
        <v>234.94210526315788</v>
      </c>
      <c r="O118">
        <v>145.89703508771936</v>
      </c>
      <c r="P118">
        <f t="shared" si="9"/>
        <v>89.045070175438525</v>
      </c>
      <c r="T118">
        <v>2017</v>
      </c>
      <c r="U118">
        <v>1393.5563157894737</v>
      </c>
      <c r="V118">
        <v>1557.74</v>
      </c>
      <c r="W118">
        <v>1225.94</v>
      </c>
    </row>
    <row r="119" spans="1:23">
      <c r="A119">
        <v>2018</v>
      </c>
      <c r="B119">
        <v>1479.2368421052631</v>
      </c>
      <c r="C119">
        <v>1824.8247456140355</v>
      </c>
      <c r="D119" s="31">
        <f t="shared" si="5"/>
        <v>-345.58790350877234</v>
      </c>
      <c r="E119">
        <v>3.8057894736842099</v>
      </c>
      <c r="F119">
        <v>32.981333333333303</v>
      </c>
      <c r="G119" s="31">
        <f t="shared" si="6"/>
        <v>-29.175543859649093</v>
      </c>
      <c r="H119">
        <v>287.32947368421048</v>
      </c>
      <c r="I119">
        <v>254.10681578947361</v>
      </c>
      <c r="J119">
        <f t="shared" si="7"/>
        <v>33.222657894736869</v>
      </c>
      <c r="K119">
        <v>1110.2810526315789</v>
      </c>
      <c r="L119">
        <v>1391.839561403508</v>
      </c>
      <c r="M119" s="31">
        <f t="shared" si="8"/>
        <v>-281.55850877192916</v>
      </c>
      <c r="N119">
        <v>77.820526315789479</v>
      </c>
      <c r="O119">
        <v>145.89703508771936</v>
      </c>
      <c r="P119" s="31">
        <f t="shared" si="9"/>
        <v>-68.07650877192988</v>
      </c>
      <c r="T119">
        <v>2018</v>
      </c>
      <c r="U119">
        <v>1110.2810526315789</v>
      </c>
      <c r="V119">
        <v>1557.74</v>
      </c>
      <c r="W119">
        <v>1225.94</v>
      </c>
    </row>
    <row r="120" spans="1:23">
      <c r="A120">
        <v>2019</v>
      </c>
      <c r="B120">
        <v>1718.9594736842105</v>
      </c>
      <c r="C120">
        <v>1824.8247456140355</v>
      </c>
      <c r="D120" s="31">
        <f t="shared" si="5"/>
        <v>-105.86527192982498</v>
      </c>
      <c r="E120">
        <v>73.261052631578949</v>
      </c>
      <c r="F120">
        <v>32.981333333333303</v>
      </c>
      <c r="G120">
        <f t="shared" si="6"/>
        <v>40.279719298245645</v>
      </c>
      <c r="H120">
        <v>262.6373684210526</v>
      </c>
      <c r="I120">
        <v>254.10681578947361</v>
      </c>
      <c r="J120">
        <f t="shared" si="7"/>
        <v>8.5305526315789848</v>
      </c>
      <c r="K120">
        <v>1164.1278947368421</v>
      </c>
      <c r="L120">
        <v>1391.839561403508</v>
      </c>
      <c r="M120" s="31">
        <f t="shared" si="8"/>
        <v>-227.71166666666591</v>
      </c>
      <c r="N120">
        <v>218.93315789473687</v>
      </c>
      <c r="O120">
        <v>145.89703508771936</v>
      </c>
      <c r="P120">
        <f t="shared" si="9"/>
        <v>73.036122807017506</v>
      </c>
      <c r="T120">
        <v>2019</v>
      </c>
      <c r="U120">
        <v>1164.1278947368421</v>
      </c>
      <c r="V120">
        <v>1557.74</v>
      </c>
      <c r="W120">
        <v>1225.94</v>
      </c>
    </row>
    <row r="121" spans="1:23">
      <c r="A121">
        <v>2020</v>
      </c>
      <c r="B121">
        <v>1875.9626315789474</v>
      </c>
      <c r="C121">
        <v>1824.8247456140355</v>
      </c>
      <c r="D121">
        <f t="shared" si="5"/>
        <v>51.137885964911902</v>
      </c>
      <c r="E121">
        <v>34.822631578947366</v>
      </c>
      <c r="F121">
        <v>32.981333333333303</v>
      </c>
      <c r="G121">
        <f t="shared" si="6"/>
        <v>1.8412982456140625</v>
      </c>
      <c r="H121">
        <v>425.08578947368426</v>
      </c>
      <c r="I121">
        <v>254.10681578947361</v>
      </c>
      <c r="J121">
        <f t="shared" si="7"/>
        <v>170.97897368421064</v>
      </c>
      <c r="K121">
        <v>1330.1499999999999</v>
      </c>
      <c r="L121">
        <v>1391.839561403508</v>
      </c>
      <c r="M121" s="31">
        <f t="shared" si="8"/>
        <v>-61.689561403508151</v>
      </c>
      <c r="N121">
        <v>85.904210526315794</v>
      </c>
      <c r="O121">
        <v>145.89703508771936</v>
      </c>
      <c r="P121" s="31">
        <f t="shared" si="9"/>
        <v>-59.992824561403566</v>
      </c>
      <c r="T121">
        <v>2020</v>
      </c>
      <c r="U121">
        <v>1330.1499999999999</v>
      </c>
      <c r="V121">
        <v>1557.74</v>
      </c>
      <c r="W121">
        <v>1225.94</v>
      </c>
    </row>
    <row r="122" spans="1:23">
      <c r="B122">
        <f>AVERAGE(B2:B121)</f>
        <v>1824.8247456140355</v>
      </c>
      <c r="D122" s="31" t="s">
        <v>61</v>
      </c>
      <c r="E122">
        <f>AVERAGE(E2:E121)</f>
        <v>32.981333333333346</v>
      </c>
      <c r="G122" s="31" t="s">
        <v>63</v>
      </c>
      <c r="H122">
        <f>AVERAGE(H2:H121)</f>
        <v>254.10681578947361</v>
      </c>
      <c r="I122">
        <v>254.10681578947361</v>
      </c>
      <c r="J122" s="31" t="s">
        <v>65</v>
      </c>
      <c r="K122">
        <f>AVERAGE(K2:K121)</f>
        <v>1391.839561403508</v>
      </c>
      <c r="L122">
        <v>1391.839561403508</v>
      </c>
      <c r="M122" s="31" t="s">
        <v>67</v>
      </c>
      <c r="N122">
        <f>AVERAGE(N2:N121)</f>
        <v>145.89703508771936</v>
      </c>
      <c r="O122">
        <v>145.89703508771936</v>
      </c>
      <c r="P122" s="31" t="s">
        <v>69</v>
      </c>
      <c r="T122" t="s">
        <v>52</v>
      </c>
      <c r="U122">
        <v>1391.839561403508</v>
      </c>
    </row>
    <row r="123" spans="1:23">
      <c r="D123" s="32" t="s">
        <v>62</v>
      </c>
      <c r="G123" s="33" t="s">
        <v>64</v>
      </c>
      <c r="J123" s="34" t="s">
        <v>66</v>
      </c>
      <c r="M123" s="32" t="s">
        <v>68</v>
      </c>
      <c r="P123" s="32" t="s">
        <v>70</v>
      </c>
      <c r="T123" t="s">
        <v>60</v>
      </c>
      <c r="U123" s="30">
        <v>165.9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B121"/>
  <sheetViews>
    <sheetView workbookViewId="0"/>
  </sheetViews>
  <sheetFormatPr defaultRowHeight="15"/>
  <sheetData>
    <row r="1" spans="1:2">
      <c r="A1" s="18" t="s">
        <v>11</v>
      </c>
      <c r="B1" s="1" t="s">
        <v>0</v>
      </c>
    </row>
    <row r="2" spans="1:2">
      <c r="A2" s="18">
        <v>1901</v>
      </c>
      <c r="B2" s="2">
        <v>1640.8436842105264</v>
      </c>
    </row>
    <row r="3" spans="1:2">
      <c r="A3" s="18">
        <v>1902</v>
      </c>
      <c r="B3" s="2">
        <v>1835.56</v>
      </c>
    </row>
    <row r="4" spans="1:2">
      <c r="A4" s="18">
        <v>1903</v>
      </c>
      <c r="B4" s="2">
        <v>1681.1768421052629</v>
      </c>
    </row>
    <row r="5" spans="1:2">
      <c r="A5" s="18">
        <v>1904</v>
      </c>
      <c r="B5" s="2">
        <v>1614.9494736842105</v>
      </c>
    </row>
    <row r="6" spans="1:2">
      <c r="A6" s="18">
        <v>1905</v>
      </c>
      <c r="B6" s="2">
        <v>2061.0321052631575</v>
      </c>
    </row>
    <row r="7" spans="1:2">
      <c r="A7" s="18">
        <v>1906</v>
      </c>
      <c r="B7" s="2">
        <v>1723.5615789473684</v>
      </c>
    </row>
    <row r="8" spans="1:2">
      <c r="A8" s="18">
        <v>1907</v>
      </c>
      <c r="B8" s="2">
        <v>1614.9699999999998</v>
      </c>
    </row>
    <row r="9" spans="1:2">
      <c r="A9" s="18">
        <v>1908</v>
      </c>
      <c r="B9" s="2">
        <v>1583.3231578947371</v>
      </c>
    </row>
    <row r="10" spans="1:2">
      <c r="A10" s="18">
        <v>1909</v>
      </c>
      <c r="B10" s="2">
        <v>1922.685263157895</v>
      </c>
    </row>
    <row r="11" spans="1:2">
      <c r="A11" s="18">
        <v>1910</v>
      </c>
      <c r="B11" s="2">
        <v>1835.2515789473684</v>
      </c>
    </row>
    <row r="12" spans="1:2">
      <c r="A12" s="18">
        <v>1911</v>
      </c>
      <c r="B12" s="2">
        <v>1782.3263157894739</v>
      </c>
    </row>
    <row r="13" spans="1:2">
      <c r="A13" s="18">
        <v>1912</v>
      </c>
      <c r="B13" s="2">
        <v>1719.9194736842105</v>
      </c>
    </row>
    <row r="14" spans="1:2">
      <c r="A14" s="18">
        <v>1913</v>
      </c>
      <c r="B14" s="2">
        <v>2062.8426315789475</v>
      </c>
    </row>
    <row r="15" spans="1:2">
      <c r="A15" s="18">
        <v>1914</v>
      </c>
      <c r="B15" s="2">
        <v>1658.7063157894736</v>
      </c>
    </row>
    <row r="16" spans="1:2">
      <c r="A16" s="18">
        <v>1915</v>
      </c>
      <c r="B16" s="2">
        <v>1578.5421052631577</v>
      </c>
    </row>
    <row r="17" spans="1:2">
      <c r="A17" s="18">
        <v>1916</v>
      </c>
      <c r="B17" s="2">
        <v>2053.9126315789476</v>
      </c>
    </row>
    <row r="18" spans="1:2">
      <c r="A18" s="18">
        <v>1917</v>
      </c>
      <c r="B18" s="2">
        <v>1932.6831578947367</v>
      </c>
    </row>
    <row r="19" spans="1:2">
      <c r="A19" s="18">
        <v>1918</v>
      </c>
      <c r="B19" s="2">
        <v>1827.515789473684</v>
      </c>
    </row>
    <row r="20" spans="1:2">
      <c r="A20" s="18">
        <v>1919</v>
      </c>
      <c r="B20" s="2">
        <v>1721.4373684210527</v>
      </c>
    </row>
    <row r="21" spans="1:2">
      <c r="A21" s="18">
        <v>1920</v>
      </c>
      <c r="B21" s="2">
        <v>1786.9484210526318</v>
      </c>
    </row>
    <row r="22" spans="1:2">
      <c r="A22" s="18">
        <v>1921</v>
      </c>
      <c r="B22" s="2">
        <v>1883.6578947368421</v>
      </c>
    </row>
    <row r="23" spans="1:2">
      <c r="A23" s="18">
        <v>1922</v>
      </c>
      <c r="B23" s="2">
        <v>1951.8768421052634</v>
      </c>
    </row>
    <row r="24" spans="1:2">
      <c r="A24" s="18">
        <v>1923</v>
      </c>
      <c r="B24" s="2">
        <v>1560.2205263157894</v>
      </c>
    </row>
    <row r="25" spans="1:2">
      <c r="A25" s="18">
        <v>1924</v>
      </c>
      <c r="B25" s="2">
        <v>1712.5963157894737</v>
      </c>
    </row>
    <row r="26" spans="1:2">
      <c r="A26" s="18">
        <v>1925</v>
      </c>
      <c r="B26" s="2">
        <v>1691.3836842105261</v>
      </c>
    </row>
    <row r="27" spans="1:2">
      <c r="A27" s="18">
        <v>1926</v>
      </c>
      <c r="B27" s="2">
        <v>1977.5400000000002</v>
      </c>
    </row>
    <row r="28" spans="1:2">
      <c r="A28" s="18">
        <v>1927</v>
      </c>
      <c r="B28" s="2">
        <v>1599.9484210526321</v>
      </c>
    </row>
    <row r="29" spans="1:2">
      <c r="A29" s="18">
        <v>1928</v>
      </c>
      <c r="B29" s="2">
        <v>1950.7189473684211</v>
      </c>
    </row>
    <row r="30" spans="1:2">
      <c r="A30" s="18">
        <v>1929</v>
      </c>
      <c r="B30" s="2">
        <v>1868.9394736842105</v>
      </c>
    </row>
    <row r="31" spans="1:2">
      <c r="A31" s="18">
        <v>1930</v>
      </c>
      <c r="B31" s="2">
        <v>1623.5168421052631</v>
      </c>
    </row>
    <row r="32" spans="1:2">
      <c r="A32" s="18">
        <v>1931</v>
      </c>
      <c r="B32" s="2">
        <v>1872.8805263157897</v>
      </c>
    </row>
    <row r="33" spans="1:2">
      <c r="A33" s="18">
        <v>1932</v>
      </c>
      <c r="B33" s="2">
        <v>1746.2752631578949</v>
      </c>
    </row>
    <row r="34" spans="1:2">
      <c r="A34" s="18">
        <v>1933</v>
      </c>
      <c r="B34" s="2">
        <v>2036.9984210526313</v>
      </c>
    </row>
    <row r="35" spans="1:2">
      <c r="A35" s="18">
        <v>1934</v>
      </c>
      <c r="B35" s="2">
        <v>1571.9910526315789</v>
      </c>
    </row>
    <row r="36" spans="1:2">
      <c r="A36" s="18">
        <v>1935</v>
      </c>
      <c r="B36" s="2">
        <v>1464.9547368421051</v>
      </c>
    </row>
    <row r="37" spans="1:2">
      <c r="A37" s="18">
        <v>1936</v>
      </c>
      <c r="B37" s="2">
        <v>1797.3763157894737</v>
      </c>
    </row>
    <row r="38" spans="1:2">
      <c r="A38" s="18">
        <v>1937</v>
      </c>
      <c r="B38" s="2">
        <v>1816.8273684210524</v>
      </c>
    </row>
    <row r="39" spans="1:2">
      <c r="A39" s="18">
        <v>1938</v>
      </c>
      <c r="B39" s="2">
        <v>1931.4773684210529</v>
      </c>
    </row>
    <row r="40" spans="1:2">
      <c r="A40" s="18">
        <v>1939</v>
      </c>
      <c r="B40" s="2">
        <v>2045.3584210526315</v>
      </c>
    </row>
    <row r="41" spans="1:2">
      <c r="A41" s="18">
        <v>1940</v>
      </c>
      <c r="B41" s="2">
        <v>1591.2884210526317</v>
      </c>
    </row>
    <row r="42" spans="1:2">
      <c r="A42" s="18">
        <v>1941</v>
      </c>
      <c r="B42" s="2">
        <v>2117.2721052631578</v>
      </c>
    </row>
    <row r="43" spans="1:2">
      <c r="A43" s="18">
        <v>1942</v>
      </c>
      <c r="B43" s="2">
        <v>1720.6705263157894</v>
      </c>
    </row>
    <row r="44" spans="1:2">
      <c r="A44" s="18">
        <v>1943</v>
      </c>
      <c r="B44" s="2">
        <v>1909.5478947368422</v>
      </c>
    </row>
    <row r="45" spans="1:2">
      <c r="A45" s="18">
        <v>1944</v>
      </c>
      <c r="B45" s="2">
        <v>1812.6847368421054</v>
      </c>
    </row>
    <row r="46" spans="1:2">
      <c r="A46" s="18">
        <v>1945</v>
      </c>
      <c r="B46" s="2">
        <v>1729.7263157894733</v>
      </c>
    </row>
    <row r="47" spans="1:2">
      <c r="A47" s="18">
        <v>1946</v>
      </c>
      <c r="B47" s="2">
        <v>1942.6610526315787</v>
      </c>
    </row>
    <row r="48" spans="1:2">
      <c r="A48" s="18">
        <v>1947</v>
      </c>
      <c r="B48" s="2">
        <v>1677.3810526315788</v>
      </c>
    </row>
    <row r="49" spans="1:2">
      <c r="A49" s="18">
        <v>1948</v>
      </c>
      <c r="B49" s="2">
        <v>1984.1568421052634</v>
      </c>
    </row>
    <row r="50" spans="1:2">
      <c r="A50" s="18">
        <v>1949</v>
      </c>
      <c r="B50" s="2">
        <v>2082.2089473684214</v>
      </c>
    </row>
    <row r="51" spans="1:2">
      <c r="A51" s="18">
        <v>1950</v>
      </c>
      <c r="B51" s="2">
        <v>1950.717894736842</v>
      </c>
    </row>
    <row r="52" spans="1:2">
      <c r="A52" s="18">
        <v>1951</v>
      </c>
      <c r="B52" s="2">
        <v>1694.1431578947368</v>
      </c>
    </row>
    <row r="53" spans="1:2">
      <c r="A53" s="18">
        <v>1952</v>
      </c>
      <c r="B53" s="2">
        <v>1917.4799999999998</v>
      </c>
    </row>
    <row r="54" spans="1:2">
      <c r="A54" s="18">
        <v>1953</v>
      </c>
      <c r="B54" s="2">
        <v>1871.6978947368423</v>
      </c>
    </row>
    <row r="55" spans="1:2">
      <c r="A55" s="18">
        <v>1954</v>
      </c>
      <c r="B55" s="2">
        <v>1737.232105263158</v>
      </c>
    </row>
    <row r="56" spans="1:2">
      <c r="A56" s="18">
        <v>1955</v>
      </c>
      <c r="B56" s="2">
        <v>1770.1721052631581</v>
      </c>
    </row>
    <row r="57" spans="1:2">
      <c r="A57" s="18">
        <v>1956</v>
      </c>
      <c r="B57" s="2">
        <v>2153.3578947368424</v>
      </c>
    </row>
    <row r="58" spans="1:2">
      <c r="A58" s="18">
        <v>1957</v>
      </c>
      <c r="B58" s="2">
        <v>1447.314736842105</v>
      </c>
    </row>
    <row r="59" spans="1:2">
      <c r="A59" s="18">
        <v>1958</v>
      </c>
      <c r="B59" s="2">
        <v>1609.0573684210526</v>
      </c>
    </row>
    <row r="60" spans="1:2">
      <c r="A60" s="18">
        <v>1959</v>
      </c>
      <c r="B60" s="2">
        <v>2112.504736842106</v>
      </c>
    </row>
    <row r="61" spans="1:2">
      <c r="A61" s="18">
        <v>1960</v>
      </c>
      <c r="B61" s="2">
        <v>1622.1042105263159</v>
      </c>
    </row>
    <row r="62" spans="1:2">
      <c r="A62" s="18">
        <v>1961</v>
      </c>
      <c r="B62" s="2">
        <v>1605.0047368421051</v>
      </c>
    </row>
    <row r="63" spans="1:2">
      <c r="A63" s="18">
        <v>1962</v>
      </c>
      <c r="B63" s="2">
        <v>2185.0589473684208</v>
      </c>
    </row>
    <row r="64" spans="1:2">
      <c r="A64" s="18">
        <v>1963</v>
      </c>
      <c r="B64" s="2">
        <v>1696.7405263157896</v>
      </c>
    </row>
    <row r="65" spans="1:2">
      <c r="A65" s="18">
        <v>1964</v>
      </c>
      <c r="B65" s="2">
        <v>1786.3973684210528</v>
      </c>
    </row>
    <row r="66" spans="1:2">
      <c r="A66" s="18">
        <v>1965</v>
      </c>
      <c r="B66" s="2">
        <v>1715.4947368421053</v>
      </c>
    </row>
    <row r="67" spans="1:2">
      <c r="A67" s="18">
        <v>1966</v>
      </c>
      <c r="B67" s="2">
        <v>1494.8689473684212</v>
      </c>
    </row>
    <row r="68" spans="1:2">
      <c r="A68" s="18">
        <v>1967</v>
      </c>
      <c r="B68" s="2">
        <v>1681.923157894737</v>
      </c>
    </row>
    <row r="69" spans="1:2">
      <c r="A69" s="18">
        <v>1968</v>
      </c>
      <c r="B69" s="2">
        <v>1994.472105263158</v>
      </c>
    </row>
    <row r="70" spans="1:2">
      <c r="A70" s="18">
        <v>1969</v>
      </c>
      <c r="B70" s="2">
        <v>1699.4489473684209</v>
      </c>
    </row>
    <row r="71" spans="1:2">
      <c r="A71" s="18">
        <v>1970</v>
      </c>
      <c r="B71" s="2">
        <v>2065.7978947368424</v>
      </c>
    </row>
    <row r="72" spans="1:2">
      <c r="A72" s="18">
        <v>1971</v>
      </c>
      <c r="B72" s="2">
        <v>2298.9963157894736</v>
      </c>
    </row>
    <row r="73" spans="1:2">
      <c r="A73" s="18">
        <v>1972</v>
      </c>
      <c r="B73" s="2">
        <v>1457.7394736842105</v>
      </c>
    </row>
    <row r="74" spans="1:2">
      <c r="A74" s="18">
        <v>1973</v>
      </c>
      <c r="B74" s="2">
        <v>1977.4026315789474</v>
      </c>
    </row>
    <row r="75" spans="1:2">
      <c r="A75" s="18">
        <v>1974</v>
      </c>
      <c r="B75" s="2">
        <v>2096.2326315789478</v>
      </c>
    </row>
    <row r="76" spans="1:2">
      <c r="A76" s="18">
        <v>1975</v>
      </c>
      <c r="B76" s="2">
        <v>1693.0105263157895</v>
      </c>
    </row>
    <row r="77" spans="1:2">
      <c r="A77" s="18">
        <v>1976</v>
      </c>
      <c r="B77" s="2">
        <v>1693.7131578947367</v>
      </c>
    </row>
    <row r="78" spans="1:2">
      <c r="A78" s="18">
        <v>1977</v>
      </c>
      <c r="B78" s="2">
        <v>2128.5015789473682</v>
      </c>
    </row>
    <row r="79" spans="1:2">
      <c r="A79" s="18">
        <v>1978</v>
      </c>
      <c r="B79" s="2">
        <v>1964.6905263157896</v>
      </c>
    </row>
    <row r="80" spans="1:2">
      <c r="A80" s="18">
        <v>1979</v>
      </c>
      <c r="B80" s="2">
        <v>1489.9742105263158</v>
      </c>
    </row>
    <row r="81" spans="1:2">
      <c r="A81" s="18">
        <v>1980</v>
      </c>
      <c r="B81" s="2">
        <v>1894.3131578947371</v>
      </c>
    </row>
    <row r="82" spans="1:2">
      <c r="A82" s="18">
        <v>1981</v>
      </c>
      <c r="B82" s="2">
        <v>1881.875263157895</v>
      </c>
    </row>
    <row r="83" spans="1:2">
      <c r="A83" s="18">
        <v>1982</v>
      </c>
      <c r="B83" s="2">
        <v>1383.9936842105265</v>
      </c>
    </row>
    <row r="84" spans="1:2">
      <c r="A84" s="18">
        <v>1983</v>
      </c>
      <c r="B84" s="2">
        <v>1902.1778947368421</v>
      </c>
    </row>
    <row r="85" spans="1:2">
      <c r="A85" s="18">
        <v>1984</v>
      </c>
      <c r="B85" s="2">
        <v>2310.1889473684214</v>
      </c>
    </row>
    <row r="86" spans="1:2">
      <c r="A86" s="18">
        <v>1985</v>
      </c>
      <c r="B86" s="2">
        <v>1798.326842105263</v>
      </c>
    </row>
    <row r="87" spans="1:2">
      <c r="A87" s="18">
        <v>1986</v>
      </c>
      <c r="B87" s="2">
        <v>1942.1315789473683</v>
      </c>
    </row>
    <row r="88" spans="1:2">
      <c r="A88" s="18">
        <v>1987</v>
      </c>
      <c r="B88" s="2">
        <v>2026.9147368421054</v>
      </c>
    </row>
    <row r="89" spans="1:2">
      <c r="A89" s="18">
        <v>1988</v>
      </c>
      <c r="B89" s="2">
        <v>2090.5431578947369</v>
      </c>
    </row>
    <row r="90" spans="1:2">
      <c r="A90" s="18">
        <v>1989</v>
      </c>
      <c r="B90" s="2">
        <v>1874.3626315789472</v>
      </c>
    </row>
    <row r="91" spans="1:2">
      <c r="A91" s="18">
        <v>1990</v>
      </c>
      <c r="B91" s="2">
        <v>2156.1294736842106</v>
      </c>
    </row>
    <row r="92" spans="1:2">
      <c r="A92" s="18">
        <v>1991</v>
      </c>
      <c r="B92" s="2">
        <v>1996.8926315789474</v>
      </c>
    </row>
    <row r="93" spans="1:2">
      <c r="A93" s="18">
        <v>1992</v>
      </c>
      <c r="B93" s="2">
        <v>1560.9884210526316</v>
      </c>
    </row>
    <row r="94" spans="1:2">
      <c r="A94" s="18">
        <v>1993</v>
      </c>
      <c r="B94" s="2">
        <v>2015.5531578947368</v>
      </c>
    </row>
    <row r="95" spans="1:2">
      <c r="A95" s="18">
        <v>1994</v>
      </c>
      <c r="B95" s="2">
        <v>1497.4136842105261</v>
      </c>
    </row>
    <row r="96" spans="1:2">
      <c r="A96" s="18">
        <v>1995</v>
      </c>
      <c r="B96" s="2">
        <v>2274.6147368421052</v>
      </c>
    </row>
    <row r="97" spans="1:2">
      <c r="A97" s="18">
        <v>1996</v>
      </c>
      <c r="B97" s="2">
        <v>1847.0184210526315</v>
      </c>
    </row>
    <row r="98" spans="1:2">
      <c r="A98" s="18">
        <v>1997</v>
      </c>
      <c r="B98" s="2">
        <v>1895.8742105263159</v>
      </c>
    </row>
    <row r="99" spans="1:2">
      <c r="A99" s="18">
        <v>1998</v>
      </c>
      <c r="B99" s="2">
        <v>2291.7384210526316</v>
      </c>
    </row>
    <row r="100" spans="1:2">
      <c r="A100" s="18">
        <v>1999</v>
      </c>
      <c r="B100" s="2">
        <v>2342.717894736842</v>
      </c>
    </row>
    <row r="101" spans="1:2">
      <c r="A101" s="18">
        <v>2000</v>
      </c>
      <c r="B101" s="2">
        <v>1938.1721052631581</v>
      </c>
    </row>
    <row r="102" spans="1:2">
      <c r="A102" s="18">
        <v>2001</v>
      </c>
      <c r="B102" s="2">
        <v>1791.0989473684212</v>
      </c>
    </row>
    <row r="103" spans="1:2">
      <c r="A103" s="18">
        <v>2002</v>
      </c>
      <c r="B103" s="2">
        <v>1930.6084210526315</v>
      </c>
    </row>
    <row r="104" spans="1:2">
      <c r="A104" s="18">
        <v>2003</v>
      </c>
      <c r="B104" s="2">
        <v>1916.5042105263155</v>
      </c>
    </row>
    <row r="105" spans="1:2">
      <c r="A105" s="18">
        <v>2004</v>
      </c>
      <c r="B105" s="2">
        <v>1944.8747368421054</v>
      </c>
    </row>
    <row r="106" spans="1:2">
      <c r="A106" s="18">
        <v>2005</v>
      </c>
      <c r="B106" s="2">
        <v>1799.0826315789473</v>
      </c>
    </row>
    <row r="107" spans="1:2">
      <c r="A107" s="18">
        <v>2006</v>
      </c>
      <c r="B107" s="2">
        <v>1712.2963157894735</v>
      </c>
    </row>
    <row r="108" spans="1:2">
      <c r="A108" s="18">
        <v>2007</v>
      </c>
      <c r="B108" s="2">
        <v>1990.9757894736847</v>
      </c>
    </row>
    <row r="109" spans="1:2">
      <c r="A109" s="18">
        <v>2008</v>
      </c>
      <c r="B109" s="2">
        <v>1839.4884210526316</v>
      </c>
    </row>
    <row r="110" spans="1:2">
      <c r="A110" s="18">
        <v>2009</v>
      </c>
      <c r="B110" s="2">
        <v>1644.3547368421052</v>
      </c>
    </row>
    <row r="111" spans="1:2">
      <c r="A111" s="18">
        <v>2010</v>
      </c>
      <c r="B111" s="2">
        <v>1574.795789473684</v>
      </c>
    </row>
    <row r="112" spans="1:2">
      <c r="A112" s="18">
        <v>2011</v>
      </c>
      <c r="B112" s="2">
        <v>1575.1942105263158</v>
      </c>
    </row>
    <row r="113" spans="1:2">
      <c r="A113" s="18">
        <v>2012</v>
      </c>
      <c r="B113" s="2">
        <v>1355.5342105263157</v>
      </c>
    </row>
    <row r="114" spans="1:2">
      <c r="A114" s="18">
        <v>2013</v>
      </c>
      <c r="B114" s="2">
        <v>1885.4015789473683</v>
      </c>
    </row>
    <row r="115" spans="1:2">
      <c r="A115" s="18">
        <v>2014</v>
      </c>
      <c r="B115" s="2">
        <v>1601.915263157895</v>
      </c>
    </row>
    <row r="116" spans="1:2">
      <c r="A116" s="18">
        <v>2015</v>
      </c>
      <c r="B116" s="2">
        <v>1895.8336842105261</v>
      </c>
    </row>
    <row r="117" spans="1:2">
      <c r="A117" s="18">
        <v>2016</v>
      </c>
      <c r="B117" s="2">
        <v>1736.346842105263</v>
      </c>
    </row>
    <row r="118" spans="1:2">
      <c r="A118" s="18">
        <v>2017</v>
      </c>
      <c r="B118" s="2">
        <v>1866.9889473684211</v>
      </c>
    </row>
    <row r="119" spans="1:2">
      <c r="A119" s="18">
        <v>2018</v>
      </c>
      <c r="B119" s="2">
        <v>1479.2368421052631</v>
      </c>
    </row>
    <row r="120" spans="1:2">
      <c r="A120" s="18">
        <v>2019</v>
      </c>
      <c r="B120" s="2">
        <v>1718.9594736842105</v>
      </c>
    </row>
    <row r="121" spans="1:2">
      <c r="A121" s="18">
        <v>2020</v>
      </c>
      <c r="B121" s="2">
        <v>1875.9626315789474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4"/>
  <dimension ref="A1:B121"/>
  <sheetViews>
    <sheetView workbookViewId="0"/>
  </sheetViews>
  <sheetFormatPr defaultRowHeight="15"/>
  <sheetData>
    <row r="1" spans="1:2">
      <c r="A1" s="18" t="s">
        <v>11</v>
      </c>
      <c r="B1" s="1" t="s">
        <v>1</v>
      </c>
    </row>
    <row r="2" spans="1:2">
      <c r="A2" s="18">
        <v>1901</v>
      </c>
      <c r="B2" s="2">
        <v>65.271578947368411</v>
      </c>
    </row>
    <row r="3" spans="1:2">
      <c r="A3" s="18">
        <v>1902</v>
      </c>
      <c r="B3" s="2">
        <v>1.476842105263158</v>
      </c>
    </row>
    <row r="4" spans="1:2">
      <c r="A4" s="18">
        <v>1903</v>
      </c>
      <c r="B4" s="2">
        <v>33.376315789473679</v>
      </c>
    </row>
    <row r="5" spans="1:2">
      <c r="A5" s="18">
        <v>1904</v>
      </c>
      <c r="B5" s="2">
        <v>28.737894736842112</v>
      </c>
    </row>
    <row r="6" spans="1:2">
      <c r="A6" s="18">
        <v>1905</v>
      </c>
      <c r="B6" s="2">
        <v>69.767368421052609</v>
      </c>
    </row>
    <row r="7" spans="1:2">
      <c r="A7" s="18">
        <v>1906</v>
      </c>
      <c r="B7" s="2">
        <v>145.60631578947368</v>
      </c>
    </row>
    <row r="8" spans="1:2">
      <c r="A8" s="18">
        <v>1907</v>
      </c>
      <c r="B8" s="2">
        <v>28.597894736842107</v>
      </c>
    </row>
    <row r="9" spans="1:2">
      <c r="A9" s="18">
        <v>1908</v>
      </c>
      <c r="B9" s="2">
        <v>35.113157894736844</v>
      </c>
    </row>
    <row r="10" spans="1:2">
      <c r="A10" s="18">
        <v>1909</v>
      </c>
      <c r="B10" s="2">
        <v>9.8652631578947378</v>
      </c>
    </row>
    <row r="11" spans="1:2">
      <c r="A11" s="18">
        <v>1910</v>
      </c>
      <c r="B11" s="2">
        <v>26.605263157894736</v>
      </c>
    </row>
    <row r="12" spans="1:2">
      <c r="A12" s="18">
        <v>1911</v>
      </c>
      <c r="B12" s="2">
        <v>12.809473684210527</v>
      </c>
    </row>
    <row r="13" spans="1:2">
      <c r="A13" s="18">
        <v>1912</v>
      </c>
      <c r="B13" s="2">
        <v>21.051052631578948</v>
      </c>
    </row>
    <row r="14" spans="1:2">
      <c r="A14" s="18">
        <v>1913</v>
      </c>
      <c r="B14" s="2">
        <v>96.038947368421063</v>
      </c>
    </row>
    <row r="15" spans="1:2">
      <c r="A15" s="18">
        <v>1914</v>
      </c>
      <c r="B15" s="2">
        <v>49.626842105263158</v>
      </c>
    </row>
    <row r="16" spans="1:2">
      <c r="A16" s="18">
        <v>1915</v>
      </c>
      <c r="B16" s="2">
        <v>25.858421052631574</v>
      </c>
    </row>
    <row r="17" spans="1:2">
      <c r="A17" s="18">
        <v>1916</v>
      </c>
      <c r="B17" s="2">
        <v>8.8926315789473716</v>
      </c>
    </row>
    <row r="18" spans="1:2">
      <c r="A18" s="18">
        <v>1917</v>
      </c>
      <c r="B18" s="2">
        <v>27.051578947368423</v>
      </c>
    </row>
    <row r="19" spans="1:2">
      <c r="A19" s="18">
        <v>1918</v>
      </c>
      <c r="B19" s="2">
        <v>1.6868421052631581</v>
      </c>
    </row>
    <row r="20" spans="1:2">
      <c r="A20" s="18">
        <v>1919</v>
      </c>
      <c r="B20" s="2">
        <v>43.837368421052638</v>
      </c>
    </row>
    <row r="21" spans="1:2">
      <c r="A21" s="18">
        <v>1920</v>
      </c>
      <c r="B21" s="2">
        <v>28.88105263157895</v>
      </c>
    </row>
    <row r="22" spans="1:2">
      <c r="A22" s="18">
        <v>1921</v>
      </c>
      <c r="B22" s="2">
        <v>44.970526315789478</v>
      </c>
    </row>
    <row r="23" spans="1:2">
      <c r="A23" s="18">
        <v>1922</v>
      </c>
      <c r="B23" s="2">
        <v>10.70263157894737</v>
      </c>
    </row>
    <row r="24" spans="1:2">
      <c r="A24" s="18">
        <v>1923</v>
      </c>
      <c r="B24" s="2">
        <v>65.931052631578964</v>
      </c>
    </row>
    <row r="25" spans="1:2">
      <c r="A25" s="18">
        <v>1924</v>
      </c>
      <c r="B25" s="2">
        <v>10.940526315789475</v>
      </c>
    </row>
    <row r="26" spans="1:2">
      <c r="A26" s="18">
        <v>1925</v>
      </c>
      <c r="B26" s="2">
        <v>21.911052631578947</v>
      </c>
    </row>
    <row r="27" spans="1:2">
      <c r="A27" s="18">
        <v>1926</v>
      </c>
      <c r="B27" s="2">
        <v>40.02210526315789</v>
      </c>
    </row>
    <row r="28" spans="1:2">
      <c r="A28" s="18">
        <v>1927</v>
      </c>
      <c r="B28" s="2">
        <v>69.666842105263143</v>
      </c>
    </row>
    <row r="29" spans="1:2">
      <c r="A29" s="18">
        <v>1928</v>
      </c>
      <c r="B29" s="2">
        <v>20.091052631578947</v>
      </c>
    </row>
    <row r="30" spans="1:2">
      <c r="A30" s="18">
        <v>1929</v>
      </c>
      <c r="B30" s="2">
        <v>60.553157894736827</v>
      </c>
    </row>
    <row r="31" spans="1:2">
      <c r="A31" s="18">
        <v>1930</v>
      </c>
      <c r="B31" s="2">
        <v>21.643157894736841</v>
      </c>
    </row>
    <row r="32" spans="1:2">
      <c r="A32" s="18">
        <v>1931</v>
      </c>
      <c r="B32" s="2">
        <v>52.103684210526318</v>
      </c>
    </row>
    <row r="33" spans="1:2">
      <c r="A33" s="18">
        <v>1932</v>
      </c>
      <c r="B33" s="2">
        <v>11.237894736842106</v>
      </c>
    </row>
    <row r="34" spans="1:2">
      <c r="A34" s="18">
        <v>1933</v>
      </c>
      <c r="B34" s="2">
        <v>59.041578947368407</v>
      </c>
    </row>
    <row r="35" spans="1:2">
      <c r="A35" s="18">
        <v>1934</v>
      </c>
      <c r="B35" s="2">
        <v>39.524210526315798</v>
      </c>
    </row>
    <row r="36" spans="1:2">
      <c r="A36" s="18">
        <v>1935</v>
      </c>
      <c r="B36" s="2">
        <v>39.994736842105254</v>
      </c>
    </row>
    <row r="37" spans="1:2">
      <c r="A37" s="18">
        <v>1936</v>
      </c>
      <c r="B37" s="2">
        <v>16.395263157894739</v>
      </c>
    </row>
    <row r="38" spans="1:2">
      <c r="A38" s="18">
        <v>1937</v>
      </c>
      <c r="B38" s="2">
        <v>105.87157894736842</v>
      </c>
    </row>
    <row r="39" spans="1:2">
      <c r="A39" s="18">
        <v>1938</v>
      </c>
      <c r="B39" s="2">
        <v>37.915263157894735</v>
      </c>
    </row>
    <row r="40" spans="1:2">
      <c r="A40" s="18">
        <v>1939</v>
      </c>
      <c r="B40" s="2">
        <v>19.764736842105258</v>
      </c>
    </row>
    <row r="41" spans="1:2">
      <c r="A41" s="18">
        <v>1940</v>
      </c>
      <c r="B41" s="2">
        <v>41.369473684210526</v>
      </c>
    </row>
    <row r="42" spans="1:2">
      <c r="A42" s="18">
        <v>1941</v>
      </c>
      <c r="B42" s="2">
        <v>25.684736842105266</v>
      </c>
    </row>
    <row r="43" spans="1:2">
      <c r="A43" s="18">
        <v>1942</v>
      </c>
      <c r="B43" s="2">
        <v>18.820526315789476</v>
      </c>
    </row>
    <row r="44" spans="1:2">
      <c r="A44" s="18">
        <v>1943</v>
      </c>
      <c r="B44" s="2">
        <v>82.450526315789489</v>
      </c>
    </row>
    <row r="45" spans="1:2">
      <c r="A45" s="18">
        <v>1944</v>
      </c>
      <c r="B45" s="2">
        <v>74.646842105263161</v>
      </c>
    </row>
    <row r="46" spans="1:2">
      <c r="A46" s="18">
        <v>1945</v>
      </c>
      <c r="B46" s="2">
        <v>40.58631578947368</v>
      </c>
    </row>
    <row r="47" spans="1:2">
      <c r="A47" s="18">
        <v>1946</v>
      </c>
      <c r="B47" s="2">
        <v>6.7647368421052629</v>
      </c>
    </row>
    <row r="48" spans="1:2">
      <c r="A48" s="18">
        <v>1947</v>
      </c>
      <c r="B48" s="2">
        <v>9.2794736842105259</v>
      </c>
    </row>
    <row r="49" spans="1:2">
      <c r="A49" s="18">
        <v>1948</v>
      </c>
      <c r="B49" s="2">
        <v>48.277894736842107</v>
      </c>
    </row>
    <row r="50" spans="1:2">
      <c r="A50" s="18">
        <v>1949</v>
      </c>
      <c r="B50" s="2">
        <v>13.496315789473682</v>
      </c>
    </row>
    <row r="51" spans="1:2">
      <c r="A51" s="18">
        <v>1950</v>
      </c>
      <c r="B51" s="2">
        <v>11.081578947368419</v>
      </c>
    </row>
    <row r="52" spans="1:2">
      <c r="A52" s="18">
        <v>1951</v>
      </c>
      <c r="B52" s="2">
        <v>1.0373684210526317</v>
      </c>
    </row>
    <row r="53" spans="1:2">
      <c r="A53" s="18">
        <v>1952</v>
      </c>
      <c r="B53" s="2">
        <v>5.7289473684210535</v>
      </c>
    </row>
    <row r="54" spans="1:2">
      <c r="A54" s="18">
        <v>1953</v>
      </c>
      <c r="B54" s="2">
        <v>39.041578947368428</v>
      </c>
    </row>
    <row r="55" spans="1:2">
      <c r="A55" s="18">
        <v>1954</v>
      </c>
      <c r="B55" s="2">
        <v>26.99631578947368</v>
      </c>
    </row>
    <row r="56" spans="1:2">
      <c r="A56" s="18">
        <v>1955</v>
      </c>
      <c r="B56" s="2">
        <v>5.4963157894736838</v>
      </c>
    </row>
    <row r="57" spans="1:2">
      <c r="A57" s="18">
        <v>1956</v>
      </c>
      <c r="B57" s="2">
        <v>33.996842105263156</v>
      </c>
    </row>
    <row r="58" spans="1:2">
      <c r="A58" s="18">
        <v>1957</v>
      </c>
      <c r="B58" s="2">
        <v>84.596842105263164</v>
      </c>
    </row>
    <row r="59" spans="1:2">
      <c r="A59" s="18">
        <v>1958</v>
      </c>
      <c r="B59" s="2">
        <v>33.957368421052635</v>
      </c>
    </row>
    <row r="60" spans="1:2">
      <c r="A60" s="18">
        <v>1959</v>
      </c>
      <c r="B60" s="2">
        <v>52.066315789473691</v>
      </c>
    </row>
    <row r="61" spans="1:2">
      <c r="A61" s="18">
        <v>1960</v>
      </c>
      <c r="B61" s="2">
        <v>3.3768421052631576</v>
      </c>
    </row>
    <row r="62" spans="1:2">
      <c r="A62" s="18">
        <v>1961</v>
      </c>
      <c r="B62" s="2">
        <v>71.128947368421066</v>
      </c>
    </row>
    <row r="63" spans="1:2">
      <c r="A63" s="18">
        <v>1962</v>
      </c>
      <c r="B63" s="2">
        <v>56.102631578947374</v>
      </c>
    </row>
    <row r="64" spans="1:2">
      <c r="A64" s="18">
        <v>1963</v>
      </c>
      <c r="B64" s="2">
        <v>1.8236842105263154</v>
      </c>
    </row>
    <row r="65" spans="1:2">
      <c r="A65" s="18">
        <v>1964</v>
      </c>
      <c r="B65" s="2">
        <v>6.215789473684211</v>
      </c>
    </row>
    <row r="66" spans="1:2">
      <c r="A66" s="18">
        <v>1965</v>
      </c>
      <c r="B66" s="2">
        <v>27.150526315789474</v>
      </c>
    </row>
    <row r="67" spans="1:2">
      <c r="A67" s="18">
        <v>1966</v>
      </c>
      <c r="B67" s="2">
        <v>27.942631578947374</v>
      </c>
    </row>
    <row r="68" spans="1:2">
      <c r="A68" s="18">
        <v>1967</v>
      </c>
      <c r="B68" s="2">
        <v>48.428421052631577</v>
      </c>
    </row>
    <row r="69" spans="1:2">
      <c r="A69" s="18">
        <v>1968</v>
      </c>
      <c r="B69" s="2">
        <v>17.041052631578946</v>
      </c>
    </row>
    <row r="70" spans="1:2">
      <c r="A70" s="18">
        <v>1969</v>
      </c>
      <c r="B70" s="2">
        <v>11.485789473684212</v>
      </c>
    </row>
    <row r="71" spans="1:2">
      <c r="A71" s="18">
        <v>1970</v>
      </c>
      <c r="B71" s="2">
        <v>24.418947368421055</v>
      </c>
    </row>
    <row r="72" spans="1:2">
      <c r="A72" s="18">
        <v>1971</v>
      </c>
      <c r="B72" s="2">
        <v>39.001052631578943</v>
      </c>
    </row>
    <row r="73" spans="1:2">
      <c r="A73" s="18">
        <v>1972</v>
      </c>
      <c r="B73" s="2">
        <v>46.206842105263156</v>
      </c>
    </row>
    <row r="74" spans="1:2">
      <c r="A74" s="18">
        <v>1973</v>
      </c>
      <c r="B74" s="2">
        <v>22.137894736842107</v>
      </c>
    </row>
    <row r="75" spans="1:2">
      <c r="A75" s="18">
        <v>1974</v>
      </c>
      <c r="B75" s="2">
        <v>8.1631578947368428</v>
      </c>
    </row>
    <row r="76" spans="1:2">
      <c r="A76" s="18">
        <v>1975</v>
      </c>
      <c r="B76" s="2">
        <v>23.695789473684208</v>
      </c>
    </row>
    <row r="77" spans="1:2">
      <c r="A77" s="18">
        <v>1976</v>
      </c>
      <c r="B77" s="2">
        <v>36.867368421052632</v>
      </c>
    </row>
    <row r="78" spans="1:2">
      <c r="A78" s="18">
        <v>1977</v>
      </c>
      <c r="B78" s="2">
        <v>35.665263157894735</v>
      </c>
    </row>
    <row r="79" spans="1:2">
      <c r="A79" s="18">
        <v>1978</v>
      </c>
      <c r="B79" s="2">
        <v>15.11368421052631</v>
      </c>
    </row>
    <row r="80" spans="1:2">
      <c r="A80" s="18">
        <v>1979</v>
      </c>
      <c r="B80" s="2">
        <v>33.619999999999997</v>
      </c>
    </row>
    <row r="81" spans="1:2">
      <c r="A81" s="18">
        <v>1980</v>
      </c>
      <c r="B81" s="2">
        <v>44.08</v>
      </c>
    </row>
    <row r="82" spans="1:2">
      <c r="A82" s="18">
        <v>1981</v>
      </c>
      <c r="B82" s="2">
        <v>58.279473684210537</v>
      </c>
    </row>
    <row r="83" spans="1:2">
      <c r="A83" s="18">
        <v>1982</v>
      </c>
      <c r="B83" s="2">
        <v>25.221052631578946</v>
      </c>
    </row>
    <row r="84" spans="1:2">
      <c r="A84" s="18">
        <v>1983</v>
      </c>
      <c r="B84" s="2">
        <v>33.372631578947363</v>
      </c>
    </row>
    <row r="85" spans="1:2">
      <c r="A85" s="18">
        <v>1984</v>
      </c>
      <c r="B85" s="2">
        <v>30.30263157894737</v>
      </c>
    </row>
    <row r="86" spans="1:2">
      <c r="A86" s="18">
        <v>1985</v>
      </c>
      <c r="B86" s="2">
        <v>24.104210526315789</v>
      </c>
    </row>
    <row r="87" spans="1:2">
      <c r="A87" s="18">
        <v>1986</v>
      </c>
      <c r="B87" s="2">
        <v>10.24842105263158</v>
      </c>
    </row>
    <row r="88" spans="1:2">
      <c r="A88" s="18">
        <v>1987</v>
      </c>
      <c r="B88" s="2">
        <v>9.6352631578947392</v>
      </c>
    </row>
    <row r="89" spans="1:2">
      <c r="A89" s="18">
        <v>1988</v>
      </c>
      <c r="B89" s="2">
        <v>26.522105263157897</v>
      </c>
    </row>
    <row r="90" spans="1:2">
      <c r="A90" s="18">
        <v>1989</v>
      </c>
      <c r="B90" s="2">
        <v>24.821052631578947</v>
      </c>
    </row>
    <row r="91" spans="1:2">
      <c r="A91" s="18">
        <v>1990</v>
      </c>
      <c r="B91" s="2">
        <v>68.9157894736842</v>
      </c>
    </row>
    <row r="92" spans="1:2">
      <c r="A92" s="18">
        <v>1991</v>
      </c>
      <c r="B92" s="2">
        <v>36.398947368421041</v>
      </c>
    </row>
    <row r="93" spans="1:2">
      <c r="A93" s="18">
        <v>1992</v>
      </c>
      <c r="B93" s="2">
        <v>53.161578947368426</v>
      </c>
    </row>
    <row r="94" spans="1:2">
      <c r="A94" s="18">
        <v>1993</v>
      </c>
      <c r="B94" s="2">
        <v>20.783684210526314</v>
      </c>
    </row>
    <row r="95" spans="1:2">
      <c r="A95" s="18">
        <v>1994</v>
      </c>
      <c r="B95" s="2">
        <v>66.201052631578946</v>
      </c>
    </row>
    <row r="96" spans="1:2">
      <c r="A96" s="18">
        <v>1995</v>
      </c>
      <c r="B96" s="2">
        <v>36.466842105263161</v>
      </c>
    </row>
    <row r="97" spans="1:2">
      <c r="A97" s="18">
        <v>1996</v>
      </c>
      <c r="B97" s="2">
        <v>28.661578947368419</v>
      </c>
    </row>
    <row r="98" spans="1:2">
      <c r="A98" s="18">
        <v>1997</v>
      </c>
      <c r="B98" s="2">
        <v>38.405789473684202</v>
      </c>
    </row>
    <row r="99" spans="1:2">
      <c r="A99" s="18">
        <v>1998</v>
      </c>
      <c r="B99" s="2">
        <v>63.860526315789471</v>
      </c>
    </row>
    <row r="100" spans="1:2">
      <c r="A100" s="18">
        <v>1999</v>
      </c>
      <c r="B100" s="2">
        <v>0.40315789473684216</v>
      </c>
    </row>
    <row r="101" spans="1:2">
      <c r="A101" s="18">
        <v>2000</v>
      </c>
      <c r="B101" s="2">
        <v>38.094210526315791</v>
      </c>
    </row>
    <row r="102" spans="1:2">
      <c r="A102" s="18">
        <v>2001</v>
      </c>
      <c r="B102" s="2">
        <v>4.2621052631578946</v>
      </c>
    </row>
    <row r="103" spans="1:2">
      <c r="A103" s="18">
        <v>2002</v>
      </c>
      <c r="B103" s="2">
        <v>26.37157894736842</v>
      </c>
    </row>
    <row r="104" spans="1:2">
      <c r="A104" s="18">
        <v>2003</v>
      </c>
      <c r="B104" s="2">
        <v>31.447894736842105</v>
      </c>
    </row>
    <row r="105" spans="1:2">
      <c r="A105" s="18">
        <v>2004</v>
      </c>
      <c r="B105" s="2">
        <v>9.8684210526315788</v>
      </c>
    </row>
    <row r="106" spans="1:2">
      <c r="A106" s="18">
        <v>2005</v>
      </c>
      <c r="B106" s="2">
        <v>29.442631578947367</v>
      </c>
    </row>
    <row r="107" spans="1:2">
      <c r="A107" s="18">
        <v>2006</v>
      </c>
      <c r="B107" s="2">
        <v>2.4884210526315793</v>
      </c>
    </row>
    <row r="108" spans="1:2">
      <c r="A108" s="18">
        <v>2007</v>
      </c>
      <c r="B108" s="2">
        <v>63.838421052631567</v>
      </c>
    </row>
    <row r="109" spans="1:2">
      <c r="A109" s="18">
        <v>2008</v>
      </c>
      <c r="B109" s="2">
        <v>50.790526315789464</v>
      </c>
    </row>
    <row r="110" spans="1:2">
      <c r="A110" s="18">
        <v>2009</v>
      </c>
      <c r="B110" s="2">
        <v>3.4121052631578945</v>
      </c>
    </row>
    <row r="111" spans="1:2">
      <c r="A111" s="18">
        <v>2010</v>
      </c>
      <c r="B111" s="2">
        <v>6.7710526315789474</v>
      </c>
    </row>
    <row r="112" spans="1:2">
      <c r="A112" s="18">
        <v>2011</v>
      </c>
      <c r="B112" s="2">
        <v>4.7184210526315793</v>
      </c>
    </row>
    <row r="113" spans="1:2">
      <c r="A113" s="18">
        <v>2012</v>
      </c>
      <c r="B113" s="2">
        <v>32.336842105263159</v>
      </c>
    </row>
    <row r="114" spans="1:2">
      <c r="A114" s="18">
        <v>2013</v>
      </c>
      <c r="B114" s="2">
        <v>14.682105263157894</v>
      </c>
    </row>
    <row r="115" spans="1:2">
      <c r="A115" s="18">
        <v>2014</v>
      </c>
      <c r="B115" s="2">
        <v>43.684736842105259</v>
      </c>
    </row>
    <row r="116" spans="1:2">
      <c r="A116" s="18">
        <v>2015</v>
      </c>
      <c r="B116" s="2">
        <v>23.016842105263159</v>
      </c>
    </row>
    <row r="117" spans="1:2">
      <c r="A117" s="18">
        <v>2016</v>
      </c>
      <c r="B117" s="2">
        <v>39.412631578947369</v>
      </c>
    </row>
    <row r="118" spans="1:2">
      <c r="A118" s="18">
        <v>2017</v>
      </c>
      <c r="B118" s="2">
        <v>1.9899999999999993</v>
      </c>
    </row>
    <row r="119" spans="1:2">
      <c r="A119" s="18">
        <v>2018</v>
      </c>
      <c r="B119" s="2">
        <v>3.8057894736842099</v>
      </c>
    </row>
    <row r="120" spans="1:2">
      <c r="A120" s="18">
        <v>2019</v>
      </c>
      <c r="B120" s="2">
        <v>73.261052631578949</v>
      </c>
    </row>
    <row r="121" spans="1:2">
      <c r="A121" s="18">
        <v>2020</v>
      </c>
      <c r="B121" s="2">
        <v>34.822631578947366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6"/>
  <dimension ref="A1:B121"/>
  <sheetViews>
    <sheetView workbookViewId="0"/>
  </sheetViews>
  <sheetFormatPr defaultRowHeight="15"/>
  <sheetData>
    <row r="1" spans="1:2">
      <c r="A1" s="18" t="s">
        <v>11</v>
      </c>
      <c r="B1" s="1" t="s">
        <v>2</v>
      </c>
    </row>
    <row r="2" spans="1:2">
      <c r="A2" s="18">
        <v>1901</v>
      </c>
      <c r="B2" s="2">
        <v>219.87315789473686</v>
      </c>
    </row>
    <row r="3" spans="1:2">
      <c r="A3" s="18">
        <v>1902</v>
      </c>
      <c r="B3" s="2">
        <v>372.59894736842108</v>
      </c>
    </row>
    <row r="4" spans="1:2">
      <c r="A4" s="18">
        <v>1903</v>
      </c>
      <c r="B4" s="2">
        <v>178.25578947368419</v>
      </c>
    </row>
    <row r="5" spans="1:2">
      <c r="A5" s="18">
        <v>1904</v>
      </c>
      <c r="B5" s="2">
        <v>307.89631578947376</v>
      </c>
    </row>
    <row r="6" spans="1:2">
      <c r="A6" s="18">
        <v>1905</v>
      </c>
      <c r="B6" s="2">
        <v>381.29263157894746</v>
      </c>
    </row>
    <row r="7" spans="1:2">
      <c r="A7" s="18">
        <v>1906</v>
      </c>
      <c r="B7" s="2">
        <v>170.65473684210528</v>
      </c>
    </row>
    <row r="8" spans="1:2">
      <c r="A8" s="18">
        <v>1907</v>
      </c>
      <c r="B8" s="2">
        <v>267.26526315789476</v>
      </c>
    </row>
    <row r="9" spans="1:2">
      <c r="A9" s="18">
        <v>1908</v>
      </c>
      <c r="B9" s="2">
        <v>188.16947368421057</v>
      </c>
    </row>
    <row r="10" spans="1:2">
      <c r="A10" s="18">
        <v>1909</v>
      </c>
      <c r="B10" s="2">
        <v>275.97210526315786</v>
      </c>
    </row>
    <row r="11" spans="1:2">
      <c r="A11" s="18">
        <v>1910</v>
      </c>
      <c r="B11" s="2">
        <v>208.78578947368425</v>
      </c>
    </row>
    <row r="12" spans="1:2">
      <c r="A12" s="18">
        <v>1911</v>
      </c>
      <c r="B12" s="2">
        <v>271.64842105263159</v>
      </c>
    </row>
    <row r="13" spans="1:2">
      <c r="A13" s="18">
        <v>1912</v>
      </c>
      <c r="B13" s="2">
        <v>335.33105263157893</v>
      </c>
    </row>
    <row r="14" spans="1:2">
      <c r="A14" s="18">
        <v>1913</v>
      </c>
      <c r="B14" s="2">
        <v>289.59578947368425</v>
      </c>
    </row>
    <row r="15" spans="1:2">
      <c r="A15" s="18">
        <v>1914</v>
      </c>
      <c r="B15" s="2">
        <v>333.5321052631578</v>
      </c>
    </row>
    <row r="16" spans="1:2">
      <c r="A16" s="18">
        <v>1915</v>
      </c>
      <c r="B16" s="2">
        <v>313.7836842105263</v>
      </c>
    </row>
    <row r="17" spans="1:2">
      <c r="A17" s="18">
        <v>1916</v>
      </c>
      <c r="B17" s="2">
        <v>210.46736842105258</v>
      </c>
    </row>
    <row r="18" spans="1:2">
      <c r="A18" s="18">
        <v>1917</v>
      </c>
      <c r="B18" s="2">
        <v>231.05157894736845</v>
      </c>
    </row>
    <row r="19" spans="1:2">
      <c r="A19" s="18">
        <v>1918</v>
      </c>
      <c r="B19" s="2">
        <v>348.65105263157898</v>
      </c>
    </row>
    <row r="20" spans="1:2">
      <c r="A20" s="18">
        <v>1919</v>
      </c>
      <c r="B20" s="2">
        <v>219.00105263157897</v>
      </c>
    </row>
    <row r="21" spans="1:2">
      <c r="A21" s="18">
        <v>1920</v>
      </c>
      <c r="B21" s="2">
        <v>260.49894736842106</v>
      </c>
    </row>
    <row r="22" spans="1:2">
      <c r="A22" s="18">
        <v>1921</v>
      </c>
      <c r="B22" s="2">
        <v>311.73263157894735</v>
      </c>
    </row>
    <row r="23" spans="1:2">
      <c r="A23" s="18">
        <v>1922</v>
      </c>
      <c r="B23" s="2">
        <v>157.71842105263158</v>
      </c>
    </row>
    <row r="24" spans="1:2">
      <c r="A24" s="18">
        <v>1923</v>
      </c>
      <c r="B24" s="2">
        <v>209.01157894736843</v>
      </c>
    </row>
    <row r="25" spans="1:2">
      <c r="A25" s="18">
        <v>1924</v>
      </c>
      <c r="B25" s="2">
        <v>195.50473684210527</v>
      </c>
    </row>
    <row r="26" spans="1:2">
      <c r="A26" s="18">
        <v>1925</v>
      </c>
      <c r="B26" s="2">
        <v>341.23947368421051</v>
      </c>
    </row>
    <row r="27" spans="1:2">
      <c r="A27" s="18">
        <v>1926</v>
      </c>
      <c r="B27" s="2">
        <v>265.92736842105256</v>
      </c>
    </row>
    <row r="28" spans="1:2">
      <c r="A28" s="18">
        <v>1927</v>
      </c>
      <c r="B28" s="2">
        <v>231.63842105263154</v>
      </c>
    </row>
    <row r="29" spans="1:2">
      <c r="A29" s="18">
        <v>1928</v>
      </c>
      <c r="B29" s="2">
        <v>228.67999999999995</v>
      </c>
    </row>
    <row r="30" spans="1:2">
      <c r="A30" s="18">
        <v>1929</v>
      </c>
      <c r="B30" s="2">
        <v>226.47263157894736</v>
      </c>
    </row>
    <row r="31" spans="1:2">
      <c r="A31" s="18">
        <v>1930</v>
      </c>
      <c r="B31" s="2">
        <v>182.92684210526323</v>
      </c>
    </row>
    <row r="32" spans="1:2">
      <c r="A32" s="18">
        <v>1931</v>
      </c>
      <c r="B32" s="2">
        <v>262.87315789473683</v>
      </c>
    </row>
    <row r="33" spans="1:2">
      <c r="A33" s="18">
        <v>1932</v>
      </c>
      <c r="B33" s="2">
        <v>273.84684210526319</v>
      </c>
    </row>
    <row r="34" spans="1:2">
      <c r="A34" s="18">
        <v>1933</v>
      </c>
      <c r="B34" s="2">
        <v>303.74842105263161</v>
      </c>
    </row>
    <row r="35" spans="1:2">
      <c r="A35" s="18">
        <v>1934</v>
      </c>
      <c r="B35" s="2">
        <v>189.57315789473685</v>
      </c>
    </row>
    <row r="36" spans="1:2">
      <c r="A36" s="18">
        <v>1935</v>
      </c>
      <c r="B36" s="2">
        <v>161.12736842105264</v>
      </c>
    </row>
    <row r="37" spans="1:2">
      <c r="A37" s="18">
        <v>1936</v>
      </c>
      <c r="B37" s="2">
        <v>305.76578947368415</v>
      </c>
    </row>
    <row r="38" spans="1:2">
      <c r="A38" s="18">
        <v>1937</v>
      </c>
      <c r="B38" s="2">
        <v>221.7015789473684</v>
      </c>
    </row>
    <row r="39" spans="1:2">
      <c r="A39" s="18">
        <v>1938</v>
      </c>
      <c r="B39" s="2">
        <v>359.67789473684201</v>
      </c>
    </row>
    <row r="40" spans="1:2">
      <c r="A40" s="18">
        <v>1939</v>
      </c>
      <c r="B40" s="2">
        <v>163.30631578947373</v>
      </c>
    </row>
    <row r="41" spans="1:2">
      <c r="A41" s="18">
        <v>1940</v>
      </c>
      <c r="B41" s="2">
        <v>260.77105263157898</v>
      </c>
    </row>
    <row r="42" spans="1:2">
      <c r="A42" s="18">
        <v>1941</v>
      </c>
      <c r="B42" s="2">
        <v>229.43526315789472</v>
      </c>
    </row>
    <row r="43" spans="1:2">
      <c r="A43" s="18">
        <v>1942</v>
      </c>
      <c r="B43" s="2">
        <v>226.63105263157894</v>
      </c>
    </row>
    <row r="44" spans="1:2">
      <c r="A44" s="18">
        <v>1943</v>
      </c>
      <c r="B44" s="2">
        <v>259.2152631578947</v>
      </c>
    </row>
    <row r="45" spans="1:2">
      <c r="A45" s="18">
        <v>1944</v>
      </c>
      <c r="B45" s="2">
        <v>227.26789473684212</v>
      </c>
    </row>
    <row r="46" spans="1:2">
      <c r="A46" s="18">
        <v>1945</v>
      </c>
      <c r="B46" s="2">
        <v>296.85894736842101</v>
      </c>
    </row>
    <row r="47" spans="1:2">
      <c r="A47" s="18">
        <v>1946</v>
      </c>
      <c r="B47" s="2">
        <v>327.55368421052634</v>
      </c>
    </row>
    <row r="48" spans="1:2">
      <c r="A48" s="18">
        <v>1947</v>
      </c>
      <c r="B48" s="2">
        <v>219.78789473684211</v>
      </c>
    </row>
    <row r="49" spans="1:2">
      <c r="A49" s="18">
        <v>1948</v>
      </c>
      <c r="B49" s="2">
        <v>353.02631578947376</v>
      </c>
    </row>
    <row r="50" spans="1:2">
      <c r="A50" s="18">
        <v>1949</v>
      </c>
      <c r="B50" s="2">
        <v>500.2421052631579</v>
      </c>
    </row>
    <row r="51" spans="1:2">
      <c r="A51" s="18">
        <v>1950</v>
      </c>
      <c r="B51" s="2">
        <v>202.62157894736839</v>
      </c>
    </row>
    <row r="52" spans="1:2">
      <c r="A52" s="18">
        <v>1951</v>
      </c>
      <c r="B52" s="2">
        <v>195.06842105263158</v>
      </c>
    </row>
    <row r="53" spans="1:2">
      <c r="A53" s="18">
        <v>1952</v>
      </c>
      <c r="B53" s="2">
        <v>344.33578947368414</v>
      </c>
    </row>
    <row r="54" spans="1:2">
      <c r="A54" s="18">
        <v>1953</v>
      </c>
      <c r="B54" s="2">
        <v>190.41263157894736</v>
      </c>
    </row>
    <row r="55" spans="1:2">
      <c r="A55" s="18">
        <v>1954</v>
      </c>
      <c r="B55" s="2">
        <v>217.53631578947366</v>
      </c>
    </row>
    <row r="56" spans="1:2">
      <c r="A56" s="18">
        <v>1955</v>
      </c>
      <c r="B56" s="2">
        <v>171.81105263157892</v>
      </c>
    </row>
    <row r="57" spans="1:2">
      <c r="A57" s="18">
        <v>1956</v>
      </c>
      <c r="B57" s="2">
        <v>365.62263157894739</v>
      </c>
    </row>
    <row r="58" spans="1:2">
      <c r="A58" s="18">
        <v>1957</v>
      </c>
      <c r="B58" s="2">
        <v>79.144210526315774</v>
      </c>
    </row>
    <row r="59" spans="1:2">
      <c r="A59" s="18">
        <v>1958</v>
      </c>
      <c r="B59" s="2">
        <v>197.91631578947371</v>
      </c>
    </row>
    <row r="60" spans="1:2">
      <c r="A60" s="18">
        <v>1959</v>
      </c>
      <c r="B60" s="2">
        <v>230.12789473684211</v>
      </c>
    </row>
    <row r="61" spans="1:2">
      <c r="A61" s="18">
        <v>1960</v>
      </c>
      <c r="B61" s="2">
        <v>211.41105263157894</v>
      </c>
    </row>
    <row r="62" spans="1:2">
      <c r="A62" s="18">
        <v>1961</v>
      </c>
      <c r="B62" s="2">
        <v>196.29263157894738</v>
      </c>
    </row>
    <row r="63" spans="1:2">
      <c r="A63" s="18">
        <v>1962</v>
      </c>
      <c r="B63" s="2">
        <v>246.8621052631579</v>
      </c>
    </row>
    <row r="64" spans="1:2">
      <c r="A64" s="18">
        <v>1963</v>
      </c>
      <c r="B64" s="2">
        <v>264.94473684210533</v>
      </c>
    </row>
    <row r="65" spans="1:2">
      <c r="A65" s="18">
        <v>1964</v>
      </c>
      <c r="B65" s="2">
        <v>212.55631578947373</v>
      </c>
    </row>
    <row r="66" spans="1:2">
      <c r="A66" s="18">
        <v>1965</v>
      </c>
      <c r="B66" s="2">
        <v>186.67000000000002</v>
      </c>
    </row>
    <row r="67" spans="1:2">
      <c r="A67" s="18">
        <v>1966</v>
      </c>
      <c r="B67" s="2">
        <v>128.36578947368423</v>
      </c>
    </row>
    <row r="68" spans="1:2">
      <c r="A68" s="18">
        <v>1967</v>
      </c>
      <c r="B68" s="2">
        <v>235.45578947368426</v>
      </c>
    </row>
    <row r="69" spans="1:2">
      <c r="A69" s="18">
        <v>1968</v>
      </c>
      <c r="B69" s="2">
        <v>140.87789473684211</v>
      </c>
    </row>
    <row r="70" spans="1:2">
      <c r="A70" s="18">
        <v>1969</v>
      </c>
      <c r="B70" s="2">
        <v>255.91210526315794</v>
      </c>
    </row>
    <row r="71" spans="1:2">
      <c r="A71" s="18">
        <v>1970</v>
      </c>
      <c r="B71" s="2">
        <v>162.65315789473684</v>
      </c>
    </row>
    <row r="72" spans="1:2">
      <c r="A72" s="18">
        <v>1971</v>
      </c>
      <c r="B72" s="2">
        <v>355.12105263157895</v>
      </c>
    </row>
    <row r="73" spans="1:2">
      <c r="A73" s="18">
        <v>1972</v>
      </c>
      <c r="B73" s="2">
        <v>136.89526315789473</v>
      </c>
    </row>
    <row r="74" spans="1:2">
      <c r="A74" s="18">
        <v>1973</v>
      </c>
      <c r="B74" s="2">
        <v>304.16210526315791</v>
      </c>
    </row>
    <row r="75" spans="1:2">
      <c r="A75" s="18">
        <v>1974</v>
      </c>
      <c r="B75" s="2">
        <v>350.83789473684209</v>
      </c>
    </row>
    <row r="76" spans="1:2">
      <c r="A76" s="18">
        <v>1975</v>
      </c>
      <c r="B76" s="2">
        <v>163.65157894736839</v>
      </c>
    </row>
    <row r="77" spans="1:2">
      <c r="A77" s="18">
        <v>1976</v>
      </c>
      <c r="B77" s="2">
        <v>284.48157894736846</v>
      </c>
    </row>
    <row r="78" spans="1:2">
      <c r="A78" s="18">
        <v>1977</v>
      </c>
      <c r="B78" s="2">
        <v>348.17842105263162</v>
      </c>
    </row>
    <row r="79" spans="1:2">
      <c r="A79" s="18">
        <v>1978</v>
      </c>
      <c r="B79" s="2">
        <v>308.73421052631585</v>
      </c>
    </row>
    <row r="80" spans="1:2">
      <c r="A80" s="18">
        <v>1979</v>
      </c>
      <c r="B80" s="2">
        <v>114.33</v>
      </c>
    </row>
    <row r="81" spans="1:2">
      <c r="A81" s="18">
        <v>1980</v>
      </c>
      <c r="B81" s="2">
        <v>310.71736842105258</v>
      </c>
    </row>
    <row r="82" spans="1:2">
      <c r="A82" s="18">
        <v>1981</v>
      </c>
      <c r="B82" s="2">
        <v>424.47894736842102</v>
      </c>
    </row>
    <row r="83" spans="1:2">
      <c r="A83" s="18">
        <v>1982</v>
      </c>
      <c r="B83" s="2">
        <v>225.81578947368422</v>
      </c>
    </row>
    <row r="84" spans="1:2">
      <c r="A84" s="18">
        <v>1983</v>
      </c>
      <c r="B84" s="2">
        <v>293.51736842105271</v>
      </c>
    </row>
    <row r="85" spans="1:2">
      <c r="A85" s="18">
        <v>1984</v>
      </c>
      <c r="B85" s="2">
        <v>264.54263157894741</v>
      </c>
    </row>
    <row r="86" spans="1:2">
      <c r="A86" s="18">
        <v>1985</v>
      </c>
      <c r="B86" s="2">
        <v>233.74736842105261</v>
      </c>
    </row>
    <row r="87" spans="1:2">
      <c r="A87" s="18">
        <v>1986</v>
      </c>
      <c r="B87" s="2">
        <v>239.93736842105261</v>
      </c>
    </row>
    <row r="88" spans="1:2">
      <c r="A88" s="18">
        <v>1987</v>
      </c>
      <c r="B88" s="2">
        <v>235.00157894736842</v>
      </c>
    </row>
    <row r="89" spans="1:2">
      <c r="A89" s="18">
        <v>1988</v>
      </c>
      <c r="B89" s="2">
        <v>252.8236842105263</v>
      </c>
    </row>
    <row r="90" spans="1:2">
      <c r="A90" s="18">
        <v>1989</v>
      </c>
      <c r="B90" s="2">
        <v>253.32105263157891</v>
      </c>
    </row>
    <row r="91" spans="1:2">
      <c r="A91" s="18">
        <v>1990</v>
      </c>
      <c r="B91" s="2">
        <v>385.98894736842095</v>
      </c>
    </row>
    <row r="92" spans="1:2">
      <c r="A92" s="18">
        <v>1991</v>
      </c>
      <c r="B92" s="2">
        <v>220.5642105263158</v>
      </c>
    </row>
    <row r="93" spans="1:2">
      <c r="A93" s="18">
        <v>1992</v>
      </c>
      <c r="B93" s="2">
        <v>182.03578947368419</v>
      </c>
    </row>
    <row r="94" spans="1:2">
      <c r="A94" s="18">
        <v>1993</v>
      </c>
      <c r="B94" s="2">
        <v>311.55210526315784</v>
      </c>
    </row>
    <row r="95" spans="1:2">
      <c r="A95" s="18">
        <v>1994</v>
      </c>
      <c r="B95" s="2">
        <v>216.45894736842112</v>
      </c>
    </row>
    <row r="96" spans="1:2">
      <c r="A96" s="18">
        <v>1995</v>
      </c>
      <c r="B96" s="2">
        <v>227.58578947368417</v>
      </c>
    </row>
    <row r="97" spans="1:2">
      <c r="A97" s="18">
        <v>1996</v>
      </c>
      <c r="B97" s="2">
        <v>206.57789473684207</v>
      </c>
    </row>
    <row r="98" spans="1:2">
      <c r="A98" s="18">
        <v>1997</v>
      </c>
      <c r="B98" s="2">
        <v>264.76368421052632</v>
      </c>
    </row>
    <row r="99" spans="1:2">
      <c r="A99" s="18">
        <v>1998</v>
      </c>
      <c r="B99" s="2">
        <v>338.56210526315795</v>
      </c>
    </row>
    <row r="100" spans="1:2">
      <c r="A100" s="18">
        <v>1999</v>
      </c>
      <c r="B100" s="2">
        <v>264.30315789473684</v>
      </c>
    </row>
    <row r="101" spans="1:2">
      <c r="A101" s="18">
        <v>2000</v>
      </c>
      <c r="B101" s="2">
        <v>365.28947368421058</v>
      </c>
    </row>
    <row r="102" spans="1:2">
      <c r="A102" s="18">
        <v>2001</v>
      </c>
      <c r="B102" s="2">
        <v>311.98578947368424</v>
      </c>
    </row>
    <row r="103" spans="1:2">
      <c r="A103" s="18">
        <v>2002</v>
      </c>
      <c r="B103" s="2">
        <v>262.67789473684206</v>
      </c>
    </row>
    <row r="104" spans="1:2">
      <c r="A104" s="18">
        <v>2003</v>
      </c>
      <c r="B104" s="2">
        <v>267.29368421052629</v>
      </c>
    </row>
    <row r="105" spans="1:2">
      <c r="A105" s="18">
        <v>2004</v>
      </c>
      <c r="B105" s="2">
        <v>251.01789473684212</v>
      </c>
    </row>
    <row r="106" spans="1:2">
      <c r="A106" s="18">
        <v>2005</v>
      </c>
      <c r="B106" s="2">
        <v>263.59947368421052</v>
      </c>
    </row>
    <row r="107" spans="1:2">
      <c r="A107" s="18">
        <v>2006</v>
      </c>
      <c r="B107" s="2">
        <v>227.08842105263165</v>
      </c>
    </row>
    <row r="108" spans="1:2">
      <c r="A108" s="18">
        <v>2007</v>
      </c>
      <c r="B108" s="2">
        <v>221.46578947368423</v>
      </c>
    </row>
    <row r="109" spans="1:2">
      <c r="A109" s="18">
        <v>2008</v>
      </c>
      <c r="B109" s="2">
        <v>178.79052631578949</v>
      </c>
    </row>
    <row r="110" spans="1:2">
      <c r="A110" s="18">
        <v>2009</v>
      </c>
      <c r="B110" s="2">
        <v>274.23842105263157</v>
      </c>
    </row>
    <row r="111" spans="1:2">
      <c r="A111" s="18">
        <v>2010</v>
      </c>
      <c r="B111" s="2">
        <v>279.93263157894739</v>
      </c>
    </row>
    <row r="112" spans="1:2">
      <c r="A112" s="18">
        <v>2011</v>
      </c>
      <c r="B112" s="2">
        <v>228.77999999999997</v>
      </c>
    </row>
    <row r="113" spans="1:2">
      <c r="A113" s="18">
        <v>2012</v>
      </c>
      <c r="B113" s="2">
        <v>167.55157894736845</v>
      </c>
    </row>
    <row r="114" spans="1:2">
      <c r="A114" s="18">
        <v>2013</v>
      </c>
      <c r="B114" s="2">
        <v>262.84368421052631</v>
      </c>
    </row>
    <row r="115" spans="1:2">
      <c r="A115" s="18">
        <v>2014</v>
      </c>
      <c r="B115" s="2">
        <v>208.97894736842102</v>
      </c>
    </row>
    <row r="116" spans="1:2">
      <c r="A116" s="18">
        <v>2015</v>
      </c>
      <c r="B116" s="2">
        <v>279.30578947368417</v>
      </c>
    </row>
    <row r="117" spans="1:2">
      <c r="A117" s="18">
        <v>2016</v>
      </c>
      <c r="B117" s="2">
        <v>197.55105263157893</v>
      </c>
    </row>
    <row r="118" spans="1:2">
      <c r="A118" s="18">
        <v>2017</v>
      </c>
      <c r="B118" s="2">
        <v>236.50052631578944</v>
      </c>
    </row>
    <row r="119" spans="1:2">
      <c r="A119" s="18">
        <v>2018</v>
      </c>
      <c r="B119" s="2">
        <v>287.32947368421048</v>
      </c>
    </row>
    <row r="120" spans="1:2">
      <c r="A120" s="18">
        <v>2019</v>
      </c>
      <c r="B120" s="2">
        <v>262.6373684210526</v>
      </c>
    </row>
    <row r="121" spans="1:2">
      <c r="A121" s="18">
        <v>2020</v>
      </c>
      <c r="B121" s="2">
        <v>425.08578947368426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8"/>
  <dimension ref="A1:B121"/>
  <sheetViews>
    <sheetView workbookViewId="0"/>
  </sheetViews>
  <sheetFormatPr defaultRowHeight="15"/>
  <sheetData>
    <row r="1" spans="1:2">
      <c r="A1" s="18" t="s">
        <v>11</v>
      </c>
      <c r="B1" s="1" t="s">
        <v>3</v>
      </c>
    </row>
    <row r="2" spans="1:2">
      <c r="A2" s="18">
        <v>1901</v>
      </c>
      <c r="B2" s="2">
        <v>1247.5042105263158</v>
      </c>
    </row>
    <row r="3" spans="1:2">
      <c r="A3" s="18">
        <v>1902</v>
      </c>
      <c r="B3" s="2">
        <v>1401.3984210526316</v>
      </c>
    </row>
    <row r="4" spans="1:2">
      <c r="A4" s="18">
        <v>1903</v>
      </c>
      <c r="B4" s="2">
        <v>1292.1299999999999</v>
      </c>
    </row>
    <row r="5" spans="1:2">
      <c r="A5" s="18">
        <v>1904</v>
      </c>
      <c r="B5" s="2">
        <v>1206.75</v>
      </c>
    </row>
    <row r="6" spans="1:2">
      <c r="A6" s="18">
        <v>1905</v>
      </c>
      <c r="B6" s="2">
        <v>1505.537894736842</v>
      </c>
    </row>
    <row r="7" spans="1:2">
      <c r="A7" s="18">
        <v>1906</v>
      </c>
      <c r="B7" s="2">
        <v>1267.1747368421052</v>
      </c>
    </row>
    <row r="8" spans="1:2">
      <c r="A8" s="18">
        <v>1907</v>
      </c>
      <c r="B8" s="2">
        <v>1275.141052631579</v>
      </c>
    </row>
    <row r="9" spans="1:2">
      <c r="A9" s="18">
        <v>1908</v>
      </c>
      <c r="B9" s="2">
        <v>1335.0973684210526</v>
      </c>
    </row>
    <row r="10" spans="1:2">
      <c r="A10" s="18">
        <v>1909</v>
      </c>
      <c r="B10" s="2">
        <v>1519.6457894736843</v>
      </c>
    </row>
    <row r="11" spans="1:2">
      <c r="A11" s="18">
        <v>1910</v>
      </c>
      <c r="B11" s="2">
        <v>1435.0468421052635</v>
      </c>
    </row>
    <row r="12" spans="1:2">
      <c r="A12" s="18">
        <v>1911</v>
      </c>
      <c r="B12" s="2">
        <v>1328.6568421052634</v>
      </c>
    </row>
    <row r="13" spans="1:2">
      <c r="A13" s="18">
        <v>1912</v>
      </c>
      <c r="B13" s="2">
        <v>1168.4394736842107</v>
      </c>
    </row>
    <row r="14" spans="1:2">
      <c r="A14" s="18">
        <v>1913</v>
      </c>
      <c r="B14" s="2">
        <v>1513.5205263157891</v>
      </c>
    </row>
    <row r="15" spans="1:2">
      <c r="A15" s="18">
        <v>1914</v>
      </c>
      <c r="B15" s="2">
        <v>1230.318947368421</v>
      </c>
    </row>
    <row r="16" spans="1:2">
      <c r="A16" s="18">
        <v>1915</v>
      </c>
      <c r="B16" s="2">
        <v>1128.1978947368423</v>
      </c>
    </row>
    <row r="17" spans="1:2">
      <c r="A17" s="18">
        <v>1916</v>
      </c>
      <c r="B17" s="2">
        <v>1550.3421052631579</v>
      </c>
    </row>
    <row r="18" spans="1:2">
      <c r="A18" s="18">
        <v>1917</v>
      </c>
      <c r="B18" s="2">
        <v>1335.1615789473683</v>
      </c>
    </row>
    <row r="19" spans="1:2">
      <c r="A19" s="18">
        <v>1918</v>
      </c>
      <c r="B19" s="2">
        <v>1463.6426315789472</v>
      </c>
    </row>
    <row r="20" spans="1:2">
      <c r="A20" s="18">
        <v>1919</v>
      </c>
      <c r="B20" s="2">
        <v>1357.1236842105263</v>
      </c>
    </row>
    <row r="21" spans="1:2">
      <c r="A21" s="18">
        <v>1920</v>
      </c>
      <c r="B21" s="2">
        <v>1381.6721052631581</v>
      </c>
    </row>
    <row r="22" spans="1:2">
      <c r="A22" s="18">
        <v>1921</v>
      </c>
      <c r="B22" s="2">
        <v>1457.3284210526315</v>
      </c>
    </row>
    <row r="23" spans="1:2">
      <c r="A23" s="18">
        <v>1922</v>
      </c>
      <c r="B23" s="2">
        <v>1700.4752631578949</v>
      </c>
    </row>
    <row r="24" spans="1:2">
      <c r="A24" s="18">
        <v>1923</v>
      </c>
      <c r="B24" s="2">
        <v>1199.7773684210526</v>
      </c>
    </row>
    <row r="25" spans="1:2">
      <c r="A25" s="18">
        <v>1924</v>
      </c>
      <c r="B25" s="2">
        <v>1363.7852631578946</v>
      </c>
    </row>
    <row r="26" spans="1:2">
      <c r="A26" s="18">
        <v>1925</v>
      </c>
      <c r="B26" s="2">
        <v>1191.207894736842</v>
      </c>
    </row>
    <row r="27" spans="1:2">
      <c r="A27" s="18">
        <v>1926</v>
      </c>
      <c r="B27" s="2">
        <v>1579.8431578947366</v>
      </c>
    </row>
    <row r="28" spans="1:2">
      <c r="A28" s="18">
        <v>1927</v>
      </c>
      <c r="B28" s="2">
        <v>1229.5084210526313</v>
      </c>
    </row>
    <row r="29" spans="1:2">
      <c r="A29" s="18">
        <v>1928</v>
      </c>
      <c r="B29" s="2">
        <v>1530.8731578947368</v>
      </c>
    </row>
    <row r="30" spans="1:2">
      <c r="A30" s="18">
        <v>1929</v>
      </c>
      <c r="B30" s="2">
        <v>1241.9284210526318</v>
      </c>
    </row>
    <row r="31" spans="1:2">
      <c r="A31" s="18">
        <v>1930</v>
      </c>
      <c r="B31" s="2">
        <v>1280.7363157894736</v>
      </c>
    </row>
    <row r="32" spans="1:2">
      <c r="A32" s="18">
        <v>1931</v>
      </c>
      <c r="B32" s="2">
        <v>1377.5515789473682</v>
      </c>
    </row>
    <row r="33" spans="1:2">
      <c r="A33" s="18">
        <v>1932</v>
      </c>
      <c r="B33" s="2">
        <v>1256.4115789473685</v>
      </c>
    </row>
    <row r="34" spans="1:2">
      <c r="A34" s="18">
        <v>1933</v>
      </c>
      <c r="B34" s="2">
        <v>1524.247894736842</v>
      </c>
    </row>
    <row r="35" spans="1:2">
      <c r="A35" s="18">
        <v>1934</v>
      </c>
      <c r="B35" s="2">
        <v>1202.5547368421053</v>
      </c>
    </row>
    <row r="36" spans="1:2">
      <c r="A36" s="18">
        <v>1935</v>
      </c>
      <c r="B36" s="2">
        <v>1248.3984210526314</v>
      </c>
    </row>
    <row r="37" spans="1:2">
      <c r="A37" s="18">
        <v>1936</v>
      </c>
      <c r="B37" s="2">
        <v>1384.8978947368423</v>
      </c>
    </row>
    <row r="38" spans="1:2">
      <c r="A38" s="18">
        <v>1937</v>
      </c>
      <c r="B38" s="2">
        <v>1313.3910526315792</v>
      </c>
    </row>
    <row r="39" spans="1:2">
      <c r="A39" s="18">
        <v>1938</v>
      </c>
      <c r="B39" s="2">
        <v>1430.0163157894733</v>
      </c>
    </row>
    <row r="40" spans="1:2">
      <c r="A40" s="18">
        <v>1939</v>
      </c>
      <c r="B40" s="2">
        <v>1636.0952631578948</v>
      </c>
    </row>
    <row r="41" spans="1:2">
      <c r="A41" s="18">
        <v>1940</v>
      </c>
      <c r="B41" s="2">
        <v>1250.1742105263158</v>
      </c>
    </row>
    <row r="42" spans="1:2">
      <c r="A42" s="18">
        <v>1941</v>
      </c>
      <c r="B42" s="2">
        <v>1619.1068421052628</v>
      </c>
    </row>
    <row r="43" spans="1:2">
      <c r="A43" s="18">
        <v>1942</v>
      </c>
      <c r="B43" s="2">
        <v>1351.4973684210529</v>
      </c>
    </row>
    <row r="44" spans="1:2">
      <c r="A44" s="18">
        <v>1943</v>
      </c>
      <c r="B44" s="2">
        <v>1481.1363157894737</v>
      </c>
    </row>
    <row r="45" spans="1:2">
      <c r="A45" s="18">
        <v>1944</v>
      </c>
      <c r="B45" s="2">
        <v>1448.371052631579</v>
      </c>
    </row>
    <row r="46" spans="1:2">
      <c r="A46" s="18">
        <v>1945</v>
      </c>
      <c r="B46" s="2">
        <v>1156.8521052631579</v>
      </c>
    </row>
    <row r="47" spans="1:2">
      <c r="A47" s="18">
        <v>1946</v>
      </c>
      <c r="B47" s="2">
        <v>1370.653157894737</v>
      </c>
    </row>
    <row r="48" spans="1:2">
      <c r="A48" s="18">
        <v>1947</v>
      </c>
      <c r="B48" s="2">
        <v>1311.3415789473686</v>
      </c>
    </row>
    <row r="49" spans="1:2">
      <c r="A49" s="18">
        <v>1948</v>
      </c>
      <c r="B49" s="2">
        <v>1358.4305263157894</v>
      </c>
    </row>
    <row r="50" spans="1:2">
      <c r="A50" s="18">
        <v>1949</v>
      </c>
      <c r="B50" s="2">
        <v>1410.0794736842104</v>
      </c>
    </row>
    <row r="51" spans="1:2">
      <c r="A51" s="18">
        <v>1950</v>
      </c>
      <c r="B51" s="2">
        <v>1522.0610526315788</v>
      </c>
    </row>
    <row r="52" spans="1:2">
      <c r="A52" s="18">
        <v>1951</v>
      </c>
      <c r="B52" s="2">
        <v>1306.3326315789473</v>
      </c>
    </row>
    <row r="53" spans="1:2">
      <c r="A53" s="18">
        <v>1952</v>
      </c>
      <c r="B53" s="2">
        <v>1397.5784210526315</v>
      </c>
    </row>
    <row r="54" spans="1:2">
      <c r="A54" s="18">
        <v>1953</v>
      </c>
      <c r="B54" s="2">
        <v>1555.1294736842108</v>
      </c>
    </row>
    <row r="55" spans="1:2">
      <c r="A55" s="18">
        <v>1954</v>
      </c>
      <c r="B55" s="2">
        <v>1402.8915789473683</v>
      </c>
    </row>
    <row r="56" spans="1:2">
      <c r="A56" s="18">
        <v>1955</v>
      </c>
      <c r="B56" s="2">
        <v>1412.8952631578948</v>
      </c>
    </row>
    <row r="57" spans="1:2">
      <c r="A57" s="18">
        <v>1956</v>
      </c>
      <c r="B57" s="2">
        <v>1552.2126315789474</v>
      </c>
    </row>
    <row r="58" spans="1:2">
      <c r="A58" s="18">
        <v>1957</v>
      </c>
      <c r="B58" s="2">
        <v>1232.5289473684209</v>
      </c>
    </row>
    <row r="59" spans="1:2">
      <c r="A59" s="18">
        <v>1958</v>
      </c>
      <c r="B59" s="2">
        <v>1256.6852631578945</v>
      </c>
    </row>
    <row r="60" spans="1:2">
      <c r="A60" s="18">
        <v>1959</v>
      </c>
      <c r="B60" s="2">
        <v>1461.8884210526317</v>
      </c>
    </row>
    <row r="61" spans="1:2">
      <c r="A61" s="18">
        <v>1960</v>
      </c>
      <c r="B61" s="2">
        <v>1331.9805263157896</v>
      </c>
    </row>
    <row r="62" spans="1:2">
      <c r="A62" s="18">
        <v>1961</v>
      </c>
      <c r="B62" s="2">
        <v>1211.7994736842106</v>
      </c>
    </row>
    <row r="63" spans="1:2">
      <c r="A63" s="18">
        <v>1962</v>
      </c>
      <c r="B63" s="2">
        <v>1710.6684210526316</v>
      </c>
    </row>
    <row r="64" spans="1:2">
      <c r="A64" s="18">
        <v>1963</v>
      </c>
      <c r="B64" s="2">
        <v>1283.4763157894733</v>
      </c>
    </row>
    <row r="65" spans="1:2">
      <c r="A65" s="18">
        <v>1964</v>
      </c>
      <c r="B65" s="2">
        <v>1429.1757894736843</v>
      </c>
    </row>
    <row r="66" spans="1:2">
      <c r="A66" s="18">
        <v>1965</v>
      </c>
      <c r="B66" s="2">
        <v>1422.8384210526315</v>
      </c>
    </row>
    <row r="67" spans="1:2">
      <c r="A67" s="18">
        <v>1966</v>
      </c>
      <c r="B67" s="2">
        <v>1211.3331578947366</v>
      </c>
    </row>
    <row r="68" spans="1:2">
      <c r="A68" s="18">
        <v>1967</v>
      </c>
      <c r="B68" s="2">
        <v>1307.1847368421056</v>
      </c>
    </row>
    <row r="69" spans="1:2">
      <c r="A69" s="18">
        <v>1968</v>
      </c>
      <c r="B69" s="2">
        <v>1605.2657894736847</v>
      </c>
    </row>
    <row r="70" spans="1:2">
      <c r="A70" s="18">
        <v>1969</v>
      </c>
      <c r="B70" s="2">
        <v>1354.487894736842</v>
      </c>
    </row>
    <row r="71" spans="1:2">
      <c r="A71" s="18">
        <v>1970</v>
      </c>
      <c r="B71" s="2">
        <v>1672.5357894736844</v>
      </c>
    </row>
    <row r="72" spans="1:2">
      <c r="A72" s="18">
        <v>1971</v>
      </c>
      <c r="B72" s="2">
        <v>1675.4826315789471</v>
      </c>
    </row>
    <row r="73" spans="1:2">
      <c r="A73" s="18">
        <v>1972</v>
      </c>
      <c r="B73" s="2">
        <v>1207.6610526315787</v>
      </c>
    </row>
    <row r="74" spans="1:2">
      <c r="A74" s="18">
        <v>1973</v>
      </c>
      <c r="B74" s="2">
        <v>1398.8063157894737</v>
      </c>
    </row>
    <row r="75" spans="1:2">
      <c r="A75" s="18">
        <v>1974</v>
      </c>
      <c r="B75" s="2">
        <v>1568.8842105263157</v>
      </c>
    </row>
    <row r="76" spans="1:2">
      <c r="A76" s="18">
        <v>1975</v>
      </c>
      <c r="B76" s="2">
        <v>1338.6405263157897</v>
      </c>
    </row>
    <row r="77" spans="1:2">
      <c r="A77" s="18">
        <v>1976</v>
      </c>
      <c r="B77" s="2">
        <v>1307.158947368421</v>
      </c>
    </row>
    <row r="78" spans="1:2">
      <c r="A78" s="18">
        <v>1977</v>
      </c>
      <c r="B78" s="2">
        <v>1519.0610526315791</v>
      </c>
    </row>
    <row r="79" spans="1:2">
      <c r="A79" s="18">
        <v>1978</v>
      </c>
      <c r="B79" s="2">
        <v>1507.606842105263</v>
      </c>
    </row>
    <row r="80" spans="1:2">
      <c r="A80" s="18">
        <v>1979</v>
      </c>
      <c r="B80" s="2">
        <v>1172.9936842105262</v>
      </c>
    </row>
    <row r="81" spans="1:2">
      <c r="A81" s="18">
        <v>1980</v>
      </c>
      <c r="B81" s="2">
        <v>1411.9652631578949</v>
      </c>
    </row>
    <row r="82" spans="1:2">
      <c r="A82" s="18">
        <v>1981</v>
      </c>
      <c r="B82" s="2">
        <v>1316.0484210526315</v>
      </c>
    </row>
    <row r="83" spans="1:2">
      <c r="A83" s="18">
        <v>1982</v>
      </c>
      <c r="B83" s="2">
        <v>1084.787894736842</v>
      </c>
    </row>
    <row r="84" spans="1:2">
      <c r="A84" s="18">
        <v>1983</v>
      </c>
      <c r="B84" s="2">
        <v>1387.1789473684209</v>
      </c>
    </row>
    <row r="85" spans="1:2">
      <c r="A85" s="18">
        <v>1984</v>
      </c>
      <c r="B85" s="2">
        <v>1891.9136842105263</v>
      </c>
    </row>
    <row r="86" spans="1:2">
      <c r="A86" s="18">
        <v>1985</v>
      </c>
      <c r="B86" s="2">
        <v>1379.6742105263161</v>
      </c>
    </row>
    <row r="87" spans="1:2">
      <c r="A87" s="18">
        <v>1986</v>
      </c>
      <c r="B87" s="2">
        <v>1396.7726315789473</v>
      </c>
    </row>
    <row r="88" spans="1:2">
      <c r="A88" s="18">
        <v>1987</v>
      </c>
      <c r="B88" s="2">
        <v>1686.2963157894735</v>
      </c>
    </row>
    <row r="89" spans="1:2">
      <c r="A89" s="18">
        <v>1988</v>
      </c>
      <c r="B89" s="2">
        <v>1668.8068421052633</v>
      </c>
    </row>
    <row r="90" spans="1:2">
      <c r="A90" s="18">
        <v>1989</v>
      </c>
      <c r="B90" s="2">
        <v>1452.7968421052633</v>
      </c>
    </row>
    <row r="91" spans="1:2">
      <c r="A91" s="18">
        <v>1990</v>
      </c>
      <c r="B91" s="2">
        <v>1549.0505263157893</v>
      </c>
    </row>
    <row r="92" spans="1:2">
      <c r="A92" s="18">
        <v>1991</v>
      </c>
      <c r="B92" s="2">
        <v>1586.6484210526314</v>
      </c>
    </row>
    <row r="93" spans="1:2">
      <c r="A93" s="18">
        <v>1992</v>
      </c>
      <c r="B93" s="2">
        <v>1246.5094736842104</v>
      </c>
    </row>
    <row r="94" spans="1:2">
      <c r="A94" s="18">
        <v>1993</v>
      </c>
      <c r="B94" s="2">
        <v>1520.8773684210528</v>
      </c>
    </row>
    <row r="95" spans="1:2">
      <c r="A95" s="18">
        <v>1994</v>
      </c>
      <c r="B95" s="2">
        <v>1124.372631578947</v>
      </c>
    </row>
    <row r="96" spans="1:2">
      <c r="A96" s="18">
        <v>1995</v>
      </c>
      <c r="B96" s="2">
        <v>1764.138947368421</v>
      </c>
    </row>
    <row r="97" spans="1:2">
      <c r="A97" s="18">
        <v>1996</v>
      </c>
      <c r="B97" s="2">
        <v>1477.7136842105263</v>
      </c>
    </row>
    <row r="98" spans="1:2">
      <c r="A98" s="18">
        <v>1997</v>
      </c>
      <c r="B98" s="2">
        <v>1518.9105263157894</v>
      </c>
    </row>
    <row r="99" spans="1:2">
      <c r="A99" s="18">
        <v>1998</v>
      </c>
      <c r="B99" s="2">
        <v>1642.1326315789477</v>
      </c>
    </row>
    <row r="100" spans="1:2">
      <c r="A100" s="18">
        <v>1999</v>
      </c>
      <c r="B100" s="2">
        <v>1838.795789473684</v>
      </c>
    </row>
    <row r="101" spans="1:2">
      <c r="A101" s="18">
        <v>2000</v>
      </c>
      <c r="B101" s="2">
        <v>1452.9021052631579</v>
      </c>
    </row>
    <row r="102" spans="1:2">
      <c r="A102" s="18">
        <v>2001</v>
      </c>
      <c r="B102" s="2">
        <v>1231.25</v>
      </c>
    </row>
    <row r="103" spans="1:2">
      <c r="A103" s="18">
        <v>2002</v>
      </c>
      <c r="B103" s="2">
        <v>1514.0384210526317</v>
      </c>
    </row>
    <row r="104" spans="1:2">
      <c r="A104" s="18">
        <v>2003</v>
      </c>
      <c r="B104" s="2">
        <v>1277.1284210526314</v>
      </c>
    </row>
    <row r="105" spans="1:2">
      <c r="A105" s="18">
        <v>2004</v>
      </c>
      <c r="B105" s="2">
        <v>1425.1689473684212</v>
      </c>
    </row>
    <row r="106" spans="1:2">
      <c r="A106" s="18">
        <v>2005</v>
      </c>
      <c r="B106" s="2">
        <v>1173.2489473684211</v>
      </c>
    </row>
    <row r="107" spans="1:2">
      <c r="A107" s="18">
        <v>2006</v>
      </c>
      <c r="B107" s="2">
        <v>1375.0384210526315</v>
      </c>
    </row>
    <row r="108" spans="1:2">
      <c r="A108" s="18">
        <v>2007</v>
      </c>
      <c r="B108" s="2">
        <v>1629.2989473684213</v>
      </c>
    </row>
    <row r="109" spans="1:2">
      <c r="A109" s="18">
        <v>2008</v>
      </c>
      <c r="B109" s="2">
        <v>1526.7510526315789</v>
      </c>
    </row>
    <row r="110" spans="1:2">
      <c r="A110" s="18">
        <v>2009</v>
      </c>
      <c r="B110" s="2">
        <v>1196.2715789473684</v>
      </c>
    </row>
    <row r="111" spans="1:2">
      <c r="A111" s="18">
        <v>2010</v>
      </c>
      <c r="B111" s="2">
        <v>1171.7768421052633</v>
      </c>
    </row>
    <row r="112" spans="1:2">
      <c r="A112" s="18">
        <v>2011</v>
      </c>
      <c r="B112" s="2">
        <v>1314.361052631579</v>
      </c>
    </row>
    <row r="113" spans="1:2">
      <c r="A113" s="18">
        <v>2012</v>
      </c>
      <c r="B113" s="2">
        <v>1056.9399999999996</v>
      </c>
    </row>
    <row r="114" spans="1:2">
      <c r="A114" s="18">
        <v>2013</v>
      </c>
      <c r="B114" s="2">
        <v>1310.7315789473682</v>
      </c>
    </row>
    <row r="115" spans="1:2">
      <c r="A115" s="18">
        <v>2014</v>
      </c>
      <c r="B115" s="2">
        <v>1309.9626315789471</v>
      </c>
    </row>
    <row r="116" spans="1:2">
      <c r="A116" s="18">
        <v>2015</v>
      </c>
      <c r="B116" s="2">
        <v>1539.9173684210527</v>
      </c>
    </row>
    <row r="117" spans="1:2">
      <c r="A117" s="18">
        <v>2016</v>
      </c>
      <c r="B117" s="2">
        <v>1386.0363157894735</v>
      </c>
    </row>
    <row r="118" spans="1:2">
      <c r="A118" s="18">
        <v>2017</v>
      </c>
      <c r="B118" s="2">
        <v>1393.5563157894737</v>
      </c>
    </row>
    <row r="119" spans="1:2">
      <c r="A119" s="18">
        <v>2018</v>
      </c>
      <c r="B119" s="2">
        <v>1110.2810526315789</v>
      </c>
    </row>
    <row r="120" spans="1:2">
      <c r="A120" s="18">
        <v>2019</v>
      </c>
      <c r="B120" s="2">
        <v>1164.1278947368421</v>
      </c>
    </row>
    <row r="121" spans="1:2">
      <c r="A121" s="18">
        <v>2020</v>
      </c>
      <c r="B121" s="2">
        <v>1330.1499999999999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10"/>
  <dimension ref="A1:B121"/>
  <sheetViews>
    <sheetView workbookViewId="0"/>
  </sheetViews>
  <sheetFormatPr defaultRowHeight="15"/>
  <sheetData>
    <row r="1" spans="1:2">
      <c r="A1" s="18" t="s">
        <v>11</v>
      </c>
      <c r="B1" s="1" t="s">
        <v>4</v>
      </c>
    </row>
    <row r="2" spans="1:2">
      <c r="A2" s="18">
        <v>1901</v>
      </c>
      <c r="B2" s="2">
        <v>108.19473684210527</v>
      </c>
    </row>
    <row r="3" spans="1:2">
      <c r="A3" s="18">
        <v>1902</v>
      </c>
      <c r="B3" s="2">
        <v>60.085789473684216</v>
      </c>
    </row>
    <row r="4" spans="1:2">
      <c r="A4" s="18">
        <v>1903</v>
      </c>
      <c r="B4" s="2">
        <v>177.41473684210524</v>
      </c>
    </row>
    <row r="5" spans="1:2">
      <c r="A5" s="18">
        <v>1904</v>
      </c>
      <c r="B5" s="2">
        <v>71.565263157894719</v>
      </c>
    </row>
    <row r="6" spans="1:2">
      <c r="A6" s="18">
        <v>1905</v>
      </c>
      <c r="B6" s="2">
        <v>104.43421052631578</v>
      </c>
    </row>
    <row r="7" spans="1:2">
      <c r="A7" s="18">
        <v>1906</v>
      </c>
      <c r="B7" s="2">
        <v>140.12578947368419</v>
      </c>
    </row>
    <row r="8" spans="1:2">
      <c r="A8" s="18">
        <v>1907</v>
      </c>
      <c r="B8" s="2">
        <v>43.965789473684204</v>
      </c>
    </row>
    <row r="9" spans="1:2">
      <c r="A9" s="18">
        <v>1908</v>
      </c>
      <c r="B9" s="2">
        <v>24.943157894736839</v>
      </c>
    </row>
    <row r="10" spans="1:2">
      <c r="A10" s="18">
        <v>1909</v>
      </c>
      <c r="B10" s="2">
        <v>117.20210526315793</v>
      </c>
    </row>
    <row r="11" spans="1:2">
      <c r="A11" s="18">
        <v>1910</v>
      </c>
      <c r="B11" s="2">
        <v>164.8136842105263</v>
      </c>
    </row>
    <row r="12" spans="1:2">
      <c r="A12" s="18">
        <v>1911</v>
      </c>
      <c r="B12" s="2">
        <v>169.21157894736845</v>
      </c>
    </row>
    <row r="13" spans="1:2">
      <c r="A13" s="18">
        <v>1912</v>
      </c>
      <c r="B13" s="2">
        <v>195.09789473684211</v>
      </c>
    </row>
    <row r="14" spans="1:2">
      <c r="A14" s="18">
        <v>1913</v>
      </c>
      <c r="B14" s="2">
        <v>163.68736842105264</v>
      </c>
    </row>
    <row r="15" spans="1:2">
      <c r="A15" s="18">
        <v>1914</v>
      </c>
      <c r="B15" s="2">
        <v>45.228421052631582</v>
      </c>
    </row>
    <row r="16" spans="1:2">
      <c r="A16" s="18">
        <v>1915</v>
      </c>
      <c r="B16" s="2">
        <v>110.7021052631579</v>
      </c>
    </row>
    <row r="17" spans="1:2">
      <c r="A17" s="18">
        <v>1916</v>
      </c>
      <c r="B17" s="2">
        <v>284.21052631578954</v>
      </c>
    </row>
    <row r="18" spans="1:2">
      <c r="A18" s="18">
        <v>1917</v>
      </c>
      <c r="B18" s="2">
        <v>339.41842105263157</v>
      </c>
    </row>
    <row r="19" spans="1:2">
      <c r="A19" s="18">
        <v>1918</v>
      </c>
      <c r="B19" s="2">
        <v>13.535263157894734</v>
      </c>
    </row>
    <row r="20" spans="1:2">
      <c r="A20" s="18">
        <v>1919</v>
      </c>
      <c r="B20" s="2">
        <v>101.47526315789476</v>
      </c>
    </row>
    <row r="21" spans="1:2">
      <c r="A21" s="18">
        <v>1920</v>
      </c>
      <c r="B21" s="2">
        <v>115.89631578947369</v>
      </c>
    </row>
    <row r="22" spans="1:2">
      <c r="A22" s="18">
        <v>1921</v>
      </c>
      <c r="B22" s="2">
        <v>69.626315789473679</v>
      </c>
    </row>
    <row r="23" spans="1:2">
      <c r="A23" s="18">
        <v>1922</v>
      </c>
      <c r="B23" s="2">
        <v>82.980526315789476</v>
      </c>
    </row>
    <row r="24" spans="1:2">
      <c r="A24" s="18">
        <v>1923</v>
      </c>
      <c r="B24" s="2">
        <v>85.500526315789472</v>
      </c>
    </row>
    <row r="25" spans="1:2">
      <c r="A25" s="18">
        <v>1924</v>
      </c>
      <c r="B25" s="2">
        <v>142.3657894736842</v>
      </c>
    </row>
    <row r="26" spans="1:2">
      <c r="A26" s="18">
        <v>1925</v>
      </c>
      <c r="B26" s="2">
        <v>137.02526315789473</v>
      </c>
    </row>
    <row r="27" spans="1:2">
      <c r="A27" s="18">
        <v>1926</v>
      </c>
      <c r="B27" s="2">
        <v>91.747368421052627</v>
      </c>
    </row>
    <row r="28" spans="1:2">
      <c r="A28" s="18">
        <v>1927</v>
      </c>
      <c r="B28" s="2">
        <v>69.134736842105255</v>
      </c>
    </row>
    <row r="29" spans="1:2">
      <c r="A29" s="18">
        <v>1928</v>
      </c>
      <c r="B29" s="2">
        <v>171.07473684210527</v>
      </c>
    </row>
    <row r="30" spans="1:2">
      <c r="A30" s="18">
        <v>1929</v>
      </c>
      <c r="B30" s="2">
        <v>339.98526315789479</v>
      </c>
    </row>
    <row r="31" spans="1:2">
      <c r="A31" s="18">
        <v>1930</v>
      </c>
      <c r="B31" s="2">
        <v>138.21052631578945</v>
      </c>
    </row>
    <row r="32" spans="1:2">
      <c r="A32" s="18">
        <v>1931</v>
      </c>
      <c r="B32" s="2">
        <v>180.35210526315791</v>
      </c>
    </row>
    <row r="33" spans="1:2">
      <c r="A33" s="18">
        <v>1932</v>
      </c>
      <c r="B33" s="2">
        <v>204.77894736842106</v>
      </c>
    </row>
    <row r="34" spans="1:2">
      <c r="A34" s="18">
        <v>1933</v>
      </c>
      <c r="B34" s="2">
        <v>149.96052631578948</v>
      </c>
    </row>
    <row r="35" spans="1:2">
      <c r="A35" s="18">
        <v>1934</v>
      </c>
      <c r="B35" s="2">
        <v>140.33894736842109</v>
      </c>
    </row>
    <row r="36" spans="1:2">
      <c r="A36" s="18">
        <v>1935</v>
      </c>
      <c r="B36" s="2">
        <v>15.434210526315786</v>
      </c>
    </row>
    <row r="37" spans="1:2">
      <c r="A37" s="18">
        <v>1936</v>
      </c>
      <c r="B37" s="2">
        <v>90.31736842105262</v>
      </c>
    </row>
    <row r="38" spans="1:2">
      <c r="A38" s="18">
        <v>1937</v>
      </c>
      <c r="B38" s="2">
        <v>175.86315789473684</v>
      </c>
    </row>
    <row r="39" spans="1:2">
      <c r="A39" s="18">
        <v>1938</v>
      </c>
      <c r="B39" s="2">
        <v>103.86789473684208</v>
      </c>
    </row>
    <row r="40" spans="1:2">
      <c r="A40" s="18">
        <v>1939</v>
      </c>
      <c r="B40" s="2">
        <v>226.19210526315788</v>
      </c>
    </row>
    <row r="41" spans="1:2">
      <c r="A41" s="18">
        <v>1940</v>
      </c>
      <c r="B41" s="2">
        <v>38.973684210526315</v>
      </c>
    </row>
    <row r="42" spans="1:2">
      <c r="A42" s="18">
        <v>1941</v>
      </c>
      <c r="B42" s="2">
        <v>243.04526315789471</v>
      </c>
    </row>
    <row r="43" spans="1:2">
      <c r="A43" s="18">
        <v>1942</v>
      </c>
      <c r="B43" s="2">
        <v>123.72157894736843</v>
      </c>
    </row>
    <row r="44" spans="1:2">
      <c r="A44" s="18">
        <v>1943</v>
      </c>
      <c r="B44" s="2">
        <v>86.745789473684198</v>
      </c>
    </row>
    <row r="45" spans="1:2">
      <c r="A45" s="18">
        <v>1944</v>
      </c>
      <c r="B45" s="2">
        <v>62.398947368421062</v>
      </c>
    </row>
    <row r="46" spans="1:2">
      <c r="A46" s="18">
        <v>1945</v>
      </c>
      <c r="B46" s="2">
        <v>235.42894736842109</v>
      </c>
    </row>
    <row r="47" spans="1:2">
      <c r="A47" s="18">
        <v>1946</v>
      </c>
      <c r="B47" s="2">
        <v>237.68947368421055</v>
      </c>
    </row>
    <row r="48" spans="1:2">
      <c r="A48" s="18">
        <v>1947</v>
      </c>
      <c r="B48" s="2">
        <v>136.97210526315791</v>
      </c>
    </row>
    <row r="49" spans="1:2">
      <c r="A49" s="18">
        <v>1948</v>
      </c>
      <c r="B49" s="2">
        <v>224.42210526315787</v>
      </c>
    </row>
    <row r="50" spans="1:2">
      <c r="A50" s="18">
        <v>1949</v>
      </c>
      <c r="B50" s="2">
        <v>158.39105263157893</v>
      </c>
    </row>
    <row r="51" spans="1:2">
      <c r="A51" s="18">
        <v>1950</v>
      </c>
      <c r="B51" s="2">
        <v>214.95368421052629</v>
      </c>
    </row>
    <row r="52" spans="1:2">
      <c r="A52" s="18">
        <v>1951</v>
      </c>
      <c r="B52" s="2">
        <v>191.70473684210526</v>
      </c>
    </row>
    <row r="53" spans="1:2">
      <c r="A53" s="18">
        <v>1952</v>
      </c>
      <c r="B53" s="2">
        <v>169.83684210526314</v>
      </c>
    </row>
    <row r="54" spans="1:2">
      <c r="A54" s="18">
        <v>1953</v>
      </c>
      <c r="B54" s="2">
        <v>87.114210526315787</v>
      </c>
    </row>
    <row r="55" spans="1:2">
      <c r="A55" s="18">
        <v>1954</v>
      </c>
      <c r="B55" s="2">
        <v>89.807894736842115</v>
      </c>
    </row>
    <row r="56" spans="1:2">
      <c r="A56" s="18">
        <v>1955</v>
      </c>
      <c r="B56" s="2">
        <v>179.9694736842105</v>
      </c>
    </row>
    <row r="57" spans="1:2">
      <c r="A57" s="18">
        <v>1956</v>
      </c>
      <c r="B57" s="2">
        <v>201.52578947368414</v>
      </c>
    </row>
    <row r="58" spans="1:2">
      <c r="A58" s="18">
        <v>1957</v>
      </c>
      <c r="B58" s="2">
        <v>51.044736842105266</v>
      </c>
    </row>
    <row r="59" spans="1:2">
      <c r="A59" s="18">
        <v>1958</v>
      </c>
      <c r="B59" s="2">
        <v>120.4984210526316</v>
      </c>
    </row>
    <row r="60" spans="1:2">
      <c r="A60" s="18">
        <v>1959</v>
      </c>
      <c r="B60" s="2">
        <v>368.4221052631579</v>
      </c>
    </row>
    <row r="61" spans="1:2">
      <c r="A61" s="18">
        <v>1960</v>
      </c>
      <c r="B61" s="2">
        <v>75.335789473684201</v>
      </c>
    </row>
    <row r="62" spans="1:2">
      <c r="A62" s="18">
        <v>1961</v>
      </c>
      <c r="B62" s="2">
        <v>125.78368421052629</v>
      </c>
    </row>
    <row r="63" spans="1:2">
      <c r="A63" s="18">
        <v>1962</v>
      </c>
      <c r="B63" s="2">
        <v>171.4257894736842</v>
      </c>
    </row>
    <row r="64" spans="1:2">
      <c r="A64" s="18">
        <v>1963</v>
      </c>
      <c r="B64" s="2">
        <v>146.49578947368425</v>
      </c>
    </row>
    <row r="65" spans="1:2">
      <c r="A65" s="18">
        <v>1964</v>
      </c>
      <c r="B65" s="2">
        <v>138.44947368421052</v>
      </c>
    </row>
    <row r="66" spans="1:2">
      <c r="A66" s="18">
        <v>1965</v>
      </c>
      <c r="B66" s="2">
        <v>78.835789473684201</v>
      </c>
    </row>
    <row r="67" spans="1:2">
      <c r="A67" s="18">
        <v>1966</v>
      </c>
      <c r="B67" s="2">
        <v>127.22736842105266</v>
      </c>
    </row>
    <row r="68" spans="1:2">
      <c r="A68" s="18">
        <v>1967</v>
      </c>
      <c r="B68" s="2">
        <v>90.854210526315796</v>
      </c>
    </row>
    <row r="69" spans="1:2">
      <c r="A69" s="18">
        <v>1968</v>
      </c>
      <c r="B69" s="2">
        <v>231.28736842105269</v>
      </c>
    </row>
    <row r="70" spans="1:2">
      <c r="A70" s="18">
        <v>1969</v>
      </c>
      <c r="B70" s="2">
        <v>77.563157894736847</v>
      </c>
    </row>
    <row r="71" spans="1:2">
      <c r="A71" s="18">
        <v>1970</v>
      </c>
      <c r="B71" s="2">
        <v>206.18999999999997</v>
      </c>
    </row>
    <row r="72" spans="1:2">
      <c r="A72" s="18">
        <v>1971</v>
      </c>
      <c r="B72" s="2">
        <v>229.39157894736846</v>
      </c>
    </row>
    <row r="73" spans="1:2">
      <c r="A73" s="18">
        <v>1972</v>
      </c>
      <c r="B73" s="2">
        <v>66.976315789473688</v>
      </c>
    </row>
    <row r="74" spans="1:2">
      <c r="A74" s="18">
        <v>1973</v>
      </c>
      <c r="B74" s="2">
        <v>252.29631578947368</v>
      </c>
    </row>
    <row r="75" spans="1:2">
      <c r="A75" s="18">
        <v>1974</v>
      </c>
      <c r="B75" s="2">
        <v>168.34736842105261</v>
      </c>
    </row>
    <row r="76" spans="1:2">
      <c r="A76" s="18">
        <v>1975</v>
      </c>
      <c r="B76" s="2">
        <v>167.02263157894734</v>
      </c>
    </row>
    <row r="77" spans="1:2">
      <c r="A77" s="18">
        <v>1976</v>
      </c>
      <c r="B77" s="2">
        <v>65.205263157894734</v>
      </c>
    </row>
    <row r="78" spans="1:2">
      <c r="A78" s="18">
        <v>1977</v>
      </c>
      <c r="B78" s="2">
        <v>225.59684210526311</v>
      </c>
    </row>
    <row r="79" spans="1:2">
      <c r="A79" s="18">
        <v>1978</v>
      </c>
      <c r="B79" s="2">
        <v>133.23578947368418</v>
      </c>
    </row>
    <row r="80" spans="1:2">
      <c r="A80" s="18">
        <v>1979</v>
      </c>
      <c r="B80" s="2">
        <v>169.03052631578947</v>
      </c>
    </row>
    <row r="81" spans="1:2">
      <c r="A81" s="18">
        <v>1980</v>
      </c>
      <c r="B81" s="2">
        <v>127.55052631578945</v>
      </c>
    </row>
    <row r="82" spans="1:2">
      <c r="A82" s="18">
        <v>1981</v>
      </c>
      <c r="B82" s="2">
        <v>83.068421052631564</v>
      </c>
    </row>
    <row r="83" spans="1:2">
      <c r="A83" s="18">
        <v>1982</v>
      </c>
      <c r="B83" s="2">
        <v>48.168947368421051</v>
      </c>
    </row>
    <row r="84" spans="1:2">
      <c r="A84" s="18">
        <v>1983</v>
      </c>
      <c r="B84" s="2">
        <v>188.10894736842101</v>
      </c>
    </row>
    <row r="85" spans="1:2">
      <c r="A85" s="18">
        <v>1984</v>
      </c>
      <c r="B85" s="2">
        <v>123.43</v>
      </c>
    </row>
    <row r="86" spans="1:2">
      <c r="A86" s="18">
        <v>1985</v>
      </c>
      <c r="B86" s="2">
        <v>160.80105263157895</v>
      </c>
    </row>
    <row r="87" spans="1:2">
      <c r="A87" s="18">
        <v>1986</v>
      </c>
      <c r="B87" s="2">
        <v>295.17315789473685</v>
      </c>
    </row>
    <row r="88" spans="1:2">
      <c r="A88" s="18">
        <v>1987</v>
      </c>
      <c r="B88" s="2">
        <v>95.981578947368419</v>
      </c>
    </row>
    <row r="89" spans="1:2">
      <c r="A89" s="18">
        <v>1988</v>
      </c>
      <c r="B89" s="2">
        <v>142.39052631578949</v>
      </c>
    </row>
    <row r="90" spans="1:2">
      <c r="A90" s="18">
        <v>1989</v>
      </c>
      <c r="B90" s="2">
        <v>143.42368421052629</v>
      </c>
    </row>
    <row r="91" spans="1:2">
      <c r="A91" s="18">
        <v>1990</v>
      </c>
      <c r="B91" s="2">
        <v>152.17421052631579</v>
      </c>
    </row>
    <row r="92" spans="1:2">
      <c r="A92" s="18">
        <v>1991</v>
      </c>
      <c r="B92" s="2">
        <v>153.28105263157894</v>
      </c>
    </row>
    <row r="93" spans="1:2">
      <c r="A93" s="18">
        <v>1992</v>
      </c>
      <c r="B93" s="2">
        <v>79.28157894736843</v>
      </c>
    </row>
    <row r="94" spans="1:2">
      <c r="A94" s="18">
        <v>1993</v>
      </c>
      <c r="B94" s="2">
        <v>162.34</v>
      </c>
    </row>
    <row r="95" spans="1:2">
      <c r="A95" s="18">
        <v>1994</v>
      </c>
      <c r="B95" s="2">
        <v>90.381052631578953</v>
      </c>
    </row>
    <row r="96" spans="1:2">
      <c r="A96" s="18">
        <v>1995</v>
      </c>
      <c r="B96" s="2">
        <v>246.42315789473687</v>
      </c>
    </row>
    <row r="97" spans="1:2">
      <c r="A97" s="18">
        <v>1996</v>
      </c>
      <c r="B97" s="2">
        <v>134.06526315789469</v>
      </c>
    </row>
    <row r="98" spans="1:2">
      <c r="A98" s="18">
        <v>1997</v>
      </c>
      <c r="B98" s="2">
        <v>73.79421052631578</v>
      </c>
    </row>
    <row r="99" spans="1:2">
      <c r="A99" s="18">
        <v>1998</v>
      </c>
      <c r="B99" s="2">
        <v>247.18315789473681</v>
      </c>
    </row>
    <row r="100" spans="1:2">
      <c r="A100" s="18">
        <v>1999</v>
      </c>
      <c r="B100" s="2">
        <v>239.21578947368417</v>
      </c>
    </row>
    <row r="101" spans="1:2">
      <c r="A101" s="18">
        <v>2000</v>
      </c>
      <c r="B101" s="2">
        <v>81.886315789473684</v>
      </c>
    </row>
    <row r="102" spans="1:2">
      <c r="A102" s="18">
        <v>2001</v>
      </c>
      <c r="B102" s="2">
        <v>243.60105263157891</v>
      </c>
    </row>
    <row r="103" spans="1:2">
      <c r="A103" s="18">
        <v>2002</v>
      </c>
      <c r="B103" s="2">
        <v>127.52052631578947</v>
      </c>
    </row>
    <row r="104" spans="1:2">
      <c r="A104" s="18">
        <v>2003</v>
      </c>
      <c r="B104" s="2">
        <v>340.63421052631583</v>
      </c>
    </row>
    <row r="105" spans="1:2">
      <c r="A105" s="18">
        <v>2004</v>
      </c>
      <c r="B105" s="2">
        <v>258.81947368421055</v>
      </c>
    </row>
    <row r="106" spans="1:2">
      <c r="A106" s="18">
        <v>2005</v>
      </c>
      <c r="B106" s="2">
        <v>332.79157894736841</v>
      </c>
    </row>
    <row r="107" spans="1:2">
      <c r="A107" s="18">
        <v>2006</v>
      </c>
      <c r="B107" s="2">
        <v>107.68105263157892</v>
      </c>
    </row>
    <row r="108" spans="1:2">
      <c r="A108" s="18">
        <v>2007</v>
      </c>
      <c r="B108" s="2">
        <v>76.372631578947377</v>
      </c>
    </row>
    <row r="109" spans="1:2">
      <c r="A109" s="18">
        <v>2008</v>
      </c>
      <c r="B109" s="2">
        <v>83.15631578947368</v>
      </c>
    </row>
    <row r="110" spans="1:2">
      <c r="A110" s="18">
        <v>2009</v>
      </c>
      <c r="B110" s="2">
        <v>170.43263157894739</v>
      </c>
    </row>
    <row r="111" spans="1:2">
      <c r="A111" s="18">
        <v>2010</v>
      </c>
      <c r="B111" s="2">
        <v>116.31526315789475</v>
      </c>
    </row>
    <row r="112" spans="1:2">
      <c r="A112" s="18">
        <v>2011</v>
      </c>
      <c r="B112" s="2">
        <v>27.334736842105269</v>
      </c>
    </row>
    <row r="113" spans="1:2">
      <c r="A113" s="18">
        <v>2012</v>
      </c>
      <c r="B113" s="2">
        <v>98.70578947368422</v>
      </c>
    </row>
    <row r="114" spans="1:2">
      <c r="A114" s="18">
        <v>2013</v>
      </c>
      <c r="B114" s="2">
        <v>297.14421052631576</v>
      </c>
    </row>
    <row r="115" spans="1:2">
      <c r="A115" s="18">
        <v>2014</v>
      </c>
      <c r="B115" s="2">
        <v>39.288947368421056</v>
      </c>
    </row>
    <row r="116" spans="1:2">
      <c r="A116" s="18">
        <v>2015</v>
      </c>
      <c r="B116" s="2">
        <v>53.593684210526312</v>
      </c>
    </row>
    <row r="117" spans="1:2">
      <c r="A117" s="18">
        <v>2016</v>
      </c>
      <c r="B117" s="2">
        <v>113.34684210526314</v>
      </c>
    </row>
    <row r="118" spans="1:2">
      <c r="A118" s="18">
        <v>2017</v>
      </c>
      <c r="B118" s="2">
        <v>234.94210526315788</v>
      </c>
    </row>
    <row r="119" spans="1:2">
      <c r="A119" s="18">
        <v>2018</v>
      </c>
      <c r="B119" s="2">
        <v>77.820526315789479</v>
      </c>
    </row>
    <row r="120" spans="1:2">
      <c r="A120" s="18">
        <v>2019</v>
      </c>
      <c r="B120" s="2">
        <v>218.93315789473687</v>
      </c>
    </row>
    <row r="121" spans="1:2">
      <c r="A121" s="18">
        <v>2020</v>
      </c>
      <c r="B121" s="2">
        <v>85.904210526315794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1"/>
  <dimension ref="B1:J53"/>
  <sheetViews>
    <sheetView topLeftCell="A19" workbookViewId="0">
      <selection activeCell="D33" sqref="D33"/>
    </sheetView>
  </sheetViews>
  <sheetFormatPr defaultRowHeight="15"/>
  <cols>
    <col min="1" max="1" width="5" customWidth="1"/>
    <col min="2" max="2" width="9.140625" customWidth="1"/>
    <col min="3" max="3" width="10.5703125" bestFit="1" customWidth="1"/>
    <col min="4" max="4" width="9.42578125" bestFit="1" customWidth="1"/>
  </cols>
  <sheetData>
    <row r="1" spans="2:9">
      <c r="B1" t="s">
        <v>45</v>
      </c>
    </row>
    <row r="2" spans="2:9">
      <c r="B2" t="s">
        <v>46</v>
      </c>
    </row>
    <row r="3" spans="2:9">
      <c r="B3" t="s">
        <v>7</v>
      </c>
    </row>
    <row r="4" spans="2:9">
      <c r="B4" t="s">
        <v>8</v>
      </c>
    </row>
    <row r="5" spans="2:9" ht="16.350000000000001" customHeight="1"/>
    <row r="8" spans="2:9">
      <c r="B8" t="s">
        <v>9</v>
      </c>
    </row>
    <row r="9" spans="2:9" ht="15.75" thickBot="1"/>
    <row r="10" spans="2:9">
      <c r="B10" s="4" t="s">
        <v>10</v>
      </c>
      <c r="C10" s="5" t="s">
        <v>11</v>
      </c>
      <c r="D10" s="5" t="s">
        <v>12</v>
      </c>
      <c r="E10" s="5" t="s">
        <v>13</v>
      </c>
      <c r="F10" s="5" t="s">
        <v>14</v>
      </c>
      <c r="G10" s="5" t="s">
        <v>15</v>
      </c>
      <c r="H10" s="5" t="s">
        <v>16</v>
      </c>
      <c r="I10" s="5" t="s">
        <v>17</v>
      </c>
    </row>
    <row r="11" spans="2:9" ht="15.75" thickBot="1">
      <c r="B11" s="6" t="s">
        <v>4</v>
      </c>
      <c r="C11" s="7">
        <v>120</v>
      </c>
      <c r="D11" s="7">
        <v>0</v>
      </c>
      <c r="E11" s="7">
        <v>120</v>
      </c>
      <c r="F11" s="8">
        <v>13.535263157894734</v>
      </c>
      <c r="G11" s="8">
        <v>368.4221052631579</v>
      </c>
      <c r="H11" s="8">
        <v>145.89703508771927</v>
      </c>
      <c r="I11" s="8">
        <v>77.055154082233912</v>
      </c>
    </row>
    <row r="14" spans="2:9">
      <c r="B14" t="s">
        <v>47</v>
      </c>
    </row>
    <row r="15" spans="2:9" ht="15.75" thickBot="1"/>
    <row r="16" spans="2:9">
      <c r="B16" s="9" t="s">
        <v>19</v>
      </c>
      <c r="C16" s="11">
        <v>6.218487394957984E-2</v>
      </c>
    </row>
    <row r="17" spans="2:10">
      <c r="B17" s="3" t="s">
        <v>20</v>
      </c>
      <c r="C17" s="12">
        <v>444</v>
      </c>
    </row>
    <row r="18" spans="2:10">
      <c r="B18" s="3" t="s">
        <v>21</v>
      </c>
      <c r="C18" s="12">
        <v>194366.66666666666</v>
      </c>
    </row>
    <row r="19" spans="2:10">
      <c r="B19" s="3" t="s">
        <v>22</v>
      </c>
      <c r="C19" s="12">
        <v>0.31497844803633046</v>
      </c>
    </row>
    <row r="20" spans="2:10" ht="15.75" thickBot="1">
      <c r="B20" s="10" t="s">
        <v>23</v>
      </c>
      <c r="C20" s="13">
        <v>0.05</v>
      </c>
    </row>
    <row r="21" spans="2:10">
      <c r="B21" s="14" t="s">
        <v>24</v>
      </c>
    </row>
    <row r="23" spans="2:10">
      <c r="B23" s="14" t="s">
        <v>25</v>
      </c>
    </row>
    <row r="24" spans="2:10">
      <c r="B24" s="14" t="s">
        <v>26</v>
      </c>
    </row>
    <row r="25" spans="2:10">
      <c r="B25" s="14" t="s">
        <v>27</v>
      </c>
    </row>
    <row r="26" spans="2:10" ht="15" customHeight="1">
      <c r="B26" s="35" t="s">
        <v>28</v>
      </c>
      <c r="C26" s="35"/>
      <c r="D26" s="35"/>
      <c r="E26" s="35"/>
      <c r="F26" s="35"/>
      <c r="G26" s="35"/>
      <c r="H26" s="35"/>
      <c r="I26" s="35"/>
      <c r="J26" s="35"/>
    </row>
    <row r="27" spans="2:10">
      <c r="B27" s="35"/>
      <c r="C27" s="35"/>
      <c r="D27" s="35"/>
      <c r="E27" s="35"/>
      <c r="F27" s="35"/>
      <c r="G27" s="35"/>
      <c r="H27" s="35"/>
      <c r="I27" s="35"/>
      <c r="J27" s="35"/>
    </row>
    <row r="28" spans="2:10">
      <c r="B28" s="14" t="s">
        <v>48</v>
      </c>
    </row>
    <row r="31" spans="2:10">
      <c r="B31" s="14" t="s">
        <v>30</v>
      </c>
    </row>
    <row r="33" spans="2:5">
      <c r="B33" s="14" t="s">
        <v>31</v>
      </c>
      <c r="D33" s="19">
        <v>0.18957693999889977</v>
      </c>
    </row>
    <row r="34" spans="2:5">
      <c r="B34" s="14" t="s">
        <v>32</v>
      </c>
      <c r="D34" s="16">
        <v>-11.814055921052629</v>
      </c>
      <c r="E34" s="17">
        <v>12.813109022556377</v>
      </c>
    </row>
    <row r="53" spans="7:7">
      <c r="G53" t="s">
        <v>33</v>
      </c>
    </row>
  </sheetData>
  <mergeCells count="1">
    <mergeCell ref="B26:J27"/>
  </mergeCells>
  <pageMargins left="0.7" right="0.7" top="0.75" bottom="0.75" header="0.3" footer="0.3"/>
  <ignoredErrors>
    <ignoredError sqref="A1"/>
  </ignoredErrors>
  <drawing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9"/>
  <dimension ref="B1:J53"/>
  <sheetViews>
    <sheetView topLeftCell="A22" workbookViewId="0">
      <selection activeCell="D33" sqref="D33"/>
    </sheetView>
  </sheetViews>
  <sheetFormatPr defaultRowHeight="15"/>
  <cols>
    <col min="1" max="1" width="5" customWidth="1"/>
    <col min="2" max="2" width="9.140625" customWidth="1"/>
    <col min="3" max="3" width="10.5703125" bestFit="1" customWidth="1"/>
    <col min="4" max="4" width="9.42578125" bestFit="1" customWidth="1"/>
  </cols>
  <sheetData>
    <row r="1" spans="2:9">
      <c r="B1" t="s">
        <v>42</v>
      </c>
    </row>
    <row r="2" spans="2:9">
      <c r="B2" t="s">
        <v>43</v>
      </c>
    </row>
    <row r="3" spans="2:9">
      <c r="B3" t="s">
        <v>7</v>
      </c>
    </row>
    <row r="4" spans="2:9">
      <c r="B4" t="s">
        <v>8</v>
      </c>
    </row>
    <row r="5" spans="2:9" ht="16.350000000000001" customHeight="1"/>
    <row r="8" spans="2:9">
      <c r="B8" t="s">
        <v>9</v>
      </c>
    </row>
    <row r="9" spans="2:9" ht="15.75" thickBot="1"/>
    <row r="10" spans="2:9">
      <c r="B10" s="4" t="s">
        <v>10</v>
      </c>
      <c r="C10" s="5" t="s">
        <v>11</v>
      </c>
      <c r="D10" s="5" t="s">
        <v>12</v>
      </c>
      <c r="E10" s="5" t="s">
        <v>13</v>
      </c>
      <c r="F10" s="5" t="s">
        <v>14</v>
      </c>
      <c r="G10" s="5" t="s">
        <v>15</v>
      </c>
      <c r="H10" s="5" t="s">
        <v>16</v>
      </c>
      <c r="I10" s="5" t="s">
        <v>17</v>
      </c>
    </row>
    <row r="11" spans="2:9" ht="15.75" thickBot="1">
      <c r="B11" s="6" t="s">
        <v>3</v>
      </c>
      <c r="C11" s="7">
        <v>120</v>
      </c>
      <c r="D11" s="7">
        <v>0</v>
      </c>
      <c r="E11" s="7">
        <v>120</v>
      </c>
      <c r="F11" s="8">
        <v>1056.9399999999996</v>
      </c>
      <c r="G11" s="8">
        <v>1891.9136842105263</v>
      </c>
      <c r="H11" s="8">
        <v>1391.8395614035087</v>
      </c>
      <c r="I11" s="8">
        <v>165.91962269776897</v>
      </c>
    </row>
    <row r="14" spans="2:9">
      <c r="B14" t="s">
        <v>44</v>
      </c>
    </row>
    <row r="15" spans="2:9" ht="15.75" thickBot="1"/>
    <row r="16" spans="2:9">
      <c r="B16" s="9" t="s">
        <v>19</v>
      </c>
      <c r="C16" s="11">
        <v>5.5182072829131658E-2</v>
      </c>
    </row>
    <row r="17" spans="2:10">
      <c r="B17" s="3" t="s">
        <v>20</v>
      </c>
      <c r="C17" s="12">
        <v>394</v>
      </c>
    </row>
    <row r="18" spans="2:10">
      <c r="B18" s="3" t="s">
        <v>21</v>
      </c>
      <c r="C18" s="12">
        <v>194366.66666666666</v>
      </c>
    </row>
    <row r="19" spans="2:10">
      <c r="B19" s="3" t="s">
        <v>22</v>
      </c>
      <c r="C19" s="12">
        <v>0.37270468103457777</v>
      </c>
    </row>
    <row r="20" spans="2:10" ht="15.75" thickBot="1">
      <c r="B20" s="10" t="s">
        <v>23</v>
      </c>
      <c r="C20" s="13">
        <v>0.05</v>
      </c>
    </row>
    <row r="21" spans="2:10">
      <c r="B21" s="14" t="s">
        <v>24</v>
      </c>
    </row>
    <row r="23" spans="2:10">
      <c r="B23" s="14" t="s">
        <v>25</v>
      </c>
    </row>
    <row r="24" spans="2:10">
      <c r="B24" s="14" t="s">
        <v>26</v>
      </c>
    </row>
    <row r="25" spans="2:10">
      <c r="B25" s="14" t="s">
        <v>27</v>
      </c>
    </row>
    <row r="26" spans="2:10" ht="15" customHeight="1">
      <c r="B26" s="35" t="s">
        <v>28</v>
      </c>
      <c r="C26" s="35"/>
      <c r="D26" s="35"/>
      <c r="E26" s="35"/>
      <c r="F26" s="35"/>
      <c r="G26" s="35"/>
      <c r="H26" s="35"/>
      <c r="I26" s="35"/>
      <c r="J26" s="35"/>
    </row>
    <row r="27" spans="2:10">
      <c r="B27" s="35"/>
      <c r="C27" s="35"/>
      <c r="D27" s="35"/>
      <c r="E27" s="35"/>
      <c r="F27" s="35"/>
      <c r="G27" s="35"/>
      <c r="H27" s="35"/>
      <c r="I27" s="35"/>
      <c r="J27" s="35"/>
    </row>
    <row r="28" spans="2:10">
      <c r="B28" s="14" t="s">
        <v>29</v>
      </c>
    </row>
    <row r="31" spans="2:10">
      <c r="B31" s="14" t="s">
        <v>30</v>
      </c>
    </row>
    <row r="33" spans="2:5">
      <c r="B33" s="14" t="s">
        <v>31</v>
      </c>
      <c r="D33" s="15">
        <v>0.43588034080416604</v>
      </c>
    </row>
    <row r="34" spans="2:5">
      <c r="B34" s="14" t="s">
        <v>32</v>
      </c>
      <c r="D34" s="16">
        <v>-28.111188815789465</v>
      </c>
      <c r="E34" s="17">
        <v>27.975515789473711</v>
      </c>
    </row>
    <row r="53" spans="7:7">
      <c r="G53" t="s">
        <v>33</v>
      </c>
    </row>
  </sheetData>
  <mergeCells count="1">
    <mergeCell ref="B26:J27"/>
  </mergeCells>
  <pageMargins left="0.7" right="0.7" top="0.75" bottom="0.75" header="0.3" footer="0.3"/>
  <ignoredErrors>
    <ignoredError sqref="A1"/>
  </ignoredErrors>
  <drawing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7"/>
  <dimension ref="B1:J53"/>
  <sheetViews>
    <sheetView topLeftCell="A22" workbookViewId="0">
      <selection activeCell="D33" sqref="D33"/>
    </sheetView>
  </sheetViews>
  <sheetFormatPr defaultRowHeight="15"/>
  <cols>
    <col min="1" max="1" width="5" customWidth="1"/>
    <col min="2" max="2" width="9.140625" customWidth="1"/>
    <col min="3" max="3" width="10.5703125" bestFit="1" customWidth="1"/>
    <col min="4" max="4" width="9.42578125" bestFit="1" customWidth="1"/>
  </cols>
  <sheetData>
    <row r="1" spans="2:9">
      <c r="B1" t="s">
        <v>38</v>
      </c>
    </row>
    <row r="2" spans="2:9">
      <c r="B2" t="s">
        <v>39</v>
      </c>
    </row>
    <row r="3" spans="2:9">
      <c r="B3" t="s">
        <v>7</v>
      </c>
    </row>
    <row r="4" spans="2:9">
      <c r="B4" t="s">
        <v>8</v>
      </c>
    </row>
    <row r="5" spans="2:9" ht="16.350000000000001" customHeight="1"/>
    <row r="8" spans="2:9">
      <c r="B8" t="s">
        <v>9</v>
      </c>
    </row>
    <row r="9" spans="2:9" ht="15.75" thickBot="1"/>
    <row r="10" spans="2:9">
      <c r="B10" s="4" t="s">
        <v>10</v>
      </c>
      <c r="C10" s="5" t="s">
        <v>11</v>
      </c>
      <c r="D10" s="5" t="s">
        <v>12</v>
      </c>
      <c r="E10" s="5" t="s">
        <v>13</v>
      </c>
      <c r="F10" s="5" t="s">
        <v>14</v>
      </c>
      <c r="G10" s="5" t="s">
        <v>15</v>
      </c>
      <c r="H10" s="5" t="s">
        <v>16</v>
      </c>
      <c r="I10" s="5" t="s">
        <v>17</v>
      </c>
    </row>
    <row r="11" spans="2:9" ht="15.75" thickBot="1">
      <c r="B11" s="6" t="s">
        <v>2</v>
      </c>
      <c r="C11" s="7">
        <v>120</v>
      </c>
      <c r="D11" s="7">
        <v>0</v>
      </c>
      <c r="E11" s="7">
        <v>120</v>
      </c>
      <c r="F11" s="8">
        <v>79.144210526315774</v>
      </c>
      <c r="G11" s="8">
        <v>500.2421052631579</v>
      </c>
      <c r="H11" s="8">
        <v>254.10681578947364</v>
      </c>
      <c r="I11" s="8">
        <v>69.788232253905306</v>
      </c>
    </row>
    <row r="14" spans="2:9">
      <c r="B14" t="s">
        <v>40</v>
      </c>
    </row>
    <row r="15" spans="2:9" ht="15.75" thickBot="1"/>
    <row r="16" spans="2:9">
      <c r="B16" s="9" t="s">
        <v>19</v>
      </c>
      <c r="C16" s="11">
        <v>9.2436974789915985E-3</v>
      </c>
    </row>
    <row r="17" spans="2:10">
      <c r="B17" s="3" t="s">
        <v>20</v>
      </c>
      <c r="C17" s="12">
        <v>66</v>
      </c>
    </row>
    <row r="18" spans="2:10">
      <c r="B18" s="3" t="s">
        <v>21</v>
      </c>
      <c r="C18" s="12">
        <v>194366.66666666666</v>
      </c>
    </row>
    <row r="19" spans="2:10">
      <c r="B19" s="3" t="s">
        <v>22</v>
      </c>
      <c r="C19" s="12">
        <v>0.88278818053801422</v>
      </c>
    </row>
    <row r="20" spans="2:10" ht="15.75" thickBot="1">
      <c r="B20" s="10" t="s">
        <v>23</v>
      </c>
      <c r="C20" s="13">
        <v>0.05</v>
      </c>
    </row>
    <row r="21" spans="2:10">
      <c r="B21" s="14" t="s">
        <v>24</v>
      </c>
    </row>
    <row r="23" spans="2:10">
      <c r="B23" s="14" t="s">
        <v>25</v>
      </c>
    </row>
    <row r="24" spans="2:10">
      <c r="B24" s="14" t="s">
        <v>26</v>
      </c>
    </row>
    <row r="25" spans="2:10">
      <c r="B25" s="14" t="s">
        <v>27</v>
      </c>
    </row>
    <row r="26" spans="2:10" ht="15" customHeight="1">
      <c r="B26" s="35" t="s">
        <v>28</v>
      </c>
      <c r="C26" s="35"/>
      <c r="D26" s="35"/>
      <c r="E26" s="35"/>
      <c r="F26" s="35"/>
      <c r="G26" s="35"/>
      <c r="H26" s="35"/>
      <c r="I26" s="35"/>
      <c r="J26" s="35"/>
    </row>
    <row r="27" spans="2:10">
      <c r="B27" s="35"/>
      <c r="C27" s="35"/>
      <c r="D27" s="35"/>
      <c r="E27" s="35"/>
      <c r="F27" s="35"/>
      <c r="G27" s="35"/>
      <c r="H27" s="35"/>
      <c r="I27" s="35"/>
      <c r="J27" s="35"/>
    </row>
    <row r="28" spans="2:10">
      <c r="B28" s="14" t="s">
        <v>41</v>
      </c>
    </row>
    <row r="31" spans="2:10">
      <c r="B31" s="14" t="s">
        <v>30</v>
      </c>
    </row>
    <row r="33" spans="2:5">
      <c r="B33" s="14" t="s">
        <v>31</v>
      </c>
      <c r="D33" s="15">
        <v>2.272455902306586E-2</v>
      </c>
    </row>
    <row r="34" spans="2:5">
      <c r="B34" s="14" t="s">
        <v>32</v>
      </c>
      <c r="D34" s="16">
        <v>-11.031814241486069</v>
      </c>
      <c r="E34" s="17">
        <v>11.675657268170424</v>
      </c>
    </row>
    <row r="53" spans="7:7">
      <c r="G53" t="s">
        <v>33</v>
      </c>
    </row>
  </sheetData>
  <mergeCells count="1">
    <mergeCell ref="B26:J27"/>
  </mergeCells>
  <pageMargins left="0.7" right="0.7" top="0.75" bottom="0.75" header="0.3" footer="0.3"/>
  <ignoredErrors>
    <ignoredError sqref="A1"/>
  </ignoredErrors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5"/>
  <dimension ref="B1:J53"/>
  <sheetViews>
    <sheetView topLeftCell="A19" workbookViewId="0">
      <selection activeCell="D33" sqref="D33"/>
    </sheetView>
  </sheetViews>
  <sheetFormatPr defaultRowHeight="15"/>
  <cols>
    <col min="1" max="1" width="5" customWidth="1"/>
    <col min="2" max="2" width="9.140625" customWidth="1"/>
    <col min="3" max="3" width="10.5703125" bestFit="1" customWidth="1"/>
  </cols>
  <sheetData>
    <row r="1" spans="2:9">
      <c r="B1" t="s">
        <v>34</v>
      </c>
    </row>
    <row r="2" spans="2:9">
      <c r="B2" t="s">
        <v>35</v>
      </c>
    </row>
    <row r="3" spans="2:9">
      <c r="B3" t="s">
        <v>7</v>
      </c>
    </row>
    <row r="4" spans="2:9">
      <c r="B4" t="s">
        <v>8</v>
      </c>
    </row>
    <row r="5" spans="2:9" ht="16.350000000000001" customHeight="1"/>
    <row r="8" spans="2:9">
      <c r="B8" t="s">
        <v>9</v>
      </c>
    </row>
    <row r="9" spans="2:9" ht="15.75" thickBot="1"/>
    <row r="10" spans="2:9">
      <c r="B10" s="4" t="s">
        <v>10</v>
      </c>
      <c r="C10" s="5" t="s">
        <v>11</v>
      </c>
      <c r="D10" s="5" t="s">
        <v>12</v>
      </c>
      <c r="E10" s="5" t="s">
        <v>13</v>
      </c>
      <c r="F10" s="5" t="s">
        <v>14</v>
      </c>
      <c r="G10" s="5" t="s">
        <v>15</v>
      </c>
      <c r="H10" s="5" t="s">
        <v>16</v>
      </c>
      <c r="I10" s="5" t="s">
        <v>17</v>
      </c>
    </row>
    <row r="11" spans="2:9" ht="15.75" thickBot="1">
      <c r="B11" s="6" t="s">
        <v>1</v>
      </c>
      <c r="C11" s="7">
        <v>120</v>
      </c>
      <c r="D11" s="7">
        <v>0</v>
      </c>
      <c r="E11" s="7">
        <v>120</v>
      </c>
      <c r="F11" s="8">
        <v>0.40315789473684216</v>
      </c>
      <c r="G11" s="8">
        <v>145.60631578947368</v>
      </c>
      <c r="H11" s="8">
        <v>32.981333333333332</v>
      </c>
      <c r="I11" s="8">
        <v>24.622292763155009</v>
      </c>
    </row>
    <row r="14" spans="2:9">
      <c r="B14" t="s">
        <v>36</v>
      </c>
    </row>
    <row r="15" spans="2:9" ht="15.75" thickBot="1"/>
    <row r="16" spans="2:9">
      <c r="B16" s="9" t="s">
        <v>19</v>
      </c>
      <c r="C16" s="11">
        <v>-7.7591036414565842E-2</v>
      </c>
    </row>
    <row r="17" spans="2:10">
      <c r="B17" s="3" t="s">
        <v>20</v>
      </c>
      <c r="C17" s="12">
        <v>-554</v>
      </c>
    </row>
    <row r="18" spans="2:10">
      <c r="B18" s="3" t="s">
        <v>21</v>
      </c>
      <c r="C18" s="12">
        <v>194366.66666666666</v>
      </c>
    </row>
    <row r="19" spans="2:10">
      <c r="B19" s="3" t="s">
        <v>22</v>
      </c>
      <c r="C19" s="12">
        <v>0.2097195357374865</v>
      </c>
    </row>
    <row r="20" spans="2:10" ht="15.75" thickBot="1">
      <c r="B20" s="10" t="s">
        <v>23</v>
      </c>
      <c r="C20" s="13">
        <v>0.05</v>
      </c>
    </row>
    <row r="21" spans="2:10">
      <c r="B21" s="14" t="s">
        <v>24</v>
      </c>
    </row>
    <row r="23" spans="2:10">
      <c r="B23" s="14" t="s">
        <v>25</v>
      </c>
    </row>
    <row r="24" spans="2:10">
      <c r="B24" s="14" t="s">
        <v>26</v>
      </c>
    </row>
    <row r="25" spans="2:10">
      <c r="B25" s="14" t="s">
        <v>27</v>
      </c>
    </row>
    <row r="26" spans="2:10" ht="15" customHeight="1">
      <c r="B26" s="35" t="s">
        <v>28</v>
      </c>
      <c r="C26" s="35"/>
      <c r="D26" s="35"/>
      <c r="E26" s="35"/>
      <c r="F26" s="35"/>
      <c r="G26" s="35"/>
      <c r="H26" s="35"/>
      <c r="I26" s="35"/>
      <c r="J26" s="35"/>
    </row>
    <row r="27" spans="2:10">
      <c r="B27" s="35"/>
      <c r="C27" s="35"/>
      <c r="D27" s="35"/>
      <c r="E27" s="35"/>
      <c r="F27" s="35"/>
      <c r="G27" s="35"/>
      <c r="H27" s="35"/>
      <c r="I27" s="35"/>
      <c r="J27" s="35"/>
    </row>
    <row r="28" spans="2:10">
      <c r="B28" s="14" t="s">
        <v>37</v>
      </c>
    </row>
    <row r="31" spans="2:10">
      <c r="B31" s="14" t="s">
        <v>30</v>
      </c>
    </row>
    <row r="33" spans="2:5">
      <c r="B33" s="14" t="s">
        <v>31</v>
      </c>
      <c r="D33" s="15">
        <v>-6.5337935001438002E-2</v>
      </c>
    </row>
    <row r="34" spans="2:5">
      <c r="B34" s="14" t="s">
        <v>32</v>
      </c>
      <c r="D34" s="16">
        <v>-3.9194122807017528</v>
      </c>
      <c r="E34" s="17">
        <v>3.5798382591093039</v>
      </c>
    </row>
    <row r="53" spans="7:7">
      <c r="G53" t="s">
        <v>33</v>
      </c>
    </row>
  </sheetData>
  <mergeCells count="1">
    <mergeCell ref="B26:J27"/>
  </mergeCells>
  <pageMargins left="0.7" right="0.7" top="0.75" bottom="0.75" header="0.3" footer="0.3"/>
  <ignoredErrors>
    <ignoredError sqref="A1"/>
  </ignoredErrors>
  <drawing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3"/>
  <dimension ref="B1:J53"/>
  <sheetViews>
    <sheetView topLeftCell="A22" workbookViewId="0">
      <selection activeCell="D33" sqref="D33"/>
    </sheetView>
  </sheetViews>
  <sheetFormatPr defaultRowHeight="15"/>
  <cols>
    <col min="1" max="1" width="5" customWidth="1"/>
    <col min="2" max="2" width="9.140625" customWidth="1"/>
    <col min="3" max="3" width="10.5703125" bestFit="1" customWidth="1"/>
    <col min="4" max="4" width="9.42578125" bestFit="1" customWidth="1"/>
  </cols>
  <sheetData>
    <row r="1" spans="2:9">
      <c r="B1" t="s">
        <v>5</v>
      </c>
    </row>
    <row r="2" spans="2:9">
      <c r="B2" t="s">
        <v>6</v>
      </c>
    </row>
    <row r="3" spans="2:9">
      <c r="B3" t="s">
        <v>7</v>
      </c>
    </row>
    <row r="4" spans="2:9">
      <c r="B4" t="s">
        <v>8</v>
      </c>
    </row>
    <row r="5" spans="2:9" ht="16.350000000000001" customHeight="1"/>
    <row r="8" spans="2:9">
      <c r="B8" t="s">
        <v>9</v>
      </c>
    </row>
    <row r="9" spans="2:9" ht="15.75" thickBot="1"/>
    <row r="10" spans="2:9">
      <c r="B10" s="4" t="s">
        <v>10</v>
      </c>
      <c r="C10" s="5" t="s">
        <v>11</v>
      </c>
      <c r="D10" s="5" t="s">
        <v>12</v>
      </c>
      <c r="E10" s="5" t="s">
        <v>13</v>
      </c>
      <c r="F10" s="5" t="s">
        <v>14</v>
      </c>
      <c r="G10" s="5" t="s">
        <v>15</v>
      </c>
      <c r="H10" s="5" t="s">
        <v>16</v>
      </c>
      <c r="I10" s="5" t="s">
        <v>17</v>
      </c>
    </row>
    <row r="11" spans="2:9" ht="15.75" thickBot="1">
      <c r="B11" s="6" t="s">
        <v>0</v>
      </c>
      <c r="C11" s="7">
        <v>120</v>
      </c>
      <c r="D11" s="7">
        <v>0</v>
      </c>
      <c r="E11" s="7">
        <v>120</v>
      </c>
      <c r="F11" s="8">
        <v>1355.5342105263157</v>
      </c>
      <c r="G11" s="8">
        <v>2342.717894736842</v>
      </c>
      <c r="H11" s="8">
        <v>1824.8247456140352</v>
      </c>
      <c r="I11" s="8">
        <v>210.68609626059066</v>
      </c>
    </row>
    <row r="14" spans="2:9">
      <c r="B14" t="s">
        <v>18</v>
      </c>
    </row>
    <row r="15" spans="2:9" ht="15.75" thickBot="1"/>
    <row r="16" spans="2:9">
      <c r="B16" s="9" t="s">
        <v>19</v>
      </c>
      <c r="C16" s="11">
        <v>5.5182072829131658E-2</v>
      </c>
    </row>
    <row r="17" spans="2:10">
      <c r="B17" s="3" t="s">
        <v>20</v>
      </c>
      <c r="C17" s="12">
        <v>394</v>
      </c>
    </row>
    <row r="18" spans="2:10">
      <c r="B18" s="3" t="s">
        <v>21</v>
      </c>
      <c r="C18" s="12">
        <v>194366.66666666666</v>
      </c>
    </row>
    <row r="19" spans="2:10">
      <c r="B19" s="3" t="s">
        <v>22</v>
      </c>
      <c r="C19" s="12">
        <v>0.37270468103457777</v>
      </c>
    </row>
    <row r="20" spans="2:10" ht="15.75" thickBot="1">
      <c r="B20" s="10" t="s">
        <v>23</v>
      </c>
      <c r="C20" s="13">
        <v>0.05</v>
      </c>
    </row>
    <row r="21" spans="2:10">
      <c r="B21" s="14" t="s">
        <v>24</v>
      </c>
    </row>
    <row r="23" spans="2:10">
      <c r="B23" s="14" t="s">
        <v>25</v>
      </c>
    </row>
    <row r="24" spans="2:10">
      <c r="B24" s="14" t="s">
        <v>26</v>
      </c>
    </row>
    <row r="25" spans="2:10">
      <c r="B25" s="14" t="s">
        <v>27</v>
      </c>
    </row>
    <row r="26" spans="2:10" ht="15" customHeight="1">
      <c r="B26" s="35" t="s">
        <v>28</v>
      </c>
      <c r="C26" s="35"/>
      <c r="D26" s="35"/>
      <c r="E26" s="35"/>
      <c r="F26" s="35"/>
      <c r="G26" s="35"/>
      <c r="H26" s="35"/>
      <c r="I26" s="35"/>
      <c r="J26" s="35"/>
    </row>
    <row r="27" spans="2:10">
      <c r="B27" s="35"/>
      <c r="C27" s="35"/>
      <c r="D27" s="35"/>
      <c r="E27" s="35"/>
      <c r="F27" s="35"/>
      <c r="G27" s="35"/>
      <c r="H27" s="35"/>
      <c r="I27" s="35"/>
      <c r="J27" s="35"/>
    </row>
    <row r="28" spans="2:10">
      <c r="B28" s="14" t="s">
        <v>29</v>
      </c>
    </row>
    <row r="31" spans="2:10">
      <c r="B31" s="14" t="s">
        <v>30</v>
      </c>
    </row>
    <row r="33" spans="2:5">
      <c r="B33" s="14" t="s">
        <v>31</v>
      </c>
      <c r="D33" s="15">
        <v>0.53891970918286436</v>
      </c>
    </row>
    <row r="34" spans="2:5">
      <c r="B34" s="14" t="s">
        <v>32</v>
      </c>
      <c r="D34" s="16">
        <v>-36.113708771929772</v>
      </c>
      <c r="E34" s="17">
        <v>35.131203947368398</v>
      </c>
    </row>
    <row r="53" spans="7:7">
      <c r="G53" t="s">
        <v>33</v>
      </c>
    </row>
  </sheetData>
  <mergeCells count="1">
    <mergeCell ref="B26:J27"/>
  </mergeCells>
  <pageMargins left="0.7" right="0.7" top="0.75" bottom="0.75" header="0.3" footer="0.3"/>
  <pageSetup orientation="portrait" horizontalDpi="1200" verticalDpi="1200" r:id="rId1"/>
  <ignoredErrors>
    <ignoredError sqref="A1"/>
  </ignoredError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>
  <dimension ref="C4:R13"/>
  <sheetViews>
    <sheetView workbookViewId="0">
      <selection activeCell="L16" sqref="L16"/>
    </sheetView>
  </sheetViews>
  <sheetFormatPr defaultRowHeight="15"/>
  <cols>
    <col min="13" max="13" width="10.5703125" bestFit="1" customWidth="1"/>
  </cols>
  <sheetData>
    <row r="4" spans="3:18" ht="15.75" thickBot="1">
      <c r="C4" s="20" t="s">
        <v>10</v>
      </c>
      <c r="D4" s="20" t="s">
        <v>11</v>
      </c>
      <c r="E4" s="20" t="s">
        <v>12</v>
      </c>
      <c r="F4" s="20" t="s">
        <v>13</v>
      </c>
      <c r="G4" s="20" t="s">
        <v>14</v>
      </c>
      <c r="H4" s="20" t="s">
        <v>15</v>
      </c>
      <c r="I4" s="20" t="s">
        <v>16</v>
      </c>
      <c r="J4" s="20" t="s">
        <v>17</v>
      </c>
      <c r="K4" s="21" t="s">
        <v>19</v>
      </c>
      <c r="L4" s="21" t="s">
        <v>20</v>
      </c>
      <c r="M4" s="21" t="s">
        <v>21</v>
      </c>
      <c r="N4" s="21" t="s">
        <v>22</v>
      </c>
      <c r="O4" s="21" t="s">
        <v>23</v>
      </c>
      <c r="P4" s="22" t="s">
        <v>49</v>
      </c>
      <c r="Q4" s="23" t="s">
        <v>50</v>
      </c>
      <c r="R4" s="21" t="s">
        <v>51</v>
      </c>
    </row>
    <row r="5" spans="3:18" ht="15.75" thickBot="1">
      <c r="C5" s="24" t="s">
        <v>1</v>
      </c>
      <c r="D5" s="24">
        <v>120</v>
      </c>
      <c r="E5" s="24">
        <v>0</v>
      </c>
      <c r="F5" s="24">
        <v>120</v>
      </c>
      <c r="G5" s="24">
        <v>0.40315789473684216</v>
      </c>
      <c r="H5" s="24">
        <v>145.60631578947368</v>
      </c>
      <c r="I5" s="24">
        <v>32.981333333333332</v>
      </c>
      <c r="J5" s="24">
        <v>24.622292763155009</v>
      </c>
      <c r="K5" s="11">
        <v>-7.7591036414565842E-2</v>
      </c>
      <c r="L5" s="12">
        <v>-554</v>
      </c>
      <c r="M5" s="12">
        <v>194366.66666666666</v>
      </c>
      <c r="N5" s="12">
        <v>0.2097195357374865</v>
      </c>
      <c r="O5" s="13">
        <v>0.05</v>
      </c>
      <c r="P5" s="27">
        <v>-6.5337935001438002E-2</v>
      </c>
      <c r="Q5" s="28">
        <f>(L5+1)/(SQRT(M5))</f>
        <v>-1.2543370139391627</v>
      </c>
      <c r="R5" s="25"/>
    </row>
    <row r="6" spans="3:18" ht="15.75" thickBot="1">
      <c r="C6" s="24" t="s">
        <v>2</v>
      </c>
      <c r="D6" s="24">
        <v>120</v>
      </c>
      <c r="E6" s="24">
        <v>0</v>
      </c>
      <c r="F6" s="24">
        <v>120</v>
      </c>
      <c r="G6" s="24">
        <v>79.144210526315774</v>
      </c>
      <c r="H6" s="24">
        <v>500.2421052631579</v>
      </c>
      <c r="I6" s="24">
        <v>254.10681578947364</v>
      </c>
      <c r="J6" s="24">
        <v>69.788232253905306</v>
      </c>
      <c r="K6" s="11">
        <v>9.2436974789915985E-3</v>
      </c>
      <c r="L6" s="12">
        <v>66</v>
      </c>
      <c r="M6" s="12">
        <v>194366.66666666666</v>
      </c>
      <c r="N6" s="12">
        <v>0.88278818053801422</v>
      </c>
      <c r="O6" s="13">
        <v>0.05</v>
      </c>
      <c r="P6" s="27">
        <v>2.272455902306586E-2</v>
      </c>
      <c r="Q6" s="28">
        <f>(L6-1)/(SQRT(M6))</f>
        <v>0.14743563454981115</v>
      </c>
      <c r="R6" s="25"/>
    </row>
    <row r="7" spans="3:18" ht="15.75" thickBot="1">
      <c r="C7" s="24" t="s">
        <v>3</v>
      </c>
      <c r="D7" s="24">
        <v>120</v>
      </c>
      <c r="E7" s="24">
        <v>0</v>
      </c>
      <c r="F7" s="24">
        <v>120</v>
      </c>
      <c r="G7" s="24">
        <v>1056.9399999999996</v>
      </c>
      <c r="H7" s="24">
        <v>1891.9136842105263</v>
      </c>
      <c r="I7" s="24">
        <v>1391.8395614035087</v>
      </c>
      <c r="J7" s="24">
        <v>165.91962269776897</v>
      </c>
      <c r="K7" s="11">
        <v>5.5182072829131658E-2</v>
      </c>
      <c r="L7" s="12">
        <v>394</v>
      </c>
      <c r="M7" s="12">
        <v>194366.66666666666</v>
      </c>
      <c r="N7" s="12">
        <v>0.37270468103457777</v>
      </c>
      <c r="O7" s="13">
        <v>0.05</v>
      </c>
      <c r="P7" s="28">
        <v>0.43588034080416604</v>
      </c>
      <c r="Q7" s="28">
        <f>(L7+1)/(SQRT(M7))</f>
        <v>0.89595500995654476</v>
      </c>
      <c r="R7" s="25"/>
    </row>
    <row r="8" spans="3:18" ht="15.75" thickBot="1">
      <c r="C8" s="24" t="s">
        <v>4</v>
      </c>
      <c r="D8" s="24">
        <v>120</v>
      </c>
      <c r="E8" s="24">
        <v>0</v>
      </c>
      <c r="F8" s="24">
        <v>120</v>
      </c>
      <c r="G8" s="24">
        <v>13.535263157894734</v>
      </c>
      <c r="H8" s="24">
        <v>368.4221052631579</v>
      </c>
      <c r="I8" s="24">
        <v>145.89703508771927</v>
      </c>
      <c r="J8" s="24">
        <v>77.055154082233912</v>
      </c>
      <c r="K8" s="11">
        <v>6.218487394957984E-2</v>
      </c>
      <c r="L8" s="12">
        <v>444</v>
      </c>
      <c r="M8" s="12">
        <v>194366.66666666666</v>
      </c>
      <c r="N8" s="12">
        <v>0.31497844803633046</v>
      </c>
      <c r="O8" s="13">
        <v>0.05</v>
      </c>
      <c r="P8" s="28">
        <v>0.18957693999889977</v>
      </c>
      <c r="Q8" s="28">
        <f>(L8+1)/(SQRT(M8))</f>
        <v>1.0093670365333225</v>
      </c>
      <c r="R8" s="25"/>
    </row>
    <row r="9" spans="3:18" ht="15.75" thickBot="1">
      <c r="C9" s="24" t="s">
        <v>0</v>
      </c>
      <c r="D9" s="7">
        <v>120</v>
      </c>
      <c r="E9" s="7">
        <v>0</v>
      </c>
      <c r="F9" s="7">
        <v>120</v>
      </c>
      <c r="G9" s="8">
        <v>1355.5342105263157</v>
      </c>
      <c r="H9" s="8">
        <v>2342.717894736842</v>
      </c>
      <c r="I9" s="8">
        <v>1824.8247456140352</v>
      </c>
      <c r="J9" s="8">
        <v>210.68609626059066</v>
      </c>
      <c r="K9" s="11">
        <v>5.5182072829131658E-2</v>
      </c>
      <c r="L9" s="12">
        <v>394</v>
      </c>
      <c r="M9" s="12">
        <v>194366.66666666666</v>
      </c>
      <c r="N9" s="12">
        <v>0.37270468103457777</v>
      </c>
      <c r="O9" s="13">
        <v>0.05</v>
      </c>
      <c r="P9" s="29">
        <v>0.53891970918286436</v>
      </c>
      <c r="Q9" s="28">
        <f>(L9+1)/(SQRT(M9))</f>
        <v>0.89595500995654476</v>
      </c>
      <c r="R9" s="26"/>
    </row>
    <row r="13" spans="3:18">
      <c r="J13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Data</vt:lpstr>
      <vt:lpstr>Mann-Kendall trend tests_HID</vt:lpstr>
      <vt:lpstr>Mann-Kendall trend tests_HID1</vt:lpstr>
      <vt:lpstr>Mann-Kendall trend tests_HID2</vt:lpstr>
      <vt:lpstr>Mann-Kendall trend tests_HID3</vt:lpstr>
      <vt:lpstr>Mann-Kendall trend tests_HID4</vt:lpstr>
      <vt:lpstr>Post</vt:lpstr>
      <vt:lpstr>Monsoon</vt:lpstr>
      <vt:lpstr>Pre mon</vt:lpstr>
      <vt:lpstr>Winter</vt:lpstr>
      <vt:lpstr>Annual</vt:lpstr>
      <vt:lpstr>Calculation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Roni</dc:creator>
  <cp:lastModifiedBy>SATYA</cp:lastModifiedBy>
  <dcterms:created xsi:type="dcterms:W3CDTF">2022-03-21T11:49:50Z</dcterms:created>
  <dcterms:modified xsi:type="dcterms:W3CDTF">2022-11-02T13:56:48Z</dcterms:modified>
</cp:coreProperties>
</file>