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tudk-my.sharepoint.com/personal/dufva_dtu_dk/Documents/Projects/MD projects/Review/Supplemetary Information/"/>
    </mc:Choice>
  </mc:AlternateContent>
  <xr:revisionPtr revIDLastSave="3" documentId="8_{28EA1A3E-C624-0440-91C0-BC32B8C64208}" xr6:coauthVersionLast="47" xr6:coauthVersionMax="47" xr10:uidLastSave="{A5C8155F-DA8A-424F-8D59-23FE972F1C70}"/>
  <bookViews>
    <workbookView xWindow="11980" yWindow="5900" windowWidth="27640" windowHeight="16940" xr2:uid="{352890DC-FE18-524B-B095-D8D8B739DB20}"/>
  </bookViews>
  <sheets>
    <sheet name="Ratio well com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62" i="1" l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4" i="1"/>
  <c r="N723" i="1"/>
  <c r="N722" i="1"/>
  <c r="N721" i="1"/>
  <c r="N720" i="1"/>
  <c r="N719" i="1"/>
  <c r="N718" i="1"/>
  <c r="N717" i="1"/>
  <c r="N716" i="1"/>
  <c r="N715" i="1"/>
  <c r="N714" i="1"/>
  <c r="N713" i="1"/>
  <c r="N712" i="1"/>
  <c r="N711" i="1"/>
  <c r="N710" i="1"/>
  <c r="N709" i="1"/>
  <c r="N708" i="1"/>
  <c r="N707" i="1"/>
  <c r="N706" i="1"/>
  <c r="M705" i="1"/>
  <c r="N705" i="1"/>
  <c r="M704" i="1"/>
  <c r="N704" i="1"/>
  <c r="M703" i="1"/>
  <c r="N703" i="1"/>
  <c r="M702" i="1"/>
  <c r="N702" i="1"/>
  <c r="M701" i="1"/>
  <c r="N701" i="1"/>
  <c r="M700" i="1"/>
  <c r="N700" i="1"/>
  <c r="M699" i="1"/>
  <c r="N699" i="1"/>
  <c r="M698" i="1"/>
  <c r="N698" i="1"/>
  <c r="M697" i="1"/>
  <c r="N697" i="1"/>
  <c r="M696" i="1"/>
  <c r="N696" i="1"/>
  <c r="M695" i="1"/>
  <c r="N695" i="1"/>
  <c r="M694" i="1"/>
  <c r="N694" i="1"/>
  <c r="N693" i="1"/>
  <c r="N692" i="1"/>
  <c r="N691" i="1"/>
  <c r="N690" i="1"/>
  <c r="N689" i="1"/>
  <c r="N688" i="1"/>
  <c r="N687" i="1"/>
  <c r="N686" i="1"/>
  <c r="N685" i="1"/>
  <c r="N684" i="1"/>
  <c r="N683" i="1"/>
  <c r="N682" i="1"/>
  <c r="N681" i="1"/>
  <c r="N680" i="1"/>
  <c r="N679" i="1"/>
  <c r="N678" i="1"/>
  <c r="N677" i="1"/>
  <c r="N676" i="1"/>
  <c r="N675" i="1"/>
  <c r="N674" i="1"/>
  <c r="N673" i="1"/>
  <c r="N672" i="1"/>
  <c r="N671" i="1"/>
  <c r="N670" i="1"/>
  <c r="N669" i="1"/>
  <c r="N668" i="1"/>
  <c r="N667" i="1"/>
  <c r="N666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41" i="1"/>
  <c r="N640" i="1"/>
  <c r="N639" i="1"/>
  <c r="N638" i="1"/>
  <c r="N637" i="1"/>
  <c r="N636" i="1"/>
  <c r="N635" i="1"/>
  <c r="N634" i="1"/>
  <c r="N633" i="1"/>
  <c r="N632" i="1"/>
  <c r="N631" i="1"/>
  <c r="N630" i="1"/>
  <c r="N629" i="1"/>
  <c r="N628" i="1"/>
  <c r="N627" i="1"/>
  <c r="N626" i="1"/>
  <c r="N625" i="1"/>
  <c r="N624" i="1"/>
  <c r="N623" i="1"/>
  <c r="N622" i="1"/>
  <c r="N621" i="1"/>
  <c r="N620" i="1"/>
  <c r="N619" i="1"/>
  <c r="N618" i="1"/>
  <c r="N617" i="1"/>
  <c r="N616" i="1"/>
  <c r="N615" i="1"/>
  <c r="N614" i="1"/>
  <c r="N613" i="1"/>
  <c r="N612" i="1"/>
  <c r="N611" i="1"/>
  <c r="N610" i="1"/>
  <c r="N609" i="1"/>
  <c r="N608" i="1"/>
  <c r="N607" i="1"/>
  <c r="N606" i="1"/>
  <c r="N605" i="1"/>
  <c r="N604" i="1"/>
  <c r="N603" i="1"/>
  <c r="N602" i="1"/>
  <c r="N601" i="1"/>
  <c r="N600" i="1"/>
  <c r="N599" i="1"/>
  <c r="N598" i="1"/>
  <c r="N597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4" i="1"/>
  <c r="N583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6" i="1"/>
  <c r="N555" i="1"/>
  <c r="N554" i="1"/>
  <c r="N553" i="1"/>
  <c r="N552" i="1"/>
  <c r="N551" i="1"/>
  <c r="N550" i="1"/>
  <c r="N549" i="1"/>
  <c r="N548" i="1"/>
  <c r="N547" i="1"/>
  <c r="N546" i="1"/>
  <c r="N545" i="1"/>
  <c r="N544" i="1"/>
  <c r="N543" i="1"/>
  <c r="N542" i="1"/>
  <c r="N541" i="1"/>
  <c r="N540" i="1"/>
  <c r="N539" i="1"/>
  <c r="N538" i="1"/>
  <c r="N537" i="1"/>
  <c r="N536" i="1"/>
  <c r="N535" i="1"/>
  <c r="N534" i="1"/>
  <c r="N533" i="1"/>
  <c r="N532" i="1"/>
  <c r="N531" i="1"/>
  <c r="N530" i="1"/>
  <c r="N529" i="1"/>
  <c r="N528" i="1"/>
  <c r="N527" i="1"/>
  <c r="N526" i="1"/>
  <c r="N525" i="1"/>
  <c r="N524" i="1"/>
  <c r="N523" i="1"/>
  <c r="N522" i="1"/>
  <c r="N521" i="1"/>
  <c r="N520" i="1"/>
  <c r="N519" i="1"/>
  <c r="N518" i="1"/>
  <c r="N517" i="1"/>
  <c r="N516" i="1"/>
  <c r="N515" i="1"/>
  <c r="N514" i="1"/>
  <c r="N513" i="1"/>
  <c r="N512" i="1"/>
  <c r="N511" i="1"/>
  <c r="N510" i="1"/>
  <c r="N509" i="1"/>
  <c r="N508" i="1"/>
  <c r="N507" i="1"/>
  <c r="N506" i="1"/>
  <c r="N505" i="1"/>
  <c r="N504" i="1"/>
  <c r="N503" i="1"/>
  <c r="N502" i="1"/>
  <c r="M501" i="1"/>
  <c r="J501" i="1"/>
  <c r="N501" i="1"/>
  <c r="M500" i="1"/>
  <c r="J500" i="1"/>
  <c r="M499" i="1"/>
  <c r="J499" i="1"/>
  <c r="M498" i="1"/>
  <c r="J498" i="1"/>
  <c r="M497" i="1"/>
  <c r="J497" i="1"/>
  <c r="M496" i="1"/>
  <c r="J496" i="1"/>
  <c r="N495" i="1"/>
  <c r="N494" i="1"/>
  <c r="N493" i="1"/>
  <c r="N492" i="1"/>
  <c r="N491" i="1"/>
  <c r="N490" i="1"/>
  <c r="N489" i="1"/>
  <c r="N488" i="1"/>
  <c r="N487" i="1"/>
  <c r="N486" i="1"/>
  <c r="N485" i="1"/>
  <c r="N484" i="1"/>
  <c r="N483" i="1"/>
  <c r="N482" i="1"/>
  <c r="N481" i="1"/>
  <c r="N480" i="1"/>
  <c r="N479" i="1"/>
  <c r="N478" i="1"/>
  <c r="N477" i="1"/>
  <c r="N476" i="1"/>
  <c r="N475" i="1"/>
  <c r="N474" i="1"/>
  <c r="N473" i="1"/>
  <c r="N472" i="1"/>
  <c r="N471" i="1"/>
  <c r="N470" i="1"/>
  <c r="N469" i="1"/>
  <c r="N468" i="1"/>
  <c r="N467" i="1"/>
  <c r="N466" i="1"/>
  <c r="N465" i="1"/>
  <c r="U464" i="1"/>
  <c r="N464" i="1"/>
  <c r="U463" i="1"/>
  <c r="N463" i="1"/>
  <c r="U462" i="1"/>
  <c r="N462" i="1"/>
  <c r="U461" i="1"/>
  <c r="N461" i="1"/>
  <c r="U460" i="1"/>
  <c r="N460" i="1"/>
  <c r="U459" i="1"/>
  <c r="N459" i="1"/>
  <c r="U458" i="1"/>
  <c r="N458" i="1"/>
  <c r="N457" i="1"/>
  <c r="N456" i="1"/>
  <c r="N455" i="1"/>
  <c r="N454" i="1"/>
  <c r="N453" i="1"/>
  <c r="N452" i="1"/>
  <c r="N451" i="1"/>
  <c r="N450" i="1"/>
  <c r="N449" i="1"/>
  <c r="N448" i="1"/>
  <c r="N447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99" i="1"/>
  <c r="N500" i="1"/>
  <c r="N498" i="1"/>
  <c r="N496" i="1"/>
  <c r="N497" i="1"/>
</calcChain>
</file>

<file path=xl/sharedStrings.xml><?xml version="1.0" encoding="utf-8"?>
<sst xmlns="http://schemas.openxmlformats.org/spreadsheetml/2006/main" count="9924" uniqueCount="842">
  <si>
    <t>Tissue/cell</t>
  </si>
  <si>
    <t>Cell type</t>
  </si>
  <si>
    <t>Cellsource</t>
  </si>
  <si>
    <t>Marker type</t>
  </si>
  <si>
    <t>Name of marker</t>
  </si>
  <si>
    <t>Assay</t>
  </si>
  <si>
    <t>Control type</t>
  </si>
  <si>
    <t>Growth type</t>
  </si>
  <si>
    <t>Control value</t>
  </si>
  <si>
    <t>Fluidic surface</t>
  </si>
  <si>
    <t>Microfuidics type</t>
  </si>
  <si>
    <t>Microfludics value</t>
  </si>
  <si>
    <t>Ratio Microfluidics/Batch</t>
  </si>
  <si>
    <t>Significance</t>
  </si>
  <si>
    <t>doi</t>
  </si>
  <si>
    <t>Article number</t>
  </si>
  <si>
    <t xml:space="preserve">Figure </t>
  </si>
  <si>
    <t>Note</t>
  </si>
  <si>
    <t>Unbiased serch</t>
  </si>
  <si>
    <t>Tumour</t>
  </si>
  <si>
    <t>cell line</t>
  </si>
  <si>
    <t>NSCLC</t>
  </si>
  <si>
    <t>Proliferation</t>
  </si>
  <si>
    <t>density</t>
  </si>
  <si>
    <t>microscopy</t>
  </si>
  <si>
    <t>Transwell</t>
  </si>
  <si>
    <t>Monolayer</t>
  </si>
  <si>
    <t>Filter</t>
  </si>
  <si>
    <t>Perfusion</t>
  </si>
  <si>
    <t>10.1016/j.celrep.2017.09.043</t>
  </si>
  <si>
    <t>Coculture</t>
  </si>
  <si>
    <t>Brain</t>
  </si>
  <si>
    <t>mESC</t>
  </si>
  <si>
    <t>Differentiation</t>
  </si>
  <si>
    <t>area</t>
  </si>
  <si>
    <t>2D plate</t>
  </si>
  <si>
    <t>Aggregates</t>
  </si>
  <si>
    <t>Surface</t>
  </si>
  <si>
    <t>10.1039/d0an00491j</t>
  </si>
  <si>
    <t>Continuous</t>
  </si>
  <si>
    <t>DisContinuous</t>
  </si>
  <si>
    <t>Shape</t>
  </si>
  <si>
    <t>Eccentricity</t>
  </si>
  <si>
    <t>DisContinuous RA Pur delivery</t>
  </si>
  <si>
    <t>Protein</t>
  </si>
  <si>
    <t>Olig2</t>
  </si>
  <si>
    <t>?</t>
  </si>
  <si>
    <t>Adipose tissue</t>
  </si>
  <si>
    <t>ADSC</t>
  </si>
  <si>
    <t>mRNA</t>
  </si>
  <si>
    <t>Aggrecan</t>
  </si>
  <si>
    <t>qRT-PCR</t>
  </si>
  <si>
    <t>Batch</t>
  </si>
  <si>
    <t> 10.1038/s41598-021-91616-2</t>
  </si>
  <si>
    <t>Collagen I</t>
  </si>
  <si>
    <t>Collagen II</t>
  </si>
  <si>
    <t>Sox9</t>
  </si>
  <si>
    <t>Bone/Cart</t>
  </si>
  <si>
    <t>Human mesenchymal</t>
  </si>
  <si>
    <t>Metabolic activity</t>
  </si>
  <si>
    <t>Rezasurin</t>
  </si>
  <si>
    <t>Recirculation</t>
  </si>
  <si>
    <t>10.3389/fbioe.2020.557111</t>
  </si>
  <si>
    <t>Figure 3</t>
  </si>
  <si>
    <t>7 days, Cell losses in fluidics</t>
  </si>
  <si>
    <t>14 days, Cell losses in fluidics</t>
  </si>
  <si>
    <t>21 days, Cell losses in fluidics</t>
  </si>
  <si>
    <t>Recirculation Discontinious</t>
  </si>
  <si>
    <t>DNA</t>
  </si>
  <si>
    <t>Total DNA</t>
  </si>
  <si>
    <t xml:space="preserve"> </t>
  </si>
  <si>
    <t>Figure 4</t>
  </si>
  <si>
    <t>ALP</t>
  </si>
  <si>
    <t>Cell phys</t>
  </si>
  <si>
    <t>Calcium</t>
  </si>
  <si>
    <t>Alizarinn Red S</t>
  </si>
  <si>
    <t>Collagen</t>
  </si>
  <si>
    <t>DR80</t>
  </si>
  <si>
    <t>Liver</t>
  </si>
  <si>
    <t>Cell lines</t>
  </si>
  <si>
    <t>HepG2</t>
  </si>
  <si>
    <t>DNA contenct</t>
  </si>
  <si>
    <t> 10.3390/nano9040588</t>
  </si>
  <si>
    <t>Figure 6</t>
  </si>
  <si>
    <t>Cell line</t>
  </si>
  <si>
    <t>IDG-SW3</t>
  </si>
  <si>
    <t>Elongation</t>
  </si>
  <si>
    <t> 10.1007/s00774-017-0870-3</t>
  </si>
  <si>
    <t>Figure 2</t>
  </si>
  <si>
    <t>Angle</t>
  </si>
  <si>
    <t>Cell area</t>
  </si>
  <si>
    <t>Figure 5 low flow</t>
  </si>
  <si>
    <t>Figure 5 High flow</t>
  </si>
  <si>
    <t>Intestine</t>
  </si>
  <si>
    <t>Caco2</t>
  </si>
  <si>
    <t>Brush boarder enzymes</t>
  </si>
  <si>
    <t>Activity</t>
  </si>
  <si>
    <t>10.1371/journal.pone.0197101</t>
  </si>
  <si>
    <t>Figure 4. Transwell 5day is used as control for fludics 6 days</t>
  </si>
  <si>
    <t>Figure 4. Transwell 21 day is used as control for fludics 6 days</t>
  </si>
  <si>
    <t>TEER</t>
  </si>
  <si>
    <t>Resistance</t>
  </si>
  <si>
    <t>Figure 5A. Day 9</t>
  </si>
  <si>
    <t>Figure 5B. Without TDM</t>
  </si>
  <si>
    <t>Figure 5B. Without TDM recovery</t>
  </si>
  <si>
    <t>Figure 5B. With TDM</t>
  </si>
  <si>
    <t>Figure 5B. With TDM recovery</t>
  </si>
  <si>
    <t>Vessel</t>
  </si>
  <si>
    <t>Primary cells</t>
  </si>
  <si>
    <t>hAoSMC</t>
  </si>
  <si>
    <t>PECAM1</t>
  </si>
  <si>
    <t>2D PDMS</t>
  </si>
  <si>
    <t> 10.1039/c8lc00286j</t>
  </si>
  <si>
    <t>Contol :2D PDMS coated with FN</t>
  </si>
  <si>
    <t>HAVECS</t>
  </si>
  <si>
    <t>vWF</t>
  </si>
  <si>
    <t>GJA1</t>
  </si>
  <si>
    <t>Act2</t>
  </si>
  <si>
    <t>CNN2</t>
  </si>
  <si>
    <t>SMMT1</t>
  </si>
  <si>
    <t>COL1A1</t>
  </si>
  <si>
    <t>Figure 5</t>
  </si>
  <si>
    <t>COL3A1</t>
  </si>
  <si>
    <t>FN1</t>
  </si>
  <si>
    <t>Cell lline</t>
  </si>
  <si>
    <t>Permeability</t>
  </si>
  <si>
    <t>Transport</t>
  </si>
  <si>
    <t>filter</t>
  </si>
  <si>
    <t> 10.1021/acsbiomaterials.0c00190</t>
  </si>
  <si>
    <t>Alkaline phosphatase</t>
  </si>
  <si>
    <t>21 day transwell and 5 day chip</t>
  </si>
  <si>
    <t>Human intestinal epithelium</t>
  </si>
  <si>
    <t>MC3T3-E1</t>
  </si>
  <si>
    <t>cell  number</t>
  </si>
  <si>
    <t> 10.1016/j.actbio.2021.03.046</t>
  </si>
  <si>
    <t>Ca sequestering of HA rather than mass transfer to cells. Control is HA. 6h. 2 ul/min</t>
  </si>
  <si>
    <t>Ca sequestering of HA rather than mass transfer to cells. Control is HA. 6h. 8 ul/min</t>
  </si>
  <si>
    <t>Ca sequestering of HA rather than mass transfer to cells. Control is HA. 6h. 14 ul/min</t>
  </si>
  <si>
    <t>Ca sequestering of HA rather than mass transfer to cells. Control is HA. 72h. 2 ul/min</t>
  </si>
  <si>
    <t>Ca sequestering of HA rather than mass transfer to cells. Control is HA. 72h. 8 ul/min</t>
  </si>
  <si>
    <t>Ca sequestering of HA rather than mass transfer to cells. Control is HA. 72h. 14 ul/min</t>
  </si>
  <si>
    <t>HUVECS</t>
  </si>
  <si>
    <t>VEGF-A</t>
  </si>
  <si>
    <t>Elisa</t>
  </si>
  <si>
    <t> 10.1038/s41598-017-11043-0</t>
  </si>
  <si>
    <t>Figure 9</t>
  </si>
  <si>
    <t>24h</t>
  </si>
  <si>
    <t>48h</t>
  </si>
  <si>
    <t>72h</t>
  </si>
  <si>
    <t>BMECS</t>
  </si>
  <si>
    <t> 10.1186/s12987-020-00200-9</t>
  </si>
  <si>
    <t>Figure 3C</t>
  </si>
  <si>
    <t>3 kDa. Low ratio is better</t>
  </si>
  <si>
    <t>70 kDa. Low ratio is better</t>
  </si>
  <si>
    <t>10 kDa. Low ratio is better</t>
  </si>
  <si>
    <t>40 kDa. Low ratio is better</t>
  </si>
  <si>
    <t>Loperamid lower is better</t>
  </si>
  <si>
    <t>Loperamid+LSN lower is better</t>
  </si>
  <si>
    <t>Skin</t>
  </si>
  <si>
    <t>A431</t>
  </si>
  <si>
    <t>Cell viability ratio</t>
  </si>
  <si>
    <t>Microscopy</t>
  </si>
  <si>
    <t>Plates</t>
  </si>
  <si>
    <t>https://doi.org/10.1021/acsabm.0c00439</t>
  </si>
  <si>
    <t>30µg(mL</t>
  </si>
  <si>
    <t>Actin staining</t>
  </si>
  <si>
    <t>https://doi.org/10.1021/acsbiomaterials.1c00070</t>
  </si>
  <si>
    <t>Fig 6</t>
  </si>
  <si>
    <t>Group 1 bifurcation</t>
  </si>
  <si>
    <t>Group 2 bifurcation</t>
  </si>
  <si>
    <t>Group 3 bifurcation</t>
  </si>
  <si>
    <t>Lung</t>
  </si>
  <si>
    <t>Cell derived</t>
  </si>
  <si>
    <t>Matrigel Droplet</t>
  </si>
  <si>
    <t>PDSM/Matrigel</t>
  </si>
  <si>
    <t>https://doi.org/10.1039/c9lc00496c</t>
  </si>
  <si>
    <t>Fig 4C</t>
  </si>
  <si>
    <t>CD133</t>
  </si>
  <si>
    <t>Day 0</t>
  </si>
  <si>
    <t>Day 1</t>
  </si>
  <si>
    <t>Day 2</t>
  </si>
  <si>
    <t>Day 3</t>
  </si>
  <si>
    <t>Sox2</t>
  </si>
  <si>
    <t>NanoG</t>
  </si>
  <si>
    <t>Chromagratine A</t>
  </si>
  <si>
    <t>Synaptophysine</t>
  </si>
  <si>
    <t>TTF1</t>
  </si>
  <si>
    <t>Stem cells</t>
  </si>
  <si>
    <t>hIPSC</t>
  </si>
  <si>
    <t>HES2</t>
  </si>
  <si>
    <t>OCT4</t>
  </si>
  <si>
    <t>Glass</t>
  </si>
  <si>
    <t>Stop flow</t>
  </si>
  <si>
    <t>https://www.nature.com/articles/nmeth.3411</t>
  </si>
  <si>
    <t>Fig1</t>
  </si>
  <si>
    <t>D-1</t>
  </si>
  <si>
    <t>Medium change</t>
  </si>
  <si>
    <t>https://www.nature.com/articles/nmeth.3412</t>
  </si>
  <si>
    <t>D-1.5</t>
  </si>
  <si>
    <t>https://www.nature.com/articles/nmeth.3413</t>
  </si>
  <si>
    <t>D-2</t>
  </si>
  <si>
    <t>https://www.nature.com/articles/nmeth.3414</t>
  </si>
  <si>
    <t>D-3</t>
  </si>
  <si>
    <t>https://www.nature.com/articles/nmeth.3415</t>
  </si>
  <si>
    <t>D-4</t>
  </si>
  <si>
    <t>https://www.nature.com/articles/nmeth.3416</t>
  </si>
  <si>
    <t>D-8</t>
  </si>
  <si>
    <t>https://www.nature.com/articles/nmeth.3417</t>
  </si>
  <si>
    <t>CP</t>
  </si>
  <si>
    <t>Nanog</t>
  </si>
  <si>
    <t>https://www.nature.com/articles/nmeth.3418</t>
  </si>
  <si>
    <t>https://www.nature.com/articles/nmeth.3419</t>
  </si>
  <si>
    <t>https://www.nature.com/articles/nmeth.3420</t>
  </si>
  <si>
    <t>https://www.nature.com/articles/nmeth.3421</t>
  </si>
  <si>
    <t>https://www.nature.com/articles/nmeth.3422</t>
  </si>
  <si>
    <t>https://www.nature.com/articles/nmeth.3423</t>
  </si>
  <si>
    <t>https://www.nature.com/articles/nmeth.3424</t>
  </si>
  <si>
    <t>DMMT38</t>
  </si>
  <si>
    <t>https://www.nature.com/articles/nmeth.3425</t>
  </si>
  <si>
    <t>https://www.nature.com/articles/nmeth.3426</t>
  </si>
  <si>
    <t>https://www.nature.com/articles/nmeth.3427</t>
  </si>
  <si>
    <t>https://www.nature.com/articles/nmeth.3428</t>
  </si>
  <si>
    <t>https://www.nature.com/articles/nmeth.3429</t>
  </si>
  <si>
    <t>https://www.nature.com/articles/nmeth.3430</t>
  </si>
  <si>
    <t>https://www.nature.com/articles/nmeth.3431</t>
  </si>
  <si>
    <t>TUBB3</t>
  </si>
  <si>
    <t>https://www.nature.com/articles/nmeth.3432</t>
  </si>
  <si>
    <t>Fig 2</t>
  </si>
  <si>
    <t>https://www.nature.com/articles/nmeth.3433</t>
  </si>
  <si>
    <t>https://www.nature.com/articles/nmeth.3434</t>
  </si>
  <si>
    <t>OXT2</t>
  </si>
  <si>
    <t>https://www.nature.com/articles/nmeth.3435</t>
  </si>
  <si>
    <t>https://www.nature.com/articles/nmeth.3436</t>
  </si>
  <si>
    <t>https://www.nature.com/articles/nmeth.3437</t>
  </si>
  <si>
    <t>T</t>
  </si>
  <si>
    <t>https://www.nature.com/articles/nmeth.3438</t>
  </si>
  <si>
    <t>https://www.nature.com/articles/nmeth.3439</t>
  </si>
  <si>
    <t>https://www.nature.com/articles/nmeth.3440</t>
  </si>
  <si>
    <t>GATA4</t>
  </si>
  <si>
    <t>https://www.nature.com/articles/nmeth.3441</t>
  </si>
  <si>
    <t>https://www.nature.com/articles/nmeth.3442</t>
  </si>
  <si>
    <t>https://www.nature.com/articles/nmeth.3443</t>
  </si>
  <si>
    <t>GATA2</t>
  </si>
  <si>
    <t>https://www.nature.com/articles/nmeth.3444</t>
  </si>
  <si>
    <t>https://www.nature.com/articles/nmeth.3445</t>
  </si>
  <si>
    <t>https://www.nature.com/articles/nmeth.3446</t>
  </si>
  <si>
    <t>AFP</t>
  </si>
  <si>
    <t>https://www.nature.com/articles/nmeth.3447</t>
  </si>
  <si>
    <t>https://www.nature.com/articles/nmeth.3448</t>
  </si>
  <si>
    <t>https://www.nature.com/articles/nmeth.3449</t>
  </si>
  <si>
    <t>EOMES</t>
  </si>
  <si>
    <t>https://www.nature.com/articles/nmeth.3450</t>
  </si>
  <si>
    <t>https://www.nature.com/articles/nmeth.3451</t>
  </si>
  <si>
    <t>https://www.nature.com/articles/nmeth.3452</t>
  </si>
  <si>
    <t>FOXA2</t>
  </si>
  <si>
    <t>https://www.nature.com/articles/nmeth.3453</t>
  </si>
  <si>
    <t>https://www.nature.com/articles/nmeth.3454</t>
  </si>
  <si>
    <t>https://www.nature.com/articles/nmeth.3455</t>
  </si>
  <si>
    <t>https://www.nature.com/articles/nmeth.3456</t>
  </si>
  <si>
    <t>https://www.nature.com/articles/nmeth.3457</t>
  </si>
  <si>
    <t>https://www.nature.com/articles/nmeth.3458</t>
  </si>
  <si>
    <t>https://www.nature.com/articles/nmeth.3459</t>
  </si>
  <si>
    <t>https://www.nature.com/articles/nmeth.3460</t>
  </si>
  <si>
    <t>https://www.nature.com/articles/nmeth.3461</t>
  </si>
  <si>
    <t>https://www.nature.com/articles/nmeth.3462</t>
  </si>
  <si>
    <t>https://www.nature.com/articles/nmeth.3463</t>
  </si>
  <si>
    <t>https://www.nature.com/articles/nmeth.3464</t>
  </si>
  <si>
    <t>Albumin</t>
  </si>
  <si>
    <t>ELISA</t>
  </si>
  <si>
    <t>https://www.nature.com/articles/nmeth.3465</t>
  </si>
  <si>
    <t>Fig 3</t>
  </si>
  <si>
    <t>D6</t>
  </si>
  <si>
    <t>https://www.nature.com/articles/nmeth.3466</t>
  </si>
  <si>
    <t>D10</t>
  </si>
  <si>
    <t>https://www.nature.com/articles/nmeth.3467</t>
  </si>
  <si>
    <t>D16</t>
  </si>
  <si>
    <t>Cell death</t>
  </si>
  <si>
    <t>https://www.nature.com/articles/nmeth.3468</t>
  </si>
  <si>
    <t>0 mM</t>
  </si>
  <si>
    <t>https://www.nature.com/articles/nmeth.3469</t>
  </si>
  <si>
    <t>1 mM</t>
  </si>
  <si>
    <t>https://www.nature.com/articles/nmeth.3470</t>
  </si>
  <si>
    <t>5mM</t>
  </si>
  <si>
    <t>https://www.nature.com/articles/nmeth.3471</t>
  </si>
  <si>
    <t>10mM</t>
  </si>
  <si>
    <t>https://www.nature.com/articles/nmeth.3472</t>
  </si>
  <si>
    <t>25mM</t>
  </si>
  <si>
    <t>H9</t>
  </si>
  <si>
    <t>PAUF5</t>
  </si>
  <si>
    <t>https://doi.org/10.1016/j.bbrc.2021.04.129</t>
  </si>
  <si>
    <t>Fig 1</t>
  </si>
  <si>
    <t>MSGN1</t>
  </si>
  <si>
    <t>TBX6</t>
  </si>
  <si>
    <t>https://doi.org/10.3389/fphar.2021.667010</t>
  </si>
  <si>
    <t>Day 8-9</t>
  </si>
  <si>
    <t>Small molecule</t>
  </si>
  <si>
    <t>Urea</t>
  </si>
  <si>
    <t>Day-8-9</t>
  </si>
  <si>
    <t xml:space="preserve">Cisapride </t>
  </si>
  <si>
    <t>Conce</t>
  </si>
  <si>
    <t>RGS5</t>
  </si>
  <si>
    <t>3D</t>
  </si>
  <si>
    <t>https://doi.org/10.1002/bit.27260</t>
  </si>
  <si>
    <t>Occudin</t>
  </si>
  <si>
    <t>ALDH1</t>
  </si>
  <si>
    <t>CSPG4</t>
  </si>
  <si>
    <t>TNFa-/Dex-</t>
  </si>
  <si>
    <t xml:space="preserve">Protein </t>
  </si>
  <si>
    <t>IL6</t>
  </si>
  <si>
    <t>TNFa+/Dex-</t>
  </si>
  <si>
    <t>CINC1</t>
  </si>
  <si>
    <t>TNFa+/Dex+</t>
  </si>
  <si>
    <t>Cardiac</t>
  </si>
  <si>
    <t>BMSC</t>
  </si>
  <si>
    <t>Rat</t>
  </si>
  <si>
    <t>Beat rate</t>
  </si>
  <si>
    <t>https://doi.org/10.17179/excli2018-1539</t>
  </si>
  <si>
    <t>Fig 4</t>
  </si>
  <si>
    <t>CNC</t>
  </si>
  <si>
    <t>APC</t>
  </si>
  <si>
    <t>Nkx2.5</t>
  </si>
  <si>
    <t>Fig 5</t>
  </si>
  <si>
    <t>Week2</t>
  </si>
  <si>
    <t>CX43</t>
  </si>
  <si>
    <t>Week4</t>
  </si>
  <si>
    <t>B-MHC</t>
  </si>
  <si>
    <t>cTnl</t>
  </si>
  <si>
    <t>cTnT</t>
  </si>
  <si>
    <t>Kidney</t>
  </si>
  <si>
    <t>ciPTEC-OAT1</t>
  </si>
  <si>
    <t>Viability</t>
  </si>
  <si>
    <t>WST-8</t>
  </si>
  <si>
    <t>Recurculation</t>
  </si>
  <si>
    <t>https://doi.org/10.1208/s12248-018-0245-2</t>
  </si>
  <si>
    <t xml:space="preserve">Cisplatin 5 </t>
  </si>
  <si>
    <t>Organoplate</t>
  </si>
  <si>
    <t xml:space="preserve">Cisplatin 15 </t>
  </si>
  <si>
    <t xml:space="preserve">Cisplatin 25 </t>
  </si>
  <si>
    <t xml:space="preserve">Tenofovir 5 </t>
  </si>
  <si>
    <t xml:space="preserve">Tenofovir 15 </t>
  </si>
  <si>
    <t xml:space="preserve">Tenofovir 25 </t>
  </si>
  <si>
    <t>Release</t>
  </si>
  <si>
    <t>miR34a</t>
  </si>
  <si>
    <t xml:space="preserve">Cisplatin 30 </t>
  </si>
  <si>
    <t>miR192</t>
  </si>
  <si>
    <t>miR21</t>
  </si>
  <si>
    <t>Tenofovir 15.6</t>
  </si>
  <si>
    <t>Tenofovir250</t>
  </si>
  <si>
    <t>Tenofovir1000</t>
  </si>
  <si>
    <t>Metabolism</t>
  </si>
  <si>
    <t>CYP3A4</t>
  </si>
  <si>
    <t>https://doi.org/10.1007/s10544-016-0143-2</t>
  </si>
  <si>
    <t>Fluorecein</t>
  </si>
  <si>
    <t>MSC</t>
  </si>
  <si>
    <t>alpha-Fetoprot</t>
  </si>
  <si>
    <t>https://doi.org/10.1186/s13287-016-0371-7</t>
  </si>
  <si>
    <t>Cytokeratin 18</t>
  </si>
  <si>
    <t>HNF4</t>
  </si>
  <si>
    <t>Tyr amino trans</t>
  </si>
  <si>
    <t>D0</t>
  </si>
  <si>
    <t>D14</t>
  </si>
  <si>
    <t>D21</t>
  </si>
  <si>
    <t>Vecicles</t>
  </si>
  <si>
    <t>LDL</t>
  </si>
  <si>
    <t>UREA</t>
  </si>
  <si>
    <t>3D/2D</t>
  </si>
  <si>
    <t>https://doi.org/10.1007/s10544-017-0179-y</t>
  </si>
  <si>
    <t>Rhodamine 123 In</t>
  </si>
  <si>
    <t>Rhodamine 123 ut</t>
  </si>
  <si>
    <t>Col  I</t>
  </si>
  <si>
    <t>https://doi.org/10.1039/c5lc00874c</t>
  </si>
  <si>
    <t>TGFbeta1</t>
  </si>
  <si>
    <t>TIMP</t>
  </si>
  <si>
    <t>SMA-alpha</t>
  </si>
  <si>
    <t>Fibroblast</t>
  </si>
  <si>
    <t>NIH/3T3</t>
  </si>
  <si>
    <t>MTT</t>
  </si>
  <si>
    <t>Absorbance</t>
  </si>
  <si>
    <t>PMMA</t>
  </si>
  <si>
    <t>https://doi.org/10.1016/j.scitotenv.2018.09.217</t>
  </si>
  <si>
    <t>Cu 0 ppm</t>
  </si>
  <si>
    <t>Cu 15 ppm</t>
  </si>
  <si>
    <t>Lower is better</t>
  </si>
  <si>
    <t>HCC1977</t>
  </si>
  <si>
    <t>RealTimeGlo</t>
  </si>
  <si>
    <t>Hydrogel</t>
  </si>
  <si>
    <t>https://doi.org/10.1186/s12885-017-3709-3</t>
  </si>
  <si>
    <t>Paxitaxel 0.1</t>
  </si>
  <si>
    <t>Paxitaxel 1</t>
  </si>
  <si>
    <t>Paxitaxel 2</t>
  </si>
  <si>
    <t>Paxitaxel 5</t>
  </si>
  <si>
    <t>Olaparib 0.1</t>
  </si>
  <si>
    <t>Olaparib 1</t>
  </si>
  <si>
    <t>Olaparib 5</t>
  </si>
  <si>
    <t>Olaparib 10</t>
  </si>
  <si>
    <t>MBA-MB-231</t>
  </si>
  <si>
    <t>Cisplatin 2</t>
  </si>
  <si>
    <t>Cisplatin 5</t>
  </si>
  <si>
    <t>Cisplatin 10</t>
  </si>
  <si>
    <t>Cisplatin 50</t>
  </si>
  <si>
    <t>Cisplatin 100</t>
  </si>
  <si>
    <t>Cisplatin 150</t>
  </si>
  <si>
    <t>MBA-MB-453</t>
  </si>
  <si>
    <t>Cisplatin 500</t>
  </si>
  <si>
    <t>HeLa</t>
  </si>
  <si>
    <t>Cell Density</t>
  </si>
  <si>
    <t>PDMS</t>
  </si>
  <si>
    <t>https://doi.org/10.1039/c7lc00343a</t>
  </si>
  <si>
    <t>Bioinspired octagon</t>
  </si>
  <si>
    <t>Bioinspired hexagon</t>
  </si>
  <si>
    <t>Bioinspired sqare</t>
  </si>
  <si>
    <t>PC12</t>
  </si>
  <si>
    <t>HUVEC</t>
  </si>
  <si>
    <t>Alignment</t>
  </si>
  <si>
    <t>Bioinspired octagon 0-30 deg</t>
  </si>
  <si>
    <t>Bioinspired octagon 30-60 deg</t>
  </si>
  <si>
    <t>Bioinspired octagon 60-90 deg</t>
  </si>
  <si>
    <t>MDCK</t>
  </si>
  <si>
    <t>Live dead</t>
  </si>
  <si>
    <t>https://doi.org/10.1088/1758-5090/8/1/015021</t>
  </si>
  <si>
    <t>Occludin</t>
  </si>
  <si>
    <t>Rhodamin Dex</t>
  </si>
  <si>
    <t>Muc2</t>
  </si>
  <si>
    <t>https://doi.org/10.1007/s10544-015-9966-5</t>
  </si>
  <si>
    <t>Fig2</t>
  </si>
  <si>
    <t>Adherence</t>
  </si>
  <si>
    <t>Bacteria</t>
  </si>
  <si>
    <t>Aminopepidase</t>
  </si>
  <si>
    <t>FITC Dex 4k</t>
  </si>
  <si>
    <t>Live Dead</t>
  </si>
  <si>
    <t>https://doi.org/10.1016/j.jbiosc.2014.02.006</t>
  </si>
  <si>
    <t>eNOS</t>
  </si>
  <si>
    <t>Shear stress 1</t>
  </si>
  <si>
    <t>Shear stress 5.1</t>
  </si>
  <si>
    <t>Shear stress 9.5</t>
  </si>
  <si>
    <t>THBD</t>
  </si>
  <si>
    <t>Immune cells</t>
  </si>
  <si>
    <t>HL60</t>
  </si>
  <si>
    <t>Trypan blue</t>
  </si>
  <si>
    <t>Non adherent</t>
  </si>
  <si>
    <t>Membrane</t>
  </si>
  <si>
    <t>https://doi.org/10.1063/1.4804250</t>
  </si>
  <si>
    <t>0 um MMC</t>
  </si>
  <si>
    <t>5 um MMC</t>
  </si>
  <si>
    <t>10 um MMC</t>
  </si>
  <si>
    <t>30 um MMC</t>
  </si>
  <si>
    <t>50 um MMC</t>
  </si>
  <si>
    <t>Human</t>
  </si>
  <si>
    <t>Confocal microscopy</t>
  </si>
  <si>
    <t>https://doi.org/10.1039/c3ib40049b</t>
  </si>
  <si>
    <t>N/K-ATPase</t>
  </si>
  <si>
    <t>AQp1</t>
  </si>
  <si>
    <t>Cilliated</t>
  </si>
  <si>
    <t>Uptake</t>
  </si>
  <si>
    <t>APL</t>
  </si>
  <si>
    <t>Glucose</t>
  </si>
  <si>
    <t>LDH</t>
  </si>
  <si>
    <t>Vehicle</t>
  </si>
  <si>
    <t>Cisplatin</t>
  </si>
  <si>
    <t>Cisplatin + inhibitor</t>
  </si>
  <si>
    <t>TUNEL</t>
  </si>
  <si>
    <t>Ca2+</t>
  </si>
  <si>
    <t>Figure 7</t>
  </si>
  <si>
    <t>Control</t>
  </si>
  <si>
    <t>Verapamil</t>
  </si>
  <si>
    <t>Immortalized</t>
  </si>
  <si>
    <t>Number of cells</t>
  </si>
  <si>
    <t>Flask</t>
  </si>
  <si>
    <t>Polystyrene</t>
  </si>
  <si>
    <t>https://doi.org/10.1002/elps.201100691</t>
  </si>
  <si>
    <t>Figure  3</t>
  </si>
  <si>
    <t>0h</t>
  </si>
  <si>
    <t>140h</t>
  </si>
  <si>
    <t>HepG2/C3A</t>
  </si>
  <si>
    <t>Petridish</t>
  </si>
  <si>
    <t>https://doi.org/10.1002/bit.23104</t>
  </si>
  <si>
    <t>24 h</t>
  </si>
  <si>
    <t>96h</t>
  </si>
  <si>
    <t>Caspase 3</t>
  </si>
  <si>
    <t>Glutamine Cons</t>
  </si>
  <si>
    <t>Glutamine</t>
  </si>
  <si>
    <t>Table IV</t>
  </si>
  <si>
    <t>CYP1A2</t>
  </si>
  <si>
    <t>CYP1A1</t>
  </si>
  <si>
    <t>CYP2B6</t>
  </si>
  <si>
    <t>CYP3A7</t>
  </si>
  <si>
    <t>CYP3A5</t>
  </si>
  <si>
    <t>SULT1A1</t>
  </si>
  <si>
    <t>SULT1A2</t>
  </si>
  <si>
    <t>UGT1A</t>
  </si>
  <si>
    <t>GR</t>
  </si>
  <si>
    <t>CAR</t>
  </si>
  <si>
    <t>PXR</t>
  </si>
  <si>
    <t>AhR</t>
  </si>
  <si>
    <t>HNF4a</t>
  </si>
  <si>
    <t>MDR1</t>
  </si>
  <si>
    <t>MRP2</t>
  </si>
  <si>
    <t>Well</t>
  </si>
  <si>
    <t>https://doi.org/10.1007/s11051-017-3993-5</t>
  </si>
  <si>
    <t>Table 2</t>
  </si>
  <si>
    <t>24 nm 4.3</t>
  </si>
  <si>
    <t>24 nm 1.3</t>
  </si>
  <si>
    <t>13 nm 4.3</t>
  </si>
  <si>
    <t>13 nm 1.3</t>
  </si>
  <si>
    <t xml:space="preserve">Cancer cell line </t>
  </si>
  <si>
    <t>MX-1</t>
  </si>
  <si>
    <t>Migration</t>
  </si>
  <si>
    <t>Boyden</t>
  </si>
  <si>
    <t>https://doi.org/10.3390/bioengineering5020029</t>
  </si>
  <si>
    <t>"50"</t>
  </si>
  <si>
    <t>mouse ESC</t>
  </si>
  <si>
    <t>ES-D3</t>
  </si>
  <si>
    <t>Myc</t>
  </si>
  <si>
    <t>Microarrays</t>
  </si>
  <si>
    <t>https://doi.org/10.1002/stem.2324</t>
  </si>
  <si>
    <t>KLF15</t>
  </si>
  <si>
    <t>Tbx3</t>
  </si>
  <si>
    <t>KLF2</t>
  </si>
  <si>
    <t>Sall4</t>
  </si>
  <si>
    <t>PCAM4</t>
  </si>
  <si>
    <t>Tfcp2L1</t>
  </si>
  <si>
    <t>KFL4</t>
  </si>
  <si>
    <t>Oct3/4</t>
  </si>
  <si>
    <t>Rex1</t>
  </si>
  <si>
    <t>Gbx2</t>
  </si>
  <si>
    <t>KFL5</t>
  </si>
  <si>
    <t>Dnmt3b</t>
  </si>
  <si>
    <t>Nestin</t>
  </si>
  <si>
    <t>Claudin</t>
  </si>
  <si>
    <t>Lifr</t>
  </si>
  <si>
    <t>CNTF</t>
  </si>
  <si>
    <t xml:space="preserve">LIF </t>
  </si>
  <si>
    <t>OSM</t>
  </si>
  <si>
    <t>gp130</t>
  </si>
  <si>
    <t>IL-6</t>
  </si>
  <si>
    <t>IL-10</t>
  </si>
  <si>
    <t>CT1</t>
  </si>
  <si>
    <t>BMP4</t>
  </si>
  <si>
    <t>LEFTY2</t>
  </si>
  <si>
    <t>LEFTY1</t>
  </si>
  <si>
    <t>TGFbi</t>
  </si>
  <si>
    <t>Nodal</t>
  </si>
  <si>
    <t>TGFb2</t>
  </si>
  <si>
    <t>INHBA</t>
  </si>
  <si>
    <t>FGF2</t>
  </si>
  <si>
    <t>Wnt3a</t>
  </si>
  <si>
    <t>FGF4</t>
  </si>
  <si>
    <t>TGFb1</t>
  </si>
  <si>
    <t>FGF11</t>
  </si>
  <si>
    <t>VEGF</t>
  </si>
  <si>
    <t>FGF15</t>
  </si>
  <si>
    <t xml:space="preserve">HepG2 </t>
  </si>
  <si>
    <t>Live dead/MTT</t>
  </si>
  <si>
    <t>https://doi.org/10.1080/15287394.2015.1068650</t>
  </si>
  <si>
    <t>Prostate</t>
  </si>
  <si>
    <t>PC3</t>
  </si>
  <si>
    <t>Glass?</t>
  </si>
  <si>
    <t>https://doi.org/10.4062/biomolther.2014.078</t>
  </si>
  <si>
    <t>Trail 0</t>
  </si>
  <si>
    <t>Trail 5.7</t>
  </si>
  <si>
    <t>Trail 14.3</t>
  </si>
  <si>
    <t>Trail 20</t>
  </si>
  <si>
    <t>Table 1</t>
  </si>
  <si>
    <t>Rabbit</t>
  </si>
  <si>
    <t>Rhodamine 123/PI</t>
  </si>
  <si>
    <t>https://doi.org/10.1089/ten.tec.2009.0682</t>
  </si>
  <si>
    <t>Figure  6</t>
  </si>
  <si>
    <t>IGF-1</t>
  </si>
  <si>
    <t>bFGF</t>
  </si>
  <si>
    <t>Mix</t>
  </si>
  <si>
    <t>https://doi.org/10.1089/ten.tec.2009.0683</t>
  </si>
  <si>
    <t>Figure  8</t>
  </si>
  <si>
    <t>Lucifer yellow</t>
  </si>
  <si>
    <t>plate reader</t>
  </si>
  <si>
    <t>https://doi.org/10.2116/analsci.25.1403</t>
  </si>
  <si>
    <t>Ly</t>
  </si>
  <si>
    <t>CPA</t>
  </si>
  <si>
    <t>imipramine</t>
  </si>
  <si>
    <t>LCMS/MS</t>
  </si>
  <si>
    <t>https://doi.org/10.1016/j.bcp.2009.05.013</t>
  </si>
  <si>
    <t>1h</t>
  </si>
  <si>
    <t>2h</t>
  </si>
  <si>
    <t>3h</t>
  </si>
  <si>
    <t>22h</t>
  </si>
  <si>
    <t>sildinafil</t>
  </si>
  <si>
    <t>carbamazepine</t>
  </si>
  <si>
    <t>Buspirone</t>
  </si>
  <si>
    <t>Imipridamine</t>
  </si>
  <si>
    <t>Timolol</t>
  </si>
  <si>
    <t>Sildenafil</t>
  </si>
  <si>
    <t>Caffein</t>
  </si>
  <si>
    <t>Relative in vivo data</t>
  </si>
  <si>
    <t>MSC differentiation</t>
  </si>
  <si>
    <t>https://doi.org/10.1002/biot.200700152</t>
  </si>
  <si>
    <t>0d</t>
  </si>
  <si>
    <t>14d</t>
  </si>
  <si>
    <t>28d</t>
  </si>
  <si>
    <t>%DiL-LDL uptake</t>
  </si>
  <si>
    <t>lipid droplet size</t>
  </si>
  <si>
    <t>https://doi.org/10.1038/s41598-019-41338-3</t>
  </si>
  <si>
    <t>Monculture -lps</t>
  </si>
  <si>
    <t>Monculture -+lps</t>
  </si>
  <si>
    <t>conculture -lps</t>
  </si>
  <si>
    <t>conculture+-lps</t>
  </si>
  <si>
    <t>IL1b</t>
  </si>
  <si>
    <t xml:space="preserve"> -LPA</t>
  </si>
  <si>
    <t xml:space="preserve"> +LPA</t>
  </si>
  <si>
    <t>TNFa</t>
  </si>
  <si>
    <t>B-cells</t>
  </si>
  <si>
    <t>FACS</t>
  </si>
  <si>
    <t>Suspension</t>
  </si>
  <si>
    <t>Supension</t>
  </si>
  <si>
    <t>PBMC</t>
  </si>
  <si>
    <t>DC</t>
  </si>
  <si>
    <t>NK</t>
  </si>
  <si>
    <t>T-cells</t>
  </si>
  <si>
    <t>NKT</t>
  </si>
  <si>
    <t>Mono</t>
  </si>
  <si>
    <t>PBMC+LPA</t>
  </si>
  <si>
    <t>PBMC+Adi</t>
  </si>
  <si>
    <t>PBMC+LPA+Adi</t>
  </si>
  <si>
    <t>Tissue</t>
  </si>
  <si>
    <t>https://doi.org/10.1021/ac504730r</t>
  </si>
  <si>
    <t>Stem cell</t>
  </si>
  <si>
    <t>https://onlinelibrary.wiley.com/doi/10.1002/term.2659</t>
  </si>
  <si>
    <t>https://onlinelibrary.wiley.com/doi/10.1002/term.2660</t>
  </si>
  <si>
    <t>CYP2D6</t>
  </si>
  <si>
    <t>https://onlinelibrary.wiley.com/doi/10.1002/term.2661</t>
  </si>
  <si>
    <t>https://onlinelibrary.wiley.com/doi/10.1002/term.2662</t>
  </si>
  <si>
    <t>https://onlinelibrary.wiley.com/doi/10.1002/term.2663</t>
  </si>
  <si>
    <t>https://onlinelibrary.wiley.com/doi/10.1002/term.2664</t>
  </si>
  <si>
    <t>CK7</t>
  </si>
  <si>
    <t>https://onlinelibrary.wiley.com/doi/10.1002/term.2665</t>
  </si>
  <si>
    <t>BGP</t>
  </si>
  <si>
    <t>https://onlinelibrary.wiley.com/doi/10.1002/term.2666</t>
  </si>
  <si>
    <t>pGP</t>
  </si>
  <si>
    <t>https://onlinelibrary.wiley.com/doi/10.1002/term.2667</t>
  </si>
  <si>
    <t>BSEP</t>
  </si>
  <si>
    <t>https://onlinelibrary.wiley.com/doi/10.1002/term.2668</t>
  </si>
  <si>
    <t>CYP1A</t>
  </si>
  <si>
    <t>Enzyme</t>
  </si>
  <si>
    <t>https://onlinelibrary.wiley.com/doi/10.1002/term.2669</t>
  </si>
  <si>
    <t>CYP3A</t>
  </si>
  <si>
    <t>https://onlinelibrary.wiley.com/doi/10.1002/term.2670</t>
  </si>
  <si>
    <t>CYP2C9</t>
  </si>
  <si>
    <t>https://onlinelibrary.wiley.com/doi/10.1002/term.2671</t>
  </si>
  <si>
    <t>https://onlinelibrary.wiley.com/doi/10.1002/term.2672</t>
  </si>
  <si>
    <t>CYP2C19</t>
  </si>
  <si>
    <t>https://onlinelibrary.wiley.com/doi/10.1002/term.2673</t>
  </si>
  <si>
    <t>https://onlinelibrary.wiley.com/doi/10.1002/term.2674</t>
  </si>
  <si>
    <t>Albumine</t>
  </si>
  <si>
    <t>https://onlinelibrary.wiley.com/doi/10.1002/term.2675</t>
  </si>
  <si>
    <t>CH-G</t>
  </si>
  <si>
    <t>https://onlinelibrary.wiley.com/doi/10.1002/term.2676</t>
  </si>
  <si>
    <t>HC-S</t>
  </si>
  <si>
    <t>https://onlinelibrary.wiley.com/doi/10.1002/term.2677</t>
  </si>
  <si>
    <t>Spheroid</t>
  </si>
  <si>
    <t>https://pubmed.ncbi.nlm.nih.gov/32662810/</t>
  </si>
  <si>
    <t>Basal</t>
  </si>
  <si>
    <t>Induced</t>
  </si>
  <si>
    <t>Caspase 3/7</t>
  </si>
  <si>
    <t>https://www.frontiersin.org/articles/10.3389/fbioe.2019.00072/full</t>
  </si>
  <si>
    <t>5h</t>
  </si>
  <si>
    <t>ATP</t>
  </si>
  <si>
    <t>Production</t>
  </si>
  <si>
    <t>5h PK Curve</t>
  </si>
  <si>
    <t>24h PK Curve</t>
  </si>
  <si>
    <t>5h Cmax curve</t>
  </si>
  <si>
    <t>24h Cmax curve</t>
  </si>
  <si>
    <t>https://pubs.rsc.org/en/content/articlelanding/2019/lc/c8lc00872h</t>
  </si>
  <si>
    <t>Microtissue</t>
  </si>
  <si>
    <t>https://journals.sagepub.com/doi/full/10.1177/2472630318802582</t>
  </si>
  <si>
    <t>10h</t>
  </si>
  <si>
    <t>Circularity</t>
  </si>
  <si>
    <t>https://aiche.onlinelibrary.wiley.com/doi/10.1002/btpr.2701</t>
  </si>
  <si>
    <t>Orientation</t>
  </si>
  <si>
    <t>https://onlinelibrary.wiley.com/doi/10.1002/bit.25989</t>
  </si>
  <si>
    <t>Day 5</t>
  </si>
  <si>
    <t>https://onlinelibrary.wiley.com/doi/10.1002/bit.25990</t>
  </si>
  <si>
    <t>Day 7</t>
  </si>
  <si>
    <t>https://onlinelibrary.wiley.com/doi/10.1002/bit.25991</t>
  </si>
  <si>
    <t>https://onlinelibrary.wiley.com/doi/10.1002/bit.25992</t>
  </si>
  <si>
    <t>https://onlinelibrary.wiley.com/doi/10.1002/bit.25993</t>
  </si>
  <si>
    <t>Not induced</t>
  </si>
  <si>
    <t>https://onlinelibrary.wiley.com/doi/10.1002/bit.25994</t>
  </si>
  <si>
    <t>https://onlinelibrary.wiley.com/doi/10.1002/bit.25995</t>
  </si>
  <si>
    <t>https://onlinelibrary.wiley.com/doi/10.1002/bit.25996</t>
  </si>
  <si>
    <t>SKOV3/HFF</t>
  </si>
  <si>
    <t>https://pubs.rsc.org/en/content/articlelanding/2018/lc/c8lc00485d</t>
  </si>
  <si>
    <t>Organoid</t>
  </si>
  <si>
    <t>LGR5</t>
  </si>
  <si>
    <t>Monolayer?</t>
  </si>
  <si>
    <t>https://doi.org/10.3389/fphar.2021.718484</t>
  </si>
  <si>
    <t>Figure 1</t>
  </si>
  <si>
    <t>https://doi.org/10.1002/bit.27186</t>
  </si>
  <si>
    <t>Fraction</t>
  </si>
  <si>
    <t>Intensity</t>
  </si>
  <si>
    <t>Crypt</t>
  </si>
  <si>
    <t>5 d static</t>
  </si>
  <si>
    <t>AP</t>
  </si>
  <si>
    <t>Day 14</t>
  </si>
  <si>
    <t>villin</t>
  </si>
  <si>
    <t>https://doi.org/10.1088/1758-5090/ab21b0</t>
  </si>
  <si>
    <t>No microfluidics but gravity "interstitial flow"</t>
  </si>
  <si>
    <t>mucin2</t>
  </si>
  <si>
    <t>CDX2</t>
  </si>
  <si>
    <t>ALPI</t>
  </si>
  <si>
    <t>SI</t>
  </si>
  <si>
    <t>Ada</t>
  </si>
  <si>
    <t>Glut2</t>
  </si>
  <si>
    <t>Fabp2</t>
  </si>
  <si>
    <t>Caco2/HX-29</t>
  </si>
  <si>
    <t>https://doi.org/10.1016/j.cbi.2018.11.010</t>
  </si>
  <si>
    <t>APAP</t>
  </si>
  <si>
    <t>APAP absoption apical 0h</t>
  </si>
  <si>
    <t>APAP absoption apical 6h</t>
  </si>
  <si>
    <t>APAP absoption apical 12h</t>
  </si>
  <si>
    <t>APAP absoption basolateral 0h</t>
  </si>
  <si>
    <t>APAP absoption basolateral 6h</t>
  </si>
  <si>
    <t>APAP absoption basolateral 12h</t>
  </si>
  <si>
    <t>https://doi.org/10.1039/c3ib40126j</t>
  </si>
  <si>
    <t>MS</t>
  </si>
  <si>
    <t>60h</t>
  </si>
  <si>
    <t>Size</t>
  </si>
  <si>
    <t>https://doi.org/10.1039/c2lc40074j</t>
  </si>
  <si>
    <t>Aminopeptidase</t>
  </si>
  <si>
    <t>https://doi.org/10.1371/journal.pone.0197101</t>
  </si>
  <si>
    <t>d3</t>
  </si>
  <si>
    <t>d5</t>
  </si>
  <si>
    <t>d7</t>
  </si>
  <si>
    <t>NO TMD</t>
  </si>
  <si>
    <t>After</t>
  </si>
  <si>
    <t>TMD</t>
  </si>
  <si>
    <t>After 24h</t>
  </si>
  <si>
    <t>RTECS</t>
  </si>
  <si>
    <t>CCK-8</t>
  </si>
  <si>
    <t>Dish</t>
  </si>
  <si>
    <t>https://doi.org/10.1038/s41598-020-63096-3</t>
  </si>
  <si>
    <t>DDP</t>
  </si>
  <si>
    <t>GM</t>
  </si>
  <si>
    <t>CsA</t>
  </si>
  <si>
    <t>NCC</t>
  </si>
  <si>
    <t>https://doi.org/10.1016/j.biomaterials.2019.119367</t>
  </si>
  <si>
    <t>Na</t>
  </si>
  <si>
    <t>CYP2R1</t>
  </si>
  <si>
    <t>https://doi.org/10.1038/s41598-019-40851-9</t>
  </si>
  <si>
    <t>CYP27B1</t>
  </si>
  <si>
    <t>CYP24A1</t>
  </si>
  <si>
    <t>PRTECS</t>
  </si>
  <si>
    <t>CiPTEC-OAT1</t>
  </si>
  <si>
    <t>HPRT1</t>
  </si>
  <si>
    <t>3D hybrid</t>
  </si>
  <si>
    <t>https://doi.org/10.1208/s12248-018-0247-0</t>
  </si>
  <si>
    <t>OAT1</t>
  </si>
  <si>
    <t xml:space="preserve"> OCT2</t>
  </si>
  <si>
    <t>p-Gp</t>
  </si>
  <si>
    <t>MRP4</t>
  </si>
  <si>
    <t>glomerular endothelial cells</t>
  </si>
  <si>
    <t>https://doi.org/10.1038/srep31771</t>
  </si>
  <si>
    <t>Podycyte</t>
  </si>
  <si>
    <t>G1 phase</t>
  </si>
  <si>
    <t>https://doi.org/10.1002/btpr.743</t>
  </si>
  <si>
    <t>S phase</t>
  </si>
  <si>
    <t>G2/M phase</t>
  </si>
  <si>
    <t>Biliverdin lactamase</t>
  </si>
  <si>
    <t>2D-DIGE</t>
  </si>
  <si>
    <t>FTL</t>
  </si>
  <si>
    <t>G6PD</t>
  </si>
  <si>
    <t>GSTA3</t>
  </si>
  <si>
    <t>GSTA4</t>
  </si>
  <si>
    <t>GSTP7</t>
  </si>
  <si>
    <t>NOQ1</t>
  </si>
  <si>
    <t>Peroxireducin 1</t>
  </si>
  <si>
    <t>Perxireducin 6</t>
  </si>
  <si>
    <t>SULT 1A1</t>
  </si>
  <si>
    <t>Thioredoxin</t>
  </si>
  <si>
    <t>Acid ceramidase 1</t>
  </si>
  <si>
    <t>LTB4</t>
  </si>
  <si>
    <t>PPI</t>
  </si>
  <si>
    <t>SCp2</t>
  </si>
  <si>
    <t>Alphatubilin</t>
  </si>
  <si>
    <t>Beta actine</t>
  </si>
  <si>
    <t>Actinin A4</t>
  </si>
  <si>
    <t>CAP-G4</t>
  </si>
  <si>
    <t>Annexin A1</t>
  </si>
  <si>
    <t>Annexin A3</t>
  </si>
  <si>
    <t>CK8</t>
  </si>
  <si>
    <t>CK18</t>
  </si>
  <si>
    <t>Laminin</t>
  </si>
  <si>
    <t>Myosin</t>
  </si>
  <si>
    <t>Vimentin</t>
  </si>
  <si>
    <t>Vincuilin</t>
  </si>
  <si>
    <t>Mice</t>
  </si>
  <si>
    <t>HSC</t>
  </si>
  <si>
    <t>Bone/Cart material</t>
  </si>
  <si>
    <t>https://doi.org/10.1038/nmeth.2938</t>
  </si>
  <si>
    <t>0 GY</t>
  </si>
  <si>
    <t>1 GY</t>
  </si>
  <si>
    <t>4 GY</t>
  </si>
  <si>
    <t>Progenitors 1</t>
  </si>
  <si>
    <t>Progenitors 2</t>
  </si>
  <si>
    <t>Lymphoid</t>
  </si>
  <si>
    <t>Myeloid</t>
  </si>
  <si>
    <t>https://doi.org/10.1089/ten.tec.2015.0507</t>
  </si>
  <si>
    <t>d4</t>
  </si>
  <si>
    <t>d10</t>
  </si>
  <si>
    <t>Prmary cells MSC diff)</t>
  </si>
  <si>
    <t>Monolayer/3D</t>
  </si>
  <si>
    <t>3D and PDMS</t>
  </si>
  <si>
    <t>https://doi.org/10.1002/adhm.201200333</t>
  </si>
  <si>
    <t>GAG</t>
  </si>
  <si>
    <t>UGT</t>
  </si>
  <si>
    <t>https://doi.org/10.1039/b614872g</t>
  </si>
  <si>
    <t>Lactic acid</t>
  </si>
  <si>
    <t xml:space="preserve">3D </t>
  </si>
  <si>
    <t>https://doi.org/10.1007/s10544-011-9510-1</t>
  </si>
  <si>
    <t>pH 6.6</t>
  </si>
  <si>
    <t>pH 7</t>
  </si>
  <si>
    <t>pH 7.2</t>
  </si>
  <si>
    <t>pH 7.3</t>
  </si>
  <si>
    <t>pH 6.3</t>
  </si>
  <si>
    <t>VE-Cadherin</t>
  </si>
  <si>
    <t>https://doi.org/10.1002/smll.201503241</t>
  </si>
  <si>
    <t>Chol</t>
  </si>
  <si>
    <t>Ang</t>
  </si>
  <si>
    <t>LPS</t>
  </si>
  <si>
    <t xml:space="preserve">Cell line </t>
  </si>
  <si>
    <t>HCT 116</t>
  </si>
  <si>
    <t>Live/dead</t>
  </si>
  <si>
    <t>3D matrix</t>
  </si>
  <si>
    <t>https://doi.org/10.1007/s10544-009-9307-7</t>
  </si>
  <si>
    <t xml:space="preserve">24 h </t>
  </si>
  <si>
    <t>FT</t>
  </si>
  <si>
    <t>5-FU</t>
  </si>
  <si>
    <t xml:space="preserve">48h </t>
  </si>
  <si>
    <t xml:space="preserve">48 h </t>
  </si>
  <si>
    <t xml:space="preserve">72h </t>
  </si>
  <si>
    <t>72 h</t>
  </si>
  <si>
    <t>iPSC derived</t>
  </si>
  <si>
    <t>Ki67</t>
  </si>
  <si>
    <t>https://doi.org/10.1038/srep21472</t>
  </si>
  <si>
    <t>Supplementary table 2. Extracted data from articles using static wells as control.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</si>
</sst>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505050"/>
      <name val="Helvetica"/>
      <family val="2"/>
    </font>
    <font>
      <sz val="12"/>
      <color rgb="FF000000"/>
      <name val="Calibri"/>
      <family val="2"/>
      <scheme val="minor"/>
    </font>
    <font>
      <b/>
      <sz val="12"/>
      <color rgb="FF2668D3"/>
      <name val="OfficinaSerifStd"/>
    </font>
    <font>
      <sz val="12"/>
      <color theme="1"/>
      <name val="AdvOT999035f4"/>
    </font>
    <font>
      <sz val="12"/>
      <color rgb="FF000000"/>
      <name val="AdvOT999035f4"/>
    </font>
    <font>
      <u/>
      <sz val="12"/>
      <color rgb="FF0563C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rgb="FF000000"/>
      </patternFill>
    </fill>
    <fill>
      <patternFill patternType="solid">
        <fgColor rgb="FFFFEB9C"/>
        <bgColor rgb="FF000000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0" xfId="1"/>
    <xf numFmtId="0" fontId="2" fillId="3" borderId="0" xfId="2"/>
    <xf numFmtId="2" fontId="0" fillId="0" borderId="0" xfId="0" applyNumberFormat="1"/>
    <xf numFmtId="0" fontId="0" fillId="4" borderId="0" xfId="0" applyFill="1"/>
    <xf numFmtId="2" fontId="0" fillId="4" borderId="0" xfId="0" applyNumberFormat="1" applyFill="1"/>
    <xf numFmtId="0" fontId="5" fillId="0" borderId="0" xfId="0" applyFont="1"/>
    <xf numFmtId="0" fontId="4" fillId="0" borderId="0" xfId="3"/>
    <xf numFmtId="0" fontId="6" fillId="0" borderId="0" xfId="0" applyFont="1"/>
    <xf numFmtId="0" fontId="3" fillId="0" borderId="0" xfId="0" applyFont="1"/>
    <xf numFmtId="49" fontId="0" fillId="0" borderId="0" xfId="0" applyNumberFormat="1"/>
    <xf numFmtId="0" fontId="7" fillId="0" borderId="0" xfId="0" applyFont="1"/>
    <xf numFmtId="49" fontId="6" fillId="0" borderId="0" xfId="0" applyNumberFormat="1" applyFont="1"/>
    <xf numFmtId="0" fontId="0" fillId="5" borderId="0" xfId="0" applyFill="1"/>
    <xf numFmtId="11" fontId="1" fillId="2" borderId="0" xfId="1" applyNumberFormat="1"/>
    <xf numFmtId="11" fontId="2" fillId="3" borderId="0" xfId="2" applyNumberFormat="1"/>
    <xf numFmtId="0" fontId="8" fillId="0" borderId="0" xfId="0" applyFont="1"/>
    <xf numFmtId="0" fontId="9" fillId="0" borderId="0" xfId="0" applyFont="1"/>
    <xf numFmtId="0" fontId="1" fillId="6" borderId="0" xfId="0" applyFont="1" applyFill="1"/>
    <xf numFmtId="0" fontId="2" fillId="7" borderId="0" xfId="0" applyFont="1" applyFill="1"/>
    <xf numFmtId="2" fontId="6" fillId="0" borderId="0" xfId="0" applyNumberFormat="1" applyFont="1"/>
    <xf numFmtId="17" fontId="0" fillId="0" borderId="0" xfId="0" applyNumberFormat="1"/>
    <xf numFmtId="0" fontId="10" fillId="0" borderId="0" xfId="0" applyFont="1"/>
  </cellXfs>
  <cellStyles count="4">
    <cellStyle name="Good" xfId="1" builtinId="26"/>
    <cellStyle name="Hyperlink" xfId="3" builtinId="8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oi.org/10.3389/fbioe.2020.557111" TargetMode="External"/><Relationship Id="rId21" Type="http://schemas.openxmlformats.org/officeDocument/2006/relationships/hyperlink" Target="https://doi.org/10.3389/fbioe.2020.557111" TargetMode="External"/><Relationship Id="rId42" Type="http://schemas.openxmlformats.org/officeDocument/2006/relationships/hyperlink" Target="https://doi.org/10.1371/journal.pone.0197101" TargetMode="External"/><Relationship Id="rId47" Type="http://schemas.openxmlformats.org/officeDocument/2006/relationships/hyperlink" Target="https://dx.doi.org/10.1039%2Fc8lc00286j" TargetMode="External"/><Relationship Id="rId63" Type="http://schemas.openxmlformats.org/officeDocument/2006/relationships/hyperlink" Target="https://doi.org/10.1021/acsbiomaterials.0c00190" TargetMode="External"/><Relationship Id="rId68" Type="http://schemas.openxmlformats.org/officeDocument/2006/relationships/hyperlink" Target="https://doi.org/10.1016/j.actbio.2021.03.046" TargetMode="External"/><Relationship Id="rId16" Type="http://schemas.openxmlformats.org/officeDocument/2006/relationships/hyperlink" Target="https://doi.org/10.3389/fbioe.2020.557111" TargetMode="External"/><Relationship Id="rId11" Type="http://schemas.openxmlformats.org/officeDocument/2006/relationships/hyperlink" Target="https://doi.org/10.1038/s41598-021-91616-2" TargetMode="External"/><Relationship Id="rId24" Type="http://schemas.openxmlformats.org/officeDocument/2006/relationships/hyperlink" Target="https://doi.org/10.3389/fbioe.2020.557111" TargetMode="External"/><Relationship Id="rId32" Type="http://schemas.openxmlformats.org/officeDocument/2006/relationships/hyperlink" Target="https://doi.org/10.1007/s00774-017-0870-3" TargetMode="External"/><Relationship Id="rId37" Type="http://schemas.openxmlformats.org/officeDocument/2006/relationships/hyperlink" Target="https://doi.org/10.1371/journal.pone.0197101" TargetMode="External"/><Relationship Id="rId40" Type="http://schemas.openxmlformats.org/officeDocument/2006/relationships/hyperlink" Target="https://doi.org/10.1371/journal.pone.0197101" TargetMode="External"/><Relationship Id="rId45" Type="http://schemas.openxmlformats.org/officeDocument/2006/relationships/hyperlink" Target="https://dx.doi.org/10.1039%2Fc8lc00286j" TargetMode="External"/><Relationship Id="rId53" Type="http://schemas.openxmlformats.org/officeDocument/2006/relationships/hyperlink" Target="https://dx.doi.org/10.1039%2Fc8lc00286j" TargetMode="External"/><Relationship Id="rId58" Type="http://schemas.openxmlformats.org/officeDocument/2006/relationships/hyperlink" Target="https://dx.doi.org/10.1039%2Fc8lc00286j" TargetMode="External"/><Relationship Id="rId66" Type="http://schemas.openxmlformats.org/officeDocument/2006/relationships/hyperlink" Target="https://doi.org/10.1016/j.actbio.2021.03.046" TargetMode="External"/><Relationship Id="rId74" Type="http://schemas.openxmlformats.org/officeDocument/2006/relationships/hyperlink" Target="https://doi.org/10.1186/s12987-020-00200-9" TargetMode="External"/><Relationship Id="rId79" Type="http://schemas.openxmlformats.org/officeDocument/2006/relationships/hyperlink" Target="https://doi.org/10.1016/j.cbi.2018.11.010" TargetMode="External"/><Relationship Id="rId5" Type="http://schemas.openxmlformats.org/officeDocument/2006/relationships/hyperlink" Target="https://doi.org/10.1039/d0an00491j" TargetMode="External"/><Relationship Id="rId61" Type="http://schemas.openxmlformats.org/officeDocument/2006/relationships/hyperlink" Target="https://doi.org/10.1021/acsbiomaterials.0c00190" TargetMode="External"/><Relationship Id="rId19" Type="http://schemas.openxmlformats.org/officeDocument/2006/relationships/hyperlink" Target="https://doi.org/10.3389/fbioe.2020.557111" TargetMode="External"/><Relationship Id="rId14" Type="http://schemas.openxmlformats.org/officeDocument/2006/relationships/hyperlink" Target="https://doi.org/10.3389/fbioe.2020.557111" TargetMode="External"/><Relationship Id="rId22" Type="http://schemas.openxmlformats.org/officeDocument/2006/relationships/hyperlink" Target="https://doi.org/10.3389/fbioe.2020.557111" TargetMode="External"/><Relationship Id="rId27" Type="http://schemas.openxmlformats.org/officeDocument/2006/relationships/hyperlink" Target="https://doi.org/10.3390/nano9040588" TargetMode="External"/><Relationship Id="rId30" Type="http://schemas.openxmlformats.org/officeDocument/2006/relationships/hyperlink" Target="https://doi.org/10.1007/s00774-017-0870-3" TargetMode="External"/><Relationship Id="rId35" Type="http://schemas.openxmlformats.org/officeDocument/2006/relationships/hyperlink" Target="https://doi.org/10.1007/s00774-017-0870-3" TargetMode="External"/><Relationship Id="rId43" Type="http://schemas.openxmlformats.org/officeDocument/2006/relationships/hyperlink" Target="https://dx.doi.org/10.1039%2Fc8lc00286j" TargetMode="External"/><Relationship Id="rId48" Type="http://schemas.openxmlformats.org/officeDocument/2006/relationships/hyperlink" Target="https://dx.doi.org/10.1039%2Fc8lc00286j" TargetMode="External"/><Relationship Id="rId56" Type="http://schemas.openxmlformats.org/officeDocument/2006/relationships/hyperlink" Target="https://dx.doi.org/10.1039%2Fc8lc00286j" TargetMode="External"/><Relationship Id="rId64" Type="http://schemas.openxmlformats.org/officeDocument/2006/relationships/hyperlink" Target="https://doi.org/10.1016/j.actbio.2021.03.046" TargetMode="External"/><Relationship Id="rId69" Type="http://schemas.openxmlformats.org/officeDocument/2006/relationships/hyperlink" Target="https://doi.org/10.1016/j.actbio.2021.03.046" TargetMode="External"/><Relationship Id="rId77" Type="http://schemas.openxmlformats.org/officeDocument/2006/relationships/hyperlink" Target="https://doi.org/10.1186/s12987-020-00200-9" TargetMode="External"/><Relationship Id="rId8" Type="http://schemas.openxmlformats.org/officeDocument/2006/relationships/hyperlink" Target="https://doi.org/10.1039/d0an00491j" TargetMode="External"/><Relationship Id="rId51" Type="http://schemas.openxmlformats.org/officeDocument/2006/relationships/hyperlink" Target="https://dx.doi.org/10.1039%2Fc8lc00286j" TargetMode="External"/><Relationship Id="rId72" Type="http://schemas.openxmlformats.org/officeDocument/2006/relationships/hyperlink" Target="https://doi.org/10.1038/s41598-017-11043-0" TargetMode="External"/><Relationship Id="rId80" Type="http://schemas.openxmlformats.org/officeDocument/2006/relationships/hyperlink" Target="https://doi.org/10.1021/acsabm.0c00439" TargetMode="External"/><Relationship Id="rId3" Type="http://schemas.openxmlformats.org/officeDocument/2006/relationships/hyperlink" Target="https://doi.org/10.1039/d0an00491j" TargetMode="External"/><Relationship Id="rId12" Type="http://schemas.openxmlformats.org/officeDocument/2006/relationships/hyperlink" Target="https://doi.org/10.1038/s41598-021-91616-2" TargetMode="External"/><Relationship Id="rId17" Type="http://schemas.openxmlformats.org/officeDocument/2006/relationships/hyperlink" Target="https://doi.org/10.3389/fbioe.2020.557111" TargetMode="External"/><Relationship Id="rId25" Type="http://schemas.openxmlformats.org/officeDocument/2006/relationships/hyperlink" Target="https://doi.org/10.3389/fbioe.2020.557111" TargetMode="External"/><Relationship Id="rId33" Type="http://schemas.openxmlformats.org/officeDocument/2006/relationships/hyperlink" Target="https://doi.org/10.1007/s00774-017-0870-3" TargetMode="External"/><Relationship Id="rId38" Type="http://schemas.openxmlformats.org/officeDocument/2006/relationships/hyperlink" Target="https://doi.org/10.1371/journal.pone.0197101" TargetMode="External"/><Relationship Id="rId46" Type="http://schemas.openxmlformats.org/officeDocument/2006/relationships/hyperlink" Target="https://dx.doi.org/10.1039%2Fc8lc00286j" TargetMode="External"/><Relationship Id="rId59" Type="http://schemas.openxmlformats.org/officeDocument/2006/relationships/hyperlink" Target="https://dx.doi.org/10.1039%2Fc8lc00286j" TargetMode="External"/><Relationship Id="rId67" Type="http://schemas.openxmlformats.org/officeDocument/2006/relationships/hyperlink" Target="https://doi.org/10.1016/j.actbio.2021.03.046" TargetMode="External"/><Relationship Id="rId20" Type="http://schemas.openxmlformats.org/officeDocument/2006/relationships/hyperlink" Target="https://doi.org/10.3389/fbioe.2020.557111" TargetMode="External"/><Relationship Id="rId41" Type="http://schemas.openxmlformats.org/officeDocument/2006/relationships/hyperlink" Target="https://doi.org/10.1371/journal.pone.0197101" TargetMode="External"/><Relationship Id="rId54" Type="http://schemas.openxmlformats.org/officeDocument/2006/relationships/hyperlink" Target="https://dx.doi.org/10.1039%2Fc8lc00286j" TargetMode="External"/><Relationship Id="rId62" Type="http://schemas.openxmlformats.org/officeDocument/2006/relationships/hyperlink" Target="https://doi.org/10.1021/acsbiomaterials.0c00190" TargetMode="External"/><Relationship Id="rId70" Type="http://schemas.openxmlformats.org/officeDocument/2006/relationships/hyperlink" Target="https://doi.org/10.1038/s41598-017-11043-0" TargetMode="External"/><Relationship Id="rId75" Type="http://schemas.openxmlformats.org/officeDocument/2006/relationships/hyperlink" Target="https://doi.org/10.1186/s12987-020-00200-9" TargetMode="External"/><Relationship Id="rId1" Type="http://schemas.openxmlformats.org/officeDocument/2006/relationships/hyperlink" Target="https://doi.org/10.1016/j.celrep.2017.09.043" TargetMode="External"/><Relationship Id="rId6" Type="http://schemas.openxmlformats.org/officeDocument/2006/relationships/hyperlink" Target="https://doi.org/10.1039/d0an00491j" TargetMode="External"/><Relationship Id="rId15" Type="http://schemas.openxmlformats.org/officeDocument/2006/relationships/hyperlink" Target="https://doi.org/10.3389/fbioe.2020.557111" TargetMode="External"/><Relationship Id="rId23" Type="http://schemas.openxmlformats.org/officeDocument/2006/relationships/hyperlink" Target="https://doi.org/10.3389/fbioe.2020.557111" TargetMode="External"/><Relationship Id="rId28" Type="http://schemas.openxmlformats.org/officeDocument/2006/relationships/hyperlink" Target="https://doi.org/10.1007/s00774-017-0870-3" TargetMode="External"/><Relationship Id="rId36" Type="http://schemas.openxmlformats.org/officeDocument/2006/relationships/hyperlink" Target="https://doi.org/10.1371/journal.pone.0197101" TargetMode="External"/><Relationship Id="rId49" Type="http://schemas.openxmlformats.org/officeDocument/2006/relationships/hyperlink" Target="https://dx.doi.org/10.1039%2Fc8lc00286j" TargetMode="External"/><Relationship Id="rId57" Type="http://schemas.openxmlformats.org/officeDocument/2006/relationships/hyperlink" Target="https://dx.doi.org/10.1039%2Fc8lc00286j" TargetMode="External"/><Relationship Id="rId10" Type="http://schemas.openxmlformats.org/officeDocument/2006/relationships/hyperlink" Target="https://doi.org/10.1038/s41598-021-91616-2" TargetMode="External"/><Relationship Id="rId31" Type="http://schemas.openxmlformats.org/officeDocument/2006/relationships/hyperlink" Target="https://doi.org/10.1007/s00774-017-0870-3" TargetMode="External"/><Relationship Id="rId44" Type="http://schemas.openxmlformats.org/officeDocument/2006/relationships/hyperlink" Target="https://dx.doi.org/10.1039%2Fc8lc00286j" TargetMode="External"/><Relationship Id="rId52" Type="http://schemas.openxmlformats.org/officeDocument/2006/relationships/hyperlink" Target="https://dx.doi.org/10.1039%2Fc8lc00286j" TargetMode="External"/><Relationship Id="rId60" Type="http://schemas.openxmlformats.org/officeDocument/2006/relationships/hyperlink" Target="https://dx.doi.org/10.1039%2Fc8lc00286j" TargetMode="External"/><Relationship Id="rId65" Type="http://schemas.openxmlformats.org/officeDocument/2006/relationships/hyperlink" Target="https://doi.org/10.1016/j.actbio.2021.03.046" TargetMode="External"/><Relationship Id="rId73" Type="http://schemas.openxmlformats.org/officeDocument/2006/relationships/hyperlink" Target="https://doi.org/10.1186/s12987-020-00200-9" TargetMode="External"/><Relationship Id="rId78" Type="http://schemas.openxmlformats.org/officeDocument/2006/relationships/hyperlink" Target="https://doi.org/10.1186/s12987-020-00200-9" TargetMode="External"/><Relationship Id="rId4" Type="http://schemas.openxmlformats.org/officeDocument/2006/relationships/hyperlink" Target="https://doi.org/10.1039/d0an00491j" TargetMode="External"/><Relationship Id="rId9" Type="http://schemas.openxmlformats.org/officeDocument/2006/relationships/hyperlink" Target="https://doi.org/10.1038/s41598-021-91616-2" TargetMode="External"/><Relationship Id="rId13" Type="http://schemas.openxmlformats.org/officeDocument/2006/relationships/hyperlink" Target="https://doi.org/10.3389/fbioe.2020.557111" TargetMode="External"/><Relationship Id="rId18" Type="http://schemas.openxmlformats.org/officeDocument/2006/relationships/hyperlink" Target="https://doi.org/10.3389/fbioe.2020.557111" TargetMode="External"/><Relationship Id="rId39" Type="http://schemas.openxmlformats.org/officeDocument/2006/relationships/hyperlink" Target="https://doi.org/10.1371/journal.pone.0197101" TargetMode="External"/><Relationship Id="rId34" Type="http://schemas.openxmlformats.org/officeDocument/2006/relationships/hyperlink" Target="https://doi.org/10.1007/s00774-017-0870-3" TargetMode="External"/><Relationship Id="rId50" Type="http://schemas.openxmlformats.org/officeDocument/2006/relationships/hyperlink" Target="https://dx.doi.org/10.1039%2Fc8lc00286j" TargetMode="External"/><Relationship Id="rId55" Type="http://schemas.openxmlformats.org/officeDocument/2006/relationships/hyperlink" Target="https://dx.doi.org/10.1039%2Fc8lc00286j" TargetMode="External"/><Relationship Id="rId76" Type="http://schemas.openxmlformats.org/officeDocument/2006/relationships/hyperlink" Target="https://doi.org/10.1186/s12987-020-00200-9" TargetMode="External"/><Relationship Id="rId7" Type="http://schemas.openxmlformats.org/officeDocument/2006/relationships/hyperlink" Target="https://doi.org/10.1039/d0an00491j" TargetMode="External"/><Relationship Id="rId71" Type="http://schemas.openxmlformats.org/officeDocument/2006/relationships/hyperlink" Target="https://doi.org/10.1038/s41598-017-11043-0" TargetMode="External"/><Relationship Id="rId2" Type="http://schemas.openxmlformats.org/officeDocument/2006/relationships/hyperlink" Target="https://doi.org/10.1039/d0an00491j" TargetMode="External"/><Relationship Id="rId29" Type="http://schemas.openxmlformats.org/officeDocument/2006/relationships/hyperlink" Target="https://doi.org/10.1007/s00774-017-0870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D2702-B8B1-3844-9FAB-4FFFD3C141E4}">
  <dimension ref="A1:U762"/>
  <sheetViews>
    <sheetView tabSelected="1" zoomScaleNormal="59" workbookViewId="0">
      <pane ySplit="2" topLeftCell="A3" activePane="bottomLeft" state="frozen"/>
      <selection activeCell="G1" sqref="G1"/>
      <selection pane="bottomLeft" activeCell="A2" sqref="A2"/>
    </sheetView>
  </sheetViews>
  <sheetFormatPr defaultColWidth="10.8515625" defaultRowHeight="15" x14ac:dyDescent="0.2"/>
  <cols>
    <col min="1" max="1" width="13.19140625" customWidth="1"/>
    <col min="2" max="2" width="11.7109375" customWidth="1"/>
    <col min="3" max="3" width="11.46484375" customWidth="1"/>
    <col min="4" max="4" width="19.11328125" customWidth="1"/>
    <col min="5" max="5" width="19.359375" customWidth="1"/>
    <col min="6" max="6" width="16.64453125" customWidth="1"/>
    <col min="7" max="9" width="11.34375" customWidth="1"/>
    <col min="10" max="10" width="11.46484375" style="1" customWidth="1"/>
    <col min="11" max="12" width="11.46484375" customWidth="1"/>
    <col min="13" max="13" width="11.46484375" style="2" customWidth="1"/>
    <col min="14" max="14" width="11.46484375" style="3" customWidth="1"/>
    <col min="15" max="16" width="11.46484375" customWidth="1"/>
    <col min="17" max="17" width="33.16796875" customWidth="1"/>
    <col min="18" max="18" width="19.11328125" customWidth="1"/>
    <col min="19" max="20" width="11.46484375" customWidth="1"/>
    <col min="21" max="21" width="18.37109375" customWidth="1"/>
  </cols>
  <sheetData>
    <row r="1" spans="1:20" x14ac:dyDescent="0.2">
      <c r="A1" t="s">
        <v>841</v>
      </c>
    </row>
    <row r="2" spans="1:20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s="1" t="s">
        <v>8</v>
      </c>
      <c r="K2" t="s">
        <v>9</v>
      </c>
      <c r="L2" t="s">
        <v>10</v>
      </c>
      <c r="M2" s="2" t="s">
        <v>11</v>
      </c>
      <c r="N2" s="3" t="s">
        <v>12</v>
      </c>
      <c r="O2" t="s">
        <v>13</v>
      </c>
      <c r="P2" t="s">
        <v>14</v>
      </c>
      <c r="R2" t="s">
        <v>15</v>
      </c>
      <c r="S2" t="s">
        <v>16</v>
      </c>
      <c r="T2" t="s">
        <v>17</v>
      </c>
    </row>
    <row r="3" spans="1:20" s="4" customFormat="1" x14ac:dyDescent="0.2">
      <c r="J3" s="1"/>
      <c r="M3" s="2"/>
      <c r="N3" s="5"/>
    </row>
    <row r="5" spans="1:20" ht="15.75" x14ac:dyDescent="0.2">
      <c r="A5" t="s">
        <v>18</v>
      </c>
      <c r="B5" t="s">
        <v>19</v>
      </c>
      <c r="C5" s="6" t="s">
        <v>20</v>
      </c>
      <c r="D5" s="6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  <c r="J5" s="1">
        <v>21</v>
      </c>
      <c r="K5" t="s">
        <v>27</v>
      </c>
      <c r="L5" t="s">
        <v>28</v>
      </c>
      <c r="M5" s="2">
        <v>20</v>
      </c>
      <c r="N5" s="3">
        <f t="shared" ref="N5:N31" si="0">M5/J5</f>
        <v>0.95238095238095233</v>
      </c>
      <c r="O5">
        <v>0</v>
      </c>
      <c r="P5" s="7" t="s">
        <v>29</v>
      </c>
      <c r="R5">
        <v>1</v>
      </c>
      <c r="T5" t="s">
        <v>30</v>
      </c>
    </row>
    <row r="6" spans="1:20" x14ac:dyDescent="0.2">
      <c r="A6" t="s">
        <v>18</v>
      </c>
      <c r="B6" t="s">
        <v>31</v>
      </c>
      <c r="C6" t="s">
        <v>32</v>
      </c>
      <c r="D6" t="s">
        <v>33</v>
      </c>
      <c r="E6" t="s">
        <v>22</v>
      </c>
      <c r="F6" t="s">
        <v>34</v>
      </c>
      <c r="G6" t="s">
        <v>24</v>
      </c>
      <c r="H6" t="s">
        <v>35</v>
      </c>
      <c r="I6" t="s">
        <v>36</v>
      </c>
      <c r="J6" s="1">
        <v>30</v>
      </c>
      <c r="K6" t="s">
        <v>37</v>
      </c>
      <c r="L6" t="s">
        <v>28</v>
      </c>
      <c r="M6" s="2">
        <v>30</v>
      </c>
      <c r="N6" s="3">
        <f t="shared" si="0"/>
        <v>1</v>
      </c>
      <c r="O6">
        <v>3</v>
      </c>
      <c r="P6" s="7" t="s">
        <v>38</v>
      </c>
      <c r="R6">
        <v>2</v>
      </c>
      <c r="T6" t="s">
        <v>39</v>
      </c>
    </row>
    <row r="7" spans="1:20" x14ac:dyDescent="0.2">
      <c r="A7" t="s">
        <v>18</v>
      </c>
      <c r="B7" t="s">
        <v>31</v>
      </c>
      <c r="C7" t="s">
        <v>32</v>
      </c>
      <c r="D7" t="s">
        <v>33</v>
      </c>
      <c r="E7" t="s">
        <v>22</v>
      </c>
      <c r="F7" t="s">
        <v>34</v>
      </c>
      <c r="G7" t="s">
        <v>24</v>
      </c>
      <c r="H7" t="s">
        <v>35</v>
      </c>
      <c r="I7" t="s">
        <v>36</v>
      </c>
      <c r="J7" s="1">
        <v>85</v>
      </c>
      <c r="K7" t="s">
        <v>37</v>
      </c>
      <c r="L7" t="s">
        <v>28</v>
      </c>
      <c r="M7" s="2">
        <v>65</v>
      </c>
      <c r="N7" s="3">
        <f t="shared" si="0"/>
        <v>0.76470588235294112</v>
      </c>
      <c r="O7">
        <v>3</v>
      </c>
      <c r="P7" s="7" t="s">
        <v>38</v>
      </c>
      <c r="R7">
        <v>2</v>
      </c>
      <c r="T7" t="s">
        <v>40</v>
      </c>
    </row>
    <row r="8" spans="1:20" x14ac:dyDescent="0.2">
      <c r="A8" t="s">
        <v>18</v>
      </c>
      <c r="B8" t="s">
        <v>31</v>
      </c>
      <c r="C8" t="s">
        <v>32</v>
      </c>
      <c r="D8" t="s">
        <v>33</v>
      </c>
      <c r="E8" t="s">
        <v>41</v>
      </c>
      <c r="F8" t="s">
        <v>42</v>
      </c>
      <c r="G8" t="s">
        <v>24</v>
      </c>
      <c r="H8" t="s">
        <v>35</v>
      </c>
      <c r="I8" t="s">
        <v>36</v>
      </c>
      <c r="J8" s="1">
        <v>0.45</v>
      </c>
      <c r="K8" t="s">
        <v>37</v>
      </c>
      <c r="L8" t="s">
        <v>28</v>
      </c>
      <c r="M8" s="2">
        <v>0.45</v>
      </c>
      <c r="N8" s="3">
        <f t="shared" si="0"/>
        <v>1</v>
      </c>
      <c r="O8">
        <v>3</v>
      </c>
      <c r="P8" s="7" t="s">
        <v>38</v>
      </c>
      <c r="R8">
        <v>2</v>
      </c>
      <c r="T8" t="s">
        <v>39</v>
      </c>
    </row>
    <row r="9" spans="1:20" x14ac:dyDescent="0.2">
      <c r="A9" t="s">
        <v>18</v>
      </c>
      <c r="B9" t="s">
        <v>31</v>
      </c>
      <c r="C9" t="s">
        <v>32</v>
      </c>
      <c r="D9" t="s">
        <v>33</v>
      </c>
      <c r="E9" t="s">
        <v>41</v>
      </c>
      <c r="F9" t="s">
        <v>42</v>
      </c>
      <c r="G9" t="s">
        <v>24</v>
      </c>
      <c r="H9" t="s">
        <v>35</v>
      </c>
      <c r="I9" t="s">
        <v>36</v>
      </c>
      <c r="J9" s="1">
        <v>0.45</v>
      </c>
      <c r="K9" t="s">
        <v>37</v>
      </c>
      <c r="L9" t="s">
        <v>28</v>
      </c>
      <c r="M9" s="2">
        <v>0.55000000000000004</v>
      </c>
      <c r="N9" s="3">
        <f t="shared" si="0"/>
        <v>1.2222222222222223</v>
      </c>
      <c r="O9">
        <v>1</v>
      </c>
      <c r="P9" s="7" t="s">
        <v>38</v>
      </c>
      <c r="R9">
        <v>2</v>
      </c>
      <c r="T9" t="s">
        <v>40</v>
      </c>
    </row>
    <row r="10" spans="1:20" x14ac:dyDescent="0.2">
      <c r="A10" t="s">
        <v>18</v>
      </c>
      <c r="B10" t="s">
        <v>31</v>
      </c>
      <c r="C10" t="s">
        <v>32</v>
      </c>
      <c r="D10" t="s">
        <v>33</v>
      </c>
      <c r="E10" t="s">
        <v>22</v>
      </c>
      <c r="F10" t="s">
        <v>34</v>
      </c>
      <c r="G10" t="s">
        <v>24</v>
      </c>
      <c r="H10" t="s">
        <v>35</v>
      </c>
      <c r="I10" t="s">
        <v>36</v>
      </c>
      <c r="J10" s="1">
        <v>95</v>
      </c>
      <c r="K10" t="s">
        <v>37</v>
      </c>
      <c r="L10" t="s">
        <v>28</v>
      </c>
      <c r="M10" s="2">
        <v>95</v>
      </c>
      <c r="N10" s="3">
        <f t="shared" si="0"/>
        <v>1</v>
      </c>
      <c r="O10">
        <v>1</v>
      </c>
      <c r="P10" s="7" t="s">
        <v>38</v>
      </c>
      <c r="R10">
        <v>2</v>
      </c>
      <c r="T10" t="s">
        <v>43</v>
      </c>
    </row>
    <row r="11" spans="1:20" x14ac:dyDescent="0.2">
      <c r="A11" t="s">
        <v>18</v>
      </c>
      <c r="B11" t="s">
        <v>31</v>
      </c>
      <c r="C11" t="s">
        <v>32</v>
      </c>
      <c r="D11" t="s">
        <v>33</v>
      </c>
      <c r="E11" t="s">
        <v>41</v>
      </c>
      <c r="F11" t="s">
        <v>42</v>
      </c>
      <c r="G11" t="s">
        <v>24</v>
      </c>
      <c r="H11" t="s">
        <v>35</v>
      </c>
      <c r="I11" t="s">
        <v>36</v>
      </c>
      <c r="J11" s="1">
        <v>0.43</v>
      </c>
      <c r="K11" t="s">
        <v>37</v>
      </c>
      <c r="L11" t="s">
        <v>28</v>
      </c>
      <c r="M11" s="2">
        <v>0.55000000000000004</v>
      </c>
      <c r="N11" s="3">
        <f t="shared" si="0"/>
        <v>1.2790697674418605</v>
      </c>
      <c r="O11">
        <v>3</v>
      </c>
      <c r="P11" s="7" t="s">
        <v>38</v>
      </c>
      <c r="R11">
        <v>2</v>
      </c>
      <c r="T11" t="s">
        <v>43</v>
      </c>
    </row>
    <row r="12" spans="1:20" x14ac:dyDescent="0.2">
      <c r="A12" t="s">
        <v>18</v>
      </c>
      <c r="B12" t="s">
        <v>31</v>
      </c>
      <c r="C12" t="s">
        <v>32</v>
      </c>
      <c r="D12" t="s">
        <v>33</v>
      </c>
      <c r="E12" t="s">
        <v>44</v>
      </c>
      <c r="F12" t="s">
        <v>45</v>
      </c>
      <c r="G12" t="s">
        <v>46</v>
      </c>
      <c r="H12" t="s">
        <v>35</v>
      </c>
      <c r="I12" t="s">
        <v>36</v>
      </c>
      <c r="J12" s="1">
        <v>0.43</v>
      </c>
      <c r="K12" t="s">
        <v>37</v>
      </c>
      <c r="L12" t="s">
        <v>28</v>
      </c>
      <c r="M12" s="2">
        <v>0.5</v>
      </c>
      <c r="N12" s="3">
        <f t="shared" si="0"/>
        <v>1.1627906976744187</v>
      </c>
      <c r="O12">
        <v>3</v>
      </c>
      <c r="P12" s="7" t="s">
        <v>38</v>
      </c>
      <c r="R12">
        <v>2</v>
      </c>
      <c r="T12" t="s">
        <v>43</v>
      </c>
    </row>
    <row r="13" spans="1:20" x14ac:dyDescent="0.2">
      <c r="A13" t="s">
        <v>18</v>
      </c>
      <c r="B13" t="s">
        <v>47</v>
      </c>
      <c r="C13" t="s">
        <v>48</v>
      </c>
      <c r="D13" t="s">
        <v>33</v>
      </c>
      <c r="E13" t="s">
        <v>49</v>
      </c>
      <c r="F13" t="s">
        <v>50</v>
      </c>
      <c r="G13" t="s">
        <v>51</v>
      </c>
      <c r="H13" t="s">
        <v>52</v>
      </c>
      <c r="I13" t="s">
        <v>26</v>
      </c>
      <c r="J13" s="1">
        <v>1.8</v>
      </c>
      <c r="K13" t="s">
        <v>37</v>
      </c>
      <c r="L13" t="s">
        <v>28</v>
      </c>
      <c r="M13" s="2">
        <v>0.1</v>
      </c>
      <c r="N13" s="3">
        <f t="shared" si="0"/>
        <v>5.5555555555555559E-2</v>
      </c>
      <c r="O13">
        <v>0</v>
      </c>
      <c r="P13" s="7" t="s">
        <v>53</v>
      </c>
      <c r="R13">
        <v>3</v>
      </c>
    </row>
    <row r="14" spans="1:20" x14ac:dyDescent="0.2">
      <c r="A14" t="s">
        <v>18</v>
      </c>
      <c r="B14" t="s">
        <v>47</v>
      </c>
      <c r="C14" t="s">
        <v>48</v>
      </c>
      <c r="D14" t="s">
        <v>33</v>
      </c>
      <c r="E14" t="s">
        <v>49</v>
      </c>
      <c r="F14" t="s">
        <v>54</v>
      </c>
      <c r="G14" t="s">
        <v>51</v>
      </c>
      <c r="H14" t="s">
        <v>52</v>
      </c>
      <c r="I14" t="s">
        <v>26</v>
      </c>
      <c r="J14" s="1">
        <v>0.5</v>
      </c>
      <c r="K14" t="s">
        <v>37</v>
      </c>
      <c r="L14" t="s">
        <v>28</v>
      </c>
      <c r="M14" s="2">
        <v>0.1</v>
      </c>
      <c r="N14" s="3">
        <f t="shared" si="0"/>
        <v>0.2</v>
      </c>
      <c r="O14">
        <v>0</v>
      </c>
      <c r="P14" s="7" t="s">
        <v>53</v>
      </c>
      <c r="R14">
        <v>3</v>
      </c>
    </row>
    <row r="15" spans="1:20" x14ac:dyDescent="0.2">
      <c r="A15" t="s">
        <v>18</v>
      </c>
      <c r="B15" t="s">
        <v>47</v>
      </c>
      <c r="C15" t="s">
        <v>48</v>
      </c>
      <c r="D15" t="s">
        <v>33</v>
      </c>
      <c r="E15" t="s">
        <v>49</v>
      </c>
      <c r="F15" t="s">
        <v>55</v>
      </c>
      <c r="G15" t="s">
        <v>51</v>
      </c>
      <c r="H15" t="s">
        <v>52</v>
      </c>
      <c r="I15" t="s">
        <v>26</v>
      </c>
      <c r="J15" s="1">
        <v>7.2</v>
      </c>
      <c r="K15" t="s">
        <v>37</v>
      </c>
      <c r="L15" t="s">
        <v>28</v>
      </c>
      <c r="M15" s="2">
        <v>3.3</v>
      </c>
      <c r="N15" s="3">
        <f t="shared" si="0"/>
        <v>0.45833333333333331</v>
      </c>
      <c r="O15">
        <v>0</v>
      </c>
      <c r="P15" s="7" t="s">
        <v>53</v>
      </c>
      <c r="R15">
        <v>3</v>
      </c>
    </row>
    <row r="16" spans="1:20" x14ac:dyDescent="0.2">
      <c r="A16" t="s">
        <v>18</v>
      </c>
      <c r="B16" t="s">
        <v>47</v>
      </c>
      <c r="C16" t="s">
        <v>48</v>
      </c>
      <c r="D16" t="s">
        <v>33</v>
      </c>
      <c r="E16" t="s">
        <v>49</v>
      </c>
      <c r="F16" t="s">
        <v>56</v>
      </c>
      <c r="G16" t="s">
        <v>51</v>
      </c>
      <c r="H16" t="s">
        <v>52</v>
      </c>
      <c r="I16" t="s">
        <v>26</v>
      </c>
      <c r="J16" s="1">
        <v>1.5</v>
      </c>
      <c r="K16" t="s">
        <v>37</v>
      </c>
      <c r="L16" t="s">
        <v>28</v>
      </c>
      <c r="M16" s="2">
        <v>0.1</v>
      </c>
      <c r="N16" s="3">
        <f t="shared" si="0"/>
        <v>6.6666666666666666E-2</v>
      </c>
      <c r="O16">
        <v>0</v>
      </c>
      <c r="P16" s="7" t="s">
        <v>53</v>
      </c>
      <c r="R16">
        <v>3</v>
      </c>
    </row>
    <row r="17" spans="1:20" x14ac:dyDescent="0.2">
      <c r="A17" t="s">
        <v>18</v>
      </c>
      <c r="B17" t="s">
        <v>57</v>
      </c>
      <c r="C17" t="s">
        <v>58</v>
      </c>
      <c r="D17" t="s">
        <v>33</v>
      </c>
      <c r="E17" t="s">
        <v>44</v>
      </c>
      <c r="F17" t="s">
        <v>59</v>
      </c>
      <c r="G17" t="s">
        <v>60</v>
      </c>
      <c r="H17" t="s">
        <v>52</v>
      </c>
      <c r="I17" t="s">
        <v>26</v>
      </c>
      <c r="J17" s="1">
        <v>1</v>
      </c>
      <c r="K17" t="s">
        <v>37</v>
      </c>
      <c r="L17" t="s">
        <v>61</v>
      </c>
      <c r="M17" s="2">
        <v>0.55000000000000004</v>
      </c>
      <c r="N17" s="3">
        <f t="shared" si="0"/>
        <v>0.55000000000000004</v>
      </c>
      <c r="O17">
        <v>0</v>
      </c>
      <c r="P17" s="7" t="s">
        <v>62</v>
      </c>
      <c r="R17">
        <v>4</v>
      </c>
      <c r="S17" t="s">
        <v>63</v>
      </c>
      <c r="T17" t="s">
        <v>64</v>
      </c>
    </row>
    <row r="18" spans="1:20" x14ac:dyDescent="0.2">
      <c r="A18" t="s">
        <v>18</v>
      </c>
      <c r="B18" t="s">
        <v>57</v>
      </c>
      <c r="C18" t="s">
        <v>58</v>
      </c>
      <c r="D18" t="s">
        <v>33</v>
      </c>
      <c r="E18" t="s">
        <v>44</v>
      </c>
      <c r="F18" t="s">
        <v>59</v>
      </c>
      <c r="G18" t="s">
        <v>60</v>
      </c>
      <c r="H18" t="s">
        <v>52</v>
      </c>
      <c r="I18" t="s">
        <v>26</v>
      </c>
      <c r="J18" s="1">
        <v>1.1000000000000001</v>
      </c>
      <c r="K18" t="s">
        <v>37</v>
      </c>
      <c r="L18" t="s">
        <v>61</v>
      </c>
      <c r="M18" s="2">
        <v>0.75</v>
      </c>
      <c r="N18" s="3">
        <f t="shared" si="0"/>
        <v>0.68181818181818177</v>
      </c>
      <c r="O18">
        <v>0</v>
      </c>
      <c r="P18" s="7" t="s">
        <v>62</v>
      </c>
      <c r="R18">
        <v>4</v>
      </c>
      <c r="S18" t="s">
        <v>63</v>
      </c>
      <c r="T18" t="s">
        <v>65</v>
      </c>
    </row>
    <row r="19" spans="1:20" x14ac:dyDescent="0.2">
      <c r="A19" t="s">
        <v>18</v>
      </c>
      <c r="B19" t="s">
        <v>57</v>
      </c>
      <c r="C19" t="s">
        <v>58</v>
      </c>
      <c r="D19" t="s">
        <v>33</v>
      </c>
      <c r="E19" t="s">
        <v>44</v>
      </c>
      <c r="F19" t="s">
        <v>59</v>
      </c>
      <c r="G19" t="s">
        <v>60</v>
      </c>
      <c r="H19" t="s">
        <v>52</v>
      </c>
      <c r="I19" t="s">
        <v>26</v>
      </c>
      <c r="J19" s="1">
        <v>1</v>
      </c>
      <c r="K19" t="s">
        <v>37</v>
      </c>
      <c r="L19" t="s">
        <v>61</v>
      </c>
      <c r="M19" s="2">
        <v>1</v>
      </c>
      <c r="N19" s="3">
        <f t="shared" si="0"/>
        <v>1</v>
      </c>
      <c r="O19">
        <v>0</v>
      </c>
      <c r="P19" s="7" t="s">
        <v>62</v>
      </c>
      <c r="R19">
        <v>4</v>
      </c>
      <c r="S19" t="s">
        <v>63</v>
      </c>
      <c r="T19" t="s">
        <v>66</v>
      </c>
    </row>
    <row r="20" spans="1:20" x14ac:dyDescent="0.2">
      <c r="A20" t="s">
        <v>18</v>
      </c>
      <c r="B20" t="s">
        <v>57</v>
      </c>
      <c r="C20" t="s">
        <v>58</v>
      </c>
      <c r="D20" t="s">
        <v>33</v>
      </c>
      <c r="E20" t="s">
        <v>44</v>
      </c>
      <c r="F20" t="s">
        <v>59</v>
      </c>
      <c r="G20" t="s">
        <v>60</v>
      </c>
      <c r="H20" t="s">
        <v>52</v>
      </c>
      <c r="I20" t="s">
        <v>26</v>
      </c>
      <c r="J20" s="1">
        <v>1</v>
      </c>
      <c r="K20" t="s">
        <v>37</v>
      </c>
      <c r="L20" t="s">
        <v>67</v>
      </c>
      <c r="M20" s="2">
        <v>0.75</v>
      </c>
      <c r="N20" s="3">
        <f t="shared" si="0"/>
        <v>0.75</v>
      </c>
      <c r="O20">
        <v>0</v>
      </c>
      <c r="P20" s="7" t="s">
        <v>62</v>
      </c>
      <c r="R20">
        <v>4</v>
      </c>
      <c r="S20" t="s">
        <v>63</v>
      </c>
      <c r="T20" t="s">
        <v>64</v>
      </c>
    </row>
    <row r="21" spans="1:20" x14ac:dyDescent="0.2">
      <c r="A21" t="s">
        <v>18</v>
      </c>
      <c r="B21" t="s">
        <v>57</v>
      </c>
      <c r="C21" t="s">
        <v>58</v>
      </c>
      <c r="D21" t="s">
        <v>33</v>
      </c>
      <c r="E21" t="s">
        <v>44</v>
      </c>
      <c r="F21" t="s">
        <v>59</v>
      </c>
      <c r="G21" t="s">
        <v>60</v>
      </c>
      <c r="H21" t="s">
        <v>52</v>
      </c>
      <c r="I21" t="s">
        <v>26</v>
      </c>
      <c r="J21" s="1">
        <v>1.1000000000000001</v>
      </c>
      <c r="K21" t="s">
        <v>37</v>
      </c>
      <c r="L21" t="s">
        <v>67</v>
      </c>
      <c r="M21" s="2">
        <v>0.85</v>
      </c>
      <c r="N21" s="3">
        <f t="shared" si="0"/>
        <v>0.7727272727272726</v>
      </c>
      <c r="O21">
        <v>0</v>
      </c>
      <c r="P21" s="7" t="s">
        <v>62</v>
      </c>
      <c r="R21">
        <v>4</v>
      </c>
      <c r="S21" t="s">
        <v>63</v>
      </c>
      <c r="T21" t="s">
        <v>65</v>
      </c>
    </row>
    <row r="22" spans="1:20" x14ac:dyDescent="0.2">
      <c r="A22" t="s">
        <v>18</v>
      </c>
      <c r="B22" t="s">
        <v>57</v>
      </c>
      <c r="C22" t="s">
        <v>58</v>
      </c>
      <c r="D22" t="s">
        <v>33</v>
      </c>
      <c r="E22" t="s">
        <v>44</v>
      </c>
      <c r="F22" t="s">
        <v>59</v>
      </c>
      <c r="G22" t="s">
        <v>60</v>
      </c>
      <c r="H22" t="s">
        <v>52</v>
      </c>
      <c r="I22" t="s">
        <v>26</v>
      </c>
      <c r="J22" s="1">
        <v>1</v>
      </c>
      <c r="K22" t="s">
        <v>37</v>
      </c>
      <c r="L22" t="s">
        <v>67</v>
      </c>
      <c r="M22" s="2">
        <v>1.1000000000000001</v>
      </c>
      <c r="N22" s="3">
        <f t="shared" si="0"/>
        <v>1.1000000000000001</v>
      </c>
      <c r="O22">
        <v>0</v>
      </c>
      <c r="P22" s="7" t="s">
        <v>62</v>
      </c>
      <c r="R22">
        <v>4</v>
      </c>
      <c r="S22" t="s">
        <v>63</v>
      </c>
      <c r="T22" t="s">
        <v>66</v>
      </c>
    </row>
    <row r="23" spans="1:20" x14ac:dyDescent="0.2">
      <c r="A23" t="s">
        <v>18</v>
      </c>
      <c r="B23" t="s">
        <v>57</v>
      </c>
      <c r="C23" t="s">
        <v>58</v>
      </c>
      <c r="D23" t="s">
        <v>33</v>
      </c>
      <c r="E23" t="s">
        <v>68</v>
      </c>
      <c r="F23" t="s">
        <v>69</v>
      </c>
      <c r="G23" t="s">
        <v>70</v>
      </c>
      <c r="H23" t="s">
        <v>52</v>
      </c>
      <c r="I23" t="s">
        <v>26</v>
      </c>
      <c r="J23" s="1">
        <v>450</v>
      </c>
      <c r="K23" t="s">
        <v>37</v>
      </c>
      <c r="L23" t="s">
        <v>67</v>
      </c>
      <c r="M23" s="2">
        <v>300</v>
      </c>
      <c r="N23" s="3">
        <f t="shared" si="0"/>
        <v>0.66666666666666663</v>
      </c>
      <c r="O23">
        <v>2</v>
      </c>
      <c r="P23" s="7" t="s">
        <v>62</v>
      </c>
      <c r="R23">
        <v>4</v>
      </c>
      <c r="S23" t="s">
        <v>71</v>
      </c>
      <c r="T23" t="s">
        <v>66</v>
      </c>
    </row>
    <row r="24" spans="1:20" x14ac:dyDescent="0.2">
      <c r="A24" t="s">
        <v>18</v>
      </c>
      <c r="B24" t="s">
        <v>57</v>
      </c>
      <c r="C24" t="s">
        <v>58</v>
      </c>
      <c r="D24" t="s">
        <v>33</v>
      </c>
      <c r="E24" t="s">
        <v>68</v>
      </c>
      <c r="F24" t="s">
        <v>69</v>
      </c>
      <c r="G24" t="s">
        <v>70</v>
      </c>
      <c r="H24" t="s">
        <v>52</v>
      </c>
      <c r="I24" t="s">
        <v>26</v>
      </c>
      <c r="J24" s="1">
        <v>450</v>
      </c>
      <c r="K24" t="s">
        <v>37</v>
      </c>
      <c r="L24" t="s">
        <v>61</v>
      </c>
      <c r="M24" s="2">
        <v>370</v>
      </c>
      <c r="N24" s="3">
        <f t="shared" si="0"/>
        <v>0.82222222222222219</v>
      </c>
      <c r="O24">
        <v>1</v>
      </c>
      <c r="P24" s="7" t="s">
        <v>62</v>
      </c>
      <c r="R24">
        <v>4</v>
      </c>
      <c r="S24" t="s">
        <v>71</v>
      </c>
      <c r="T24" t="s">
        <v>66</v>
      </c>
    </row>
    <row r="25" spans="1:20" x14ac:dyDescent="0.2">
      <c r="A25" t="s">
        <v>18</v>
      </c>
      <c r="B25" t="s">
        <v>57</v>
      </c>
      <c r="C25" t="s">
        <v>58</v>
      </c>
      <c r="D25" t="s">
        <v>33</v>
      </c>
      <c r="E25" t="s">
        <v>44</v>
      </c>
      <c r="F25" t="s">
        <v>72</v>
      </c>
      <c r="H25" t="s">
        <v>52</v>
      </c>
      <c r="I25" t="s">
        <v>26</v>
      </c>
      <c r="J25" s="1">
        <v>17</v>
      </c>
      <c r="K25" t="s">
        <v>37</v>
      </c>
      <c r="L25" t="s">
        <v>67</v>
      </c>
      <c r="M25" s="2">
        <v>37</v>
      </c>
      <c r="N25" s="3">
        <f t="shared" si="0"/>
        <v>2.1764705882352939</v>
      </c>
      <c r="O25">
        <v>2</v>
      </c>
      <c r="P25" s="7" t="s">
        <v>62</v>
      </c>
      <c r="R25">
        <v>4</v>
      </c>
      <c r="S25" t="s">
        <v>71</v>
      </c>
      <c r="T25" t="s">
        <v>66</v>
      </c>
    </row>
    <row r="26" spans="1:20" x14ac:dyDescent="0.2">
      <c r="A26" t="s">
        <v>18</v>
      </c>
      <c r="B26" t="s">
        <v>57</v>
      </c>
      <c r="C26" t="s">
        <v>58</v>
      </c>
      <c r="D26" t="s">
        <v>33</v>
      </c>
      <c r="E26" t="s">
        <v>44</v>
      </c>
      <c r="F26" t="s">
        <v>72</v>
      </c>
      <c r="H26" t="s">
        <v>52</v>
      </c>
      <c r="I26" t="s">
        <v>26</v>
      </c>
      <c r="J26" s="1">
        <v>17</v>
      </c>
      <c r="K26" t="s">
        <v>37</v>
      </c>
      <c r="L26" t="s">
        <v>61</v>
      </c>
      <c r="M26" s="2">
        <v>17</v>
      </c>
      <c r="N26" s="3">
        <f t="shared" si="0"/>
        <v>1</v>
      </c>
      <c r="O26">
        <v>0</v>
      </c>
      <c r="P26" s="7" t="s">
        <v>62</v>
      </c>
      <c r="R26">
        <v>4</v>
      </c>
      <c r="S26" t="s">
        <v>71</v>
      </c>
      <c r="T26" t="s">
        <v>66</v>
      </c>
    </row>
    <row r="27" spans="1:20" x14ac:dyDescent="0.2">
      <c r="A27" t="s">
        <v>18</v>
      </c>
      <c r="B27" t="s">
        <v>57</v>
      </c>
      <c r="C27" t="s">
        <v>58</v>
      </c>
      <c r="D27" t="s">
        <v>33</v>
      </c>
      <c r="E27" t="s">
        <v>73</v>
      </c>
      <c r="F27" t="s">
        <v>74</v>
      </c>
      <c r="G27" t="s">
        <v>75</v>
      </c>
      <c r="H27" t="s">
        <v>52</v>
      </c>
      <c r="I27" t="s">
        <v>26</v>
      </c>
      <c r="J27" s="1">
        <v>280</v>
      </c>
      <c r="K27" t="s">
        <v>37</v>
      </c>
      <c r="L27" t="s">
        <v>67</v>
      </c>
      <c r="M27" s="2">
        <v>580</v>
      </c>
      <c r="N27" s="3">
        <f t="shared" si="0"/>
        <v>2.0714285714285716</v>
      </c>
      <c r="O27">
        <v>2</v>
      </c>
      <c r="P27" s="7" t="s">
        <v>62</v>
      </c>
      <c r="R27">
        <v>4</v>
      </c>
      <c r="S27" t="s">
        <v>71</v>
      </c>
      <c r="T27" t="s">
        <v>66</v>
      </c>
    </row>
    <row r="28" spans="1:20" x14ac:dyDescent="0.2">
      <c r="A28" t="s">
        <v>18</v>
      </c>
      <c r="B28" t="s">
        <v>57</v>
      </c>
      <c r="C28" t="s">
        <v>58</v>
      </c>
      <c r="D28" t="s">
        <v>33</v>
      </c>
      <c r="E28" t="s">
        <v>73</v>
      </c>
      <c r="F28" t="s">
        <v>74</v>
      </c>
      <c r="G28" t="s">
        <v>75</v>
      </c>
      <c r="H28" t="s">
        <v>52</v>
      </c>
      <c r="I28" t="s">
        <v>26</v>
      </c>
      <c r="J28" s="1">
        <v>280</v>
      </c>
      <c r="K28" t="s">
        <v>37</v>
      </c>
      <c r="L28" t="s">
        <v>61</v>
      </c>
      <c r="M28" s="2">
        <v>300</v>
      </c>
      <c r="N28" s="3">
        <f t="shared" si="0"/>
        <v>1.0714285714285714</v>
      </c>
      <c r="O28">
        <v>0</v>
      </c>
      <c r="P28" s="7" t="s">
        <v>62</v>
      </c>
      <c r="R28">
        <v>4</v>
      </c>
      <c r="S28" t="s">
        <v>71</v>
      </c>
      <c r="T28" t="s">
        <v>66</v>
      </c>
    </row>
    <row r="29" spans="1:20" x14ac:dyDescent="0.2">
      <c r="A29" t="s">
        <v>18</v>
      </c>
      <c r="B29" t="s">
        <v>57</v>
      </c>
      <c r="C29" t="s">
        <v>58</v>
      </c>
      <c r="D29" t="s">
        <v>33</v>
      </c>
      <c r="E29" t="s">
        <v>44</v>
      </c>
      <c r="F29" t="s">
        <v>76</v>
      </c>
      <c r="G29" t="s">
        <v>77</v>
      </c>
      <c r="H29" t="s">
        <v>52</v>
      </c>
      <c r="I29" t="s">
        <v>26</v>
      </c>
      <c r="J29" s="1">
        <v>5</v>
      </c>
      <c r="K29" t="s">
        <v>37</v>
      </c>
      <c r="L29" t="s">
        <v>67</v>
      </c>
      <c r="M29" s="2">
        <v>12</v>
      </c>
      <c r="N29" s="3">
        <f t="shared" si="0"/>
        <v>2.4</v>
      </c>
      <c r="O29">
        <v>2</v>
      </c>
      <c r="P29" s="7" t="s">
        <v>62</v>
      </c>
      <c r="R29">
        <v>4</v>
      </c>
      <c r="S29" t="s">
        <v>71</v>
      </c>
      <c r="T29" t="s">
        <v>66</v>
      </c>
    </row>
    <row r="30" spans="1:20" x14ac:dyDescent="0.2">
      <c r="A30" t="s">
        <v>18</v>
      </c>
      <c r="B30" t="s">
        <v>57</v>
      </c>
      <c r="C30" t="s">
        <v>58</v>
      </c>
      <c r="D30" t="s">
        <v>33</v>
      </c>
      <c r="E30" t="s">
        <v>44</v>
      </c>
      <c r="F30" t="s">
        <v>76</v>
      </c>
      <c r="G30" t="s">
        <v>77</v>
      </c>
      <c r="H30" t="s">
        <v>52</v>
      </c>
      <c r="I30" t="s">
        <v>26</v>
      </c>
      <c r="J30" s="1">
        <v>5</v>
      </c>
      <c r="K30" t="s">
        <v>37</v>
      </c>
      <c r="L30" t="s">
        <v>61</v>
      </c>
      <c r="M30" s="2">
        <v>6</v>
      </c>
      <c r="N30" s="3">
        <f t="shared" si="0"/>
        <v>1.2</v>
      </c>
      <c r="O30">
        <v>0</v>
      </c>
      <c r="P30" s="7" t="s">
        <v>62</v>
      </c>
      <c r="R30">
        <v>4</v>
      </c>
      <c r="S30" t="s">
        <v>71</v>
      </c>
      <c r="T30" t="s">
        <v>66</v>
      </c>
    </row>
    <row r="31" spans="1:20" x14ac:dyDescent="0.2">
      <c r="A31" t="s">
        <v>18</v>
      </c>
      <c r="B31" t="s">
        <v>78</v>
      </c>
      <c r="C31" t="s">
        <v>79</v>
      </c>
      <c r="D31" t="s">
        <v>80</v>
      </c>
      <c r="E31" t="s">
        <v>22</v>
      </c>
      <c r="F31" t="s">
        <v>81</v>
      </c>
      <c r="H31" t="s">
        <v>52</v>
      </c>
      <c r="I31" t="s">
        <v>26</v>
      </c>
      <c r="J31" s="1">
        <v>6.6</v>
      </c>
      <c r="K31" t="s">
        <v>37</v>
      </c>
      <c r="L31" t="s">
        <v>28</v>
      </c>
      <c r="M31" s="2">
        <v>12</v>
      </c>
      <c r="N31" s="3">
        <f t="shared" si="0"/>
        <v>1.8181818181818183</v>
      </c>
      <c r="O31">
        <v>1</v>
      </c>
      <c r="P31" s="7" t="s">
        <v>82</v>
      </c>
      <c r="R31">
        <v>5</v>
      </c>
      <c r="S31" t="s">
        <v>83</v>
      </c>
    </row>
    <row r="32" spans="1:20" x14ac:dyDescent="0.2">
      <c r="B32" s="8"/>
      <c r="C32" s="8"/>
      <c r="D32" s="8"/>
      <c r="E32" s="8"/>
      <c r="F32" s="8"/>
      <c r="G32" s="8"/>
      <c r="H32" s="8"/>
      <c r="I32" s="8"/>
      <c r="K32" s="8"/>
      <c r="L32" s="8"/>
      <c r="O32" s="8"/>
    </row>
    <row r="33" spans="1:20" x14ac:dyDescent="0.2">
      <c r="A33" t="s">
        <v>18</v>
      </c>
      <c r="B33" t="s">
        <v>57</v>
      </c>
      <c r="C33" t="s">
        <v>84</v>
      </c>
      <c r="D33" t="s">
        <v>85</v>
      </c>
      <c r="E33" t="s">
        <v>41</v>
      </c>
      <c r="F33" t="s">
        <v>86</v>
      </c>
      <c r="G33" t="s">
        <v>24</v>
      </c>
      <c r="H33" t="s">
        <v>52</v>
      </c>
      <c r="I33" t="s">
        <v>26</v>
      </c>
      <c r="J33" s="1">
        <v>2.5</v>
      </c>
      <c r="K33" t="s">
        <v>37</v>
      </c>
      <c r="L33" t="s">
        <v>28</v>
      </c>
      <c r="M33" s="2">
        <v>1.8</v>
      </c>
      <c r="N33" s="3">
        <f t="shared" ref="N33:N96" si="1">M33/J33</f>
        <v>0.72</v>
      </c>
      <c r="O33">
        <v>2</v>
      </c>
      <c r="P33" s="7" t="s">
        <v>87</v>
      </c>
      <c r="R33">
        <v>8</v>
      </c>
      <c r="S33" t="s">
        <v>88</v>
      </c>
    </row>
    <row r="34" spans="1:20" x14ac:dyDescent="0.2">
      <c r="A34" t="s">
        <v>18</v>
      </c>
      <c r="B34" t="s">
        <v>57</v>
      </c>
      <c r="C34" t="s">
        <v>84</v>
      </c>
      <c r="D34" t="s">
        <v>85</v>
      </c>
      <c r="E34" t="s">
        <v>41</v>
      </c>
      <c r="F34" t="s">
        <v>89</v>
      </c>
      <c r="G34" t="s">
        <v>24</v>
      </c>
      <c r="H34" t="s">
        <v>52</v>
      </c>
      <c r="I34" t="s">
        <v>26</v>
      </c>
      <c r="J34" s="1">
        <v>47</v>
      </c>
      <c r="K34" t="s">
        <v>37</v>
      </c>
      <c r="L34" t="s">
        <v>28</v>
      </c>
      <c r="M34" s="2">
        <v>37</v>
      </c>
      <c r="N34" s="3">
        <f t="shared" si="1"/>
        <v>0.78723404255319152</v>
      </c>
      <c r="O34">
        <v>0</v>
      </c>
      <c r="P34" s="7" t="s">
        <v>87</v>
      </c>
      <c r="R34">
        <v>8</v>
      </c>
      <c r="S34" t="s">
        <v>88</v>
      </c>
    </row>
    <row r="35" spans="1:20" x14ac:dyDescent="0.2">
      <c r="A35" t="s">
        <v>18</v>
      </c>
      <c r="B35" t="s">
        <v>57</v>
      </c>
      <c r="C35" t="s">
        <v>84</v>
      </c>
      <c r="D35" t="s">
        <v>85</v>
      </c>
      <c r="E35" t="s">
        <v>41</v>
      </c>
      <c r="F35" t="s">
        <v>90</v>
      </c>
      <c r="G35" t="s">
        <v>24</v>
      </c>
      <c r="H35" t="s">
        <v>52</v>
      </c>
      <c r="I35" t="s">
        <v>26</v>
      </c>
      <c r="J35" s="1">
        <v>1400</v>
      </c>
      <c r="K35" t="s">
        <v>37</v>
      </c>
      <c r="L35" t="s">
        <v>28</v>
      </c>
      <c r="M35" s="2">
        <v>1300</v>
      </c>
      <c r="N35" s="3">
        <f t="shared" si="1"/>
        <v>0.9285714285714286</v>
      </c>
      <c r="O35">
        <v>0</v>
      </c>
      <c r="P35" s="7" t="s">
        <v>87</v>
      </c>
      <c r="R35">
        <v>8</v>
      </c>
      <c r="S35" t="s">
        <v>91</v>
      </c>
    </row>
    <row r="36" spans="1:20" x14ac:dyDescent="0.2">
      <c r="A36" t="s">
        <v>18</v>
      </c>
      <c r="B36" t="s">
        <v>57</v>
      </c>
      <c r="C36" t="s">
        <v>84</v>
      </c>
      <c r="D36" t="s">
        <v>85</v>
      </c>
      <c r="E36" t="s">
        <v>41</v>
      </c>
      <c r="F36" t="s">
        <v>90</v>
      </c>
      <c r="G36" t="s">
        <v>24</v>
      </c>
      <c r="H36" t="s">
        <v>52</v>
      </c>
      <c r="I36" t="s">
        <v>26</v>
      </c>
      <c r="J36" s="1">
        <v>1400</v>
      </c>
      <c r="K36" t="s">
        <v>37</v>
      </c>
      <c r="L36" t="s">
        <v>28</v>
      </c>
      <c r="M36" s="2">
        <v>1600</v>
      </c>
      <c r="N36" s="3">
        <f t="shared" si="1"/>
        <v>1.1428571428571428</v>
      </c>
      <c r="O36">
        <v>0</v>
      </c>
      <c r="P36" s="7" t="s">
        <v>87</v>
      </c>
      <c r="R36">
        <v>8</v>
      </c>
      <c r="S36" t="s">
        <v>92</v>
      </c>
    </row>
    <row r="37" spans="1:20" x14ac:dyDescent="0.2">
      <c r="A37" t="s">
        <v>18</v>
      </c>
      <c r="B37" t="s">
        <v>57</v>
      </c>
      <c r="C37" t="s">
        <v>84</v>
      </c>
      <c r="D37" t="s">
        <v>85</v>
      </c>
      <c r="E37" t="s">
        <v>41</v>
      </c>
      <c r="F37" t="s">
        <v>86</v>
      </c>
      <c r="G37" t="s">
        <v>24</v>
      </c>
      <c r="H37" t="s">
        <v>52</v>
      </c>
      <c r="I37" t="s">
        <v>26</v>
      </c>
      <c r="J37" s="1">
        <v>38</v>
      </c>
      <c r="K37" t="s">
        <v>37</v>
      </c>
      <c r="L37" t="s">
        <v>28</v>
      </c>
      <c r="M37" s="2">
        <v>40</v>
      </c>
      <c r="N37" s="3">
        <f t="shared" si="1"/>
        <v>1.0526315789473684</v>
      </c>
      <c r="O37">
        <v>0</v>
      </c>
      <c r="P37" s="7" t="s">
        <v>87</v>
      </c>
      <c r="R37">
        <v>8</v>
      </c>
      <c r="S37" t="s">
        <v>91</v>
      </c>
    </row>
    <row r="38" spans="1:20" x14ac:dyDescent="0.2">
      <c r="A38" t="s">
        <v>18</v>
      </c>
      <c r="B38" t="s">
        <v>57</v>
      </c>
      <c r="C38" t="s">
        <v>84</v>
      </c>
      <c r="D38" t="s">
        <v>85</v>
      </c>
      <c r="E38" t="s">
        <v>41</v>
      </c>
      <c r="F38" t="s">
        <v>86</v>
      </c>
      <c r="G38" t="s">
        <v>24</v>
      </c>
      <c r="H38" t="s">
        <v>52</v>
      </c>
      <c r="I38" t="s">
        <v>26</v>
      </c>
      <c r="J38" s="1">
        <v>30</v>
      </c>
      <c r="K38" t="s">
        <v>37</v>
      </c>
      <c r="L38" t="s">
        <v>28</v>
      </c>
      <c r="M38" s="2">
        <v>42</v>
      </c>
      <c r="N38" s="3">
        <f t="shared" si="1"/>
        <v>1.4</v>
      </c>
      <c r="O38">
        <v>0</v>
      </c>
      <c r="P38" s="7" t="s">
        <v>87</v>
      </c>
      <c r="R38">
        <v>8</v>
      </c>
      <c r="S38" t="s">
        <v>92</v>
      </c>
    </row>
    <row r="39" spans="1:20" x14ac:dyDescent="0.2">
      <c r="A39" t="s">
        <v>18</v>
      </c>
      <c r="B39" t="s">
        <v>57</v>
      </c>
      <c r="C39" t="s">
        <v>84</v>
      </c>
      <c r="D39" t="s">
        <v>85</v>
      </c>
      <c r="E39" t="s">
        <v>41</v>
      </c>
      <c r="F39" t="s">
        <v>89</v>
      </c>
      <c r="G39" t="s">
        <v>24</v>
      </c>
      <c r="H39" t="s">
        <v>52</v>
      </c>
      <c r="I39" t="s">
        <v>26</v>
      </c>
      <c r="J39" s="1">
        <v>2.6</v>
      </c>
      <c r="K39" t="s">
        <v>37</v>
      </c>
      <c r="L39" t="s">
        <v>28</v>
      </c>
      <c r="M39" s="2">
        <v>2.2000000000000002</v>
      </c>
      <c r="N39" s="3">
        <f t="shared" si="1"/>
        <v>0.84615384615384615</v>
      </c>
      <c r="O39">
        <v>0</v>
      </c>
      <c r="P39" s="7" t="s">
        <v>87</v>
      </c>
      <c r="R39">
        <v>8</v>
      </c>
      <c r="S39" t="s">
        <v>91</v>
      </c>
    </row>
    <row r="40" spans="1:20" x14ac:dyDescent="0.2">
      <c r="A40" t="s">
        <v>18</v>
      </c>
      <c r="B40" t="s">
        <v>57</v>
      </c>
      <c r="C40" t="s">
        <v>84</v>
      </c>
      <c r="D40" t="s">
        <v>85</v>
      </c>
      <c r="E40" t="s">
        <v>41</v>
      </c>
      <c r="F40" t="s">
        <v>89</v>
      </c>
      <c r="G40" t="s">
        <v>24</v>
      </c>
      <c r="H40" t="s">
        <v>52</v>
      </c>
      <c r="I40" t="s">
        <v>26</v>
      </c>
      <c r="J40" s="1">
        <v>2.6</v>
      </c>
      <c r="K40" t="s">
        <v>37</v>
      </c>
      <c r="L40" t="s">
        <v>28</v>
      </c>
      <c r="M40" s="2">
        <v>1.9</v>
      </c>
      <c r="N40" s="3">
        <f t="shared" si="1"/>
        <v>0.73076923076923073</v>
      </c>
      <c r="O40">
        <v>2</v>
      </c>
      <c r="P40" s="7" t="s">
        <v>87</v>
      </c>
      <c r="R40">
        <v>8</v>
      </c>
      <c r="S40" t="s">
        <v>92</v>
      </c>
    </row>
    <row r="41" spans="1:20" x14ac:dyDescent="0.2">
      <c r="A41" t="s">
        <v>18</v>
      </c>
      <c r="B41" t="s">
        <v>93</v>
      </c>
      <c r="C41" t="s">
        <v>20</v>
      </c>
      <c r="D41" t="s">
        <v>94</v>
      </c>
      <c r="E41" t="s">
        <v>44</v>
      </c>
      <c r="F41" t="s">
        <v>95</v>
      </c>
      <c r="G41" t="s">
        <v>96</v>
      </c>
      <c r="H41" t="s">
        <v>25</v>
      </c>
      <c r="I41" t="s">
        <v>26</v>
      </c>
      <c r="J41" s="1">
        <v>2</v>
      </c>
      <c r="K41" t="s">
        <v>27</v>
      </c>
      <c r="L41" t="s">
        <v>28</v>
      </c>
      <c r="M41" s="2">
        <v>16</v>
      </c>
      <c r="N41" s="3">
        <f t="shared" si="1"/>
        <v>8</v>
      </c>
      <c r="O41">
        <v>2</v>
      </c>
      <c r="P41" s="7" t="s">
        <v>97</v>
      </c>
      <c r="R41">
        <v>9</v>
      </c>
      <c r="S41" t="s">
        <v>98</v>
      </c>
    </row>
    <row r="42" spans="1:20" x14ac:dyDescent="0.2">
      <c r="A42" t="s">
        <v>18</v>
      </c>
      <c r="B42" t="s">
        <v>93</v>
      </c>
      <c r="C42" t="s">
        <v>20</v>
      </c>
      <c r="D42" t="s">
        <v>94</v>
      </c>
      <c r="E42" t="s">
        <v>44</v>
      </c>
      <c r="F42" t="s">
        <v>95</v>
      </c>
      <c r="G42" t="s">
        <v>96</v>
      </c>
      <c r="H42" t="s">
        <v>25</v>
      </c>
      <c r="I42" t="s">
        <v>26</v>
      </c>
      <c r="J42" s="1">
        <v>5</v>
      </c>
      <c r="K42" t="s">
        <v>27</v>
      </c>
      <c r="L42" t="s">
        <v>28</v>
      </c>
      <c r="M42" s="2">
        <v>16</v>
      </c>
      <c r="N42" s="3">
        <f t="shared" si="1"/>
        <v>3.2</v>
      </c>
      <c r="O42">
        <v>2</v>
      </c>
      <c r="P42" s="7" t="s">
        <v>97</v>
      </c>
      <c r="R42">
        <v>9</v>
      </c>
      <c r="S42" t="s">
        <v>99</v>
      </c>
    </row>
    <row r="43" spans="1:20" x14ac:dyDescent="0.2">
      <c r="A43" t="s">
        <v>18</v>
      </c>
      <c r="B43" t="s">
        <v>93</v>
      </c>
      <c r="C43" t="s">
        <v>20</v>
      </c>
      <c r="D43" t="s">
        <v>94</v>
      </c>
      <c r="E43" t="s">
        <v>73</v>
      </c>
      <c r="F43" t="s">
        <v>100</v>
      </c>
      <c r="G43" t="s">
        <v>101</v>
      </c>
      <c r="H43" t="s">
        <v>25</v>
      </c>
      <c r="I43" t="s">
        <v>26</v>
      </c>
      <c r="J43" s="1">
        <v>900</v>
      </c>
      <c r="K43" t="s">
        <v>27</v>
      </c>
      <c r="L43" t="s">
        <v>28</v>
      </c>
      <c r="M43" s="2">
        <v>1200</v>
      </c>
      <c r="N43" s="3">
        <f t="shared" si="1"/>
        <v>1.3333333333333333</v>
      </c>
      <c r="O43">
        <v>0</v>
      </c>
      <c r="P43" s="7" t="s">
        <v>97</v>
      </c>
      <c r="R43">
        <v>9</v>
      </c>
      <c r="S43" t="s">
        <v>102</v>
      </c>
    </row>
    <row r="44" spans="1:20" x14ac:dyDescent="0.2">
      <c r="A44" t="s">
        <v>18</v>
      </c>
      <c r="B44" t="s">
        <v>93</v>
      </c>
      <c r="C44" t="s">
        <v>20</v>
      </c>
      <c r="D44" t="s">
        <v>94</v>
      </c>
      <c r="E44" t="s">
        <v>73</v>
      </c>
      <c r="F44" t="s">
        <v>100</v>
      </c>
      <c r="G44" t="s">
        <v>101</v>
      </c>
      <c r="H44" t="s">
        <v>25</v>
      </c>
      <c r="I44" t="s">
        <v>26</v>
      </c>
      <c r="J44" s="1">
        <v>105</v>
      </c>
      <c r="K44" t="s">
        <v>27</v>
      </c>
      <c r="L44" t="s">
        <v>28</v>
      </c>
      <c r="M44" s="2">
        <v>82</v>
      </c>
      <c r="N44" s="3">
        <f t="shared" si="1"/>
        <v>0.78095238095238095</v>
      </c>
      <c r="O44">
        <v>0</v>
      </c>
      <c r="P44" s="7" t="s">
        <v>97</v>
      </c>
      <c r="R44">
        <v>9</v>
      </c>
      <c r="S44" t="s">
        <v>103</v>
      </c>
    </row>
    <row r="45" spans="1:20" x14ac:dyDescent="0.2">
      <c r="A45" t="s">
        <v>18</v>
      </c>
      <c r="B45" t="s">
        <v>93</v>
      </c>
      <c r="C45" t="s">
        <v>20</v>
      </c>
      <c r="D45" t="s">
        <v>94</v>
      </c>
      <c r="E45" t="s">
        <v>73</v>
      </c>
      <c r="F45" t="s">
        <v>100</v>
      </c>
      <c r="G45" t="s">
        <v>101</v>
      </c>
      <c r="H45" t="s">
        <v>25</v>
      </c>
      <c r="I45" t="s">
        <v>26</v>
      </c>
      <c r="J45" s="1">
        <v>105</v>
      </c>
      <c r="K45" t="s">
        <v>27</v>
      </c>
      <c r="L45" t="s">
        <v>28</v>
      </c>
      <c r="M45" s="2">
        <v>95</v>
      </c>
      <c r="N45" s="3">
        <f t="shared" si="1"/>
        <v>0.90476190476190477</v>
      </c>
      <c r="O45">
        <v>0</v>
      </c>
      <c r="P45" s="7" t="s">
        <v>97</v>
      </c>
      <c r="R45">
        <v>9</v>
      </c>
      <c r="S45" t="s">
        <v>104</v>
      </c>
    </row>
    <row r="46" spans="1:20" x14ac:dyDescent="0.2">
      <c r="A46" t="s">
        <v>18</v>
      </c>
      <c r="B46" t="s">
        <v>93</v>
      </c>
      <c r="C46" t="s">
        <v>20</v>
      </c>
      <c r="D46" t="s">
        <v>94</v>
      </c>
      <c r="E46" t="s">
        <v>73</v>
      </c>
      <c r="F46" t="s">
        <v>100</v>
      </c>
      <c r="G46" t="s">
        <v>101</v>
      </c>
      <c r="H46" t="s">
        <v>25</v>
      </c>
      <c r="I46" t="s">
        <v>26</v>
      </c>
      <c r="J46" s="1">
        <v>30</v>
      </c>
      <c r="K46" t="s">
        <v>27</v>
      </c>
      <c r="L46" t="s">
        <v>28</v>
      </c>
      <c r="M46" s="2">
        <v>20</v>
      </c>
      <c r="N46" s="3">
        <f t="shared" si="1"/>
        <v>0.66666666666666663</v>
      </c>
      <c r="O46">
        <v>0</v>
      </c>
      <c r="P46" s="7" t="s">
        <v>97</v>
      </c>
      <c r="R46">
        <v>9</v>
      </c>
      <c r="S46" t="s">
        <v>105</v>
      </c>
    </row>
    <row r="47" spans="1:20" x14ac:dyDescent="0.2">
      <c r="A47" t="s">
        <v>18</v>
      </c>
      <c r="B47" t="s">
        <v>93</v>
      </c>
      <c r="C47" t="s">
        <v>20</v>
      </c>
      <c r="D47" t="s">
        <v>94</v>
      </c>
      <c r="E47" t="s">
        <v>73</v>
      </c>
      <c r="F47" t="s">
        <v>100</v>
      </c>
      <c r="G47" t="s">
        <v>101</v>
      </c>
      <c r="H47" t="s">
        <v>25</v>
      </c>
      <c r="I47" t="s">
        <v>26</v>
      </c>
      <c r="J47" s="1">
        <v>110</v>
      </c>
      <c r="K47" t="s">
        <v>27</v>
      </c>
      <c r="L47" t="s">
        <v>28</v>
      </c>
      <c r="M47" s="2">
        <v>90</v>
      </c>
      <c r="N47" s="3">
        <f t="shared" si="1"/>
        <v>0.81818181818181823</v>
      </c>
      <c r="O47">
        <v>0</v>
      </c>
      <c r="P47" s="7" t="s">
        <v>97</v>
      </c>
      <c r="R47">
        <v>9</v>
      </c>
      <c r="S47" t="s">
        <v>106</v>
      </c>
    </row>
    <row r="48" spans="1:20" x14ac:dyDescent="0.2">
      <c r="A48" t="s">
        <v>18</v>
      </c>
      <c r="B48" t="s">
        <v>107</v>
      </c>
      <c r="C48" t="s">
        <v>108</v>
      </c>
      <c r="D48" t="s">
        <v>109</v>
      </c>
      <c r="E48" t="s">
        <v>49</v>
      </c>
      <c r="F48" t="s">
        <v>110</v>
      </c>
      <c r="G48" t="s">
        <v>51</v>
      </c>
      <c r="H48" t="s">
        <v>111</v>
      </c>
      <c r="I48" t="s">
        <v>26</v>
      </c>
      <c r="J48" s="1">
        <v>0.4</v>
      </c>
      <c r="K48" t="s">
        <v>27</v>
      </c>
      <c r="L48" t="s">
        <v>28</v>
      </c>
      <c r="M48" s="2">
        <v>0.3</v>
      </c>
      <c r="N48" s="3">
        <f t="shared" si="1"/>
        <v>0.74999999999999989</v>
      </c>
      <c r="O48">
        <v>0</v>
      </c>
      <c r="P48" s="7" t="s">
        <v>112</v>
      </c>
      <c r="R48">
        <v>10</v>
      </c>
      <c r="S48" t="s">
        <v>71</v>
      </c>
      <c r="T48" s="8" t="s">
        <v>113</v>
      </c>
    </row>
    <row r="49" spans="1:20" x14ac:dyDescent="0.2">
      <c r="A49" t="s">
        <v>18</v>
      </c>
      <c r="B49" t="s">
        <v>107</v>
      </c>
      <c r="C49" t="s">
        <v>108</v>
      </c>
      <c r="D49" t="s">
        <v>114</v>
      </c>
      <c r="E49" t="s">
        <v>49</v>
      </c>
      <c r="F49" t="s">
        <v>110</v>
      </c>
      <c r="G49" t="s">
        <v>51</v>
      </c>
      <c r="H49" t="s">
        <v>111</v>
      </c>
      <c r="I49" t="s">
        <v>26</v>
      </c>
      <c r="J49" s="1">
        <v>5.0000000000000001E-4</v>
      </c>
      <c r="K49" t="s">
        <v>27</v>
      </c>
      <c r="L49" t="s">
        <v>28</v>
      </c>
      <c r="M49" s="2">
        <v>5.0000000000000001E-3</v>
      </c>
      <c r="N49" s="3">
        <f t="shared" si="1"/>
        <v>10</v>
      </c>
      <c r="O49">
        <v>2</v>
      </c>
      <c r="P49" s="7" t="s">
        <v>112</v>
      </c>
      <c r="R49">
        <v>10</v>
      </c>
      <c r="S49" t="s">
        <v>71</v>
      </c>
      <c r="T49" s="8" t="s">
        <v>113</v>
      </c>
    </row>
    <row r="50" spans="1:20" x14ac:dyDescent="0.2">
      <c r="A50" t="s">
        <v>18</v>
      </c>
      <c r="B50" t="s">
        <v>107</v>
      </c>
      <c r="C50" t="s">
        <v>108</v>
      </c>
      <c r="D50" t="s">
        <v>109</v>
      </c>
      <c r="E50" t="s">
        <v>49</v>
      </c>
      <c r="F50" t="s">
        <v>115</v>
      </c>
      <c r="G50" t="s">
        <v>51</v>
      </c>
      <c r="H50" t="s">
        <v>111</v>
      </c>
      <c r="I50" t="s">
        <v>26</v>
      </c>
      <c r="J50" s="1">
        <v>0.01</v>
      </c>
      <c r="K50" t="s">
        <v>27</v>
      </c>
      <c r="L50" t="s">
        <v>28</v>
      </c>
      <c r="M50" s="2">
        <v>0.9</v>
      </c>
      <c r="N50" s="3">
        <f t="shared" si="1"/>
        <v>90</v>
      </c>
      <c r="O50">
        <v>0</v>
      </c>
      <c r="P50" s="7" t="s">
        <v>112</v>
      </c>
      <c r="R50">
        <v>10</v>
      </c>
      <c r="S50" t="s">
        <v>71</v>
      </c>
      <c r="T50" s="8" t="s">
        <v>113</v>
      </c>
    </row>
    <row r="51" spans="1:20" x14ac:dyDescent="0.2">
      <c r="A51" t="s">
        <v>18</v>
      </c>
      <c r="B51" t="s">
        <v>107</v>
      </c>
      <c r="C51" t="s">
        <v>108</v>
      </c>
      <c r="D51" t="s">
        <v>114</v>
      </c>
      <c r="E51" t="s">
        <v>49</v>
      </c>
      <c r="F51" t="s">
        <v>115</v>
      </c>
      <c r="G51" t="s">
        <v>51</v>
      </c>
      <c r="H51" t="s">
        <v>111</v>
      </c>
      <c r="I51" t="s">
        <v>26</v>
      </c>
      <c r="J51" s="1">
        <v>5.0000000000000002E-5</v>
      </c>
      <c r="K51" t="s">
        <v>27</v>
      </c>
      <c r="L51" t="s">
        <v>28</v>
      </c>
      <c r="M51" s="2">
        <v>5.0000000000000002E-5</v>
      </c>
      <c r="N51" s="3">
        <f t="shared" si="1"/>
        <v>1</v>
      </c>
      <c r="O51">
        <v>2</v>
      </c>
      <c r="P51" s="7" t="s">
        <v>112</v>
      </c>
      <c r="R51">
        <v>10</v>
      </c>
      <c r="S51" t="s">
        <v>71</v>
      </c>
      <c r="T51" s="8" t="s">
        <v>113</v>
      </c>
    </row>
    <row r="52" spans="1:20" x14ac:dyDescent="0.2">
      <c r="A52" t="s">
        <v>18</v>
      </c>
      <c r="B52" t="s">
        <v>107</v>
      </c>
      <c r="C52" t="s">
        <v>108</v>
      </c>
      <c r="D52" t="s">
        <v>109</v>
      </c>
      <c r="E52" t="s">
        <v>49</v>
      </c>
      <c r="F52" t="s">
        <v>116</v>
      </c>
      <c r="G52" t="s">
        <v>51</v>
      </c>
      <c r="H52" t="s">
        <v>111</v>
      </c>
      <c r="I52" t="s">
        <v>26</v>
      </c>
      <c r="J52" s="1">
        <v>0.2</v>
      </c>
      <c r="K52" t="s">
        <v>27</v>
      </c>
      <c r="L52" t="s">
        <v>28</v>
      </c>
      <c r="M52" s="2">
        <v>1</v>
      </c>
      <c r="N52" s="3">
        <f t="shared" si="1"/>
        <v>5</v>
      </c>
      <c r="O52">
        <v>3</v>
      </c>
      <c r="P52" s="7" t="s">
        <v>112</v>
      </c>
      <c r="R52">
        <v>10</v>
      </c>
      <c r="S52" t="s">
        <v>71</v>
      </c>
      <c r="T52" s="8" t="s">
        <v>113</v>
      </c>
    </row>
    <row r="53" spans="1:20" x14ac:dyDescent="0.2">
      <c r="A53" t="s">
        <v>18</v>
      </c>
      <c r="B53" t="s">
        <v>107</v>
      </c>
      <c r="C53" t="s">
        <v>108</v>
      </c>
      <c r="D53" t="s">
        <v>114</v>
      </c>
      <c r="E53" t="s">
        <v>49</v>
      </c>
      <c r="F53" t="s">
        <v>116</v>
      </c>
      <c r="G53" t="s">
        <v>51</v>
      </c>
      <c r="H53" t="s">
        <v>111</v>
      </c>
      <c r="I53" t="s">
        <v>26</v>
      </c>
      <c r="J53" s="1">
        <v>0.09</v>
      </c>
      <c r="K53" t="s">
        <v>27</v>
      </c>
      <c r="L53" t="s">
        <v>28</v>
      </c>
      <c r="M53" s="2">
        <v>0.8</v>
      </c>
      <c r="N53" s="3">
        <f t="shared" si="1"/>
        <v>8.8888888888888893</v>
      </c>
      <c r="O53">
        <v>2</v>
      </c>
      <c r="P53" s="7" t="s">
        <v>112</v>
      </c>
      <c r="R53">
        <v>10</v>
      </c>
      <c r="S53" t="s">
        <v>71</v>
      </c>
      <c r="T53" s="8" t="s">
        <v>113</v>
      </c>
    </row>
    <row r="54" spans="1:20" x14ac:dyDescent="0.2">
      <c r="A54" t="s">
        <v>18</v>
      </c>
      <c r="B54" t="s">
        <v>107</v>
      </c>
      <c r="C54" t="s">
        <v>108</v>
      </c>
      <c r="D54" t="s">
        <v>109</v>
      </c>
      <c r="E54" t="s">
        <v>49</v>
      </c>
      <c r="F54" t="s">
        <v>117</v>
      </c>
      <c r="G54" t="s">
        <v>51</v>
      </c>
      <c r="H54" t="s">
        <v>111</v>
      </c>
      <c r="I54" t="s">
        <v>26</v>
      </c>
      <c r="J54" s="1">
        <v>0.2</v>
      </c>
      <c r="K54" t="s">
        <v>27</v>
      </c>
      <c r="L54" t="s">
        <v>28</v>
      </c>
      <c r="M54" s="2">
        <v>1</v>
      </c>
      <c r="N54" s="3">
        <f t="shared" si="1"/>
        <v>5</v>
      </c>
      <c r="O54">
        <v>3</v>
      </c>
      <c r="P54" s="7" t="s">
        <v>112</v>
      </c>
      <c r="R54">
        <v>10</v>
      </c>
      <c r="S54" t="s">
        <v>71</v>
      </c>
      <c r="T54" s="8" t="s">
        <v>113</v>
      </c>
    </row>
    <row r="55" spans="1:20" x14ac:dyDescent="0.2">
      <c r="A55" t="s">
        <v>18</v>
      </c>
      <c r="B55" t="s">
        <v>107</v>
      </c>
      <c r="C55" t="s">
        <v>108</v>
      </c>
      <c r="D55" t="s">
        <v>114</v>
      </c>
      <c r="E55" t="s">
        <v>49</v>
      </c>
      <c r="F55" t="s">
        <v>117</v>
      </c>
      <c r="G55" t="s">
        <v>51</v>
      </c>
      <c r="H55" t="s">
        <v>111</v>
      </c>
      <c r="I55" t="s">
        <v>26</v>
      </c>
      <c r="J55" s="1">
        <v>0.2</v>
      </c>
      <c r="K55" t="s">
        <v>27</v>
      </c>
      <c r="L55" t="s">
        <v>28</v>
      </c>
      <c r="M55" s="2">
        <v>0.9</v>
      </c>
      <c r="N55" s="3">
        <f t="shared" si="1"/>
        <v>4.5</v>
      </c>
      <c r="O55">
        <v>2</v>
      </c>
      <c r="P55" s="7" t="s">
        <v>112</v>
      </c>
      <c r="R55">
        <v>10</v>
      </c>
      <c r="S55" t="s">
        <v>71</v>
      </c>
      <c r="T55" s="8" t="s">
        <v>113</v>
      </c>
    </row>
    <row r="56" spans="1:20" ht="15" customHeight="1" x14ac:dyDescent="0.2">
      <c r="A56" t="s">
        <v>18</v>
      </c>
      <c r="B56" t="s">
        <v>107</v>
      </c>
      <c r="C56" t="s">
        <v>108</v>
      </c>
      <c r="D56" t="s">
        <v>109</v>
      </c>
      <c r="E56" t="s">
        <v>49</v>
      </c>
      <c r="F56" t="s">
        <v>118</v>
      </c>
      <c r="G56" t="s">
        <v>51</v>
      </c>
      <c r="H56" t="s">
        <v>111</v>
      </c>
      <c r="I56" t="s">
        <v>26</v>
      </c>
      <c r="J56" s="1">
        <v>0.8</v>
      </c>
      <c r="K56" t="s">
        <v>27</v>
      </c>
      <c r="L56" t="s">
        <v>28</v>
      </c>
      <c r="M56" s="2">
        <v>1</v>
      </c>
      <c r="N56" s="3">
        <f t="shared" si="1"/>
        <v>1.25</v>
      </c>
      <c r="O56">
        <v>3</v>
      </c>
      <c r="P56" s="7" t="s">
        <v>112</v>
      </c>
      <c r="R56">
        <v>10</v>
      </c>
      <c r="S56" t="s">
        <v>71</v>
      </c>
      <c r="T56" s="8" t="s">
        <v>113</v>
      </c>
    </row>
    <row r="57" spans="1:20" x14ac:dyDescent="0.2">
      <c r="A57" t="s">
        <v>18</v>
      </c>
      <c r="B57" t="s">
        <v>107</v>
      </c>
      <c r="C57" t="s">
        <v>108</v>
      </c>
      <c r="D57" t="s">
        <v>114</v>
      </c>
      <c r="E57" t="s">
        <v>49</v>
      </c>
      <c r="F57" t="s">
        <v>118</v>
      </c>
      <c r="G57" t="s">
        <v>51</v>
      </c>
      <c r="H57" t="s">
        <v>111</v>
      </c>
      <c r="I57" t="s">
        <v>26</v>
      </c>
      <c r="J57" s="1">
        <v>0.02</v>
      </c>
      <c r="K57" t="s">
        <v>27</v>
      </c>
      <c r="L57" t="s">
        <v>28</v>
      </c>
      <c r="M57" s="2">
        <v>0.8</v>
      </c>
      <c r="N57" s="3">
        <f t="shared" si="1"/>
        <v>40</v>
      </c>
      <c r="O57">
        <v>3</v>
      </c>
      <c r="P57" s="7" t="s">
        <v>112</v>
      </c>
      <c r="R57">
        <v>10</v>
      </c>
      <c r="S57" t="s">
        <v>71</v>
      </c>
      <c r="T57" s="8" t="s">
        <v>113</v>
      </c>
    </row>
    <row r="58" spans="1:20" ht="15" customHeight="1" x14ac:dyDescent="0.2">
      <c r="A58" t="s">
        <v>18</v>
      </c>
      <c r="B58" t="s">
        <v>107</v>
      </c>
      <c r="C58" t="s">
        <v>108</v>
      </c>
      <c r="D58" t="s">
        <v>109</v>
      </c>
      <c r="E58" t="s">
        <v>49</v>
      </c>
      <c r="F58" t="s">
        <v>119</v>
      </c>
      <c r="G58" t="s">
        <v>51</v>
      </c>
      <c r="H58" t="s">
        <v>111</v>
      </c>
      <c r="I58" t="s">
        <v>26</v>
      </c>
      <c r="J58" s="1">
        <v>3</v>
      </c>
      <c r="K58" t="s">
        <v>27</v>
      </c>
      <c r="L58" t="s">
        <v>28</v>
      </c>
      <c r="M58" s="2">
        <v>1</v>
      </c>
      <c r="N58" s="3">
        <f t="shared" si="1"/>
        <v>0.33333333333333331</v>
      </c>
      <c r="O58">
        <v>3</v>
      </c>
      <c r="P58" s="7" t="s">
        <v>112</v>
      </c>
      <c r="R58">
        <v>10</v>
      </c>
      <c r="S58" t="s">
        <v>71</v>
      </c>
      <c r="T58" s="8" t="s">
        <v>113</v>
      </c>
    </row>
    <row r="59" spans="1:20" x14ac:dyDescent="0.2">
      <c r="A59" t="s">
        <v>18</v>
      </c>
      <c r="B59" t="s">
        <v>107</v>
      </c>
      <c r="C59" t="s">
        <v>108</v>
      </c>
      <c r="D59" t="s">
        <v>114</v>
      </c>
      <c r="E59" t="s">
        <v>49</v>
      </c>
      <c r="F59" t="s">
        <v>119</v>
      </c>
      <c r="G59" t="s">
        <v>51</v>
      </c>
      <c r="H59" t="s">
        <v>111</v>
      </c>
      <c r="I59" t="s">
        <v>26</v>
      </c>
      <c r="J59" s="1">
        <v>1.2</v>
      </c>
      <c r="K59" t="s">
        <v>27</v>
      </c>
      <c r="L59" t="s">
        <v>28</v>
      </c>
      <c r="M59" s="2">
        <v>3</v>
      </c>
      <c r="N59" s="3">
        <f t="shared" si="1"/>
        <v>2.5</v>
      </c>
      <c r="O59">
        <v>3</v>
      </c>
      <c r="P59" s="7" t="s">
        <v>112</v>
      </c>
      <c r="R59">
        <v>10</v>
      </c>
      <c r="S59" t="s">
        <v>71</v>
      </c>
      <c r="T59" s="8" t="s">
        <v>113</v>
      </c>
    </row>
    <row r="60" spans="1:20" ht="15" customHeight="1" x14ac:dyDescent="0.2">
      <c r="A60" t="s">
        <v>18</v>
      </c>
      <c r="B60" t="s">
        <v>107</v>
      </c>
      <c r="C60" t="s">
        <v>108</v>
      </c>
      <c r="D60" t="s">
        <v>109</v>
      </c>
      <c r="E60" t="s">
        <v>49</v>
      </c>
      <c r="F60" t="s">
        <v>120</v>
      </c>
      <c r="G60" t="s">
        <v>51</v>
      </c>
      <c r="H60" t="s">
        <v>111</v>
      </c>
      <c r="I60" t="s">
        <v>26</v>
      </c>
      <c r="J60" s="1">
        <v>1</v>
      </c>
      <c r="K60" t="s">
        <v>27</v>
      </c>
      <c r="L60" t="s">
        <v>28</v>
      </c>
      <c r="M60" s="2">
        <v>1</v>
      </c>
      <c r="N60" s="3">
        <f t="shared" si="1"/>
        <v>1</v>
      </c>
      <c r="O60">
        <v>3</v>
      </c>
      <c r="P60" s="7" t="s">
        <v>112</v>
      </c>
      <c r="R60">
        <v>10</v>
      </c>
      <c r="S60" t="s">
        <v>121</v>
      </c>
      <c r="T60" s="8" t="s">
        <v>113</v>
      </c>
    </row>
    <row r="61" spans="1:20" x14ac:dyDescent="0.2">
      <c r="A61" t="s">
        <v>18</v>
      </c>
      <c r="B61" t="s">
        <v>107</v>
      </c>
      <c r="C61" t="s">
        <v>108</v>
      </c>
      <c r="D61" t="s">
        <v>114</v>
      </c>
      <c r="E61" t="s">
        <v>49</v>
      </c>
      <c r="F61" t="s">
        <v>120</v>
      </c>
      <c r="G61" t="s">
        <v>51</v>
      </c>
      <c r="H61" t="s">
        <v>111</v>
      </c>
      <c r="I61" t="s">
        <v>26</v>
      </c>
      <c r="J61" s="1">
        <v>1.0000000000000001E-5</v>
      </c>
      <c r="K61" t="s">
        <v>27</v>
      </c>
      <c r="L61" t="s">
        <v>28</v>
      </c>
      <c r="M61" s="2">
        <v>1E-3</v>
      </c>
      <c r="N61" s="3">
        <f t="shared" si="1"/>
        <v>100</v>
      </c>
      <c r="O61">
        <v>3</v>
      </c>
      <c r="P61" s="7" t="s">
        <v>112</v>
      </c>
      <c r="R61">
        <v>10</v>
      </c>
      <c r="S61" t="s">
        <v>121</v>
      </c>
      <c r="T61" s="8" t="s">
        <v>113</v>
      </c>
    </row>
    <row r="62" spans="1:20" ht="15" customHeight="1" x14ac:dyDescent="0.2">
      <c r="A62" t="s">
        <v>18</v>
      </c>
      <c r="B62" t="s">
        <v>107</v>
      </c>
      <c r="C62" t="s">
        <v>108</v>
      </c>
      <c r="D62" t="s">
        <v>109</v>
      </c>
      <c r="E62" t="s">
        <v>49</v>
      </c>
      <c r="F62" t="s">
        <v>122</v>
      </c>
      <c r="G62" t="s">
        <v>51</v>
      </c>
      <c r="H62" t="s">
        <v>111</v>
      </c>
      <c r="I62" t="s">
        <v>26</v>
      </c>
      <c r="J62" s="1">
        <v>0.05</v>
      </c>
      <c r="K62" t="s">
        <v>27</v>
      </c>
      <c r="L62" t="s">
        <v>28</v>
      </c>
      <c r="M62" s="2">
        <v>1</v>
      </c>
      <c r="N62" s="3">
        <f t="shared" si="1"/>
        <v>20</v>
      </c>
      <c r="O62">
        <v>3</v>
      </c>
      <c r="P62" s="7" t="s">
        <v>112</v>
      </c>
      <c r="R62">
        <v>10</v>
      </c>
      <c r="S62" t="s">
        <v>121</v>
      </c>
      <c r="T62" s="8" t="s">
        <v>113</v>
      </c>
    </row>
    <row r="63" spans="1:20" x14ac:dyDescent="0.2">
      <c r="A63" t="s">
        <v>18</v>
      </c>
      <c r="B63" t="s">
        <v>107</v>
      </c>
      <c r="C63" t="s">
        <v>108</v>
      </c>
      <c r="D63" t="s">
        <v>114</v>
      </c>
      <c r="E63" t="s">
        <v>49</v>
      </c>
      <c r="F63" t="s">
        <v>122</v>
      </c>
      <c r="G63" t="s">
        <v>51</v>
      </c>
      <c r="H63" t="s">
        <v>111</v>
      </c>
      <c r="I63" t="s">
        <v>26</v>
      </c>
      <c r="J63" s="1">
        <v>9.9999999999999995E-7</v>
      </c>
      <c r="K63" t="s">
        <v>27</v>
      </c>
      <c r="L63" t="s">
        <v>28</v>
      </c>
      <c r="M63" s="2">
        <v>1E-3</v>
      </c>
      <c r="N63" s="3">
        <f t="shared" si="1"/>
        <v>1000.0000000000001</v>
      </c>
      <c r="O63">
        <v>3</v>
      </c>
      <c r="P63" s="7" t="s">
        <v>112</v>
      </c>
      <c r="R63">
        <v>10</v>
      </c>
      <c r="S63" t="s">
        <v>121</v>
      </c>
      <c r="T63" s="8" t="s">
        <v>113</v>
      </c>
    </row>
    <row r="64" spans="1:20" ht="15" customHeight="1" x14ac:dyDescent="0.2">
      <c r="A64" t="s">
        <v>18</v>
      </c>
      <c r="B64" t="s">
        <v>107</v>
      </c>
      <c r="C64" t="s">
        <v>108</v>
      </c>
      <c r="D64" t="s">
        <v>109</v>
      </c>
      <c r="E64" t="s">
        <v>49</v>
      </c>
      <c r="F64" t="s">
        <v>123</v>
      </c>
      <c r="G64" t="s">
        <v>51</v>
      </c>
      <c r="H64" t="s">
        <v>111</v>
      </c>
      <c r="I64" t="s">
        <v>26</v>
      </c>
      <c r="J64" s="1">
        <v>0.2</v>
      </c>
      <c r="K64" t="s">
        <v>27</v>
      </c>
      <c r="L64" t="s">
        <v>28</v>
      </c>
      <c r="M64" s="2">
        <v>1</v>
      </c>
      <c r="N64" s="3">
        <f t="shared" si="1"/>
        <v>5</v>
      </c>
      <c r="O64">
        <v>3</v>
      </c>
      <c r="P64" s="7" t="s">
        <v>112</v>
      </c>
      <c r="R64">
        <v>10</v>
      </c>
      <c r="S64" t="s">
        <v>121</v>
      </c>
      <c r="T64" s="8" t="s">
        <v>113</v>
      </c>
    </row>
    <row r="65" spans="1:20" x14ac:dyDescent="0.2">
      <c r="A65" t="s">
        <v>18</v>
      </c>
      <c r="B65" t="s">
        <v>107</v>
      </c>
      <c r="C65" t="s">
        <v>108</v>
      </c>
      <c r="D65" t="s">
        <v>114</v>
      </c>
      <c r="E65" t="s">
        <v>49</v>
      </c>
      <c r="F65" t="s">
        <v>123</v>
      </c>
      <c r="G65" t="s">
        <v>51</v>
      </c>
      <c r="H65" t="s">
        <v>111</v>
      </c>
      <c r="I65" t="s">
        <v>26</v>
      </c>
      <c r="J65" s="1">
        <v>0.3</v>
      </c>
      <c r="K65" t="s">
        <v>27</v>
      </c>
      <c r="L65" t="s">
        <v>28</v>
      </c>
      <c r="M65" s="2">
        <v>0.9</v>
      </c>
      <c r="N65" s="3">
        <f t="shared" si="1"/>
        <v>3</v>
      </c>
      <c r="O65">
        <v>3</v>
      </c>
      <c r="P65" s="7" t="s">
        <v>112</v>
      </c>
      <c r="R65">
        <v>10</v>
      </c>
      <c r="S65" t="s">
        <v>121</v>
      </c>
      <c r="T65" s="8" t="s">
        <v>113</v>
      </c>
    </row>
    <row r="66" spans="1:20" x14ac:dyDescent="0.2">
      <c r="A66" t="s">
        <v>18</v>
      </c>
      <c r="B66" t="s">
        <v>93</v>
      </c>
      <c r="C66" t="s">
        <v>124</v>
      </c>
      <c r="D66" t="s">
        <v>94</v>
      </c>
      <c r="E66" t="s">
        <v>44</v>
      </c>
      <c r="F66" t="s">
        <v>125</v>
      </c>
      <c r="G66" t="s">
        <v>126</v>
      </c>
      <c r="H66" t="s">
        <v>25</v>
      </c>
      <c r="I66" t="s">
        <v>26</v>
      </c>
      <c r="J66" s="1">
        <v>1.9999999999999999E-6</v>
      </c>
      <c r="K66" t="s">
        <v>127</v>
      </c>
      <c r="L66" t="s">
        <v>28</v>
      </c>
      <c r="M66" s="2">
        <v>9.0000000000000002E-6</v>
      </c>
      <c r="N66" s="3">
        <f t="shared" si="1"/>
        <v>4.5</v>
      </c>
      <c r="O66">
        <v>1</v>
      </c>
      <c r="P66" s="7" t="s">
        <v>128</v>
      </c>
      <c r="R66">
        <v>11</v>
      </c>
      <c r="S66" t="s">
        <v>63</v>
      </c>
    </row>
    <row r="67" spans="1:20" x14ac:dyDescent="0.2">
      <c r="A67" t="s">
        <v>18</v>
      </c>
      <c r="B67" t="s">
        <v>93</v>
      </c>
      <c r="C67" t="s">
        <v>124</v>
      </c>
      <c r="D67" t="s">
        <v>94</v>
      </c>
      <c r="E67" t="s">
        <v>44</v>
      </c>
      <c r="F67" t="s">
        <v>129</v>
      </c>
      <c r="G67" t="s">
        <v>126</v>
      </c>
      <c r="H67" t="s">
        <v>25</v>
      </c>
      <c r="I67" t="s">
        <v>26</v>
      </c>
      <c r="J67" s="1">
        <v>150</v>
      </c>
      <c r="K67" t="s">
        <v>127</v>
      </c>
      <c r="L67" t="s">
        <v>28</v>
      </c>
      <c r="M67" s="2">
        <v>200</v>
      </c>
      <c r="N67" s="3">
        <f t="shared" si="1"/>
        <v>1.3333333333333333</v>
      </c>
      <c r="O67">
        <v>0</v>
      </c>
      <c r="P67" s="7" t="s">
        <v>128</v>
      </c>
      <c r="R67">
        <v>11</v>
      </c>
      <c r="S67" t="s">
        <v>63</v>
      </c>
      <c r="T67" s="8" t="s">
        <v>130</v>
      </c>
    </row>
    <row r="68" spans="1:20" x14ac:dyDescent="0.2">
      <c r="A68" t="s">
        <v>18</v>
      </c>
      <c r="B68" t="s">
        <v>93</v>
      </c>
      <c r="C68" t="s">
        <v>108</v>
      </c>
      <c r="D68" t="s">
        <v>131</v>
      </c>
      <c r="E68" t="s">
        <v>44</v>
      </c>
      <c r="F68" t="s">
        <v>125</v>
      </c>
      <c r="G68" t="s">
        <v>126</v>
      </c>
      <c r="H68" t="s">
        <v>25</v>
      </c>
      <c r="I68" t="s">
        <v>26</v>
      </c>
      <c r="J68" s="1">
        <v>1.9999999999999999E-6</v>
      </c>
      <c r="K68" t="s">
        <v>127</v>
      </c>
      <c r="L68" t="s">
        <v>28</v>
      </c>
      <c r="M68" s="2">
        <v>2.0000000000000002E-5</v>
      </c>
      <c r="N68" s="3">
        <f t="shared" si="1"/>
        <v>10.000000000000002</v>
      </c>
      <c r="O68">
        <v>1</v>
      </c>
      <c r="P68" s="7" t="s">
        <v>128</v>
      </c>
      <c r="R68">
        <v>11</v>
      </c>
      <c r="S68" t="s">
        <v>63</v>
      </c>
    </row>
    <row r="69" spans="1:20" x14ac:dyDescent="0.2">
      <c r="A69" t="s">
        <v>18</v>
      </c>
      <c r="B69" t="s">
        <v>57</v>
      </c>
      <c r="C69" t="s">
        <v>84</v>
      </c>
      <c r="D69" t="s">
        <v>132</v>
      </c>
      <c r="E69" t="s">
        <v>22</v>
      </c>
      <c r="F69" t="s">
        <v>133</v>
      </c>
      <c r="G69" t="s">
        <v>24</v>
      </c>
      <c r="H69" t="s">
        <v>52</v>
      </c>
      <c r="I69" t="s">
        <v>26</v>
      </c>
      <c r="J69" s="1">
        <v>0.3</v>
      </c>
      <c r="K69" t="s">
        <v>37</v>
      </c>
      <c r="L69" t="s">
        <v>28</v>
      </c>
      <c r="M69" s="2">
        <v>0.4</v>
      </c>
      <c r="N69" s="3">
        <f t="shared" si="1"/>
        <v>1.3333333333333335</v>
      </c>
      <c r="O69">
        <v>0</v>
      </c>
      <c r="P69" s="7" t="s">
        <v>134</v>
      </c>
      <c r="R69">
        <v>12</v>
      </c>
      <c r="S69" t="s">
        <v>63</v>
      </c>
      <c r="T69" s="9" t="s">
        <v>135</v>
      </c>
    </row>
    <row r="70" spans="1:20" x14ac:dyDescent="0.2">
      <c r="A70" t="s">
        <v>18</v>
      </c>
      <c r="B70" t="s">
        <v>57</v>
      </c>
      <c r="C70" t="s">
        <v>84</v>
      </c>
      <c r="D70" t="s">
        <v>132</v>
      </c>
      <c r="E70" t="s">
        <v>22</v>
      </c>
      <c r="F70" t="s">
        <v>133</v>
      </c>
      <c r="G70" t="s">
        <v>24</v>
      </c>
      <c r="H70" t="s">
        <v>52</v>
      </c>
      <c r="I70" t="s">
        <v>26</v>
      </c>
      <c r="J70" s="1">
        <v>0.3</v>
      </c>
      <c r="K70" t="s">
        <v>37</v>
      </c>
      <c r="L70" t="s">
        <v>28</v>
      </c>
      <c r="M70" s="2">
        <v>0.8</v>
      </c>
      <c r="N70" s="3">
        <f t="shared" si="1"/>
        <v>2.666666666666667</v>
      </c>
      <c r="O70">
        <v>0</v>
      </c>
      <c r="P70" s="7" t="s">
        <v>134</v>
      </c>
      <c r="R70">
        <v>12</v>
      </c>
      <c r="S70" t="s">
        <v>63</v>
      </c>
      <c r="T70" s="9" t="s">
        <v>136</v>
      </c>
    </row>
    <row r="71" spans="1:20" x14ac:dyDescent="0.2">
      <c r="A71" t="s">
        <v>18</v>
      </c>
      <c r="B71" t="s">
        <v>57</v>
      </c>
      <c r="C71" t="s">
        <v>84</v>
      </c>
      <c r="D71" t="s">
        <v>132</v>
      </c>
      <c r="E71" t="s">
        <v>22</v>
      </c>
      <c r="F71" t="s">
        <v>133</v>
      </c>
      <c r="G71" t="s">
        <v>24</v>
      </c>
      <c r="H71" t="s">
        <v>52</v>
      </c>
      <c r="I71" t="s">
        <v>26</v>
      </c>
      <c r="J71" s="1">
        <v>0.3</v>
      </c>
      <c r="K71" t="s">
        <v>37</v>
      </c>
      <c r="L71" t="s">
        <v>28</v>
      </c>
      <c r="M71" s="2">
        <v>0.45</v>
      </c>
      <c r="N71" s="3">
        <f t="shared" si="1"/>
        <v>1.5</v>
      </c>
      <c r="O71">
        <v>0</v>
      </c>
      <c r="P71" s="7" t="s">
        <v>134</v>
      </c>
      <c r="R71">
        <v>12</v>
      </c>
      <c r="S71" t="s">
        <v>63</v>
      </c>
      <c r="T71" s="9" t="s">
        <v>137</v>
      </c>
    </row>
    <row r="72" spans="1:20" x14ac:dyDescent="0.2">
      <c r="A72" t="s">
        <v>18</v>
      </c>
      <c r="B72" t="s">
        <v>57</v>
      </c>
      <c r="C72" t="s">
        <v>84</v>
      </c>
      <c r="D72" t="s">
        <v>132</v>
      </c>
      <c r="E72" t="s">
        <v>22</v>
      </c>
      <c r="F72" t="s">
        <v>133</v>
      </c>
      <c r="G72" t="s">
        <v>24</v>
      </c>
      <c r="H72" t="s">
        <v>52</v>
      </c>
      <c r="I72" t="s">
        <v>26</v>
      </c>
      <c r="J72" s="1">
        <v>0.3</v>
      </c>
      <c r="K72" t="s">
        <v>37</v>
      </c>
      <c r="L72" t="s">
        <v>28</v>
      </c>
      <c r="M72" s="2">
        <v>1.2</v>
      </c>
      <c r="N72" s="3">
        <f t="shared" si="1"/>
        <v>4</v>
      </c>
      <c r="O72">
        <v>0</v>
      </c>
      <c r="P72" s="7" t="s">
        <v>134</v>
      </c>
      <c r="R72">
        <v>12</v>
      </c>
      <c r="S72" t="s">
        <v>63</v>
      </c>
      <c r="T72" s="9" t="s">
        <v>138</v>
      </c>
    </row>
    <row r="73" spans="1:20" x14ac:dyDescent="0.2">
      <c r="A73" t="s">
        <v>18</v>
      </c>
      <c r="B73" t="s">
        <v>57</v>
      </c>
      <c r="C73" t="s">
        <v>84</v>
      </c>
      <c r="D73" t="s">
        <v>132</v>
      </c>
      <c r="E73" t="s">
        <v>22</v>
      </c>
      <c r="F73" t="s">
        <v>133</v>
      </c>
      <c r="G73" t="s">
        <v>24</v>
      </c>
      <c r="H73" t="s">
        <v>52</v>
      </c>
      <c r="I73" t="s">
        <v>26</v>
      </c>
      <c r="J73" s="1">
        <v>0.3</v>
      </c>
      <c r="K73" t="s">
        <v>37</v>
      </c>
      <c r="L73" t="s">
        <v>28</v>
      </c>
      <c r="M73" s="2">
        <v>1.25</v>
      </c>
      <c r="N73" s="3">
        <f t="shared" si="1"/>
        <v>4.166666666666667</v>
      </c>
      <c r="O73">
        <v>0</v>
      </c>
      <c r="P73" s="7" t="s">
        <v>134</v>
      </c>
      <c r="R73">
        <v>12</v>
      </c>
      <c r="S73" t="s">
        <v>63</v>
      </c>
      <c r="T73" s="9" t="s">
        <v>139</v>
      </c>
    </row>
    <row r="74" spans="1:20" x14ac:dyDescent="0.2">
      <c r="A74" t="s">
        <v>18</v>
      </c>
      <c r="B74" t="s">
        <v>57</v>
      </c>
      <c r="C74" t="s">
        <v>84</v>
      </c>
      <c r="D74" t="s">
        <v>132</v>
      </c>
      <c r="E74" t="s">
        <v>22</v>
      </c>
      <c r="F74" t="s">
        <v>133</v>
      </c>
      <c r="G74" t="s">
        <v>24</v>
      </c>
      <c r="H74" t="s">
        <v>52</v>
      </c>
      <c r="I74" t="s">
        <v>26</v>
      </c>
      <c r="J74" s="1">
        <v>0.3</v>
      </c>
      <c r="K74" t="s">
        <v>37</v>
      </c>
      <c r="L74" t="s">
        <v>28</v>
      </c>
      <c r="M74" s="2">
        <v>0.8</v>
      </c>
      <c r="N74" s="3">
        <f t="shared" si="1"/>
        <v>2.666666666666667</v>
      </c>
      <c r="O74">
        <v>0</v>
      </c>
      <c r="P74" s="7" t="s">
        <v>134</v>
      </c>
      <c r="R74">
        <v>12</v>
      </c>
      <c r="S74" t="s">
        <v>63</v>
      </c>
      <c r="T74" s="9" t="s">
        <v>140</v>
      </c>
    </row>
    <row r="75" spans="1:20" x14ac:dyDescent="0.2">
      <c r="A75" t="s">
        <v>18</v>
      </c>
      <c r="B75" t="s">
        <v>107</v>
      </c>
      <c r="C75" t="s">
        <v>108</v>
      </c>
      <c r="D75" t="s">
        <v>141</v>
      </c>
      <c r="E75" t="s">
        <v>44</v>
      </c>
      <c r="F75" t="s">
        <v>142</v>
      </c>
      <c r="G75" t="s">
        <v>143</v>
      </c>
      <c r="H75" t="s">
        <v>52</v>
      </c>
      <c r="I75" t="s">
        <v>26</v>
      </c>
      <c r="J75" s="1">
        <v>50000</v>
      </c>
      <c r="K75" t="s">
        <v>37</v>
      </c>
      <c r="L75" t="s">
        <v>28</v>
      </c>
      <c r="M75" s="2">
        <v>51000</v>
      </c>
      <c r="N75" s="3">
        <f t="shared" si="1"/>
        <v>1.02</v>
      </c>
      <c r="O75">
        <v>0</v>
      </c>
      <c r="P75" s="7" t="s">
        <v>144</v>
      </c>
      <c r="R75">
        <v>12</v>
      </c>
      <c r="S75" t="s">
        <v>145</v>
      </c>
      <c r="T75" t="s">
        <v>146</v>
      </c>
    </row>
    <row r="76" spans="1:20" x14ac:dyDescent="0.2">
      <c r="A76" t="s">
        <v>18</v>
      </c>
      <c r="B76" t="s">
        <v>107</v>
      </c>
      <c r="C76" t="s">
        <v>108</v>
      </c>
      <c r="D76" t="s">
        <v>141</v>
      </c>
      <c r="E76" t="s">
        <v>44</v>
      </c>
      <c r="F76" t="s">
        <v>142</v>
      </c>
      <c r="G76" t="s">
        <v>143</v>
      </c>
      <c r="H76" t="s">
        <v>52</v>
      </c>
      <c r="I76" t="s">
        <v>26</v>
      </c>
      <c r="J76" s="1">
        <v>57000</v>
      </c>
      <c r="K76" t="s">
        <v>37</v>
      </c>
      <c r="L76" t="s">
        <v>28</v>
      </c>
      <c r="M76" s="2">
        <v>57000</v>
      </c>
      <c r="N76" s="3">
        <f t="shared" si="1"/>
        <v>1</v>
      </c>
      <c r="O76">
        <v>0</v>
      </c>
      <c r="P76" s="7" t="s">
        <v>144</v>
      </c>
      <c r="R76">
        <v>12</v>
      </c>
      <c r="S76" t="s">
        <v>145</v>
      </c>
      <c r="T76" t="s">
        <v>147</v>
      </c>
    </row>
    <row r="77" spans="1:20" x14ac:dyDescent="0.2">
      <c r="A77" t="s">
        <v>18</v>
      </c>
      <c r="B77" t="s">
        <v>107</v>
      </c>
      <c r="C77" t="s">
        <v>108</v>
      </c>
      <c r="D77" t="s">
        <v>141</v>
      </c>
      <c r="E77" t="s">
        <v>44</v>
      </c>
      <c r="F77" t="s">
        <v>142</v>
      </c>
      <c r="G77" t="s">
        <v>143</v>
      </c>
      <c r="H77" t="s">
        <v>52</v>
      </c>
      <c r="I77" t="s">
        <v>26</v>
      </c>
      <c r="J77" s="1">
        <v>63000</v>
      </c>
      <c r="K77" t="s">
        <v>37</v>
      </c>
      <c r="L77" t="s">
        <v>28</v>
      </c>
      <c r="M77" s="2">
        <v>64000</v>
      </c>
      <c r="N77" s="3">
        <f t="shared" si="1"/>
        <v>1.0158730158730158</v>
      </c>
      <c r="O77">
        <v>0</v>
      </c>
      <c r="P77" s="7" t="s">
        <v>144</v>
      </c>
      <c r="R77">
        <v>12</v>
      </c>
      <c r="S77" t="s">
        <v>145</v>
      </c>
      <c r="T77" t="s">
        <v>148</v>
      </c>
    </row>
    <row r="78" spans="1:20" x14ac:dyDescent="0.2">
      <c r="A78" t="s">
        <v>18</v>
      </c>
      <c r="B78" t="s">
        <v>107</v>
      </c>
      <c r="C78" t="s">
        <v>108</v>
      </c>
      <c r="D78" t="s">
        <v>149</v>
      </c>
      <c r="E78" t="s">
        <v>126</v>
      </c>
      <c r="F78" t="s">
        <v>125</v>
      </c>
      <c r="G78" t="s">
        <v>126</v>
      </c>
      <c r="H78" t="s">
        <v>25</v>
      </c>
      <c r="I78" t="s">
        <v>26</v>
      </c>
      <c r="J78" s="1">
        <v>0.1</v>
      </c>
      <c r="K78" t="s">
        <v>27</v>
      </c>
      <c r="L78" t="s">
        <v>28</v>
      </c>
      <c r="M78" s="2">
        <v>0.01</v>
      </c>
      <c r="N78" s="3">
        <f t="shared" si="1"/>
        <v>9.9999999999999992E-2</v>
      </c>
      <c r="O78">
        <v>0</v>
      </c>
      <c r="P78" s="7" t="s">
        <v>150</v>
      </c>
      <c r="R78">
        <v>12</v>
      </c>
      <c r="S78" t="s">
        <v>151</v>
      </c>
      <c r="T78" t="s">
        <v>152</v>
      </c>
    </row>
    <row r="79" spans="1:20" x14ac:dyDescent="0.2">
      <c r="A79" t="s">
        <v>18</v>
      </c>
      <c r="B79" t="s">
        <v>107</v>
      </c>
      <c r="C79" t="s">
        <v>108</v>
      </c>
      <c r="D79" t="s">
        <v>149</v>
      </c>
      <c r="E79" t="s">
        <v>126</v>
      </c>
      <c r="F79" t="s">
        <v>125</v>
      </c>
      <c r="G79" t="s">
        <v>126</v>
      </c>
      <c r="H79" t="s">
        <v>25</v>
      </c>
      <c r="I79" t="s">
        <v>26</v>
      </c>
      <c r="J79" s="1">
        <v>0.35</v>
      </c>
      <c r="K79" t="s">
        <v>27</v>
      </c>
      <c r="L79" t="s">
        <v>28</v>
      </c>
      <c r="M79" s="2">
        <v>0.01</v>
      </c>
      <c r="N79" s="3">
        <f t="shared" si="1"/>
        <v>2.8571428571428574E-2</v>
      </c>
      <c r="O79">
        <v>0</v>
      </c>
      <c r="P79" s="7" t="s">
        <v>150</v>
      </c>
      <c r="R79">
        <v>12</v>
      </c>
      <c r="S79" t="s">
        <v>151</v>
      </c>
      <c r="T79" t="s">
        <v>153</v>
      </c>
    </row>
    <row r="80" spans="1:20" x14ac:dyDescent="0.2">
      <c r="A80" t="s">
        <v>18</v>
      </c>
      <c r="B80" t="s">
        <v>107</v>
      </c>
      <c r="C80" t="s">
        <v>108</v>
      </c>
      <c r="D80" t="s">
        <v>149</v>
      </c>
      <c r="E80" t="s">
        <v>126</v>
      </c>
      <c r="F80" t="s">
        <v>125</v>
      </c>
      <c r="G80" t="s">
        <v>126</v>
      </c>
      <c r="H80" t="s">
        <v>25</v>
      </c>
      <c r="I80" t="s">
        <v>26</v>
      </c>
      <c r="J80" s="1">
        <v>0.3</v>
      </c>
      <c r="K80" t="s">
        <v>27</v>
      </c>
      <c r="L80" t="s">
        <v>28</v>
      </c>
      <c r="M80" s="2">
        <v>0.02</v>
      </c>
      <c r="N80" s="3">
        <f t="shared" si="1"/>
        <v>6.6666666666666666E-2</v>
      </c>
      <c r="O80">
        <v>0</v>
      </c>
      <c r="P80" s="7" t="s">
        <v>150</v>
      </c>
      <c r="R80">
        <v>12</v>
      </c>
      <c r="S80" t="s">
        <v>151</v>
      </c>
      <c r="T80" t="s">
        <v>154</v>
      </c>
    </row>
    <row r="81" spans="1:20" x14ac:dyDescent="0.2">
      <c r="A81" t="s">
        <v>18</v>
      </c>
      <c r="B81" t="s">
        <v>107</v>
      </c>
      <c r="C81" t="s">
        <v>108</v>
      </c>
      <c r="D81" t="s">
        <v>149</v>
      </c>
      <c r="E81" t="s">
        <v>126</v>
      </c>
      <c r="F81" t="s">
        <v>125</v>
      </c>
      <c r="G81" t="s">
        <v>126</v>
      </c>
      <c r="H81" t="s">
        <v>25</v>
      </c>
      <c r="I81" t="s">
        <v>26</v>
      </c>
      <c r="J81" s="1">
        <v>0.7</v>
      </c>
      <c r="K81" t="s">
        <v>27</v>
      </c>
      <c r="L81" t="s">
        <v>28</v>
      </c>
      <c r="M81" s="2">
        <v>0.05</v>
      </c>
      <c r="N81" s="3">
        <f t="shared" si="1"/>
        <v>7.1428571428571438E-2</v>
      </c>
      <c r="O81">
        <v>0</v>
      </c>
      <c r="P81" s="7" t="s">
        <v>150</v>
      </c>
      <c r="R81">
        <v>12</v>
      </c>
      <c r="S81" t="s">
        <v>151</v>
      </c>
      <c r="T81" t="s">
        <v>155</v>
      </c>
    </row>
    <row r="82" spans="1:20" x14ac:dyDescent="0.2">
      <c r="A82" t="s">
        <v>18</v>
      </c>
      <c r="B82" t="s">
        <v>107</v>
      </c>
      <c r="C82" t="s">
        <v>108</v>
      </c>
      <c r="D82" t="s">
        <v>149</v>
      </c>
      <c r="E82" t="s">
        <v>126</v>
      </c>
      <c r="F82" t="s">
        <v>125</v>
      </c>
      <c r="G82" t="s">
        <v>126</v>
      </c>
      <c r="H82" t="s">
        <v>25</v>
      </c>
      <c r="I82" t="s">
        <v>26</v>
      </c>
      <c r="J82" s="1">
        <v>6</v>
      </c>
      <c r="K82" t="s">
        <v>27</v>
      </c>
      <c r="L82" t="s">
        <v>28</v>
      </c>
      <c r="M82" s="2">
        <v>2</v>
      </c>
      <c r="N82" s="3">
        <f t="shared" si="1"/>
        <v>0.33333333333333331</v>
      </c>
      <c r="O82">
        <v>0</v>
      </c>
      <c r="P82" s="7" t="s">
        <v>150</v>
      </c>
      <c r="R82">
        <v>12</v>
      </c>
      <c r="S82" t="s">
        <v>151</v>
      </c>
      <c r="T82" t="s">
        <v>156</v>
      </c>
    </row>
    <row r="83" spans="1:20" x14ac:dyDescent="0.2">
      <c r="A83" t="s">
        <v>18</v>
      </c>
      <c r="B83" t="s">
        <v>107</v>
      </c>
      <c r="C83" t="s">
        <v>108</v>
      </c>
      <c r="D83" t="s">
        <v>149</v>
      </c>
      <c r="E83" t="s">
        <v>126</v>
      </c>
      <c r="F83" t="s">
        <v>125</v>
      </c>
      <c r="G83" t="s">
        <v>126</v>
      </c>
      <c r="H83" t="s">
        <v>25</v>
      </c>
      <c r="I83" t="s">
        <v>26</v>
      </c>
      <c r="J83" s="1">
        <v>8.5</v>
      </c>
      <c r="K83" t="s">
        <v>27</v>
      </c>
      <c r="L83" t="s">
        <v>28</v>
      </c>
      <c r="M83" s="2">
        <v>6</v>
      </c>
      <c r="N83" s="3">
        <f t="shared" si="1"/>
        <v>0.70588235294117652</v>
      </c>
      <c r="O83">
        <v>0</v>
      </c>
      <c r="P83" s="7" t="s">
        <v>150</v>
      </c>
      <c r="R83">
        <v>12</v>
      </c>
      <c r="S83" t="s">
        <v>151</v>
      </c>
      <c r="T83" t="s">
        <v>157</v>
      </c>
    </row>
    <row r="84" spans="1:20" x14ac:dyDescent="0.2">
      <c r="A84" t="s">
        <v>18</v>
      </c>
      <c r="B84" t="s">
        <v>158</v>
      </c>
      <c r="C84" t="s">
        <v>84</v>
      </c>
      <c r="D84" t="s">
        <v>159</v>
      </c>
      <c r="E84" t="s">
        <v>22</v>
      </c>
      <c r="F84" t="s">
        <v>160</v>
      </c>
      <c r="G84" t="s">
        <v>161</v>
      </c>
      <c r="H84" t="s">
        <v>162</v>
      </c>
      <c r="I84" t="s">
        <v>26</v>
      </c>
      <c r="J84" s="1">
        <v>1</v>
      </c>
      <c r="L84" t="s">
        <v>28</v>
      </c>
      <c r="M84" s="2">
        <v>0.95</v>
      </c>
      <c r="N84" s="3">
        <f t="shared" si="1"/>
        <v>0.95</v>
      </c>
      <c r="O84">
        <v>0</v>
      </c>
      <c r="P84" s="7" t="s">
        <v>163</v>
      </c>
      <c r="R84">
        <v>13</v>
      </c>
      <c r="T84">
        <v>0</v>
      </c>
    </row>
    <row r="85" spans="1:20" x14ac:dyDescent="0.2">
      <c r="A85" t="s">
        <v>18</v>
      </c>
      <c r="B85" t="s">
        <v>158</v>
      </c>
      <c r="C85" t="s">
        <v>84</v>
      </c>
      <c r="D85" t="s">
        <v>159</v>
      </c>
      <c r="E85" t="s">
        <v>22</v>
      </c>
      <c r="F85" t="s">
        <v>160</v>
      </c>
      <c r="G85" t="s">
        <v>161</v>
      </c>
      <c r="H85" t="s">
        <v>162</v>
      </c>
      <c r="I85" t="s">
        <v>26</v>
      </c>
      <c r="J85" s="1">
        <v>0.75</v>
      </c>
      <c r="L85" t="s">
        <v>28</v>
      </c>
      <c r="M85" s="2">
        <v>0.7</v>
      </c>
      <c r="N85" s="3">
        <f t="shared" si="1"/>
        <v>0.93333333333333324</v>
      </c>
      <c r="O85">
        <v>0</v>
      </c>
      <c r="P85" t="s">
        <v>163</v>
      </c>
      <c r="R85">
        <v>13</v>
      </c>
      <c r="T85" t="s">
        <v>164</v>
      </c>
    </row>
    <row r="86" spans="1:20" x14ac:dyDescent="0.2">
      <c r="A86" t="s">
        <v>18</v>
      </c>
      <c r="B86" t="s">
        <v>107</v>
      </c>
      <c r="C86" t="s">
        <v>108</v>
      </c>
      <c r="D86" t="s">
        <v>141</v>
      </c>
      <c r="E86" t="s">
        <v>41</v>
      </c>
      <c r="F86" t="s">
        <v>165</v>
      </c>
      <c r="G86" t="s">
        <v>161</v>
      </c>
      <c r="H86" t="s">
        <v>162</v>
      </c>
      <c r="I86" t="s">
        <v>26</v>
      </c>
      <c r="J86" s="1">
        <v>9500</v>
      </c>
      <c r="K86" t="s">
        <v>37</v>
      </c>
      <c r="L86" t="s">
        <v>28</v>
      </c>
      <c r="M86" s="2">
        <v>7000</v>
      </c>
      <c r="N86" s="3">
        <f t="shared" si="1"/>
        <v>0.73684210526315785</v>
      </c>
      <c r="O86">
        <v>0</v>
      </c>
      <c r="P86" t="s">
        <v>166</v>
      </c>
      <c r="R86">
        <v>14</v>
      </c>
      <c r="S86" t="s">
        <v>167</v>
      </c>
      <c r="T86" t="s">
        <v>168</v>
      </c>
    </row>
    <row r="87" spans="1:20" x14ac:dyDescent="0.2">
      <c r="A87" t="s">
        <v>18</v>
      </c>
      <c r="B87" t="s">
        <v>107</v>
      </c>
      <c r="C87" t="s">
        <v>108</v>
      </c>
      <c r="D87" t="s">
        <v>141</v>
      </c>
      <c r="E87" t="s">
        <v>41</v>
      </c>
      <c r="F87" t="s">
        <v>165</v>
      </c>
      <c r="G87" t="s">
        <v>161</v>
      </c>
      <c r="H87" t="s">
        <v>162</v>
      </c>
      <c r="I87" t="s">
        <v>26</v>
      </c>
      <c r="J87" s="1">
        <v>9500</v>
      </c>
      <c r="K87" t="s">
        <v>37</v>
      </c>
      <c r="L87" t="s">
        <v>28</v>
      </c>
      <c r="M87" s="2">
        <v>9500</v>
      </c>
      <c r="N87" s="3">
        <f t="shared" si="1"/>
        <v>1</v>
      </c>
      <c r="O87">
        <v>0</v>
      </c>
      <c r="P87" t="s">
        <v>166</v>
      </c>
      <c r="R87">
        <v>14</v>
      </c>
      <c r="S87" t="s">
        <v>167</v>
      </c>
      <c r="T87" t="s">
        <v>169</v>
      </c>
    </row>
    <row r="88" spans="1:20" x14ac:dyDescent="0.2">
      <c r="A88" t="s">
        <v>18</v>
      </c>
      <c r="B88" t="s">
        <v>107</v>
      </c>
      <c r="C88" t="s">
        <v>108</v>
      </c>
      <c r="D88" t="s">
        <v>141</v>
      </c>
      <c r="E88" t="s">
        <v>41</v>
      </c>
      <c r="F88" t="s">
        <v>165</v>
      </c>
      <c r="G88" t="s">
        <v>161</v>
      </c>
      <c r="H88" t="s">
        <v>162</v>
      </c>
      <c r="I88" t="s">
        <v>26</v>
      </c>
      <c r="J88" s="1">
        <v>9500</v>
      </c>
      <c r="K88" t="s">
        <v>37</v>
      </c>
      <c r="L88" t="s">
        <v>28</v>
      </c>
      <c r="M88" s="2">
        <v>10000</v>
      </c>
      <c r="N88" s="3">
        <f t="shared" si="1"/>
        <v>1.0526315789473684</v>
      </c>
      <c r="O88">
        <v>1</v>
      </c>
      <c r="P88" t="s">
        <v>166</v>
      </c>
      <c r="R88">
        <v>14</v>
      </c>
      <c r="S88" t="s">
        <v>167</v>
      </c>
      <c r="T88" t="s">
        <v>170</v>
      </c>
    </row>
    <row r="89" spans="1:20" x14ac:dyDescent="0.2">
      <c r="A89" t="s">
        <v>18</v>
      </c>
      <c r="B89" t="s">
        <v>171</v>
      </c>
      <c r="C89" t="s">
        <v>108</v>
      </c>
      <c r="D89" t="s">
        <v>172</v>
      </c>
      <c r="E89" t="s">
        <v>41</v>
      </c>
      <c r="F89" t="s">
        <v>70</v>
      </c>
      <c r="G89" t="s">
        <v>24</v>
      </c>
      <c r="H89" t="s">
        <v>162</v>
      </c>
      <c r="I89" t="s">
        <v>173</v>
      </c>
      <c r="J89" s="1">
        <v>170</v>
      </c>
      <c r="K89" t="s">
        <v>174</v>
      </c>
      <c r="L89" t="s">
        <v>28</v>
      </c>
      <c r="M89" s="2">
        <v>150</v>
      </c>
      <c r="N89" s="3">
        <f t="shared" si="1"/>
        <v>0.88235294117647056</v>
      </c>
      <c r="O89">
        <v>0</v>
      </c>
      <c r="P89" t="s">
        <v>175</v>
      </c>
      <c r="R89">
        <v>15</v>
      </c>
      <c r="S89" t="s">
        <v>176</v>
      </c>
    </row>
    <row r="90" spans="1:20" x14ac:dyDescent="0.2">
      <c r="A90" t="s">
        <v>18</v>
      </c>
      <c r="B90" t="s">
        <v>171</v>
      </c>
      <c r="C90" t="s">
        <v>108</v>
      </c>
      <c r="D90" t="s">
        <v>172</v>
      </c>
      <c r="E90" t="s">
        <v>49</v>
      </c>
      <c r="F90" t="s">
        <v>177</v>
      </c>
      <c r="G90" t="s">
        <v>51</v>
      </c>
      <c r="H90" t="s">
        <v>162</v>
      </c>
      <c r="I90" t="s">
        <v>173</v>
      </c>
      <c r="J90" s="1">
        <v>1</v>
      </c>
      <c r="K90" t="s">
        <v>174</v>
      </c>
      <c r="L90" t="s">
        <v>28</v>
      </c>
      <c r="M90" s="2">
        <v>1</v>
      </c>
      <c r="N90" s="3">
        <f t="shared" si="1"/>
        <v>1</v>
      </c>
      <c r="O90">
        <v>0</v>
      </c>
      <c r="P90" t="s">
        <v>175</v>
      </c>
      <c r="R90">
        <v>15</v>
      </c>
      <c r="S90" t="s">
        <v>176</v>
      </c>
      <c r="T90" t="s">
        <v>178</v>
      </c>
    </row>
    <row r="91" spans="1:20" x14ac:dyDescent="0.2">
      <c r="A91" t="s">
        <v>18</v>
      </c>
      <c r="B91" t="s">
        <v>171</v>
      </c>
      <c r="C91" t="s">
        <v>108</v>
      </c>
      <c r="D91" t="s">
        <v>172</v>
      </c>
      <c r="E91" t="s">
        <v>49</v>
      </c>
      <c r="F91" t="s">
        <v>177</v>
      </c>
      <c r="G91" t="s">
        <v>51</v>
      </c>
      <c r="H91" t="s">
        <v>162</v>
      </c>
      <c r="I91" t="s">
        <v>173</v>
      </c>
      <c r="J91" s="1">
        <v>0.75</v>
      </c>
      <c r="K91" t="s">
        <v>174</v>
      </c>
      <c r="L91" t="s">
        <v>28</v>
      </c>
      <c r="M91" s="2">
        <v>1.2</v>
      </c>
      <c r="N91" s="3">
        <f t="shared" si="1"/>
        <v>1.5999999999999999</v>
      </c>
      <c r="O91">
        <v>0</v>
      </c>
      <c r="P91" t="s">
        <v>175</v>
      </c>
      <c r="R91">
        <v>15</v>
      </c>
      <c r="S91" t="s">
        <v>176</v>
      </c>
      <c r="T91" t="s">
        <v>179</v>
      </c>
    </row>
    <row r="92" spans="1:20" x14ac:dyDescent="0.2">
      <c r="A92" t="s">
        <v>18</v>
      </c>
      <c r="B92" t="s">
        <v>171</v>
      </c>
      <c r="C92" t="s">
        <v>108</v>
      </c>
      <c r="D92" t="s">
        <v>172</v>
      </c>
      <c r="E92" t="s">
        <v>49</v>
      </c>
      <c r="F92" t="s">
        <v>177</v>
      </c>
      <c r="G92" t="s">
        <v>51</v>
      </c>
      <c r="H92" t="s">
        <v>162</v>
      </c>
      <c r="I92" t="s">
        <v>173</v>
      </c>
      <c r="J92" s="1">
        <v>0.5</v>
      </c>
      <c r="K92" t="s">
        <v>174</v>
      </c>
      <c r="L92" t="s">
        <v>28</v>
      </c>
      <c r="M92" s="2">
        <v>3</v>
      </c>
      <c r="N92" s="3">
        <f t="shared" si="1"/>
        <v>6</v>
      </c>
      <c r="O92">
        <v>1</v>
      </c>
      <c r="P92" t="s">
        <v>175</v>
      </c>
      <c r="R92">
        <v>15</v>
      </c>
      <c r="S92" t="s">
        <v>176</v>
      </c>
      <c r="T92" t="s">
        <v>180</v>
      </c>
    </row>
    <row r="93" spans="1:20" x14ac:dyDescent="0.2">
      <c r="A93" t="s">
        <v>18</v>
      </c>
      <c r="B93" t="s">
        <v>171</v>
      </c>
      <c r="C93" t="s">
        <v>108</v>
      </c>
      <c r="D93" t="s">
        <v>172</v>
      </c>
      <c r="E93" t="s">
        <v>49</v>
      </c>
      <c r="F93" t="s">
        <v>177</v>
      </c>
      <c r="G93" t="s">
        <v>51</v>
      </c>
      <c r="H93" t="s">
        <v>162</v>
      </c>
      <c r="I93" t="s">
        <v>173</v>
      </c>
      <c r="J93" s="1">
        <v>0.2</v>
      </c>
      <c r="K93" t="s">
        <v>174</v>
      </c>
      <c r="L93" t="s">
        <v>28</v>
      </c>
      <c r="M93" s="2">
        <v>9</v>
      </c>
      <c r="N93" s="3">
        <f t="shared" si="1"/>
        <v>45</v>
      </c>
      <c r="O93">
        <v>2</v>
      </c>
      <c r="P93" t="s">
        <v>175</v>
      </c>
      <c r="R93">
        <v>15</v>
      </c>
      <c r="S93" t="s">
        <v>176</v>
      </c>
      <c r="T93" t="s">
        <v>181</v>
      </c>
    </row>
    <row r="94" spans="1:20" x14ac:dyDescent="0.2">
      <c r="A94" t="s">
        <v>18</v>
      </c>
      <c r="B94" t="s">
        <v>171</v>
      </c>
      <c r="C94" t="s">
        <v>108</v>
      </c>
      <c r="D94" t="s">
        <v>172</v>
      </c>
      <c r="E94" t="s">
        <v>49</v>
      </c>
      <c r="F94" t="s">
        <v>182</v>
      </c>
      <c r="G94" t="s">
        <v>51</v>
      </c>
      <c r="H94" t="s">
        <v>162</v>
      </c>
      <c r="I94" t="s">
        <v>173</v>
      </c>
      <c r="J94" s="1">
        <v>1</v>
      </c>
      <c r="K94" t="s">
        <v>174</v>
      </c>
      <c r="L94" t="s">
        <v>28</v>
      </c>
      <c r="M94" s="2">
        <v>1</v>
      </c>
      <c r="N94" s="3">
        <f t="shared" si="1"/>
        <v>1</v>
      </c>
      <c r="O94">
        <v>0</v>
      </c>
      <c r="P94" t="s">
        <v>175</v>
      </c>
      <c r="R94">
        <v>15</v>
      </c>
      <c r="S94" t="s">
        <v>176</v>
      </c>
      <c r="T94" t="s">
        <v>178</v>
      </c>
    </row>
    <row r="95" spans="1:20" x14ac:dyDescent="0.2">
      <c r="A95" t="s">
        <v>18</v>
      </c>
      <c r="B95" t="s">
        <v>171</v>
      </c>
      <c r="C95" t="s">
        <v>108</v>
      </c>
      <c r="D95" t="s">
        <v>172</v>
      </c>
      <c r="E95" t="s">
        <v>49</v>
      </c>
      <c r="F95" t="s">
        <v>182</v>
      </c>
      <c r="G95" t="s">
        <v>51</v>
      </c>
      <c r="H95" t="s">
        <v>162</v>
      </c>
      <c r="I95" t="s">
        <v>173</v>
      </c>
      <c r="J95" s="1">
        <v>0.8</v>
      </c>
      <c r="K95" t="s">
        <v>174</v>
      </c>
      <c r="L95" t="s">
        <v>28</v>
      </c>
      <c r="M95" s="2">
        <v>11.7</v>
      </c>
      <c r="N95" s="3">
        <f t="shared" si="1"/>
        <v>14.624999999999998</v>
      </c>
      <c r="O95">
        <v>2</v>
      </c>
      <c r="P95" t="s">
        <v>175</v>
      </c>
      <c r="R95">
        <v>15</v>
      </c>
      <c r="S95" t="s">
        <v>176</v>
      </c>
      <c r="T95" t="s">
        <v>179</v>
      </c>
    </row>
    <row r="96" spans="1:20" x14ac:dyDescent="0.2">
      <c r="A96" t="s">
        <v>18</v>
      </c>
      <c r="B96" t="s">
        <v>171</v>
      </c>
      <c r="C96" t="s">
        <v>108</v>
      </c>
      <c r="D96" t="s">
        <v>172</v>
      </c>
      <c r="E96" t="s">
        <v>49</v>
      </c>
      <c r="F96" t="s">
        <v>182</v>
      </c>
      <c r="G96" t="s">
        <v>51</v>
      </c>
      <c r="H96" t="s">
        <v>162</v>
      </c>
      <c r="I96" t="s">
        <v>173</v>
      </c>
      <c r="J96" s="1">
        <v>1</v>
      </c>
      <c r="K96" t="s">
        <v>174</v>
      </c>
      <c r="L96" t="s">
        <v>28</v>
      </c>
      <c r="M96" s="2">
        <v>11</v>
      </c>
      <c r="N96" s="3">
        <f t="shared" si="1"/>
        <v>11</v>
      </c>
      <c r="O96">
        <v>2</v>
      </c>
      <c r="P96" t="s">
        <v>175</v>
      </c>
      <c r="R96">
        <v>15</v>
      </c>
      <c r="S96" t="s">
        <v>176</v>
      </c>
      <c r="T96" t="s">
        <v>180</v>
      </c>
    </row>
    <row r="97" spans="1:20" x14ac:dyDescent="0.2">
      <c r="A97" t="s">
        <v>18</v>
      </c>
      <c r="B97" t="s">
        <v>171</v>
      </c>
      <c r="C97" t="s">
        <v>108</v>
      </c>
      <c r="D97" t="s">
        <v>172</v>
      </c>
      <c r="E97" t="s">
        <v>49</v>
      </c>
      <c r="F97" t="s">
        <v>182</v>
      </c>
      <c r="G97" t="s">
        <v>51</v>
      </c>
      <c r="H97" t="s">
        <v>162</v>
      </c>
      <c r="I97" t="s">
        <v>173</v>
      </c>
      <c r="J97" s="1">
        <v>1.8</v>
      </c>
      <c r="K97" t="s">
        <v>174</v>
      </c>
      <c r="L97" t="s">
        <v>28</v>
      </c>
      <c r="M97" s="2">
        <v>2.5</v>
      </c>
      <c r="N97" s="3">
        <f t="shared" ref="N97:N101" si="2">M97/J97</f>
        <v>1.3888888888888888</v>
      </c>
      <c r="O97">
        <v>0</v>
      </c>
      <c r="P97" t="s">
        <v>175</v>
      </c>
      <c r="R97">
        <v>15</v>
      </c>
      <c r="S97" t="s">
        <v>176</v>
      </c>
      <c r="T97" t="s">
        <v>181</v>
      </c>
    </row>
    <row r="98" spans="1:20" x14ac:dyDescent="0.2">
      <c r="A98" t="s">
        <v>18</v>
      </c>
      <c r="B98" t="s">
        <v>171</v>
      </c>
      <c r="C98" t="s">
        <v>108</v>
      </c>
      <c r="D98" t="s">
        <v>172</v>
      </c>
      <c r="E98" t="s">
        <v>49</v>
      </c>
      <c r="F98" t="s">
        <v>183</v>
      </c>
      <c r="G98" t="s">
        <v>51</v>
      </c>
      <c r="H98" t="s">
        <v>162</v>
      </c>
      <c r="I98" t="s">
        <v>173</v>
      </c>
      <c r="J98" s="1">
        <v>1</v>
      </c>
      <c r="K98" t="s">
        <v>174</v>
      </c>
      <c r="L98" t="s">
        <v>28</v>
      </c>
      <c r="M98" s="2">
        <v>1</v>
      </c>
      <c r="N98" s="3">
        <f t="shared" si="2"/>
        <v>1</v>
      </c>
      <c r="O98">
        <v>0</v>
      </c>
      <c r="P98" t="s">
        <v>175</v>
      </c>
      <c r="R98">
        <v>15</v>
      </c>
      <c r="S98" t="s">
        <v>176</v>
      </c>
      <c r="T98" t="s">
        <v>178</v>
      </c>
    </row>
    <row r="99" spans="1:20" x14ac:dyDescent="0.2">
      <c r="A99" t="s">
        <v>18</v>
      </c>
      <c r="B99" t="s">
        <v>171</v>
      </c>
      <c r="C99" t="s">
        <v>108</v>
      </c>
      <c r="D99" t="s">
        <v>172</v>
      </c>
      <c r="E99" t="s">
        <v>49</v>
      </c>
      <c r="F99" t="s">
        <v>183</v>
      </c>
      <c r="G99" t="s">
        <v>51</v>
      </c>
      <c r="H99" t="s">
        <v>162</v>
      </c>
      <c r="I99" t="s">
        <v>173</v>
      </c>
      <c r="J99" s="1">
        <v>0.5</v>
      </c>
      <c r="K99" t="s">
        <v>174</v>
      </c>
      <c r="L99" t="s">
        <v>28</v>
      </c>
      <c r="M99" s="2">
        <v>0.5</v>
      </c>
      <c r="N99" s="3">
        <f t="shared" si="2"/>
        <v>1</v>
      </c>
      <c r="O99">
        <v>0</v>
      </c>
      <c r="P99" t="s">
        <v>175</v>
      </c>
      <c r="R99">
        <v>15</v>
      </c>
      <c r="S99" t="s">
        <v>176</v>
      </c>
      <c r="T99" t="s">
        <v>179</v>
      </c>
    </row>
    <row r="100" spans="1:20" x14ac:dyDescent="0.2">
      <c r="A100" t="s">
        <v>18</v>
      </c>
      <c r="B100" t="s">
        <v>171</v>
      </c>
      <c r="C100" t="s">
        <v>108</v>
      </c>
      <c r="D100" t="s">
        <v>172</v>
      </c>
      <c r="E100" t="s">
        <v>49</v>
      </c>
      <c r="F100" t="s">
        <v>183</v>
      </c>
      <c r="G100" t="s">
        <v>51</v>
      </c>
      <c r="H100" t="s">
        <v>162</v>
      </c>
      <c r="I100" t="s">
        <v>173</v>
      </c>
      <c r="J100" s="1">
        <v>1.2</v>
      </c>
      <c r="K100" t="s">
        <v>174</v>
      </c>
      <c r="L100" t="s">
        <v>28</v>
      </c>
      <c r="M100" s="2">
        <v>1.9</v>
      </c>
      <c r="N100" s="3">
        <f t="shared" si="2"/>
        <v>1.5833333333333333</v>
      </c>
      <c r="O100">
        <v>0</v>
      </c>
      <c r="P100" t="s">
        <v>175</v>
      </c>
      <c r="R100">
        <v>15</v>
      </c>
      <c r="S100" t="s">
        <v>176</v>
      </c>
      <c r="T100" t="s">
        <v>180</v>
      </c>
    </row>
    <row r="101" spans="1:20" x14ac:dyDescent="0.2">
      <c r="A101" t="s">
        <v>18</v>
      </c>
      <c r="B101" t="s">
        <v>171</v>
      </c>
      <c r="C101" t="s">
        <v>108</v>
      </c>
      <c r="D101" t="s">
        <v>172</v>
      </c>
      <c r="E101" t="s">
        <v>49</v>
      </c>
      <c r="F101" t="s">
        <v>183</v>
      </c>
      <c r="G101" t="s">
        <v>51</v>
      </c>
      <c r="H101" t="s">
        <v>162</v>
      </c>
      <c r="I101" t="s">
        <v>173</v>
      </c>
      <c r="J101" s="1">
        <v>1.4</v>
      </c>
      <c r="K101" t="s">
        <v>174</v>
      </c>
      <c r="L101" t="s">
        <v>28</v>
      </c>
      <c r="M101" s="2">
        <v>2.8</v>
      </c>
      <c r="N101" s="3">
        <f t="shared" si="2"/>
        <v>2</v>
      </c>
      <c r="O101">
        <v>1</v>
      </c>
      <c r="P101" t="s">
        <v>175</v>
      </c>
      <c r="R101">
        <v>15</v>
      </c>
      <c r="S101" t="s">
        <v>176</v>
      </c>
      <c r="T101" t="s">
        <v>181</v>
      </c>
    </row>
    <row r="102" spans="1:20" x14ac:dyDescent="0.2">
      <c r="A102" t="s">
        <v>18</v>
      </c>
      <c r="B102" t="s">
        <v>171</v>
      </c>
      <c r="C102" t="s">
        <v>108</v>
      </c>
      <c r="D102" t="s">
        <v>172</v>
      </c>
      <c r="E102" t="s">
        <v>49</v>
      </c>
      <c r="F102" t="s">
        <v>184</v>
      </c>
      <c r="G102" t="s">
        <v>51</v>
      </c>
      <c r="H102" t="s">
        <v>162</v>
      </c>
      <c r="I102" t="s">
        <v>173</v>
      </c>
      <c r="J102" s="1">
        <v>1</v>
      </c>
      <c r="K102" t="s">
        <v>174</v>
      </c>
      <c r="L102" t="s">
        <v>28</v>
      </c>
      <c r="M102" s="2">
        <v>1</v>
      </c>
      <c r="N102" s="3">
        <f>M102/J102</f>
        <v>1</v>
      </c>
      <c r="O102">
        <v>0</v>
      </c>
      <c r="P102" t="s">
        <v>175</v>
      </c>
      <c r="R102">
        <v>15</v>
      </c>
      <c r="S102" t="s">
        <v>176</v>
      </c>
      <c r="T102" t="s">
        <v>178</v>
      </c>
    </row>
    <row r="103" spans="1:20" x14ac:dyDescent="0.2">
      <c r="A103" t="s">
        <v>18</v>
      </c>
      <c r="B103" t="s">
        <v>171</v>
      </c>
      <c r="C103" t="s">
        <v>108</v>
      </c>
      <c r="D103" t="s">
        <v>172</v>
      </c>
      <c r="E103" t="s">
        <v>49</v>
      </c>
      <c r="F103" t="s">
        <v>184</v>
      </c>
      <c r="G103" t="s">
        <v>51</v>
      </c>
      <c r="H103" t="s">
        <v>162</v>
      </c>
      <c r="I103" t="s">
        <v>173</v>
      </c>
      <c r="J103" s="1">
        <v>0.1</v>
      </c>
      <c r="K103" t="s">
        <v>174</v>
      </c>
      <c r="L103" t="s">
        <v>28</v>
      </c>
      <c r="M103" s="2">
        <v>2.6</v>
      </c>
      <c r="N103" s="3">
        <f>M103/J103</f>
        <v>26</v>
      </c>
      <c r="O103">
        <v>2</v>
      </c>
      <c r="P103" t="s">
        <v>175</v>
      </c>
      <c r="R103">
        <v>15</v>
      </c>
      <c r="S103" t="s">
        <v>176</v>
      </c>
      <c r="T103" t="s">
        <v>179</v>
      </c>
    </row>
    <row r="104" spans="1:20" x14ac:dyDescent="0.2">
      <c r="A104" t="s">
        <v>18</v>
      </c>
      <c r="B104" t="s">
        <v>171</v>
      </c>
      <c r="C104" t="s">
        <v>108</v>
      </c>
      <c r="D104" t="s">
        <v>172</v>
      </c>
      <c r="E104" t="s">
        <v>49</v>
      </c>
      <c r="F104" t="s">
        <v>184</v>
      </c>
      <c r="G104" t="s">
        <v>51</v>
      </c>
      <c r="H104" t="s">
        <v>162</v>
      </c>
      <c r="I104" t="s">
        <v>173</v>
      </c>
      <c r="J104" s="1">
        <v>0.2</v>
      </c>
      <c r="K104" t="s">
        <v>174</v>
      </c>
      <c r="L104" t="s">
        <v>28</v>
      </c>
      <c r="M104" s="2">
        <v>0.8</v>
      </c>
      <c r="N104" s="3">
        <f t="shared" ref="N104:N167" si="3">M104/J104</f>
        <v>4</v>
      </c>
      <c r="O104">
        <v>0</v>
      </c>
      <c r="P104" t="s">
        <v>175</v>
      </c>
      <c r="R104">
        <v>15</v>
      </c>
      <c r="S104" t="s">
        <v>176</v>
      </c>
      <c r="T104" t="s">
        <v>180</v>
      </c>
    </row>
    <row r="105" spans="1:20" x14ac:dyDescent="0.2">
      <c r="A105" t="s">
        <v>18</v>
      </c>
      <c r="B105" t="s">
        <v>171</v>
      </c>
      <c r="C105" t="s">
        <v>108</v>
      </c>
      <c r="D105" t="s">
        <v>172</v>
      </c>
      <c r="E105" t="s">
        <v>49</v>
      </c>
      <c r="F105" t="s">
        <v>184</v>
      </c>
      <c r="G105" t="s">
        <v>51</v>
      </c>
      <c r="H105" t="s">
        <v>162</v>
      </c>
      <c r="I105" t="s">
        <v>173</v>
      </c>
      <c r="J105" s="1">
        <v>1</v>
      </c>
      <c r="K105" t="s">
        <v>174</v>
      </c>
      <c r="L105" t="s">
        <v>28</v>
      </c>
      <c r="M105" s="2">
        <v>0.05</v>
      </c>
      <c r="N105" s="3">
        <f t="shared" si="3"/>
        <v>0.05</v>
      </c>
      <c r="O105">
        <v>0</v>
      </c>
      <c r="P105" t="s">
        <v>175</v>
      </c>
      <c r="R105">
        <v>15</v>
      </c>
      <c r="S105" t="s">
        <v>176</v>
      </c>
      <c r="T105" t="s">
        <v>181</v>
      </c>
    </row>
    <row r="106" spans="1:20" x14ac:dyDescent="0.2">
      <c r="A106" t="s">
        <v>18</v>
      </c>
      <c r="B106" t="s">
        <v>171</v>
      </c>
      <c r="C106" t="s">
        <v>108</v>
      </c>
      <c r="D106" t="s">
        <v>172</v>
      </c>
      <c r="E106" t="s">
        <v>49</v>
      </c>
      <c r="F106" t="s">
        <v>185</v>
      </c>
      <c r="G106" t="s">
        <v>51</v>
      </c>
      <c r="H106" t="s">
        <v>162</v>
      </c>
      <c r="I106" t="s">
        <v>173</v>
      </c>
      <c r="J106" s="1">
        <v>1</v>
      </c>
      <c r="K106" t="s">
        <v>174</v>
      </c>
      <c r="L106" t="s">
        <v>28</v>
      </c>
      <c r="M106" s="2">
        <v>1</v>
      </c>
      <c r="N106" s="3">
        <f t="shared" si="3"/>
        <v>1</v>
      </c>
      <c r="O106">
        <v>0</v>
      </c>
      <c r="P106" t="s">
        <v>175</v>
      </c>
      <c r="R106">
        <v>15</v>
      </c>
      <c r="S106" t="s">
        <v>176</v>
      </c>
      <c r="T106" t="s">
        <v>178</v>
      </c>
    </row>
    <row r="107" spans="1:20" x14ac:dyDescent="0.2">
      <c r="A107" t="s">
        <v>18</v>
      </c>
      <c r="B107" t="s">
        <v>171</v>
      </c>
      <c r="C107" t="s">
        <v>108</v>
      </c>
      <c r="D107" t="s">
        <v>172</v>
      </c>
      <c r="E107" t="s">
        <v>49</v>
      </c>
      <c r="F107" t="s">
        <v>185</v>
      </c>
      <c r="G107" t="s">
        <v>51</v>
      </c>
      <c r="H107" t="s">
        <v>162</v>
      </c>
      <c r="I107" t="s">
        <v>173</v>
      </c>
      <c r="J107" s="1">
        <v>0.25</v>
      </c>
      <c r="K107" t="s">
        <v>174</v>
      </c>
      <c r="L107" t="s">
        <v>28</v>
      </c>
      <c r="M107" s="2">
        <v>1.5</v>
      </c>
      <c r="N107" s="3">
        <f t="shared" si="3"/>
        <v>6</v>
      </c>
      <c r="O107">
        <v>2</v>
      </c>
      <c r="P107" t="s">
        <v>175</v>
      </c>
      <c r="R107">
        <v>15</v>
      </c>
      <c r="S107" t="s">
        <v>176</v>
      </c>
      <c r="T107" t="s">
        <v>179</v>
      </c>
    </row>
    <row r="108" spans="1:20" x14ac:dyDescent="0.2">
      <c r="A108" t="s">
        <v>18</v>
      </c>
      <c r="B108" t="s">
        <v>171</v>
      </c>
      <c r="C108" t="s">
        <v>108</v>
      </c>
      <c r="D108" t="s">
        <v>172</v>
      </c>
      <c r="E108" t="s">
        <v>49</v>
      </c>
      <c r="F108" t="s">
        <v>185</v>
      </c>
      <c r="G108" t="s">
        <v>51</v>
      </c>
      <c r="H108" t="s">
        <v>162</v>
      </c>
      <c r="I108" t="s">
        <v>173</v>
      </c>
      <c r="J108" s="1">
        <v>0.5</v>
      </c>
      <c r="K108" t="s">
        <v>174</v>
      </c>
      <c r="L108" t="s">
        <v>28</v>
      </c>
      <c r="M108" s="2">
        <v>2.5</v>
      </c>
      <c r="N108" s="3">
        <f t="shared" si="3"/>
        <v>5</v>
      </c>
      <c r="O108">
        <v>2</v>
      </c>
      <c r="P108" t="s">
        <v>175</v>
      </c>
      <c r="R108">
        <v>15</v>
      </c>
      <c r="S108" t="s">
        <v>176</v>
      </c>
      <c r="T108" t="s">
        <v>180</v>
      </c>
    </row>
    <row r="109" spans="1:20" x14ac:dyDescent="0.2">
      <c r="A109" t="s">
        <v>18</v>
      </c>
      <c r="B109" t="s">
        <v>171</v>
      </c>
      <c r="C109" t="s">
        <v>108</v>
      </c>
      <c r="D109" t="s">
        <v>172</v>
      </c>
      <c r="E109" t="s">
        <v>49</v>
      </c>
      <c r="F109" s="8" t="s">
        <v>185</v>
      </c>
      <c r="G109" t="s">
        <v>51</v>
      </c>
      <c r="H109" t="s">
        <v>162</v>
      </c>
      <c r="I109" t="s">
        <v>173</v>
      </c>
      <c r="J109" s="1">
        <v>0.25</v>
      </c>
      <c r="K109" t="s">
        <v>174</v>
      </c>
      <c r="L109" t="s">
        <v>28</v>
      </c>
      <c r="M109" s="2">
        <v>1.9</v>
      </c>
      <c r="N109" s="3">
        <f t="shared" si="3"/>
        <v>7.6</v>
      </c>
      <c r="O109">
        <v>2</v>
      </c>
      <c r="P109" t="s">
        <v>175</v>
      </c>
      <c r="R109">
        <v>15</v>
      </c>
      <c r="S109" t="s">
        <v>176</v>
      </c>
      <c r="T109" t="s">
        <v>181</v>
      </c>
    </row>
    <row r="110" spans="1:20" x14ac:dyDescent="0.2">
      <c r="A110" t="s">
        <v>18</v>
      </c>
      <c r="B110" t="s">
        <v>171</v>
      </c>
      <c r="C110" t="s">
        <v>108</v>
      </c>
      <c r="D110" t="s">
        <v>172</v>
      </c>
      <c r="E110" t="s">
        <v>49</v>
      </c>
      <c r="F110" t="s">
        <v>186</v>
      </c>
      <c r="G110" t="s">
        <v>51</v>
      </c>
      <c r="H110" t="s">
        <v>162</v>
      </c>
      <c r="I110" t="s">
        <v>173</v>
      </c>
      <c r="J110" s="1">
        <v>1</v>
      </c>
      <c r="K110" t="s">
        <v>174</v>
      </c>
      <c r="L110" t="s">
        <v>28</v>
      </c>
      <c r="M110" s="2">
        <v>1</v>
      </c>
      <c r="N110" s="3">
        <f t="shared" si="3"/>
        <v>1</v>
      </c>
      <c r="O110">
        <v>0</v>
      </c>
      <c r="P110" t="s">
        <v>175</v>
      </c>
      <c r="R110">
        <v>15</v>
      </c>
      <c r="S110" t="s">
        <v>176</v>
      </c>
      <c r="T110" t="s">
        <v>178</v>
      </c>
    </row>
    <row r="111" spans="1:20" x14ac:dyDescent="0.2">
      <c r="A111" t="s">
        <v>18</v>
      </c>
      <c r="B111" t="s">
        <v>171</v>
      </c>
      <c r="C111" t="s">
        <v>108</v>
      </c>
      <c r="D111" t="s">
        <v>172</v>
      </c>
      <c r="E111" t="s">
        <v>49</v>
      </c>
      <c r="F111" t="s">
        <v>186</v>
      </c>
      <c r="G111" t="s">
        <v>51</v>
      </c>
      <c r="H111" t="s">
        <v>162</v>
      </c>
      <c r="I111" t="s">
        <v>173</v>
      </c>
      <c r="J111" s="1">
        <v>0.8</v>
      </c>
      <c r="K111" t="s">
        <v>174</v>
      </c>
      <c r="L111" t="s">
        <v>28</v>
      </c>
      <c r="M111" s="2">
        <v>0.7</v>
      </c>
      <c r="N111" s="3">
        <f t="shared" si="3"/>
        <v>0.87499999999999989</v>
      </c>
      <c r="O111">
        <v>0</v>
      </c>
      <c r="P111" t="s">
        <v>175</v>
      </c>
      <c r="R111">
        <v>15</v>
      </c>
      <c r="S111" t="s">
        <v>176</v>
      </c>
      <c r="T111" t="s">
        <v>179</v>
      </c>
    </row>
    <row r="112" spans="1:20" x14ac:dyDescent="0.2">
      <c r="A112" t="s">
        <v>18</v>
      </c>
      <c r="B112" t="s">
        <v>171</v>
      </c>
      <c r="C112" t="s">
        <v>108</v>
      </c>
      <c r="D112" t="s">
        <v>172</v>
      </c>
      <c r="E112" t="s">
        <v>49</v>
      </c>
      <c r="F112" t="s">
        <v>186</v>
      </c>
      <c r="G112" t="s">
        <v>51</v>
      </c>
      <c r="H112" t="s">
        <v>162</v>
      </c>
      <c r="I112" t="s">
        <v>173</v>
      </c>
      <c r="J112" s="1">
        <v>0.8</v>
      </c>
      <c r="K112" t="s">
        <v>174</v>
      </c>
      <c r="L112" t="s">
        <v>28</v>
      </c>
      <c r="M112" s="2">
        <v>1</v>
      </c>
      <c r="N112" s="3">
        <f t="shared" si="3"/>
        <v>1.25</v>
      </c>
      <c r="O112">
        <v>0</v>
      </c>
      <c r="P112" t="s">
        <v>175</v>
      </c>
      <c r="R112">
        <v>15</v>
      </c>
      <c r="S112" t="s">
        <v>176</v>
      </c>
      <c r="T112" t="s">
        <v>180</v>
      </c>
    </row>
    <row r="113" spans="1:21" x14ac:dyDescent="0.2">
      <c r="A113" t="s">
        <v>18</v>
      </c>
      <c r="B113" t="s">
        <v>171</v>
      </c>
      <c r="C113" t="s">
        <v>108</v>
      </c>
      <c r="D113" t="s">
        <v>172</v>
      </c>
      <c r="E113" t="s">
        <v>49</v>
      </c>
      <c r="F113" s="8" t="s">
        <v>186</v>
      </c>
      <c r="G113" t="s">
        <v>51</v>
      </c>
      <c r="H113" t="s">
        <v>162</v>
      </c>
      <c r="I113" t="s">
        <v>173</v>
      </c>
      <c r="J113" s="1">
        <v>1.6</v>
      </c>
      <c r="K113" t="s">
        <v>174</v>
      </c>
      <c r="L113" t="s">
        <v>28</v>
      </c>
      <c r="M113" s="2">
        <v>0.75</v>
      </c>
      <c r="N113" s="3">
        <f t="shared" si="3"/>
        <v>0.46875</v>
      </c>
      <c r="O113">
        <v>1</v>
      </c>
      <c r="P113" t="s">
        <v>175</v>
      </c>
      <c r="R113">
        <v>15</v>
      </c>
      <c r="S113" t="s">
        <v>176</v>
      </c>
      <c r="T113" t="s">
        <v>181</v>
      </c>
    </row>
    <row r="114" spans="1:21" x14ac:dyDescent="0.2">
      <c r="A114" t="s">
        <v>18</v>
      </c>
      <c r="B114" t="s">
        <v>187</v>
      </c>
      <c r="C114" t="s">
        <v>188</v>
      </c>
      <c r="D114" t="s">
        <v>189</v>
      </c>
      <c r="E114" t="s">
        <v>49</v>
      </c>
      <c r="F114" s="10" t="s">
        <v>190</v>
      </c>
      <c r="G114" t="s">
        <v>51</v>
      </c>
      <c r="H114" t="s">
        <v>162</v>
      </c>
      <c r="I114" t="s">
        <v>26</v>
      </c>
      <c r="J114" s="1">
        <v>1</v>
      </c>
      <c r="K114" t="s">
        <v>191</v>
      </c>
      <c r="L114" t="s">
        <v>192</v>
      </c>
      <c r="M114" s="2">
        <v>0.2</v>
      </c>
      <c r="N114" s="3">
        <f t="shared" si="3"/>
        <v>0.2</v>
      </c>
      <c r="O114">
        <v>0</v>
      </c>
      <c r="P114" s="11" t="s">
        <v>193</v>
      </c>
      <c r="R114">
        <v>16</v>
      </c>
      <c r="S114" t="s">
        <v>194</v>
      </c>
      <c r="T114" t="s">
        <v>195</v>
      </c>
      <c r="U114" t="s">
        <v>196</v>
      </c>
    </row>
    <row r="115" spans="1:21" x14ac:dyDescent="0.2">
      <c r="A115" t="s">
        <v>18</v>
      </c>
      <c r="B115" t="s">
        <v>187</v>
      </c>
      <c r="C115" t="s">
        <v>188</v>
      </c>
      <c r="D115" t="s">
        <v>189</v>
      </c>
      <c r="E115" t="s">
        <v>49</v>
      </c>
      <c r="F115" s="10" t="s">
        <v>190</v>
      </c>
      <c r="G115" t="s">
        <v>51</v>
      </c>
      <c r="H115" t="s">
        <v>162</v>
      </c>
      <c r="I115" t="s">
        <v>26</v>
      </c>
      <c r="J115" s="1">
        <v>1</v>
      </c>
      <c r="K115" t="s">
        <v>191</v>
      </c>
      <c r="L115" t="s">
        <v>192</v>
      </c>
      <c r="M115" s="2">
        <v>0.5</v>
      </c>
      <c r="N115" s="3">
        <f t="shared" si="3"/>
        <v>0.5</v>
      </c>
      <c r="O115">
        <v>0</v>
      </c>
      <c r="P115" s="11" t="s">
        <v>197</v>
      </c>
      <c r="R115">
        <v>16</v>
      </c>
      <c r="S115" t="s">
        <v>194</v>
      </c>
      <c r="T115" t="s">
        <v>198</v>
      </c>
      <c r="U115" t="s">
        <v>196</v>
      </c>
    </row>
    <row r="116" spans="1:21" x14ac:dyDescent="0.2">
      <c r="A116" t="s">
        <v>18</v>
      </c>
      <c r="B116" t="s">
        <v>187</v>
      </c>
      <c r="C116" t="s">
        <v>188</v>
      </c>
      <c r="D116" t="s">
        <v>189</v>
      </c>
      <c r="E116" t="s">
        <v>49</v>
      </c>
      <c r="F116" s="10" t="s">
        <v>190</v>
      </c>
      <c r="G116" t="s">
        <v>51</v>
      </c>
      <c r="H116" t="s">
        <v>162</v>
      </c>
      <c r="I116" t="s">
        <v>26</v>
      </c>
      <c r="J116" s="1">
        <v>1</v>
      </c>
      <c r="K116" t="s">
        <v>191</v>
      </c>
      <c r="L116" t="s">
        <v>192</v>
      </c>
      <c r="M116" s="2">
        <v>1.2</v>
      </c>
      <c r="N116" s="3">
        <f t="shared" si="3"/>
        <v>1.2</v>
      </c>
      <c r="O116">
        <v>2</v>
      </c>
      <c r="P116" s="11" t="s">
        <v>199</v>
      </c>
      <c r="R116">
        <v>16</v>
      </c>
      <c r="S116" t="s">
        <v>194</v>
      </c>
      <c r="T116" t="s">
        <v>200</v>
      </c>
      <c r="U116" t="s">
        <v>196</v>
      </c>
    </row>
    <row r="117" spans="1:21" x14ac:dyDescent="0.2">
      <c r="A117" t="s">
        <v>18</v>
      </c>
      <c r="B117" t="s">
        <v>187</v>
      </c>
      <c r="C117" t="s">
        <v>188</v>
      </c>
      <c r="D117" t="s">
        <v>189</v>
      </c>
      <c r="E117" t="s">
        <v>49</v>
      </c>
      <c r="F117" s="10" t="s">
        <v>190</v>
      </c>
      <c r="G117" t="s">
        <v>51</v>
      </c>
      <c r="H117" t="s">
        <v>162</v>
      </c>
      <c r="I117" t="s">
        <v>26</v>
      </c>
      <c r="J117" s="1">
        <v>1</v>
      </c>
      <c r="K117" t="s">
        <v>191</v>
      </c>
      <c r="L117" t="s">
        <v>192</v>
      </c>
      <c r="M117" s="2">
        <v>0.2</v>
      </c>
      <c r="N117" s="3">
        <f t="shared" si="3"/>
        <v>0.2</v>
      </c>
      <c r="O117">
        <v>0</v>
      </c>
      <c r="P117" s="11" t="s">
        <v>201</v>
      </c>
      <c r="R117">
        <v>16</v>
      </c>
      <c r="S117" t="s">
        <v>194</v>
      </c>
      <c r="T117" t="s">
        <v>202</v>
      </c>
      <c r="U117" s="8" t="s">
        <v>196</v>
      </c>
    </row>
    <row r="118" spans="1:21" x14ac:dyDescent="0.2">
      <c r="A118" t="s">
        <v>18</v>
      </c>
      <c r="B118" t="s">
        <v>187</v>
      </c>
      <c r="C118" t="s">
        <v>188</v>
      </c>
      <c r="D118" t="s">
        <v>189</v>
      </c>
      <c r="E118" t="s">
        <v>49</v>
      </c>
      <c r="F118" s="10" t="s">
        <v>190</v>
      </c>
      <c r="G118" t="s">
        <v>51</v>
      </c>
      <c r="H118" t="s">
        <v>162</v>
      </c>
      <c r="I118" t="s">
        <v>26</v>
      </c>
      <c r="J118" s="1">
        <v>1</v>
      </c>
      <c r="K118" t="s">
        <v>191</v>
      </c>
      <c r="L118" t="s">
        <v>192</v>
      </c>
      <c r="M118" s="2">
        <v>0.5</v>
      </c>
      <c r="N118" s="3">
        <f t="shared" si="3"/>
        <v>0.5</v>
      </c>
      <c r="O118">
        <v>0</v>
      </c>
      <c r="P118" s="11" t="s">
        <v>203</v>
      </c>
      <c r="R118">
        <v>16</v>
      </c>
      <c r="S118" t="s">
        <v>194</v>
      </c>
      <c r="T118" t="s">
        <v>204</v>
      </c>
      <c r="U118" s="8" t="s">
        <v>196</v>
      </c>
    </row>
    <row r="119" spans="1:21" x14ac:dyDescent="0.2">
      <c r="A119" t="s">
        <v>18</v>
      </c>
      <c r="B119" t="s">
        <v>187</v>
      </c>
      <c r="C119" t="s">
        <v>188</v>
      </c>
      <c r="D119" t="s">
        <v>189</v>
      </c>
      <c r="E119" t="s">
        <v>49</v>
      </c>
      <c r="F119" s="10" t="s">
        <v>190</v>
      </c>
      <c r="G119" t="s">
        <v>51</v>
      </c>
      <c r="H119" t="s">
        <v>162</v>
      </c>
      <c r="I119" t="s">
        <v>26</v>
      </c>
      <c r="J119" s="1">
        <v>1</v>
      </c>
      <c r="K119" t="s">
        <v>191</v>
      </c>
      <c r="L119" t="s">
        <v>192</v>
      </c>
      <c r="M119" s="2">
        <v>0.6</v>
      </c>
      <c r="N119" s="3">
        <f t="shared" si="3"/>
        <v>0.6</v>
      </c>
      <c r="O119">
        <v>0</v>
      </c>
      <c r="P119" s="11" t="s">
        <v>205</v>
      </c>
      <c r="R119">
        <v>16</v>
      </c>
      <c r="S119" t="s">
        <v>194</v>
      </c>
      <c r="T119" t="s">
        <v>206</v>
      </c>
      <c r="U119" s="8" t="s">
        <v>196</v>
      </c>
    </row>
    <row r="120" spans="1:21" x14ac:dyDescent="0.2">
      <c r="A120" t="s">
        <v>18</v>
      </c>
      <c r="B120" t="s">
        <v>187</v>
      </c>
      <c r="C120" t="s">
        <v>188</v>
      </c>
      <c r="D120" t="s">
        <v>189</v>
      </c>
      <c r="E120" t="s">
        <v>49</v>
      </c>
      <c r="F120" s="10" t="s">
        <v>190</v>
      </c>
      <c r="G120" t="s">
        <v>51</v>
      </c>
      <c r="H120" t="s">
        <v>162</v>
      </c>
      <c r="I120" t="s">
        <v>26</v>
      </c>
      <c r="J120" s="1">
        <v>1</v>
      </c>
      <c r="K120" t="s">
        <v>191</v>
      </c>
      <c r="L120" t="s">
        <v>192</v>
      </c>
      <c r="M120" s="2">
        <v>0.4</v>
      </c>
      <c r="N120" s="3">
        <f t="shared" si="3"/>
        <v>0.4</v>
      </c>
      <c r="O120">
        <v>0</v>
      </c>
      <c r="P120" s="11" t="s">
        <v>207</v>
      </c>
      <c r="R120">
        <v>16</v>
      </c>
      <c r="S120" t="s">
        <v>194</v>
      </c>
      <c r="T120" t="s">
        <v>208</v>
      </c>
      <c r="U120" s="8" t="s">
        <v>196</v>
      </c>
    </row>
    <row r="121" spans="1:21" x14ac:dyDescent="0.2">
      <c r="A121" t="s">
        <v>18</v>
      </c>
      <c r="B121" t="s">
        <v>187</v>
      </c>
      <c r="C121" t="s">
        <v>188</v>
      </c>
      <c r="D121" t="s">
        <v>189</v>
      </c>
      <c r="E121" t="s">
        <v>49</v>
      </c>
      <c r="F121" s="10" t="s">
        <v>209</v>
      </c>
      <c r="G121" t="s">
        <v>51</v>
      </c>
      <c r="H121" t="s">
        <v>162</v>
      </c>
      <c r="I121" t="s">
        <v>26</v>
      </c>
      <c r="J121" s="1">
        <v>1</v>
      </c>
      <c r="K121" t="s">
        <v>191</v>
      </c>
      <c r="L121" t="s">
        <v>192</v>
      </c>
      <c r="M121" s="2">
        <v>0.4</v>
      </c>
      <c r="N121" s="3">
        <f t="shared" si="3"/>
        <v>0.4</v>
      </c>
      <c r="O121">
        <v>0</v>
      </c>
      <c r="P121" s="11" t="s">
        <v>210</v>
      </c>
      <c r="R121">
        <v>16</v>
      </c>
      <c r="S121" t="s">
        <v>194</v>
      </c>
      <c r="T121" t="s">
        <v>195</v>
      </c>
      <c r="U121" t="s">
        <v>196</v>
      </c>
    </row>
    <row r="122" spans="1:21" x14ac:dyDescent="0.2">
      <c r="A122" t="s">
        <v>18</v>
      </c>
      <c r="B122" t="s">
        <v>187</v>
      </c>
      <c r="C122" t="s">
        <v>188</v>
      </c>
      <c r="D122" t="s">
        <v>189</v>
      </c>
      <c r="E122" t="s">
        <v>49</v>
      </c>
      <c r="F122" s="10" t="s">
        <v>209</v>
      </c>
      <c r="G122" t="s">
        <v>51</v>
      </c>
      <c r="H122" t="s">
        <v>162</v>
      </c>
      <c r="I122" t="s">
        <v>26</v>
      </c>
      <c r="J122" s="1">
        <v>1</v>
      </c>
      <c r="K122" t="s">
        <v>191</v>
      </c>
      <c r="L122" t="s">
        <v>192</v>
      </c>
      <c r="M122" s="2">
        <v>0.6</v>
      </c>
      <c r="N122" s="3">
        <f t="shared" si="3"/>
        <v>0.6</v>
      </c>
      <c r="O122">
        <v>0</v>
      </c>
      <c r="P122" s="11" t="s">
        <v>211</v>
      </c>
      <c r="R122">
        <v>16</v>
      </c>
      <c r="S122" t="s">
        <v>194</v>
      </c>
      <c r="T122" t="s">
        <v>198</v>
      </c>
      <c r="U122" t="s">
        <v>196</v>
      </c>
    </row>
    <row r="123" spans="1:21" x14ac:dyDescent="0.2">
      <c r="A123" t="s">
        <v>18</v>
      </c>
      <c r="B123" t="s">
        <v>187</v>
      </c>
      <c r="C123" t="s">
        <v>188</v>
      </c>
      <c r="D123" t="s">
        <v>189</v>
      </c>
      <c r="E123" t="s">
        <v>49</v>
      </c>
      <c r="F123" s="10" t="s">
        <v>209</v>
      </c>
      <c r="G123" t="s">
        <v>51</v>
      </c>
      <c r="H123" t="s">
        <v>162</v>
      </c>
      <c r="I123" t="s">
        <v>26</v>
      </c>
      <c r="J123" s="1">
        <v>1</v>
      </c>
      <c r="K123" t="s">
        <v>191</v>
      </c>
      <c r="L123" t="s">
        <v>192</v>
      </c>
      <c r="M123" s="2">
        <v>0.8</v>
      </c>
      <c r="N123" s="3">
        <f t="shared" si="3"/>
        <v>0.8</v>
      </c>
      <c r="O123">
        <v>1</v>
      </c>
      <c r="P123" s="11" t="s">
        <v>212</v>
      </c>
      <c r="R123">
        <v>16</v>
      </c>
      <c r="S123" t="s">
        <v>194</v>
      </c>
      <c r="T123" t="s">
        <v>200</v>
      </c>
      <c r="U123" t="s">
        <v>196</v>
      </c>
    </row>
    <row r="124" spans="1:21" x14ac:dyDescent="0.2">
      <c r="A124" t="s">
        <v>18</v>
      </c>
      <c r="B124" t="s">
        <v>187</v>
      </c>
      <c r="C124" t="s">
        <v>188</v>
      </c>
      <c r="D124" t="s">
        <v>189</v>
      </c>
      <c r="E124" t="s">
        <v>49</v>
      </c>
      <c r="F124" s="10" t="s">
        <v>209</v>
      </c>
      <c r="G124" t="s">
        <v>51</v>
      </c>
      <c r="H124" t="s">
        <v>162</v>
      </c>
      <c r="I124" t="s">
        <v>26</v>
      </c>
      <c r="J124" s="1">
        <v>1</v>
      </c>
      <c r="K124" t="s">
        <v>191</v>
      </c>
      <c r="L124" t="s">
        <v>192</v>
      </c>
      <c r="M124" s="2">
        <v>0.55000000000000004</v>
      </c>
      <c r="N124" s="3">
        <f t="shared" si="3"/>
        <v>0.55000000000000004</v>
      </c>
      <c r="O124">
        <v>0</v>
      </c>
      <c r="P124" s="11" t="s">
        <v>213</v>
      </c>
      <c r="R124">
        <v>16</v>
      </c>
      <c r="S124" t="s">
        <v>194</v>
      </c>
      <c r="T124" t="s">
        <v>202</v>
      </c>
      <c r="U124" s="8" t="s">
        <v>196</v>
      </c>
    </row>
    <row r="125" spans="1:21" x14ac:dyDescent="0.2">
      <c r="A125" t="s">
        <v>18</v>
      </c>
      <c r="B125" t="s">
        <v>187</v>
      </c>
      <c r="C125" t="s">
        <v>188</v>
      </c>
      <c r="D125" t="s">
        <v>189</v>
      </c>
      <c r="E125" t="s">
        <v>49</v>
      </c>
      <c r="F125" s="10" t="s">
        <v>209</v>
      </c>
      <c r="G125" t="s">
        <v>51</v>
      </c>
      <c r="H125" t="s">
        <v>162</v>
      </c>
      <c r="I125" t="s">
        <v>26</v>
      </c>
      <c r="J125" s="1">
        <v>1</v>
      </c>
      <c r="K125" t="s">
        <v>191</v>
      </c>
      <c r="L125" t="s">
        <v>192</v>
      </c>
      <c r="M125" s="2">
        <v>0.4</v>
      </c>
      <c r="N125" s="3">
        <f t="shared" si="3"/>
        <v>0.4</v>
      </c>
      <c r="O125">
        <v>0</v>
      </c>
      <c r="P125" s="11" t="s">
        <v>214</v>
      </c>
      <c r="R125">
        <v>16</v>
      </c>
      <c r="S125" t="s">
        <v>194</v>
      </c>
      <c r="T125" t="s">
        <v>204</v>
      </c>
      <c r="U125" s="8" t="s">
        <v>196</v>
      </c>
    </row>
    <row r="126" spans="1:21" x14ac:dyDescent="0.2">
      <c r="A126" t="s">
        <v>18</v>
      </c>
      <c r="B126" t="s">
        <v>187</v>
      </c>
      <c r="C126" t="s">
        <v>188</v>
      </c>
      <c r="D126" t="s">
        <v>189</v>
      </c>
      <c r="E126" t="s">
        <v>49</v>
      </c>
      <c r="F126" s="10" t="s">
        <v>209</v>
      </c>
      <c r="G126" t="s">
        <v>51</v>
      </c>
      <c r="H126" t="s">
        <v>162</v>
      </c>
      <c r="I126" t="s">
        <v>26</v>
      </c>
      <c r="J126" s="1">
        <v>1</v>
      </c>
      <c r="K126" t="s">
        <v>191</v>
      </c>
      <c r="L126" t="s">
        <v>192</v>
      </c>
      <c r="M126" s="2">
        <v>0.5</v>
      </c>
      <c r="N126" s="3">
        <f t="shared" si="3"/>
        <v>0.5</v>
      </c>
      <c r="O126">
        <v>0</v>
      </c>
      <c r="P126" s="11" t="s">
        <v>215</v>
      </c>
      <c r="R126">
        <v>16</v>
      </c>
      <c r="S126" t="s">
        <v>194</v>
      </c>
      <c r="T126" t="s">
        <v>206</v>
      </c>
      <c r="U126" s="8" t="s">
        <v>196</v>
      </c>
    </row>
    <row r="127" spans="1:21" x14ac:dyDescent="0.2">
      <c r="A127" t="s">
        <v>18</v>
      </c>
      <c r="B127" t="s">
        <v>187</v>
      </c>
      <c r="C127" t="s">
        <v>188</v>
      </c>
      <c r="D127" t="s">
        <v>189</v>
      </c>
      <c r="E127" t="s">
        <v>49</v>
      </c>
      <c r="F127" s="10" t="s">
        <v>209</v>
      </c>
      <c r="G127" t="s">
        <v>51</v>
      </c>
      <c r="H127" t="s">
        <v>162</v>
      </c>
      <c r="I127" t="s">
        <v>26</v>
      </c>
      <c r="J127" s="1">
        <v>1</v>
      </c>
      <c r="K127" t="s">
        <v>191</v>
      </c>
      <c r="L127" t="s">
        <v>192</v>
      </c>
      <c r="M127" s="2">
        <v>0.3</v>
      </c>
      <c r="N127" s="3">
        <f t="shared" si="3"/>
        <v>0.3</v>
      </c>
      <c r="O127">
        <v>0</v>
      </c>
      <c r="P127" s="11" t="s">
        <v>216</v>
      </c>
      <c r="R127">
        <v>16</v>
      </c>
      <c r="S127" t="s">
        <v>194</v>
      </c>
      <c r="T127" t="s">
        <v>208</v>
      </c>
      <c r="U127" s="8" t="s">
        <v>196</v>
      </c>
    </row>
    <row r="128" spans="1:21" x14ac:dyDescent="0.2">
      <c r="A128" t="s">
        <v>18</v>
      </c>
      <c r="B128" t="s">
        <v>187</v>
      </c>
      <c r="C128" t="s">
        <v>188</v>
      </c>
      <c r="D128" t="s">
        <v>189</v>
      </c>
      <c r="E128" t="s">
        <v>49</v>
      </c>
      <c r="F128" s="10" t="s">
        <v>217</v>
      </c>
      <c r="G128" t="s">
        <v>51</v>
      </c>
      <c r="H128" t="s">
        <v>162</v>
      </c>
      <c r="I128" t="s">
        <v>26</v>
      </c>
      <c r="J128" s="1">
        <v>1</v>
      </c>
      <c r="K128" t="s">
        <v>191</v>
      </c>
      <c r="L128" t="s">
        <v>192</v>
      </c>
      <c r="M128" s="2">
        <v>0.75</v>
      </c>
      <c r="N128" s="3">
        <f t="shared" si="3"/>
        <v>0.75</v>
      </c>
      <c r="O128">
        <v>0</v>
      </c>
      <c r="P128" s="11" t="s">
        <v>218</v>
      </c>
      <c r="R128">
        <v>16</v>
      </c>
      <c r="S128" t="s">
        <v>194</v>
      </c>
      <c r="T128" t="s">
        <v>195</v>
      </c>
      <c r="U128" t="s">
        <v>196</v>
      </c>
    </row>
    <row r="129" spans="1:21" x14ac:dyDescent="0.2">
      <c r="A129" t="s">
        <v>18</v>
      </c>
      <c r="B129" t="s">
        <v>187</v>
      </c>
      <c r="C129" t="s">
        <v>188</v>
      </c>
      <c r="D129" t="s">
        <v>189</v>
      </c>
      <c r="E129" t="s">
        <v>49</v>
      </c>
      <c r="F129" s="10" t="s">
        <v>217</v>
      </c>
      <c r="G129" t="s">
        <v>51</v>
      </c>
      <c r="H129" t="s">
        <v>162</v>
      </c>
      <c r="I129" t="s">
        <v>26</v>
      </c>
      <c r="J129" s="1">
        <v>1</v>
      </c>
      <c r="K129" t="s">
        <v>191</v>
      </c>
      <c r="L129" t="s">
        <v>192</v>
      </c>
      <c r="M129" s="2">
        <v>0.9</v>
      </c>
      <c r="N129" s="3">
        <f t="shared" si="3"/>
        <v>0.9</v>
      </c>
      <c r="O129">
        <v>0</v>
      </c>
      <c r="P129" s="11" t="s">
        <v>219</v>
      </c>
      <c r="R129">
        <v>16</v>
      </c>
      <c r="S129" t="s">
        <v>194</v>
      </c>
      <c r="T129" t="s">
        <v>198</v>
      </c>
      <c r="U129" t="s">
        <v>196</v>
      </c>
    </row>
    <row r="130" spans="1:21" x14ac:dyDescent="0.2">
      <c r="A130" t="s">
        <v>18</v>
      </c>
      <c r="B130" t="s">
        <v>187</v>
      </c>
      <c r="C130" t="s">
        <v>188</v>
      </c>
      <c r="D130" t="s">
        <v>189</v>
      </c>
      <c r="E130" t="s">
        <v>49</v>
      </c>
      <c r="F130" s="10" t="s">
        <v>217</v>
      </c>
      <c r="G130" t="s">
        <v>51</v>
      </c>
      <c r="H130" t="s">
        <v>162</v>
      </c>
      <c r="I130" t="s">
        <v>26</v>
      </c>
      <c r="J130" s="1">
        <v>1</v>
      </c>
      <c r="K130" t="s">
        <v>191</v>
      </c>
      <c r="L130" t="s">
        <v>192</v>
      </c>
      <c r="M130" s="2">
        <v>0.8</v>
      </c>
      <c r="N130" s="3">
        <f t="shared" si="3"/>
        <v>0.8</v>
      </c>
      <c r="O130">
        <v>0</v>
      </c>
      <c r="P130" s="11" t="s">
        <v>220</v>
      </c>
      <c r="R130">
        <v>16</v>
      </c>
      <c r="S130" t="s">
        <v>194</v>
      </c>
      <c r="T130" t="s">
        <v>200</v>
      </c>
      <c r="U130" t="s">
        <v>196</v>
      </c>
    </row>
    <row r="131" spans="1:21" x14ac:dyDescent="0.2">
      <c r="A131" t="s">
        <v>18</v>
      </c>
      <c r="B131" t="s">
        <v>187</v>
      </c>
      <c r="C131" t="s">
        <v>188</v>
      </c>
      <c r="D131" t="s">
        <v>189</v>
      </c>
      <c r="E131" t="s">
        <v>49</v>
      </c>
      <c r="F131" s="10" t="s">
        <v>217</v>
      </c>
      <c r="G131" t="s">
        <v>51</v>
      </c>
      <c r="H131" t="s">
        <v>162</v>
      </c>
      <c r="I131" t="s">
        <v>26</v>
      </c>
      <c r="J131" s="1">
        <v>1</v>
      </c>
      <c r="K131" t="s">
        <v>191</v>
      </c>
      <c r="L131" t="s">
        <v>192</v>
      </c>
      <c r="M131" s="2">
        <v>0.85</v>
      </c>
      <c r="N131" s="3">
        <f t="shared" si="3"/>
        <v>0.85</v>
      </c>
      <c r="O131">
        <v>0</v>
      </c>
      <c r="P131" s="11" t="s">
        <v>221</v>
      </c>
      <c r="R131">
        <v>16</v>
      </c>
      <c r="S131" t="s">
        <v>194</v>
      </c>
      <c r="T131" t="s">
        <v>202</v>
      </c>
      <c r="U131" s="8" t="s">
        <v>196</v>
      </c>
    </row>
    <row r="132" spans="1:21" x14ac:dyDescent="0.2">
      <c r="A132" t="s">
        <v>18</v>
      </c>
      <c r="B132" t="s">
        <v>187</v>
      </c>
      <c r="C132" t="s">
        <v>188</v>
      </c>
      <c r="D132" t="s">
        <v>189</v>
      </c>
      <c r="E132" t="s">
        <v>49</v>
      </c>
      <c r="F132" s="10" t="s">
        <v>217</v>
      </c>
      <c r="G132" t="s">
        <v>51</v>
      </c>
      <c r="H132" t="s">
        <v>162</v>
      </c>
      <c r="I132" t="s">
        <v>26</v>
      </c>
      <c r="J132" s="1">
        <v>1</v>
      </c>
      <c r="K132" t="s">
        <v>191</v>
      </c>
      <c r="L132" t="s">
        <v>192</v>
      </c>
      <c r="M132" s="2">
        <v>1</v>
      </c>
      <c r="N132" s="3">
        <f t="shared" si="3"/>
        <v>1</v>
      </c>
      <c r="O132">
        <v>0</v>
      </c>
      <c r="P132" s="11" t="s">
        <v>222</v>
      </c>
      <c r="R132">
        <v>16</v>
      </c>
      <c r="S132" t="s">
        <v>194</v>
      </c>
      <c r="T132" t="s">
        <v>204</v>
      </c>
      <c r="U132" s="8" t="s">
        <v>196</v>
      </c>
    </row>
    <row r="133" spans="1:21" x14ac:dyDescent="0.2">
      <c r="A133" t="s">
        <v>18</v>
      </c>
      <c r="B133" t="s">
        <v>187</v>
      </c>
      <c r="C133" t="s">
        <v>188</v>
      </c>
      <c r="D133" t="s">
        <v>189</v>
      </c>
      <c r="E133" t="s">
        <v>49</v>
      </c>
      <c r="F133" s="10" t="s">
        <v>217</v>
      </c>
      <c r="G133" t="s">
        <v>51</v>
      </c>
      <c r="H133" t="s">
        <v>162</v>
      </c>
      <c r="I133" t="s">
        <v>26</v>
      </c>
      <c r="J133" s="1">
        <v>1</v>
      </c>
      <c r="K133" t="s">
        <v>191</v>
      </c>
      <c r="L133" t="s">
        <v>192</v>
      </c>
      <c r="M133" s="2">
        <v>0.8</v>
      </c>
      <c r="N133" s="3">
        <f t="shared" si="3"/>
        <v>0.8</v>
      </c>
      <c r="O133">
        <v>0</v>
      </c>
      <c r="P133" s="11" t="s">
        <v>223</v>
      </c>
      <c r="R133">
        <v>16</v>
      </c>
      <c r="S133" t="s">
        <v>194</v>
      </c>
      <c r="T133" t="s">
        <v>206</v>
      </c>
      <c r="U133" s="8" t="s">
        <v>196</v>
      </c>
    </row>
    <row r="134" spans="1:21" x14ac:dyDescent="0.2">
      <c r="A134" t="s">
        <v>18</v>
      </c>
      <c r="B134" t="s">
        <v>187</v>
      </c>
      <c r="C134" t="s">
        <v>188</v>
      </c>
      <c r="D134" t="s">
        <v>189</v>
      </c>
      <c r="E134" t="s">
        <v>49</v>
      </c>
      <c r="F134" s="10" t="s">
        <v>217</v>
      </c>
      <c r="G134" t="s">
        <v>51</v>
      </c>
      <c r="H134" t="s">
        <v>162</v>
      </c>
      <c r="I134" t="s">
        <v>26</v>
      </c>
      <c r="J134" s="1">
        <v>1</v>
      </c>
      <c r="K134" t="s">
        <v>191</v>
      </c>
      <c r="L134" t="s">
        <v>192</v>
      </c>
      <c r="M134" s="2">
        <v>0.18</v>
      </c>
      <c r="N134" s="3">
        <f t="shared" si="3"/>
        <v>0.18</v>
      </c>
      <c r="O134">
        <v>0</v>
      </c>
      <c r="P134" s="11" t="s">
        <v>224</v>
      </c>
      <c r="R134">
        <v>16</v>
      </c>
      <c r="S134" t="s">
        <v>194</v>
      </c>
      <c r="T134" t="s">
        <v>208</v>
      </c>
      <c r="U134" s="8" t="s">
        <v>196</v>
      </c>
    </row>
    <row r="135" spans="1:21" x14ac:dyDescent="0.2">
      <c r="A135" t="s">
        <v>18</v>
      </c>
      <c r="B135" t="s">
        <v>187</v>
      </c>
      <c r="C135" t="s">
        <v>188</v>
      </c>
      <c r="D135" t="s">
        <v>189</v>
      </c>
      <c r="E135" t="s">
        <v>49</v>
      </c>
      <c r="F135" s="10" t="s">
        <v>225</v>
      </c>
      <c r="G135" t="s">
        <v>51</v>
      </c>
      <c r="H135" t="s">
        <v>162</v>
      </c>
      <c r="I135" t="s">
        <v>26</v>
      </c>
      <c r="J135" s="1">
        <v>0.45</v>
      </c>
      <c r="K135" t="s">
        <v>191</v>
      </c>
      <c r="L135" t="s">
        <v>192</v>
      </c>
      <c r="M135" s="2">
        <v>1</v>
      </c>
      <c r="N135" s="3">
        <f t="shared" si="3"/>
        <v>2.2222222222222223</v>
      </c>
      <c r="O135">
        <v>0</v>
      </c>
      <c r="P135" s="11" t="s">
        <v>226</v>
      </c>
      <c r="R135">
        <v>16</v>
      </c>
      <c r="S135" t="s">
        <v>227</v>
      </c>
      <c r="T135" t="s">
        <v>195</v>
      </c>
      <c r="U135" t="s">
        <v>196</v>
      </c>
    </row>
    <row r="136" spans="1:21" x14ac:dyDescent="0.2">
      <c r="A136" t="s">
        <v>18</v>
      </c>
      <c r="B136" t="s">
        <v>187</v>
      </c>
      <c r="C136" t="s">
        <v>188</v>
      </c>
      <c r="D136" t="s">
        <v>189</v>
      </c>
      <c r="E136" t="s">
        <v>49</v>
      </c>
      <c r="F136" s="10" t="s">
        <v>225</v>
      </c>
      <c r="G136" t="s">
        <v>51</v>
      </c>
      <c r="H136" t="s">
        <v>162</v>
      </c>
      <c r="I136" t="s">
        <v>26</v>
      </c>
      <c r="J136" s="1">
        <v>0.45</v>
      </c>
      <c r="K136" t="s">
        <v>191</v>
      </c>
      <c r="L136" t="s">
        <v>192</v>
      </c>
      <c r="M136" s="2">
        <v>0.8</v>
      </c>
      <c r="N136" s="3">
        <f t="shared" si="3"/>
        <v>1.7777777777777779</v>
      </c>
      <c r="O136">
        <v>0</v>
      </c>
      <c r="P136" s="11" t="s">
        <v>228</v>
      </c>
      <c r="R136">
        <v>16</v>
      </c>
      <c r="S136" t="s">
        <v>227</v>
      </c>
      <c r="T136" t="s">
        <v>200</v>
      </c>
      <c r="U136" t="s">
        <v>196</v>
      </c>
    </row>
    <row r="137" spans="1:21" x14ac:dyDescent="0.2">
      <c r="A137" t="s">
        <v>18</v>
      </c>
      <c r="B137" t="s">
        <v>187</v>
      </c>
      <c r="C137" t="s">
        <v>188</v>
      </c>
      <c r="D137" t="s">
        <v>189</v>
      </c>
      <c r="E137" t="s">
        <v>49</v>
      </c>
      <c r="F137" s="10" t="s">
        <v>225</v>
      </c>
      <c r="G137" t="s">
        <v>51</v>
      </c>
      <c r="H137" t="s">
        <v>162</v>
      </c>
      <c r="I137" t="s">
        <v>26</v>
      </c>
      <c r="J137" s="1">
        <v>0.45</v>
      </c>
      <c r="K137" t="s">
        <v>191</v>
      </c>
      <c r="L137" t="s">
        <v>192</v>
      </c>
      <c r="M137" s="2">
        <v>0.05</v>
      </c>
      <c r="N137" s="3">
        <f t="shared" si="3"/>
        <v>0.11111111111111112</v>
      </c>
      <c r="O137">
        <v>0</v>
      </c>
      <c r="P137" s="11" t="s">
        <v>229</v>
      </c>
      <c r="R137">
        <v>16</v>
      </c>
      <c r="S137" s="8" t="s">
        <v>227</v>
      </c>
      <c r="T137" t="s">
        <v>206</v>
      </c>
      <c r="U137" t="s">
        <v>196</v>
      </c>
    </row>
    <row r="138" spans="1:21" x14ac:dyDescent="0.2">
      <c r="A138" t="s">
        <v>18</v>
      </c>
      <c r="B138" t="s">
        <v>187</v>
      </c>
      <c r="C138" t="s">
        <v>188</v>
      </c>
      <c r="D138" t="s">
        <v>189</v>
      </c>
      <c r="E138" t="s">
        <v>49</v>
      </c>
      <c r="F138" s="10" t="s">
        <v>230</v>
      </c>
      <c r="G138" t="s">
        <v>51</v>
      </c>
      <c r="H138" t="s">
        <v>162</v>
      </c>
      <c r="I138" t="s">
        <v>26</v>
      </c>
      <c r="J138" s="1">
        <v>0.75</v>
      </c>
      <c r="K138" t="s">
        <v>191</v>
      </c>
      <c r="L138" t="s">
        <v>192</v>
      </c>
      <c r="M138" s="2">
        <v>1</v>
      </c>
      <c r="N138" s="3">
        <f t="shared" si="3"/>
        <v>1.3333333333333333</v>
      </c>
      <c r="O138">
        <v>0</v>
      </c>
      <c r="P138" s="11" t="s">
        <v>231</v>
      </c>
      <c r="R138">
        <v>16</v>
      </c>
      <c r="S138" t="s">
        <v>227</v>
      </c>
      <c r="T138" t="s">
        <v>195</v>
      </c>
      <c r="U138" s="8" t="s">
        <v>196</v>
      </c>
    </row>
    <row r="139" spans="1:21" x14ac:dyDescent="0.2">
      <c r="A139" t="s">
        <v>18</v>
      </c>
      <c r="B139" t="s">
        <v>187</v>
      </c>
      <c r="C139" t="s">
        <v>188</v>
      </c>
      <c r="D139" t="s">
        <v>189</v>
      </c>
      <c r="E139" t="s">
        <v>49</v>
      </c>
      <c r="F139" s="10" t="s">
        <v>230</v>
      </c>
      <c r="G139" t="s">
        <v>51</v>
      </c>
      <c r="H139" t="s">
        <v>162</v>
      </c>
      <c r="I139" t="s">
        <v>26</v>
      </c>
      <c r="J139" s="1">
        <v>0.75</v>
      </c>
      <c r="K139" t="s">
        <v>191</v>
      </c>
      <c r="L139" t="s">
        <v>192</v>
      </c>
      <c r="M139" s="2">
        <v>0.05</v>
      </c>
      <c r="N139" s="3">
        <f t="shared" si="3"/>
        <v>6.6666666666666666E-2</v>
      </c>
      <c r="O139">
        <v>0</v>
      </c>
      <c r="P139" s="11" t="s">
        <v>232</v>
      </c>
      <c r="R139">
        <v>16</v>
      </c>
      <c r="S139" t="s">
        <v>227</v>
      </c>
      <c r="T139" t="s">
        <v>200</v>
      </c>
      <c r="U139" s="8" t="s">
        <v>196</v>
      </c>
    </row>
    <row r="140" spans="1:21" x14ac:dyDescent="0.2">
      <c r="A140" t="s">
        <v>18</v>
      </c>
      <c r="B140" t="s">
        <v>187</v>
      </c>
      <c r="C140" t="s">
        <v>188</v>
      </c>
      <c r="D140" t="s">
        <v>189</v>
      </c>
      <c r="E140" t="s">
        <v>49</v>
      </c>
      <c r="F140" s="10" t="s">
        <v>230</v>
      </c>
      <c r="G140" t="s">
        <v>51</v>
      </c>
      <c r="H140" t="s">
        <v>162</v>
      </c>
      <c r="I140" t="s">
        <v>26</v>
      </c>
      <c r="J140" s="1">
        <v>0.75</v>
      </c>
      <c r="K140" t="s">
        <v>191</v>
      </c>
      <c r="L140" t="s">
        <v>192</v>
      </c>
      <c r="M140" s="2">
        <v>0.3</v>
      </c>
      <c r="N140" s="3">
        <f t="shared" si="3"/>
        <v>0.39999999999999997</v>
      </c>
      <c r="O140">
        <v>0</v>
      </c>
      <c r="P140" s="11" t="s">
        <v>233</v>
      </c>
      <c r="R140">
        <v>16</v>
      </c>
      <c r="S140" s="8" t="s">
        <v>227</v>
      </c>
      <c r="T140" t="s">
        <v>206</v>
      </c>
      <c r="U140" s="8" t="s">
        <v>196</v>
      </c>
    </row>
    <row r="141" spans="1:21" x14ac:dyDescent="0.2">
      <c r="A141" t="s">
        <v>18</v>
      </c>
      <c r="B141" t="s">
        <v>187</v>
      </c>
      <c r="C141" t="s">
        <v>188</v>
      </c>
      <c r="D141" t="s">
        <v>189</v>
      </c>
      <c r="E141" t="s">
        <v>49</v>
      </c>
      <c r="F141" s="10" t="s">
        <v>234</v>
      </c>
      <c r="G141" t="s">
        <v>51</v>
      </c>
      <c r="H141" t="s">
        <v>162</v>
      </c>
      <c r="I141" t="s">
        <v>26</v>
      </c>
      <c r="J141" s="1">
        <v>0.05</v>
      </c>
      <c r="K141" t="s">
        <v>191</v>
      </c>
      <c r="L141" t="s">
        <v>192</v>
      </c>
      <c r="M141" s="2">
        <v>0.18</v>
      </c>
      <c r="N141" s="3">
        <f t="shared" si="3"/>
        <v>3.5999999999999996</v>
      </c>
      <c r="O141">
        <v>0</v>
      </c>
      <c r="P141" s="11" t="s">
        <v>235</v>
      </c>
      <c r="R141">
        <v>16</v>
      </c>
      <c r="S141" t="s">
        <v>227</v>
      </c>
      <c r="T141" t="s">
        <v>195</v>
      </c>
      <c r="U141" s="8" t="s">
        <v>196</v>
      </c>
    </row>
    <row r="142" spans="1:21" x14ac:dyDescent="0.2">
      <c r="A142" t="s">
        <v>18</v>
      </c>
      <c r="B142" t="s">
        <v>187</v>
      </c>
      <c r="C142" t="s">
        <v>188</v>
      </c>
      <c r="D142" t="s">
        <v>189</v>
      </c>
      <c r="E142" t="s">
        <v>49</v>
      </c>
      <c r="F142" s="10" t="s">
        <v>234</v>
      </c>
      <c r="G142" t="s">
        <v>51</v>
      </c>
      <c r="H142" t="s">
        <v>162</v>
      </c>
      <c r="I142" t="s">
        <v>26</v>
      </c>
      <c r="J142" s="1">
        <v>0.05</v>
      </c>
      <c r="K142" t="s">
        <v>191</v>
      </c>
      <c r="L142" t="s">
        <v>192</v>
      </c>
      <c r="M142" s="2">
        <v>0.05</v>
      </c>
      <c r="N142" s="3">
        <f t="shared" si="3"/>
        <v>1</v>
      </c>
      <c r="O142">
        <v>0</v>
      </c>
      <c r="P142" s="11" t="s">
        <v>236</v>
      </c>
      <c r="R142">
        <v>16</v>
      </c>
      <c r="S142" t="s">
        <v>227</v>
      </c>
      <c r="T142" t="s">
        <v>200</v>
      </c>
      <c r="U142" t="s">
        <v>196</v>
      </c>
    </row>
    <row r="143" spans="1:21" x14ac:dyDescent="0.2">
      <c r="A143" t="s">
        <v>18</v>
      </c>
      <c r="B143" t="s">
        <v>187</v>
      </c>
      <c r="C143" t="s">
        <v>188</v>
      </c>
      <c r="D143" t="s">
        <v>189</v>
      </c>
      <c r="E143" t="s">
        <v>49</v>
      </c>
      <c r="F143" s="10" t="s">
        <v>234</v>
      </c>
      <c r="G143" t="s">
        <v>51</v>
      </c>
      <c r="H143" t="s">
        <v>162</v>
      </c>
      <c r="I143" t="s">
        <v>26</v>
      </c>
      <c r="J143" s="1">
        <v>0.05</v>
      </c>
      <c r="K143" t="s">
        <v>191</v>
      </c>
      <c r="L143" t="s">
        <v>192</v>
      </c>
      <c r="M143" s="2">
        <v>0.7</v>
      </c>
      <c r="N143" s="3">
        <f t="shared" si="3"/>
        <v>13.999999999999998</v>
      </c>
      <c r="O143">
        <v>0</v>
      </c>
      <c r="P143" s="11" t="s">
        <v>237</v>
      </c>
      <c r="R143">
        <v>16</v>
      </c>
      <c r="S143" s="8" t="s">
        <v>227</v>
      </c>
      <c r="T143" t="s">
        <v>206</v>
      </c>
      <c r="U143" t="s">
        <v>196</v>
      </c>
    </row>
    <row r="144" spans="1:21" x14ac:dyDescent="0.2">
      <c r="A144" t="s">
        <v>18</v>
      </c>
      <c r="B144" t="s">
        <v>187</v>
      </c>
      <c r="C144" t="s">
        <v>188</v>
      </c>
      <c r="D144" t="s">
        <v>189</v>
      </c>
      <c r="E144" t="s">
        <v>49</v>
      </c>
      <c r="F144" s="10" t="s">
        <v>238</v>
      </c>
      <c r="G144" t="s">
        <v>51</v>
      </c>
      <c r="H144" t="s">
        <v>162</v>
      </c>
      <c r="I144" t="s">
        <v>26</v>
      </c>
      <c r="J144" s="1">
        <v>0.01</v>
      </c>
      <c r="K144" t="s">
        <v>191</v>
      </c>
      <c r="L144" t="s">
        <v>192</v>
      </c>
      <c r="M144" s="2">
        <v>0.3</v>
      </c>
      <c r="N144" s="3">
        <f t="shared" si="3"/>
        <v>30</v>
      </c>
      <c r="O144">
        <v>0</v>
      </c>
      <c r="P144" s="11" t="s">
        <v>239</v>
      </c>
      <c r="R144">
        <v>16</v>
      </c>
      <c r="S144" t="s">
        <v>227</v>
      </c>
      <c r="T144" t="s">
        <v>195</v>
      </c>
      <c r="U144" t="s">
        <v>196</v>
      </c>
    </row>
    <row r="145" spans="1:21" x14ac:dyDescent="0.2">
      <c r="A145" t="s">
        <v>18</v>
      </c>
      <c r="B145" t="s">
        <v>187</v>
      </c>
      <c r="C145" t="s">
        <v>188</v>
      </c>
      <c r="D145" t="s">
        <v>189</v>
      </c>
      <c r="E145" t="s">
        <v>49</v>
      </c>
      <c r="F145" s="10" t="s">
        <v>238</v>
      </c>
      <c r="G145" t="s">
        <v>51</v>
      </c>
      <c r="H145" t="s">
        <v>162</v>
      </c>
      <c r="I145" t="s">
        <v>26</v>
      </c>
      <c r="J145" s="1">
        <v>0.01</v>
      </c>
      <c r="K145" t="s">
        <v>191</v>
      </c>
      <c r="L145" t="s">
        <v>192</v>
      </c>
      <c r="M145" s="2">
        <v>0.22</v>
      </c>
      <c r="N145" s="3">
        <f t="shared" si="3"/>
        <v>22</v>
      </c>
      <c r="O145">
        <v>0</v>
      </c>
      <c r="P145" s="11" t="s">
        <v>240</v>
      </c>
      <c r="R145">
        <v>16</v>
      </c>
      <c r="S145" t="s">
        <v>227</v>
      </c>
      <c r="T145" t="s">
        <v>200</v>
      </c>
      <c r="U145" s="8" t="s">
        <v>196</v>
      </c>
    </row>
    <row r="146" spans="1:21" x14ac:dyDescent="0.2">
      <c r="A146" t="s">
        <v>18</v>
      </c>
      <c r="B146" t="s">
        <v>187</v>
      </c>
      <c r="C146" t="s">
        <v>188</v>
      </c>
      <c r="D146" t="s">
        <v>189</v>
      </c>
      <c r="E146" t="s">
        <v>49</v>
      </c>
      <c r="F146" s="10" t="s">
        <v>238</v>
      </c>
      <c r="G146" t="s">
        <v>51</v>
      </c>
      <c r="H146" t="s">
        <v>162</v>
      </c>
      <c r="I146" t="s">
        <v>26</v>
      </c>
      <c r="J146" s="1">
        <v>0.01</v>
      </c>
      <c r="K146" t="s">
        <v>191</v>
      </c>
      <c r="L146" t="s">
        <v>192</v>
      </c>
      <c r="M146" s="2">
        <v>0.8</v>
      </c>
      <c r="N146" s="3">
        <f t="shared" si="3"/>
        <v>80</v>
      </c>
      <c r="O146">
        <v>0</v>
      </c>
      <c r="P146" s="11" t="s">
        <v>241</v>
      </c>
      <c r="R146">
        <v>16</v>
      </c>
      <c r="S146" s="8" t="s">
        <v>227</v>
      </c>
      <c r="T146" t="s">
        <v>206</v>
      </c>
      <c r="U146" s="8" t="s">
        <v>196</v>
      </c>
    </row>
    <row r="147" spans="1:21" x14ac:dyDescent="0.2">
      <c r="A147" t="s">
        <v>18</v>
      </c>
      <c r="B147" t="s">
        <v>187</v>
      </c>
      <c r="C147" t="s">
        <v>188</v>
      </c>
      <c r="D147" t="s">
        <v>189</v>
      </c>
      <c r="E147" t="s">
        <v>49</v>
      </c>
      <c r="F147" s="10" t="s">
        <v>242</v>
      </c>
      <c r="G147" t="s">
        <v>51</v>
      </c>
      <c r="H147" t="s">
        <v>162</v>
      </c>
      <c r="I147" t="s">
        <v>26</v>
      </c>
      <c r="J147" s="1">
        <v>0.03</v>
      </c>
      <c r="K147" t="s">
        <v>191</v>
      </c>
      <c r="L147" t="s">
        <v>192</v>
      </c>
      <c r="M147" s="2">
        <v>0.3</v>
      </c>
      <c r="N147" s="3">
        <f t="shared" si="3"/>
        <v>10</v>
      </c>
      <c r="O147">
        <v>0</v>
      </c>
      <c r="P147" s="11" t="s">
        <v>243</v>
      </c>
      <c r="R147">
        <v>16</v>
      </c>
      <c r="S147" t="s">
        <v>227</v>
      </c>
      <c r="T147" t="s">
        <v>195</v>
      </c>
      <c r="U147" s="8" t="s">
        <v>196</v>
      </c>
    </row>
    <row r="148" spans="1:21" x14ac:dyDescent="0.2">
      <c r="A148" t="s">
        <v>18</v>
      </c>
      <c r="B148" t="s">
        <v>187</v>
      </c>
      <c r="C148" t="s">
        <v>188</v>
      </c>
      <c r="D148" t="s">
        <v>189</v>
      </c>
      <c r="E148" t="s">
        <v>49</v>
      </c>
      <c r="F148" s="10" t="s">
        <v>242</v>
      </c>
      <c r="G148" t="s">
        <v>51</v>
      </c>
      <c r="H148" t="s">
        <v>162</v>
      </c>
      <c r="I148" t="s">
        <v>26</v>
      </c>
      <c r="J148" s="1">
        <v>0.03</v>
      </c>
      <c r="K148" t="s">
        <v>191</v>
      </c>
      <c r="L148" t="s">
        <v>192</v>
      </c>
      <c r="M148" s="2">
        <v>0.7</v>
      </c>
      <c r="N148" s="3">
        <f t="shared" si="3"/>
        <v>23.333333333333332</v>
      </c>
      <c r="O148">
        <v>0</v>
      </c>
      <c r="P148" s="11" t="s">
        <v>244</v>
      </c>
      <c r="R148">
        <v>16</v>
      </c>
      <c r="S148" t="s">
        <v>227</v>
      </c>
      <c r="T148" t="s">
        <v>200</v>
      </c>
      <c r="U148" s="8" t="s">
        <v>196</v>
      </c>
    </row>
    <row r="149" spans="1:21" x14ac:dyDescent="0.2">
      <c r="A149" t="s">
        <v>18</v>
      </c>
      <c r="B149" t="s">
        <v>187</v>
      </c>
      <c r="C149" t="s">
        <v>188</v>
      </c>
      <c r="D149" t="s">
        <v>189</v>
      </c>
      <c r="E149" t="s">
        <v>49</v>
      </c>
      <c r="F149" s="10" t="s">
        <v>242</v>
      </c>
      <c r="G149" t="s">
        <v>51</v>
      </c>
      <c r="H149" t="s">
        <v>162</v>
      </c>
      <c r="I149" t="s">
        <v>26</v>
      </c>
      <c r="J149" s="1">
        <v>0.03</v>
      </c>
      <c r="K149" t="s">
        <v>191</v>
      </c>
      <c r="L149" t="s">
        <v>192</v>
      </c>
      <c r="M149" s="2">
        <v>1</v>
      </c>
      <c r="N149" s="3">
        <f t="shared" si="3"/>
        <v>33.333333333333336</v>
      </c>
      <c r="O149">
        <v>0</v>
      </c>
      <c r="P149" s="11" t="s">
        <v>245</v>
      </c>
      <c r="R149">
        <v>16</v>
      </c>
      <c r="S149" s="8" t="s">
        <v>227</v>
      </c>
      <c r="T149" t="s">
        <v>206</v>
      </c>
      <c r="U149" t="s">
        <v>196</v>
      </c>
    </row>
    <row r="150" spans="1:21" x14ac:dyDescent="0.2">
      <c r="A150" t="s">
        <v>18</v>
      </c>
      <c r="B150" t="s">
        <v>187</v>
      </c>
      <c r="C150" t="s">
        <v>188</v>
      </c>
      <c r="D150" t="s">
        <v>189</v>
      </c>
      <c r="E150" t="s">
        <v>49</v>
      </c>
      <c r="F150" s="10" t="s">
        <v>246</v>
      </c>
      <c r="G150" t="s">
        <v>51</v>
      </c>
      <c r="H150" t="s">
        <v>162</v>
      </c>
      <c r="I150" t="s">
        <v>26</v>
      </c>
      <c r="J150" s="1">
        <v>0.05</v>
      </c>
      <c r="K150" t="s">
        <v>191</v>
      </c>
      <c r="L150" t="s">
        <v>192</v>
      </c>
      <c r="M150" s="2">
        <v>0.16</v>
      </c>
      <c r="N150" s="3">
        <f t="shared" si="3"/>
        <v>3.1999999999999997</v>
      </c>
      <c r="O150">
        <v>0</v>
      </c>
      <c r="P150" s="11" t="s">
        <v>247</v>
      </c>
      <c r="R150">
        <v>16</v>
      </c>
      <c r="S150" t="s">
        <v>227</v>
      </c>
      <c r="T150" t="s">
        <v>195</v>
      </c>
      <c r="U150" t="s">
        <v>196</v>
      </c>
    </row>
    <row r="151" spans="1:21" x14ac:dyDescent="0.2">
      <c r="A151" t="s">
        <v>18</v>
      </c>
      <c r="B151" t="s">
        <v>187</v>
      </c>
      <c r="C151" t="s">
        <v>188</v>
      </c>
      <c r="D151" t="s">
        <v>189</v>
      </c>
      <c r="E151" t="s">
        <v>49</v>
      </c>
      <c r="F151" s="10" t="s">
        <v>246</v>
      </c>
      <c r="G151" t="s">
        <v>51</v>
      </c>
      <c r="H151" t="s">
        <v>162</v>
      </c>
      <c r="I151" t="s">
        <v>26</v>
      </c>
      <c r="J151" s="1">
        <v>0.05</v>
      </c>
      <c r="K151" t="s">
        <v>191</v>
      </c>
      <c r="L151" t="s">
        <v>192</v>
      </c>
      <c r="M151" s="2">
        <v>0.1</v>
      </c>
      <c r="N151" s="3">
        <f t="shared" si="3"/>
        <v>2</v>
      </c>
      <c r="O151">
        <v>0</v>
      </c>
      <c r="P151" s="11" t="s">
        <v>248</v>
      </c>
      <c r="R151">
        <v>16</v>
      </c>
      <c r="S151" t="s">
        <v>227</v>
      </c>
      <c r="T151" t="s">
        <v>200</v>
      </c>
      <c r="U151" t="s">
        <v>196</v>
      </c>
    </row>
    <row r="152" spans="1:21" x14ac:dyDescent="0.2">
      <c r="A152" t="s">
        <v>18</v>
      </c>
      <c r="B152" t="s">
        <v>187</v>
      </c>
      <c r="C152" t="s">
        <v>188</v>
      </c>
      <c r="D152" t="s">
        <v>189</v>
      </c>
      <c r="E152" t="s">
        <v>49</v>
      </c>
      <c r="F152" s="10" t="s">
        <v>246</v>
      </c>
      <c r="G152" t="s">
        <v>51</v>
      </c>
      <c r="H152" t="s">
        <v>162</v>
      </c>
      <c r="I152" t="s">
        <v>26</v>
      </c>
      <c r="J152" s="1">
        <v>0.05</v>
      </c>
      <c r="K152" t="s">
        <v>191</v>
      </c>
      <c r="L152" t="s">
        <v>192</v>
      </c>
      <c r="M152" s="2">
        <v>0.7</v>
      </c>
      <c r="N152" s="3">
        <f t="shared" si="3"/>
        <v>13.999999999999998</v>
      </c>
      <c r="O152">
        <v>0</v>
      </c>
      <c r="P152" s="11" t="s">
        <v>249</v>
      </c>
      <c r="R152">
        <v>16</v>
      </c>
      <c r="S152" s="8" t="s">
        <v>227</v>
      </c>
      <c r="T152" t="s">
        <v>206</v>
      </c>
      <c r="U152" s="8" t="s">
        <v>196</v>
      </c>
    </row>
    <row r="153" spans="1:21" x14ac:dyDescent="0.2">
      <c r="A153" t="s">
        <v>18</v>
      </c>
      <c r="B153" t="s">
        <v>187</v>
      </c>
      <c r="C153" t="s">
        <v>188</v>
      </c>
      <c r="D153" t="s">
        <v>189</v>
      </c>
      <c r="E153" t="s">
        <v>49</v>
      </c>
      <c r="F153" s="10" t="s">
        <v>250</v>
      </c>
      <c r="G153" t="s">
        <v>51</v>
      </c>
      <c r="H153" t="s">
        <v>162</v>
      </c>
      <c r="I153" t="s">
        <v>26</v>
      </c>
      <c r="J153" s="1">
        <v>0.01</v>
      </c>
      <c r="K153" t="s">
        <v>191</v>
      </c>
      <c r="L153" t="s">
        <v>192</v>
      </c>
      <c r="M153" s="2">
        <v>0.01</v>
      </c>
      <c r="N153" s="3">
        <f t="shared" si="3"/>
        <v>1</v>
      </c>
      <c r="O153">
        <v>0</v>
      </c>
      <c r="P153" s="11" t="s">
        <v>251</v>
      </c>
      <c r="R153">
        <v>16</v>
      </c>
      <c r="S153" t="s">
        <v>227</v>
      </c>
      <c r="T153" t="s">
        <v>195</v>
      </c>
      <c r="U153" s="8" t="s">
        <v>196</v>
      </c>
    </row>
    <row r="154" spans="1:21" x14ac:dyDescent="0.2">
      <c r="A154" t="s">
        <v>18</v>
      </c>
      <c r="B154" t="s">
        <v>187</v>
      </c>
      <c r="C154" t="s">
        <v>188</v>
      </c>
      <c r="D154" t="s">
        <v>189</v>
      </c>
      <c r="E154" t="s">
        <v>49</v>
      </c>
      <c r="F154" s="10" t="s">
        <v>250</v>
      </c>
      <c r="G154" t="s">
        <v>51</v>
      </c>
      <c r="H154" t="s">
        <v>162</v>
      </c>
      <c r="I154" t="s">
        <v>26</v>
      </c>
      <c r="J154" s="1">
        <v>0.01</v>
      </c>
      <c r="K154" t="s">
        <v>191</v>
      </c>
      <c r="L154" t="s">
        <v>192</v>
      </c>
      <c r="M154" s="2">
        <v>0.01</v>
      </c>
      <c r="N154" s="3">
        <f t="shared" si="3"/>
        <v>1</v>
      </c>
      <c r="O154">
        <v>0</v>
      </c>
      <c r="P154" s="11" t="s">
        <v>252</v>
      </c>
      <c r="R154">
        <v>16</v>
      </c>
      <c r="S154" t="s">
        <v>227</v>
      </c>
      <c r="T154" t="s">
        <v>200</v>
      </c>
      <c r="U154" s="8" t="s">
        <v>196</v>
      </c>
    </row>
    <row r="155" spans="1:21" x14ac:dyDescent="0.2">
      <c r="A155" t="s">
        <v>18</v>
      </c>
      <c r="B155" t="s">
        <v>187</v>
      </c>
      <c r="C155" t="s">
        <v>188</v>
      </c>
      <c r="D155" t="s">
        <v>189</v>
      </c>
      <c r="E155" t="s">
        <v>49</v>
      </c>
      <c r="F155" s="10" t="s">
        <v>250</v>
      </c>
      <c r="G155" t="s">
        <v>51</v>
      </c>
      <c r="H155" t="s">
        <v>162</v>
      </c>
      <c r="I155" t="s">
        <v>26</v>
      </c>
      <c r="J155" s="1">
        <v>0.01</v>
      </c>
      <c r="K155" t="s">
        <v>191</v>
      </c>
      <c r="L155" t="s">
        <v>192</v>
      </c>
      <c r="M155" s="2">
        <v>0.8</v>
      </c>
      <c r="N155" s="3">
        <f t="shared" si="3"/>
        <v>80</v>
      </c>
      <c r="O155">
        <v>0</v>
      </c>
      <c r="P155" s="11" t="s">
        <v>253</v>
      </c>
      <c r="R155">
        <v>16</v>
      </c>
      <c r="S155" s="8" t="s">
        <v>227</v>
      </c>
      <c r="T155" t="s">
        <v>206</v>
      </c>
      <c r="U155" s="8" t="s">
        <v>196</v>
      </c>
    </row>
    <row r="156" spans="1:21" x14ac:dyDescent="0.2">
      <c r="A156" t="s">
        <v>18</v>
      </c>
      <c r="B156" t="s">
        <v>187</v>
      </c>
      <c r="C156" t="s">
        <v>188</v>
      </c>
      <c r="D156" t="s">
        <v>189</v>
      </c>
      <c r="E156" t="s">
        <v>49</v>
      </c>
      <c r="F156" s="10" t="s">
        <v>254</v>
      </c>
      <c r="G156" t="s">
        <v>51</v>
      </c>
      <c r="H156" t="s">
        <v>162</v>
      </c>
      <c r="I156" t="s">
        <v>26</v>
      </c>
      <c r="J156" s="1">
        <v>0.05</v>
      </c>
      <c r="K156" t="s">
        <v>191</v>
      </c>
      <c r="L156" t="s">
        <v>192</v>
      </c>
      <c r="M156" s="2">
        <v>0.25</v>
      </c>
      <c r="N156" s="3">
        <f t="shared" si="3"/>
        <v>5</v>
      </c>
      <c r="O156">
        <v>0</v>
      </c>
      <c r="P156" s="11" t="s">
        <v>255</v>
      </c>
      <c r="R156">
        <v>16</v>
      </c>
      <c r="S156" t="s">
        <v>227</v>
      </c>
      <c r="T156" t="s">
        <v>195</v>
      </c>
      <c r="U156" t="s">
        <v>196</v>
      </c>
    </row>
    <row r="157" spans="1:21" x14ac:dyDescent="0.2">
      <c r="A157" t="s">
        <v>18</v>
      </c>
      <c r="B157" t="s">
        <v>187</v>
      </c>
      <c r="C157" t="s">
        <v>188</v>
      </c>
      <c r="D157" t="s">
        <v>189</v>
      </c>
      <c r="E157" t="s">
        <v>49</v>
      </c>
      <c r="F157" s="10" t="s">
        <v>254</v>
      </c>
      <c r="G157" t="s">
        <v>51</v>
      </c>
      <c r="H157" t="s">
        <v>162</v>
      </c>
      <c r="I157" t="s">
        <v>26</v>
      </c>
      <c r="J157" s="1">
        <v>0.05</v>
      </c>
      <c r="K157" t="s">
        <v>191</v>
      </c>
      <c r="L157" t="s">
        <v>192</v>
      </c>
      <c r="M157" s="2">
        <v>0.5</v>
      </c>
      <c r="N157" s="3">
        <f t="shared" si="3"/>
        <v>10</v>
      </c>
      <c r="O157">
        <v>0</v>
      </c>
      <c r="P157" s="11" t="s">
        <v>256</v>
      </c>
      <c r="R157">
        <v>16</v>
      </c>
      <c r="S157" t="s">
        <v>227</v>
      </c>
      <c r="T157" t="s">
        <v>200</v>
      </c>
      <c r="U157" t="s">
        <v>196</v>
      </c>
    </row>
    <row r="158" spans="1:21" x14ac:dyDescent="0.2">
      <c r="A158" t="s">
        <v>18</v>
      </c>
      <c r="B158" t="s">
        <v>187</v>
      </c>
      <c r="C158" t="s">
        <v>188</v>
      </c>
      <c r="D158" t="s">
        <v>189</v>
      </c>
      <c r="E158" t="s">
        <v>49</v>
      </c>
      <c r="F158" s="10" t="s">
        <v>254</v>
      </c>
      <c r="G158" t="s">
        <v>51</v>
      </c>
      <c r="H158" t="s">
        <v>162</v>
      </c>
      <c r="I158" t="s">
        <v>26</v>
      </c>
      <c r="J158" s="1">
        <v>0.05</v>
      </c>
      <c r="K158" t="s">
        <v>191</v>
      </c>
      <c r="L158" t="s">
        <v>192</v>
      </c>
      <c r="M158" s="2">
        <v>0.8</v>
      </c>
      <c r="N158" s="3">
        <f t="shared" si="3"/>
        <v>16</v>
      </c>
      <c r="O158">
        <v>0</v>
      </c>
      <c r="P158" s="11" t="s">
        <v>257</v>
      </c>
      <c r="R158">
        <v>16</v>
      </c>
      <c r="S158" s="8" t="s">
        <v>227</v>
      </c>
      <c r="T158" t="s">
        <v>206</v>
      </c>
      <c r="U158" t="s">
        <v>196</v>
      </c>
    </row>
    <row r="159" spans="1:21" x14ac:dyDescent="0.2">
      <c r="A159" t="s">
        <v>18</v>
      </c>
      <c r="B159" t="s">
        <v>187</v>
      </c>
      <c r="C159" t="s">
        <v>188</v>
      </c>
      <c r="D159" t="s">
        <v>189</v>
      </c>
      <c r="E159" t="s">
        <v>49</v>
      </c>
      <c r="F159" s="10" t="s">
        <v>225</v>
      </c>
      <c r="G159" t="s">
        <v>51</v>
      </c>
      <c r="H159" t="s">
        <v>162</v>
      </c>
      <c r="I159" t="s">
        <v>26</v>
      </c>
      <c r="J159" s="1">
        <v>1</v>
      </c>
      <c r="K159" t="s">
        <v>191</v>
      </c>
      <c r="L159" t="s">
        <v>192</v>
      </c>
      <c r="M159" s="2">
        <v>0.95</v>
      </c>
      <c r="N159" s="3">
        <f t="shared" si="3"/>
        <v>0.95</v>
      </c>
      <c r="O159">
        <v>0</v>
      </c>
      <c r="P159" s="11" t="s">
        <v>258</v>
      </c>
      <c r="R159">
        <v>16</v>
      </c>
      <c r="S159" t="s">
        <v>227</v>
      </c>
      <c r="T159" t="s">
        <v>195</v>
      </c>
      <c r="U159" s="8" t="s">
        <v>196</v>
      </c>
    </row>
    <row r="160" spans="1:21" x14ac:dyDescent="0.2">
      <c r="A160" t="s">
        <v>18</v>
      </c>
      <c r="B160" t="s">
        <v>187</v>
      </c>
      <c r="C160" t="s">
        <v>188</v>
      </c>
      <c r="D160" t="s">
        <v>189</v>
      </c>
      <c r="E160" t="s">
        <v>49</v>
      </c>
      <c r="F160" s="10" t="s">
        <v>234</v>
      </c>
      <c r="G160" t="s">
        <v>51</v>
      </c>
      <c r="H160" t="s">
        <v>162</v>
      </c>
      <c r="I160" t="s">
        <v>26</v>
      </c>
      <c r="J160" s="1">
        <v>0.1</v>
      </c>
      <c r="K160" t="s">
        <v>191</v>
      </c>
      <c r="L160" t="s">
        <v>192</v>
      </c>
      <c r="M160" s="2">
        <v>0.1</v>
      </c>
      <c r="N160" s="3">
        <f t="shared" si="3"/>
        <v>1</v>
      </c>
      <c r="O160">
        <v>0</v>
      </c>
      <c r="P160" s="11" t="s">
        <v>259</v>
      </c>
      <c r="R160">
        <v>16</v>
      </c>
      <c r="S160" t="s">
        <v>227</v>
      </c>
      <c r="T160" t="s">
        <v>200</v>
      </c>
      <c r="U160" s="8" t="s">
        <v>196</v>
      </c>
    </row>
    <row r="161" spans="1:21" x14ac:dyDescent="0.2">
      <c r="A161" t="s">
        <v>18</v>
      </c>
      <c r="B161" t="s">
        <v>187</v>
      </c>
      <c r="C161" t="s">
        <v>188</v>
      </c>
      <c r="D161" t="s">
        <v>189</v>
      </c>
      <c r="E161" t="s">
        <v>49</v>
      </c>
      <c r="F161" s="10" t="s">
        <v>246</v>
      </c>
      <c r="G161" t="s">
        <v>51</v>
      </c>
      <c r="H161" t="s">
        <v>162</v>
      </c>
      <c r="I161" t="s">
        <v>26</v>
      </c>
      <c r="J161" s="1">
        <v>0.1</v>
      </c>
      <c r="K161" t="s">
        <v>191</v>
      </c>
      <c r="L161" t="s">
        <v>192</v>
      </c>
      <c r="M161" s="2">
        <v>0.2</v>
      </c>
      <c r="N161" s="3">
        <f t="shared" si="3"/>
        <v>2</v>
      </c>
      <c r="O161">
        <v>0</v>
      </c>
      <c r="P161" s="11" t="s">
        <v>260</v>
      </c>
      <c r="R161">
        <v>16</v>
      </c>
      <c r="S161" s="8" t="s">
        <v>227</v>
      </c>
      <c r="T161" t="s">
        <v>206</v>
      </c>
      <c r="U161" s="8" t="s">
        <v>196</v>
      </c>
    </row>
    <row r="162" spans="1:21" x14ac:dyDescent="0.2">
      <c r="A162" t="s">
        <v>18</v>
      </c>
      <c r="B162" t="s">
        <v>187</v>
      </c>
      <c r="C162" t="s">
        <v>188</v>
      </c>
      <c r="D162" t="s">
        <v>189</v>
      </c>
      <c r="E162" t="s">
        <v>49</v>
      </c>
      <c r="F162" s="10" t="s">
        <v>225</v>
      </c>
      <c r="G162" t="s">
        <v>51</v>
      </c>
      <c r="H162" t="s">
        <v>162</v>
      </c>
      <c r="I162" t="s">
        <v>26</v>
      </c>
      <c r="J162" s="1">
        <v>0.2</v>
      </c>
      <c r="K162" t="s">
        <v>191</v>
      </c>
      <c r="L162" t="s">
        <v>192</v>
      </c>
      <c r="M162" s="2">
        <v>0.2</v>
      </c>
      <c r="N162" s="3">
        <f t="shared" si="3"/>
        <v>1</v>
      </c>
      <c r="O162">
        <v>0</v>
      </c>
      <c r="P162" s="11" t="s">
        <v>261</v>
      </c>
      <c r="R162">
        <v>16</v>
      </c>
      <c r="S162" t="s">
        <v>227</v>
      </c>
      <c r="T162" t="s">
        <v>195</v>
      </c>
      <c r="U162" s="8" t="s">
        <v>196</v>
      </c>
    </row>
    <row r="163" spans="1:21" x14ac:dyDescent="0.2">
      <c r="A163" t="s">
        <v>18</v>
      </c>
      <c r="B163" t="s">
        <v>187</v>
      </c>
      <c r="C163" t="s">
        <v>188</v>
      </c>
      <c r="D163" t="s">
        <v>189</v>
      </c>
      <c r="E163" t="s">
        <v>49</v>
      </c>
      <c r="F163" s="10" t="s">
        <v>234</v>
      </c>
      <c r="G163" t="s">
        <v>51</v>
      </c>
      <c r="H163" t="s">
        <v>162</v>
      </c>
      <c r="I163" t="s">
        <v>26</v>
      </c>
      <c r="J163" s="1">
        <v>1</v>
      </c>
      <c r="K163" t="s">
        <v>191</v>
      </c>
      <c r="L163" t="s">
        <v>192</v>
      </c>
      <c r="M163" s="2">
        <v>0.9</v>
      </c>
      <c r="N163" s="3">
        <f t="shared" si="3"/>
        <v>0.9</v>
      </c>
      <c r="O163">
        <v>0</v>
      </c>
      <c r="P163" s="11" t="s">
        <v>262</v>
      </c>
      <c r="R163">
        <v>16</v>
      </c>
      <c r="S163" t="s">
        <v>227</v>
      </c>
      <c r="T163" t="s">
        <v>200</v>
      </c>
      <c r="U163" t="s">
        <v>196</v>
      </c>
    </row>
    <row r="164" spans="1:21" x14ac:dyDescent="0.2">
      <c r="A164" t="s">
        <v>18</v>
      </c>
      <c r="B164" t="s">
        <v>187</v>
      </c>
      <c r="C164" t="s">
        <v>188</v>
      </c>
      <c r="D164" t="s">
        <v>189</v>
      </c>
      <c r="E164" t="s">
        <v>49</v>
      </c>
      <c r="F164" s="10" t="s">
        <v>246</v>
      </c>
      <c r="G164" t="s">
        <v>51</v>
      </c>
      <c r="H164" t="s">
        <v>162</v>
      </c>
      <c r="I164" t="s">
        <v>26</v>
      </c>
      <c r="J164" s="1">
        <v>0.05</v>
      </c>
      <c r="K164" t="s">
        <v>191</v>
      </c>
      <c r="L164" t="s">
        <v>192</v>
      </c>
      <c r="M164" s="2">
        <v>0.05</v>
      </c>
      <c r="N164" s="3">
        <f t="shared" si="3"/>
        <v>1</v>
      </c>
      <c r="O164">
        <v>0</v>
      </c>
      <c r="P164" s="11" t="s">
        <v>263</v>
      </c>
      <c r="R164">
        <v>16</v>
      </c>
      <c r="S164" s="8" t="s">
        <v>227</v>
      </c>
      <c r="T164" t="s">
        <v>206</v>
      </c>
      <c r="U164" t="s">
        <v>196</v>
      </c>
    </row>
    <row r="165" spans="1:21" x14ac:dyDescent="0.2">
      <c r="A165" t="s">
        <v>18</v>
      </c>
      <c r="B165" t="s">
        <v>187</v>
      </c>
      <c r="C165" t="s">
        <v>188</v>
      </c>
      <c r="D165" t="s">
        <v>189</v>
      </c>
      <c r="E165" t="s">
        <v>49</v>
      </c>
      <c r="F165" s="10" t="s">
        <v>225</v>
      </c>
      <c r="G165" t="s">
        <v>51</v>
      </c>
      <c r="H165" t="s">
        <v>162</v>
      </c>
      <c r="I165" t="s">
        <v>26</v>
      </c>
      <c r="J165" s="1">
        <v>0.15</v>
      </c>
      <c r="K165" t="s">
        <v>191</v>
      </c>
      <c r="L165" t="s">
        <v>192</v>
      </c>
      <c r="M165" s="2">
        <v>0.22</v>
      </c>
      <c r="N165" s="3">
        <f t="shared" si="3"/>
        <v>1.4666666666666668</v>
      </c>
      <c r="O165">
        <v>0</v>
      </c>
      <c r="P165" s="11" t="s">
        <v>264</v>
      </c>
      <c r="R165">
        <v>16</v>
      </c>
      <c r="S165" t="s">
        <v>227</v>
      </c>
      <c r="T165" t="s">
        <v>195</v>
      </c>
      <c r="U165" t="s">
        <v>196</v>
      </c>
    </row>
    <row r="166" spans="1:21" x14ac:dyDescent="0.2">
      <c r="A166" t="s">
        <v>18</v>
      </c>
      <c r="B166" t="s">
        <v>187</v>
      </c>
      <c r="C166" t="s">
        <v>188</v>
      </c>
      <c r="D166" t="s">
        <v>189</v>
      </c>
      <c r="E166" t="s">
        <v>49</v>
      </c>
      <c r="F166" s="10" t="s">
        <v>234</v>
      </c>
      <c r="G166" t="s">
        <v>51</v>
      </c>
      <c r="H166" t="s">
        <v>162</v>
      </c>
      <c r="I166" t="s">
        <v>26</v>
      </c>
      <c r="J166" s="1">
        <v>0.22</v>
      </c>
      <c r="K166" t="s">
        <v>191</v>
      </c>
      <c r="L166" t="s">
        <v>192</v>
      </c>
      <c r="M166" s="2">
        <v>0.18</v>
      </c>
      <c r="N166" s="3">
        <f t="shared" si="3"/>
        <v>0.81818181818181812</v>
      </c>
      <c r="O166">
        <v>0</v>
      </c>
      <c r="P166" s="11" t="s">
        <v>265</v>
      </c>
      <c r="R166">
        <v>16</v>
      </c>
      <c r="S166" t="s">
        <v>227</v>
      </c>
      <c r="T166" t="s">
        <v>200</v>
      </c>
      <c r="U166" s="8" t="s">
        <v>196</v>
      </c>
    </row>
    <row r="167" spans="1:21" x14ac:dyDescent="0.2">
      <c r="A167" t="s">
        <v>18</v>
      </c>
      <c r="B167" t="s">
        <v>187</v>
      </c>
      <c r="C167" t="s">
        <v>188</v>
      </c>
      <c r="D167" t="s">
        <v>189</v>
      </c>
      <c r="E167" t="s">
        <v>49</v>
      </c>
      <c r="F167" s="10" t="s">
        <v>246</v>
      </c>
      <c r="G167" t="s">
        <v>51</v>
      </c>
      <c r="H167" t="s">
        <v>162</v>
      </c>
      <c r="I167" t="s">
        <v>26</v>
      </c>
      <c r="J167" s="1">
        <v>0.85</v>
      </c>
      <c r="K167" t="s">
        <v>191</v>
      </c>
      <c r="L167" t="s">
        <v>192</v>
      </c>
      <c r="M167" s="2">
        <v>1</v>
      </c>
      <c r="N167" s="3">
        <f t="shared" si="3"/>
        <v>1.1764705882352942</v>
      </c>
      <c r="O167">
        <v>1</v>
      </c>
      <c r="P167" s="11" t="s">
        <v>266</v>
      </c>
      <c r="R167">
        <v>16</v>
      </c>
      <c r="S167" s="8" t="s">
        <v>227</v>
      </c>
      <c r="T167" t="s">
        <v>206</v>
      </c>
      <c r="U167" s="8" t="s">
        <v>196</v>
      </c>
    </row>
    <row r="168" spans="1:21" x14ac:dyDescent="0.2">
      <c r="A168" t="s">
        <v>18</v>
      </c>
      <c r="B168" t="s">
        <v>78</v>
      </c>
      <c r="C168" t="s">
        <v>188</v>
      </c>
      <c r="D168" t="s">
        <v>189</v>
      </c>
      <c r="E168" t="s">
        <v>44</v>
      </c>
      <c r="F168" s="10" t="s">
        <v>267</v>
      </c>
      <c r="G168" t="s">
        <v>268</v>
      </c>
      <c r="H168" t="s">
        <v>162</v>
      </c>
      <c r="I168" t="s">
        <v>26</v>
      </c>
      <c r="J168" s="1">
        <v>6</v>
      </c>
      <c r="K168" t="s">
        <v>191</v>
      </c>
      <c r="L168" t="s">
        <v>192</v>
      </c>
      <c r="M168" s="2">
        <v>5.5</v>
      </c>
      <c r="N168" s="3">
        <f t="shared" ref="N168:N231" si="4">M168/J168</f>
        <v>0.91666666666666663</v>
      </c>
      <c r="O168">
        <v>0</v>
      </c>
      <c r="P168" s="11" t="s">
        <v>269</v>
      </c>
      <c r="R168">
        <v>16</v>
      </c>
      <c r="S168" t="s">
        <v>270</v>
      </c>
      <c r="T168" t="s">
        <v>271</v>
      </c>
      <c r="U168" s="8" t="s">
        <v>196</v>
      </c>
    </row>
    <row r="169" spans="1:21" x14ac:dyDescent="0.2">
      <c r="A169" t="s">
        <v>18</v>
      </c>
      <c r="B169" t="s">
        <v>78</v>
      </c>
      <c r="C169" t="s">
        <v>188</v>
      </c>
      <c r="D169" t="s">
        <v>189</v>
      </c>
      <c r="E169" t="s">
        <v>44</v>
      </c>
      <c r="F169" s="10" t="s">
        <v>267</v>
      </c>
      <c r="G169" t="s">
        <v>268</v>
      </c>
      <c r="H169" t="s">
        <v>162</v>
      </c>
      <c r="I169" t="s">
        <v>26</v>
      </c>
      <c r="J169" s="1">
        <v>15</v>
      </c>
      <c r="K169" t="s">
        <v>191</v>
      </c>
      <c r="L169" t="s">
        <v>192</v>
      </c>
      <c r="M169" s="2">
        <v>7</v>
      </c>
      <c r="N169" s="3">
        <f t="shared" si="4"/>
        <v>0.46666666666666667</v>
      </c>
      <c r="O169">
        <v>0</v>
      </c>
      <c r="P169" s="11" t="s">
        <v>272</v>
      </c>
      <c r="R169">
        <v>16</v>
      </c>
      <c r="S169" t="s">
        <v>270</v>
      </c>
      <c r="T169" t="s">
        <v>273</v>
      </c>
      <c r="U169" s="8" t="s">
        <v>196</v>
      </c>
    </row>
    <row r="170" spans="1:21" x14ac:dyDescent="0.2">
      <c r="A170" t="s">
        <v>18</v>
      </c>
      <c r="B170" t="s">
        <v>78</v>
      </c>
      <c r="C170" t="s">
        <v>188</v>
      </c>
      <c r="D170" t="s">
        <v>189</v>
      </c>
      <c r="E170" t="s">
        <v>44</v>
      </c>
      <c r="F170" s="12" t="s">
        <v>267</v>
      </c>
      <c r="G170" t="s">
        <v>268</v>
      </c>
      <c r="H170" t="s">
        <v>162</v>
      </c>
      <c r="I170" t="s">
        <v>26</v>
      </c>
      <c r="J170" s="1">
        <v>17</v>
      </c>
      <c r="K170" t="s">
        <v>191</v>
      </c>
      <c r="L170" t="s">
        <v>192</v>
      </c>
      <c r="M170" s="2">
        <v>28</v>
      </c>
      <c r="N170" s="3">
        <f t="shared" si="4"/>
        <v>1.6470588235294117</v>
      </c>
      <c r="O170">
        <v>1</v>
      </c>
      <c r="P170" s="11" t="s">
        <v>274</v>
      </c>
      <c r="R170">
        <v>16</v>
      </c>
      <c r="S170" t="s">
        <v>270</v>
      </c>
      <c r="T170" t="s">
        <v>275</v>
      </c>
      <c r="U170" t="s">
        <v>196</v>
      </c>
    </row>
    <row r="171" spans="1:21" x14ac:dyDescent="0.2">
      <c r="A171" t="s">
        <v>18</v>
      </c>
      <c r="B171" t="s">
        <v>78</v>
      </c>
      <c r="C171" t="s">
        <v>188</v>
      </c>
      <c r="D171" t="s">
        <v>189</v>
      </c>
      <c r="E171" t="s">
        <v>276</v>
      </c>
      <c r="F171" s="12"/>
      <c r="H171" t="s">
        <v>162</v>
      </c>
      <c r="I171" t="s">
        <v>26</v>
      </c>
      <c r="J171" s="1">
        <v>0.15</v>
      </c>
      <c r="K171" t="s">
        <v>191</v>
      </c>
      <c r="L171" t="s">
        <v>192</v>
      </c>
      <c r="M171" s="2">
        <v>0.18</v>
      </c>
      <c r="N171" s="3">
        <f t="shared" si="4"/>
        <v>1.2</v>
      </c>
      <c r="O171">
        <v>0</v>
      </c>
      <c r="P171" s="11" t="s">
        <v>277</v>
      </c>
      <c r="R171">
        <v>16</v>
      </c>
      <c r="S171" t="s">
        <v>270</v>
      </c>
      <c r="T171" t="s">
        <v>278</v>
      </c>
      <c r="U171" t="s">
        <v>196</v>
      </c>
    </row>
    <row r="172" spans="1:21" x14ac:dyDescent="0.2">
      <c r="A172" t="s">
        <v>18</v>
      </c>
      <c r="B172" t="s">
        <v>78</v>
      </c>
      <c r="C172" t="s">
        <v>188</v>
      </c>
      <c r="D172" t="s">
        <v>189</v>
      </c>
      <c r="E172" t="s">
        <v>276</v>
      </c>
      <c r="F172" s="12"/>
      <c r="H172" t="s">
        <v>162</v>
      </c>
      <c r="I172" t="s">
        <v>26</v>
      </c>
      <c r="J172" s="1">
        <v>0.1</v>
      </c>
      <c r="K172" t="s">
        <v>191</v>
      </c>
      <c r="L172" t="s">
        <v>192</v>
      </c>
      <c r="M172" s="2">
        <v>0.1</v>
      </c>
      <c r="N172" s="3">
        <f t="shared" si="4"/>
        <v>1</v>
      </c>
      <c r="O172">
        <v>0</v>
      </c>
      <c r="P172" s="11" t="s">
        <v>279</v>
      </c>
      <c r="R172">
        <v>16</v>
      </c>
      <c r="S172" t="s">
        <v>270</v>
      </c>
      <c r="T172" t="s">
        <v>280</v>
      </c>
      <c r="U172" t="s">
        <v>196</v>
      </c>
    </row>
    <row r="173" spans="1:21" x14ac:dyDescent="0.2">
      <c r="A173" t="s">
        <v>18</v>
      </c>
      <c r="B173" t="s">
        <v>78</v>
      </c>
      <c r="C173" t="s">
        <v>188</v>
      </c>
      <c r="D173" t="s">
        <v>189</v>
      </c>
      <c r="E173" t="s">
        <v>276</v>
      </c>
      <c r="F173" s="12"/>
      <c r="H173" t="s">
        <v>162</v>
      </c>
      <c r="I173" t="s">
        <v>26</v>
      </c>
      <c r="J173" s="1">
        <v>0.17</v>
      </c>
      <c r="K173" t="s">
        <v>191</v>
      </c>
      <c r="L173" t="s">
        <v>192</v>
      </c>
      <c r="M173" s="2">
        <v>0.45</v>
      </c>
      <c r="N173" s="3">
        <f t="shared" si="4"/>
        <v>2.6470588235294117</v>
      </c>
      <c r="O173">
        <v>2</v>
      </c>
      <c r="P173" s="11" t="s">
        <v>281</v>
      </c>
      <c r="R173">
        <v>16</v>
      </c>
      <c r="S173" t="s">
        <v>270</v>
      </c>
      <c r="T173" t="s">
        <v>282</v>
      </c>
      <c r="U173" s="8" t="s">
        <v>196</v>
      </c>
    </row>
    <row r="174" spans="1:21" x14ac:dyDescent="0.2">
      <c r="A174" t="s">
        <v>18</v>
      </c>
      <c r="B174" t="s">
        <v>78</v>
      </c>
      <c r="C174" t="s">
        <v>188</v>
      </c>
      <c r="D174" t="s">
        <v>189</v>
      </c>
      <c r="E174" t="s">
        <v>276</v>
      </c>
      <c r="F174" s="12"/>
      <c r="H174" t="s">
        <v>162</v>
      </c>
      <c r="I174" t="s">
        <v>26</v>
      </c>
      <c r="J174" s="1">
        <v>0.2</v>
      </c>
      <c r="K174" t="s">
        <v>191</v>
      </c>
      <c r="L174" t="s">
        <v>192</v>
      </c>
      <c r="M174" s="2">
        <v>0.6</v>
      </c>
      <c r="N174" s="3">
        <f t="shared" si="4"/>
        <v>2.9999999999999996</v>
      </c>
      <c r="O174">
        <v>2</v>
      </c>
      <c r="P174" s="11" t="s">
        <v>283</v>
      </c>
      <c r="R174">
        <v>16</v>
      </c>
      <c r="S174" t="s">
        <v>270</v>
      </c>
      <c r="T174" t="s">
        <v>284</v>
      </c>
      <c r="U174" t="s">
        <v>196</v>
      </c>
    </row>
    <row r="175" spans="1:21" x14ac:dyDescent="0.2">
      <c r="A175" t="s">
        <v>18</v>
      </c>
      <c r="B175" t="s">
        <v>78</v>
      </c>
      <c r="C175" t="s">
        <v>188</v>
      </c>
      <c r="D175" t="s">
        <v>189</v>
      </c>
      <c r="E175" t="s">
        <v>276</v>
      </c>
      <c r="F175" s="12"/>
      <c r="H175" t="s">
        <v>162</v>
      </c>
      <c r="I175" t="s">
        <v>26</v>
      </c>
      <c r="J175" s="1">
        <v>0.2</v>
      </c>
      <c r="K175" t="s">
        <v>191</v>
      </c>
      <c r="L175" t="s">
        <v>192</v>
      </c>
      <c r="M175" s="2">
        <v>0.75</v>
      </c>
      <c r="N175" s="3">
        <f t="shared" si="4"/>
        <v>3.75</v>
      </c>
      <c r="O175">
        <v>2</v>
      </c>
      <c r="P175" s="11" t="s">
        <v>285</v>
      </c>
      <c r="R175">
        <v>16</v>
      </c>
      <c r="S175" t="s">
        <v>270</v>
      </c>
      <c r="T175" t="s">
        <v>286</v>
      </c>
      <c r="U175" t="s">
        <v>196</v>
      </c>
    </row>
    <row r="176" spans="1:21" x14ac:dyDescent="0.2">
      <c r="A176" t="s">
        <v>18</v>
      </c>
      <c r="B176" t="s">
        <v>187</v>
      </c>
      <c r="C176" t="s">
        <v>32</v>
      </c>
      <c r="D176" t="s">
        <v>287</v>
      </c>
      <c r="E176" t="s">
        <v>49</v>
      </c>
      <c r="F176" s="12" t="s">
        <v>288</v>
      </c>
      <c r="G176" t="s">
        <v>51</v>
      </c>
      <c r="H176" t="s">
        <v>162</v>
      </c>
      <c r="I176" t="s">
        <v>26</v>
      </c>
      <c r="J176" s="1">
        <v>1</v>
      </c>
      <c r="K176" t="s">
        <v>191</v>
      </c>
      <c r="L176" t="s">
        <v>28</v>
      </c>
      <c r="M176" s="2">
        <v>4</v>
      </c>
      <c r="N176" s="3">
        <f t="shared" si="4"/>
        <v>4</v>
      </c>
      <c r="O176">
        <v>3</v>
      </c>
      <c r="P176" s="11" t="s">
        <v>289</v>
      </c>
      <c r="R176">
        <v>17</v>
      </c>
      <c r="S176" t="s">
        <v>290</v>
      </c>
      <c r="U176" s="8"/>
    </row>
    <row r="177" spans="1:21" x14ac:dyDescent="0.2">
      <c r="A177" t="s">
        <v>18</v>
      </c>
      <c r="B177" t="s">
        <v>187</v>
      </c>
      <c r="C177" t="s">
        <v>32</v>
      </c>
      <c r="D177" t="s">
        <v>287</v>
      </c>
      <c r="E177" t="s">
        <v>49</v>
      </c>
      <c r="F177" s="12" t="s">
        <v>209</v>
      </c>
      <c r="G177" t="s">
        <v>51</v>
      </c>
      <c r="H177" t="s">
        <v>162</v>
      </c>
      <c r="I177" t="s">
        <v>26</v>
      </c>
      <c r="J177" s="1">
        <v>1</v>
      </c>
      <c r="K177" t="s">
        <v>191</v>
      </c>
      <c r="L177" t="s">
        <v>28</v>
      </c>
      <c r="M177" s="2">
        <v>65</v>
      </c>
      <c r="N177" s="3">
        <f t="shared" si="4"/>
        <v>65</v>
      </c>
      <c r="O177">
        <v>3</v>
      </c>
      <c r="P177" s="11" t="s">
        <v>289</v>
      </c>
      <c r="R177">
        <v>17</v>
      </c>
      <c r="S177" t="s">
        <v>290</v>
      </c>
      <c r="U177" s="8"/>
    </row>
    <row r="178" spans="1:21" x14ac:dyDescent="0.2">
      <c r="A178" t="s">
        <v>18</v>
      </c>
      <c r="B178" t="s">
        <v>187</v>
      </c>
      <c r="C178" t="s">
        <v>32</v>
      </c>
      <c r="D178" t="s">
        <v>287</v>
      </c>
      <c r="E178" t="s">
        <v>49</v>
      </c>
      <c r="F178" s="12" t="s">
        <v>234</v>
      </c>
      <c r="G178" t="s">
        <v>51</v>
      </c>
      <c r="H178" t="s">
        <v>162</v>
      </c>
      <c r="I178" t="s">
        <v>26</v>
      </c>
      <c r="J178" s="1">
        <v>1</v>
      </c>
      <c r="K178" t="s">
        <v>191</v>
      </c>
      <c r="L178" t="s">
        <v>28</v>
      </c>
      <c r="M178" s="2">
        <v>3</v>
      </c>
      <c r="N178" s="3">
        <f t="shared" si="4"/>
        <v>3</v>
      </c>
      <c r="O178">
        <v>3</v>
      </c>
      <c r="P178" s="11" t="s">
        <v>289</v>
      </c>
      <c r="R178">
        <v>17</v>
      </c>
      <c r="S178" t="s">
        <v>290</v>
      </c>
      <c r="U178" s="8"/>
    </row>
    <row r="179" spans="1:21" x14ac:dyDescent="0.2">
      <c r="A179" t="s">
        <v>18</v>
      </c>
      <c r="B179" t="s">
        <v>187</v>
      </c>
      <c r="C179" t="s">
        <v>32</v>
      </c>
      <c r="D179" t="s">
        <v>287</v>
      </c>
      <c r="E179" t="s">
        <v>49</v>
      </c>
      <c r="F179" s="12" t="s">
        <v>291</v>
      </c>
      <c r="G179" t="s">
        <v>51</v>
      </c>
      <c r="H179" t="s">
        <v>162</v>
      </c>
      <c r="I179" t="s">
        <v>26</v>
      </c>
      <c r="J179" s="1">
        <v>1</v>
      </c>
      <c r="K179" t="s">
        <v>191</v>
      </c>
      <c r="L179" t="s">
        <v>28</v>
      </c>
      <c r="M179" s="2">
        <v>0.5</v>
      </c>
      <c r="N179" s="3">
        <f t="shared" si="4"/>
        <v>0.5</v>
      </c>
      <c r="O179">
        <v>0</v>
      </c>
      <c r="P179" s="11" t="s">
        <v>289</v>
      </c>
      <c r="R179">
        <v>17</v>
      </c>
      <c r="S179" t="s">
        <v>290</v>
      </c>
      <c r="U179" s="8"/>
    </row>
    <row r="180" spans="1:21" x14ac:dyDescent="0.2">
      <c r="A180" t="s">
        <v>18</v>
      </c>
      <c r="B180" t="s">
        <v>187</v>
      </c>
      <c r="C180" t="s">
        <v>32</v>
      </c>
      <c r="D180" t="s">
        <v>287</v>
      </c>
      <c r="E180" t="s">
        <v>49</v>
      </c>
      <c r="F180" s="12" t="s">
        <v>292</v>
      </c>
      <c r="G180" t="s">
        <v>51</v>
      </c>
      <c r="H180" t="s">
        <v>162</v>
      </c>
      <c r="I180" t="s">
        <v>26</v>
      </c>
      <c r="J180" s="1">
        <v>1</v>
      </c>
      <c r="K180" t="s">
        <v>191</v>
      </c>
      <c r="L180" t="s">
        <v>28</v>
      </c>
      <c r="M180" s="2">
        <v>0.2</v>
      </c>
      <c r="N180" s="3">
        <f t="shared" si="4"/>
        <v>0.2</v>
      </c>
      <c r="O180">
        <v>2</v>
      </c>
      <c r="P180" s="11" t="s">
        <v>289</v>
      </c>
      <c r="R180">
        <v>17</v>
      </c>
      <c r="S180" t="s">
        <v>290</v>
      </c>
      <c r="U180" s="8"/>
    </row>
    <row r="181" spans="1:21" x14ac:dyDescent="0.2">
      <c r="A181" t="s">
        <v>18</v>
      </c>
      <c r="B181" t="s">
        <v>78</v>
      </c>
      <c r="C181" t="s">
        <v>188</v>
      </c>
      <c r="E181" t="s">
        <v>44</v>
      </c>
      <c r="F181" s="12" t="s">
        <v>267</v>
      </c>
      <c r="G181" t="s">
        <v>268</v>
      </c>
      <c r="H181" t="s">
        <v>162</v>
      </c>
      <c r="I181" t="s">
        <v>26</v>
      </c>
      <c r="J181" s="1">
        <v>10</v>
      </c>
      <c r="K181" t="s">
        <v>27</v>
      </c>
      <c r="L181" t="s">
        <v>28</v>
      </c>
      <c r="M181" s="2">
        <v>40</v>
      </c>
      <c r="N181" s="3">
        <f t="shared" si="4"/>
        <v>4</v>
      </c>
      <c r="O181">
        <v>2</v>
      </c>
      <c r="P181" t="s">
        <v>293</v>
      </c>
      <c r="R181">
        <v>18</v>
      </c>
      <c r="S181" t="s">
        <v>227</v>
      </c>
      <c r="T181" t="s">
        <v>294</v>
      </c>
      <c r="U181" s="8"/>
    </row>
    <row r="182" spans="1:21" x14ac:dyDescent="0.2">
      <c r="A182" t="s">
        <v>18</v>
      </c>
      <c r="B182" t="s">
        <v>78</v>
      </c>
      <c r="C182" t="s">
        <v>188</v>
      </c>
      <c r="E182" t="s">
        <v>295</v>
      </c>
      <c r="F182" s="12" t="s">
        <v>296</v>
      </c>
      <c r="G182" t="s">
        <v>268</v>
      </c>
      <c r="H182" t="s">
        <v>162</v>
      </c>
      <c r="I182" t="s">
        <v>26</v>
      </c>
      <c r="J182" s="1">
        <v>5</v>
      </c>
      <c r="K182" t="s">
        <v>27</v>
      </c>
      <c r="L182" t="s">
        <v>28</v>
      </c>
      <c r="M182" s="2">
        <v>42</v>
      </c>
      <c r="N182" s="3">
        <f t="shared" si="4"/>
        <v>8.4</v>
      </c>
      <c r="O182">
        <v>3</v>
      </c>
      <c r="P182" t="s">
        <v>293</v>
      </c>
      <c r="R182">
        <v>18</v>
      </c>
      <c r="S182" t="s">
        <v>227</v>
      </c>
      <c r="T182" t="s">
        <v>297</v>
      </c>
      <c r="U182" s="8"/>
    </row>
    <row r="183" spans="1:21" x14ac:dyDescent="0.2">
      <c r="A183" t="s">
        <v>18</v>
      </c>
      <c r="B183" t="s">
        <v>78</v>
      </c>
      <c r="C183" t="s">
        <v>188</v>
      </c>
      <c r="E183" t="s">
        <v>295</v>
      </c>
      <c r="F183" s="12" t="s">
        <v>298</v>
      </c>
      <c r="G183" t="s">
        <v>299</v>
      </c>
      <c r="H183" t="s">
        <v>162</v>
      </c>
      <c r="I183" t="s">
        <v>26</v>
      </c>
      <c r="J183" s="1">
        <v>19</v>
      </c>
      <c r="K183" t="s">
        <v>27</v>
      </c>
      <c r="L183" t="s">
        <v>28</v>
      </c>
      <c r="M183" s="2">
        <v>22</v>
      </c>
      <c r="N183" s="3">
        <f t="shared" si="4"/>
        <v>1.1578947368421053</v>
      </c>
      <c r="O183">
        <v>3</v>
      </c>
      <c r="P183" t="s">
        <v>293</v>
      </c>
      <c r="R183">
        <v>18</v>
      </c>
      <c r="S183" t="s">
        <v>227</v>
      </c>
      <c r="T183" t="s">
        <v>297</v>
      </c>
      <c r="U183" s="8"/>
    </row>
    <row r="184" spans="1:21" x14ac:dyDescent="0.2">
      <c r="A184" t="s">
        <v>18</v>
      </c>
      <c r="B184" t="s">
        <v>31</v>
      </c>
      <c r="C184" t="s">
        <v>108</v>
      </c>
      <c r="D184" t="s">
        <v>30</v>
      </c>
      <c r="E184" t="s">
        <v>49</v>
      </c>
      <c r="F184" s="12" t="s">
        <v>300</v>
      </c>
      <c r="G184" t="s">
        <v>51</v>
      </c>
      <c r="H184" t="s">
        <v>25</v>
      </c>
      <c r="I184" t="s">
        <v>26</v>
      </c>
      <c r="J184" s="1">
        <v>2.1</v>
      </c>
      <c r="K184" t="s">
        <v>301</v>
      </c>
      <c r="L184" t="s">
        <v>28</v>
      </c>
      <c r="M184" s="2">
        <v>2.8</v>
      </c>
      <c r="N184" s="3">
        <f t="shared" si="4"/>
        <v>1.3333333333333333</v>
      </c>
      <c r="O184">
        <v>0</v>
      </c>
      <c r="P184" t="s">
        <v>302</v>
      </c>
      <c r="R184">
        <v>19</v>
      </c>
      <c r="S184" t="s">
        <v>270</v>
      </c>
    </row>
    <row r="185" spans="1:21" x14ac:dyDescent="0.2">
      <c r="A185" t="s">
        <v>18</v>
      </c>
      <c r="B185" t="s">
        <v>31</v>
      </c>
      <c r="C185" t="s">
        <v>108</v>
      </c>
      <c r="D185" t="s">
        <v>30</v>
      </c>
      <c r="E185" t="s">
        <v>49</v>
      </c>
      <c r="F185" s="12" t="s">
        <v>303</v>
      </c>
      <c r="G185" t="s">
        <v>51</v>
      </c>
      <c r="H185" t="s">
        <v>25</v>
      </c>
      <c r="I185" t="s">
        <v>26</v>
      </c>
      <c r="J185" s="1">
        <v>2.1</v>
      </c>
      <c r="K185" t="s">
        <v>301</v>
      </c>
      <c r="L185" t="s">
        <v>28</v>
      </c>
      <c r="M185" s="2">
        <v>2.5</v>
      </c>
      <c r="N185" s="3">
        <f t="shared" si="4"/>
        <v>1.1904761904761905</v>
      </c>
      <c r="O185">
        <v>0</v>
      </c>
      <c r="P185" t="s">
        <v>302</v>
      </c>
      <c r="R185">
        <v>19</v>
      </c>
      <c r="S185" t="s">
        <v>270</v>
      </c>
    </row>
    <row r="186" spans="1:21" x14ac:dyDescent="0.2">
      <c r="A186" t="s">
        <v>18</v>
      </c>
      <c r="B186" t="s">
        <v>31</v>
      </c>
      <c r="C186" t="s">
        <v>108</v>
      </c>
      <c r="D186" t="s">
        <v>30</v>
      </c>
      <c r="E186" t="s">
        <v>49</v>
      </c>
      <c r="F186" s="12" t="s">
        <v>304</v>
      </c>
      <c r="G186" t="s">
        <v>51</v>
      </c>
      <c r="H186" t="s">
        <v>25</v>
      </c>
      <c r="I186" t="s">
        <v>26</v>
      </c>
      <c r="J186" s="1">
        <v>3.4</v>
      </c>
      <c r="K186" t="s">
        <v>301</v>
      </c>
      <c r="L186" t="s">
        <v>28</v>
      </c>
      <c r="M186" s="2">
        <v>3.6</v>
      </c>
      <c r="N186" s="3">
        <f t="shared" si="4"/>
        <v>1.0588235294117647</v>
      </c>
      <c r="O186">
        <v>0</v>
      </c>
      <c r="P186" t="s">
        <v>302</v>
      </c>
      <c r="R186">
        <v>19</v>
      </c>
      <c r="S186" t="s">
        <v>270</v>
      </c>
    </row>
    <row r="187" spans="1:21" x14ac:dyDescent="0.2">
      <c r="A187" t="s">
        <v>18</v>
      </c>
      <c r="B187" t="s">
        <v>31</v>
      </c>
      <c r="C187" t="s">
        <v>108</v>
      </c>
      <c r="D187" t="s">
        <v>30</v>
      </c>
      <c r="E187" t="s">
        <v>49</v>
      </c>
      <c r="F187" s="12" t="s">
        <v>305</v>
      </c>
      <c r="G187" t="s">
        <v>51</v>
      </c>
      <c r="H187" t="s">
        <v>25</v>
      </c>
      <c r="I187" t="s">
        <v>26</v>
      </c>
      <c r="J187" s="1">
        <v>-1.1000000000000001</v>
      </c>
      <c r="K187" t="s">
        <v>301</v>
      </c>
      <c r="L187" t="s">
        <v>28</v>
      </c>
      <c r="M187" s="2">
        <v>-1.2</v>
      </c>
      <c r="N187" s="3">
        <f t="shared" si="4"/>
        <v>1.0909090909090908</v>
      </c>
      <c r="O187">
        <v>0</v>
      </c>
      <c r="P187" t="s">
        <v>302</v>
      </c>
      <c r="R187">
        <v>19</v>
      </c>
      <c r="S187" t="s">
        <v>270</v>
      </c>
      <c r="U187" s="8"/>
    </row>
    <row r="188" spans="1:21" x14ac:dyDescent="0.2">
      <c r="A188" t="s">
        <v>18</v>
      </c>
      <c r="B188" t="s">
        <v>31</v>
      </c>
      <c r="C188" t="s">
        <v>108</v>
      </c>
      <c r="D188" t="s">
        <v>30</v>
      </c>
      <c r="E188" t="s">
        <v>49</v>
      </c>
      <c r="F188" s="12" t="s">
        <v>303</v>
      </c>
      <c r="G188" t="s">
        <v>51</v>
      </c>
      <c r="H188" t="s">
        <v>25</v>
      </c>
      <c r="I188" t="s">
        <v>26</v>
      </c>
      <c r="J188" s="1">
        <v>2.2000000000000002</v>
      </c>
      <c r="K188" t="s">
        <v>301</v>
      </c>
      <c r="L188" t="s">
        <v>28</v>
      </c>
      <c r="M188" s="2">
        <v>4</v>
      </c>
      <c r="N188" s="3">
        <f t="shared" si="4"/>
        <v>1.8181818181818181</v>
      </c>
      <c r="O188">
        <v>0</v>
      </c>
      <c r="P188" t="s">
        <v>302</v>
      </c>
      <c r="R188">
        <v>19</v>
      </c>
      <c r="S188" t="s">
        <v>167</v>
      </c>
      <c r="T188" t="s">
        <v>306</v>
      </c>
      <c r="U188" s="8"/>
    </row>
    <row r="189" spans="1:21" x14ac:dyDescent="0.2">
      <c r="A189" t="s">
        <v>18</v>
      </c>
      <c r="B189" t="s">
        <v>31</v>
      </c>
      <c r="C189" t="s">
        <v>108</v>
      </c>
      <c r="D189" t="s">
        <v>30</v>
      </c>
      <c r="E189" t="s">
        <v>49</v>
      </c>
      <c r="F189" s="12" t="s">
        <v>303</v>
      </c>
      <c r="G189" t="s">
        <v>51</v>
      </c>
      <c r="H189" t="s">
        <v>25</v>
      </c>
      <c r="I189" t="s">
        <v>26</v>
      </c>
      <c r="J189" s="1">
        <v>1.5</v>
      </c>
      <c r="K189" t="s">
        <v>301</v>
      </c>
      <c r="L189" t="s">
        <v>28</v>
      </c>
      <c r="M189" s="2">
        <v>1.5</v>
      </c>
      <c r="N189" s="3">
        <f t="shared" si="4"/>
        <v>1</v>
      </c>
      <c r="O189">
        <v>0</v>
      </c>
      <c r="P189" t="s">
        <v>302</v>
      </c>
      <c r="R189">
        <v>19</v>
      </c>
      <c r="S189" t="s">
        <v>167</v>
      </c>
      <c r="T189" t="s">
        <v>306</v>
      </c>
      <c r="U189" s="8"/>
    </row>
    <row r="190" spans="1:21" x14ac:dyDescent="0.2">
      <c r="A190" t="s">
        <v>18</v>
      </c>
      <c r="B190" t="s">
        <v>31</v>
      </c>
      <c r="C190" t="s">
        <v>108</v>
      </c>
      <c r="D190" t="s">
        <v>30</v>
      </c>
      <c r="E190" t="s">
        <v>49</v>
      </c>
      <c r="F190" s="12" t="s">
        <v>303</v>
      </c>
      <c r="G190" t="s">
        <v>51</v>
      </c>
      <c r="H190" t="s">
        <v>25</v>
      </c>
      <c r="I190" t="s">
        <v>26</v>
      </c>
      <c r="J190" s="1">
        <v>2</v>
      </c>
      <c r="K190" t="s">
        <v>301</v>
      </c>
      <c r="L190" t="s">
        <v>28</v>
      </c>
      <c r="M190" s="2">
        <v>2.5</v>
      </c>
      <c r="N190" s="3">
        <f t="shared" si="4"/>
        <v>1.25</v>
      </c>
      <c r="O190">
        <v>0</v>
      </c>
      <c r="P190" t="s">
        <v>302</v>
      </c>
      <c r="R190">
        <v>19</v>
      </c>
      <c r="S190" t="s">
        <v>167</v>
      </c>
      <c r="T190" t="s">
        <v>306</v>
      </c>
      <c r="U190" s="8"/>
    </row>
    <row r="191" spans="1:21" x14ac:dyDescent="0.2">
      <c r="A191" t="s">
        <v>18</v>
      </c>
      <c r="B191" t="s">
        <v>31</v>
      </c>
      <c r="C191" t="s">
        <v>108</v>
      </c>
      <c r="D191" t="s">
        <v>30</v>
      </c>
      <c r="E191" t="s">
        <v>307</v>
      </c>
      <c r="F191" s="12" t="s">
        <v>308</v>
      </c>
      <c r="G191" t="s">
        <v>268</v>
      </c>
      <c r="H191" t="s">
        <v>25</v>
      </c>
      <c r="I191" t="s">
        <v>26</v>
      </c>
      <c r="J191" s="1">
        <v>35</v>
      </c>
      <c r="K191" t="s">
        <v>301</v>
      </c>
      <c r="L191" t="s">
        <v>28</v>
      </c>
      <c r="M191" s="2">
        <v>110</v>
      </c>
      <c r="N191" s="3">
        <f t="shared" si="4"/>
        <v>3.1428571428571428</v>
      </c>
      <c r="O191">
        <v>0</v>
      </c>
      <c r="P191" t="s">
        <v>302</v>
      </c>
      <c r="R191">
        <v>19</v>
      </c>
      <c r="S191" t="s">
        <v>167</v>
      </c>
      <c r="T191" t="s">
        <v>309</v>
      </c>
      <c r="U191" s="8"/>
    </row>
    <row r="192" spans="1:21" x14ac:dyDescent="0.2">
      <c r="A192" t="s">
        <v>18</v>
      </c>
      <c r="B192" t="s">
        <v>31</v>
      </c>
      <c r="C192" t="s">
        <v>108</v>
      </c>
      <c r="D192" t="s">
        <v>30</v>
      </c>
      <c r="E192" t="s">
        <v>307</v>
      </c>
      <c r="F192" s="12" t="s">
        <v>308</v>
      </c>
      <c r="G192" t="s">
        <v>268</v>
      </c>
      <c r="H192" t="s">
        <v>25</v>
      </c>
      <c r="I192" t="s">
        <v>26</v>
      </c>
      <c r="J192" s="1">
        <v>100</v>
      </c>
      <c r="K192" t="s">
        <v>301</v>
      </c>
      <c r="L192" t="s">
        <v>28</v>
      </c>
      <c r="M192" s="2">
        <v>220</v>
      </c>
      <c r="N192" s="3">
        <f t="shared" si="4"/>
        <v>2.2000000000000002</v>
      </c>
      <c r="O192">
        <v>0</v>
      </c>
      <c r="P192" t="s">
        <v>302</v>
      </c>
      <c r="R192">
        <v>19</v>
      </c>
      <c r="S192" t="s">
        <v>167</v>
      </c>
      <c r="T192" t="s">
        <v>309</v>
      </c>
    </row>
    <row r="193" spans="1:21" x14ac:dyDescent="0.2">
      <c r="A193" t="s">
        <v>18</v>
      </c>
      <c r="B193" t="s">
        <v>31</v>
      </c>
      <c r="C193" t="s">
        <v>108</v>
      </c>
      <c r="D193" t="s">
        <v>30</v>
      </c>
      <c r="E193" t="s">
        <v>307</v>
      </c>
      <c r="F193" s="12" t="s">
        <v>308</v>
      </c>
      <c r="G193" t="s">
        <v>268</v>
      </c>
      <c r="H193" t="s">
        <v>25</v>
      </c>
      <c r="I193" t="s">
        <v>26</v>
      </c>
      <c r="J193" s="1">
        <v>65</v>
      </c>
      <c r="K193" t="s">
        <v>301</v>
      </c>
      <c r="L193" t="s">
        <v>28</v>
      </c>
      <c r="M193" s="2">
        <v>150</v>
      </c>
      <c r="N193" s="3">
        <f t="shared" si="4"/>
        <v>2.3076923076923075</v>
      </c>
      <c r="O193">
        <v>0</v>
      </c>
      <c r="P193" t="s">
        <v>302</v>
      </c>
      <c r="R193">
        <v>19</v>
      </c>
      <c r="S193" t="s">
        <v>167</v>
      </c>
      <c r="T193" t="s">
        <v>309</v>
      </c>
    </row>
    <row r="194" spans="1:21" x14ac:dyDescent="0.2">
      <c r="A194" t="s">
        <v>18</v>
      </c>
      <c r="B194" t="s">
        <v>31</v>
      </c>
      <c r="C194" t="s">
        <v>108</v>
      </c>
      <c r="D194" t="s">
        <v>30</v>
      </c>
      <c r="E194" t="s">
        <v>307</v>
      </c>
      <c r="F194" s="12" t="s">
        <v>310</v>
      </c>
      <c r="G194" t="s">
        <v>268</v>
      </c>
      <c r="H194" t="s">
        <v>25</v>
      </c>
      <c r="I194" t="s">
        <v>26</v>
      </c>
      <c r="J194" s="1">
        <v>1.6</v>
      </c>
      <c r="K194">
        <v>6</v>
      </c>
      <c r="L194" t="s">
        <v>28</v>
      </c>
      <c r="M194" s="2">
        <v>2.2999999999999998</v>
      </c>
      <c r="N194" s="3">
        <f t="shared" si="4"/>
        <v>1.4374999999999998</v>
      </c>
      <c r="O194">
        <v>0</v>
      </c>
      <c r="P194" t="s">
        <v>302</v>
      </c>
      <c r="R194">
        <v>19</v>
      </c>
      <c r="S194" t="s">
        <v>167</v>
      </c>
      <c r="T194" t="s">
        <v>311</v>
      </c>
    </row>
    <row r="195" spans="1:21" x14ac:dyDescent="0.2">
      <c r="A195" t="s">
        <v>18</v>
      </c>
      <c r="B195" t="s">
        <v>31</v>
      </c>
      <c r="C195" t="s">
        <v>108</v>
      </c>
      <c r="D195" t="s">
        <v>30</v>
      </c>
      <c r="E195" t="s">
        <v>307</v>
      </c>
      <c r="F195" s="12" t="s">
        <v>310</v>
      </c>
      <c r="G195" t="s">
        <v>268</v>
      </c>
      <c r="H195" t="s">
        <v>25</v>
      </c>
      <c r="I195" t="s">
        <v>26</v>
      </c>
      <c r="J195" s="1">
        <v>3.8</v>
      </c>
      <c r="K195" t="s">
        <v>301</v>
      </c>
      <c r="L195" t="s">
        <v>28</v>
      </c>
      <c r="M195" s="2">
        <v>5</v>
      </c>
      <c r="N195" s="3">
        <f t="shared" si="4"/>
        <v>1.3157894736842106</v>
      </c>
      <c r="O195">
        <v>0</v>
      </c>
      <c r="P195" t="s">
        <v>302</v>
      </c>
      <c r="R195">
        <v>19</v>
      </c>
      <c r="S195" t="s">
        <v>167</v>
      </c>
      <c r="T195" t="s">
        <v>311</v>
      </c>
    </row>
    <row r="196" spans="1:21" x14ac:dyDescent="0.2">
      <c r="A196" t="s">
        <v>18</v>
      </c>
      <c r="B196" t="s">
        <v>31</v>
      </c>
      <c r="C196" t="s">
        <v>108</v>
      </c>
      <c r="D196" t="s">
        <v>30</v>
      </c>
      <c r="E196" t="s">
        <v>307</v>
      </c>
      <c r="F196" s="12" t="s">
        <v>310</v>
      </c>
      <c r="G196" t="s">
        <v>268</v>
      </c>
      <c r="H196" t="s">
        <v>25</v>
      </c>
      <c r="I196" t="s">
        <v>26</v>
      </c>
      <c r="J196" s="1">
        <v>2</v>
      </c>
      <c r="K196" t="s">
        <v>301</v>
      </c>
      <c r="L196" t="s">
        <v>28</v>
      </c>
      <c r="M196" s="2">
        <v>3</v>
      </c>
      <c r="N196" s="3">
        <f t="shared" si="4"/>
        <v>1.5</v>
      </c>
      <c r="O196">
        <v>0</v>
      </c>
      <c r="P196" t="s">
        <v>302</v>
      </c>
      <c r="R196">
        <v>19</v>
      </c>
      <c r="S196" t="s">
        <v>167</v>
      </c>
      <c r="T196" t="s">
        <v>311</v>
      </c>
    </row>
    <row r="197" spans="1:21" x14ac:dyDescent="0.2">
      <c r="A197" t="s">
        <v>18</v>
      </c>
      <c r="B197" t="s">
        <v>312</v>
      </c>
      <c r="C197" t="s">
        <v>313</v>
      </c>
      <c r="D197" t="s">
        <v>314</v>
      </c>
      <c r="E197" t="s">
        <v>73</v>
      </c>
      <c r="F197" s="12" t="s">
        <v>315</v>
      </c>
      <c r="H197" t="s">
        <v>162</v>
      </c>
      <c r="I197" t="s">
        <v>26</v>
      </c>
      <c r="J197" s="1">
        <v>120</v>
      </c>
      <c r="K197" t="s">
        <v>191</v>
      </c>
      <c r="L197" t="s">
        <v>28</v>
      </c>
      <c r="M197" s="2">
        <v>120</v>
      </c>
      <c r="N197" s="3">
        <f t="shared" si="4"/>
        <v>1</v>
      </c>
      <c r="O197">
        <v>0</v>
      </c>
      <c r="P197" t="s">
        <v>316</v>
      </c>
      <c r="R197">
        <v>20</v>
      </c>
      <c r="S197" t="s">
        <v>317</v>
      </c>
      <c r="T197" t="s">
        <v>318</v>
      </c>
    </row>
    <row r="198" spans="1:21" x14ac:dyDescent="0.2">
      <c r="A198" t="s">
        <v>18</v>
      </c>
      <c r="B198" t="s">
        <v>312</v>
      </c>
      <c r="C198" t="s">
        <v>313</v>
      </c>
      <c r="D198" t="s">
        <v>314</v>
      </c>
      <c r="E198" t="s">
        <v>73</v>
      </c>
      <c r="F198" s="12" t="s">
        <v>315</v>
      </c>
      <c r="H198" t="s">
        <v>162</v>
      </c>
      <c r="I198" t="s">
        <v>26</v>
      </c>
      <c r="J198" s="1">
        <v>120</v>
      </c>
      <c r="K198" t="s">
        <v>191</v>
      </c>
      <c r="L198" t="s">
        <v>28</v>
      </c>
      <c r="M198" s="2">
        <v>120</v>
      </c>
      <c r="N198" s="3">
        <f t="shared" si="4"/>
        <v>1</v>
      </c>
      <c r="O198">
        <v>0</v>
      </c>
      <c r="P198" t="s">
        <v>316</v>
      </c>
      <c r="R198">
        <v>20</v>
      </c>
      <c r="S198" t="s">
        <v>317</v>
      </c>
      <c r="T198" t="s">
        <v>319</v>
      </c>
    </row>
    <row r="199" spans="1:21" x14ac:dyDescent="0.2">
      <c r="A199" t="s">
        <v>18</v>
      </c>
      <c r="B199" t="s">
        <v>312</v>
      </c>
      <c r="C199" t="s">
        <v>313</v>
      </c>
      <c r="D199" t="s">
        <v>314</v>
      </c>
      <c r="E199" t="s">
        <v>49</v>
      </c>
      <c r="F199" s="12" t="s">
        <v>320</v>
      </c>
      <c r="G199" t="s">
        <v>51</v>
      </c>
      <c r="H199" t="s">
        <v>162</v>
      </c>
      <c r="I199" t="s">
        <v>26</v>
      </c>
      <c r="J199" s="1">
        <v>2.7</v>
      </c>
      <c r="K199" t="s">
        <v>191</v>
      </c>
      <c r="L199" t="s">
        <v>28</v>
      </c>
      <c r="M199" s="2">
        <v>4.2</v>
      </c>
      <c r="N199" s="3">
        <f t="shared" si="4"/>
        <v>1.5555555555555556</v>
      </c>
      <c r="O199">
        <v>1</v>
      </c>
      <c r="P199" t="s">
        <v>316</v>
      </c>
      <c r="R199">
        <v>20</v>
      </c>
      <c r="S199" t="s">
        <v>321</v>
      </c>
      <c r="T199" t="s">
        <v>322</v>
      </c>
      <c r="U199" t="s">
        <v>319</v>
      </c>
    </row>
    <row r="200" spans="1:21" x14ac:dyDescent="0.2">
      <c r="A200" t="s">
        <v>18</v>
      </c>
      <c r="B200" t="s">
        <v>312</v>
      </c>
      <c r="C200" t="s">
        <v>313</v>
      </c>
      <c r="D200" t="s">
        <v>314</v>
      </c>
      <c r="E200" t="s">
        <v>49</v>
      </c>
      <c r="F200" s="12" t="s">
        <v>238</v>
      </c>
      <c r="G200" t="s">
        <v>51</v>
      </c>
      <c r="H200" t="s">
        <v>162</v>
      </c>
      <c r="I200" t="s">
        <v>26</v>
      </c>
      <c r="J200" s="1">
        <v>2.2000000000000002</v>
      </c>
      <c r="K200" t="s">
        <v>191</v>
      </c>
      <c r="L200" t="s">
        <v>28</v>
      </c>
      <c r="M200" s="2">
        <v>2.4</v>
      </c>
      <c r="N200" s="3">
        <f t="shared" si="4"/>
        <v>1.0909090909090908</v>
      </c>
      <c r="O200">
        <v>0</v>
      </c>
      <c r="P200" t="s">
        <v>316</v>
      </c>
      <c r="R200">
        <v>20</v>
      </c>
      <c r="S200" t="s">
        <v>321</v>
      </c>
      <c r="T200" t="s">
        <v>322</v>
      </c>
      <c r="U200" t="s">
        <v>319</v>
      </c>
    </row>
    <row r="201" spans="1:21" x14ac:dyDescent="0.2">
      <c r="A201" t="s">
        <v>18</v>
      </c>
      <c r="B201" t="s">
        <v>312</v>
      </c>
      <c r="C201" s="8" t="s">
        <v>313</v>
      </c>
      <c r="D201" t="s">
        <v>314</v>
      </c>
      <c r="E201" t="s">
        <v>49</v>
      </c>
      <c r="F201" s="12" t="s">
        <v>323</v>
      </c>
      <c r="G201" t="s">
        <v>51</v>
      </c>
      <c r="H201" t="s">
        <v>162</v>
      </c>
      <c r="I201" t="s">
        <v>26</v>
      </c>
      <c r="J201" s="1">
        <v>0.18</v>
      </c>
      <c r="K201" t="s">
        <v>191</v>
      </c>
      <c r="L201" t="s">
        <v>28</v>
      </c>
      <c r="M201" s="2">
        <v>0.18</v>
      </c>
      <c r="N201" s="3">
        <f t="shared" si="4"/>
        <v>1</v>
      </c>
      <c r="O201">
        <v>0</v>
      </c>
      <c r="P201" t="s">
        <v>316</v>
      </c>
      <c r="R201">
        <v>20</v>
      </c>
      <c r="S201" t="s">
        <v>321</v>
      </c>
      <c r="T201" t="s">
        <v>322</v>
      </c>
      <c r="U201" t="s">
        <v>319</v>
      </c>
    </row>
    <row r="202" spans="1:21" x14ac:dyDescent="0.2">
      <c r="A202" t="s">
        <v>18</v>
      </c>
      <c r="B202" t="s">
        <v>312</v>
      </c>
      <c r="C202" t="s">
        <v>313</v>
      </c>
      <c r="D202" t="s">
        <v>314</v>
      </c>
      <c r="E202" t="s">
        <v>49</v>
      </c>
      <c r="F202" s="12" t="s">
        <v>320</v>
      </c>
      <c r="G202" t="s">
        <v>51</v>
      </c>
      <c r="H202" t="s">
        <v>162</v>
      </c>
      <c r="I202" t="s">
        <v>26</v>
      </c>
      <c r="J202" s="1">
        <v>1.8</v>
      </c>
      <c r="K202" t="s">
        <v>191</v>
      </c>
      <c r="L202" t="s">
        <v>28</v>
      </c>
      <c r="M202" s="2">
        <v>3.9</v>
      </c>
      <c r="N202" s="3">
        <f t="shared" si="4"/>
        <v>2.1666666666666665</v>
      </c>
      <c r="O202">
        <v>2</v>
      </c>
      <c r="P202" t="s">
        <v>316</v>
      </c>
      <c r="R202">
        <v>20</v>
      </c>
      <c r="S202" t="s">
        <v>321</v>
      </c>
      <c r="T202" t="s">
        <v>322</v>
      </c>
      <c r="U202" t="s">
        <v>318</v>
      </c>
    </row>
    <row r="203" spans="1:21" x14ac:dyDescent="0.2">
      <c r="A203" t="s">
        <v>18</v>
      </c>
      <c r="B203" t="s">
        <v>312</v>
      </c>
      <c r="C203" s="8" t="s">
        <v>313</v>
      </c>
      <c r="D203" t="s">
        <v>314</v>
      </c>
      <c r="E203" t="s">
        <v>49</v>
      </c>
      <c r="F203" s="12" t="s">
        <v>238</v>
      </c>
      <c r="G203" t="s">
        <v>51</v>
      </c>
      <c r="H203" t="s">
        <v>162</v>
      </c>
      <c r="I203" t="s">
        <v>26</v>
      </c>
      <c r="J203" s="1">
        <v>3.3</v>
      </c>
      <c r="K203" t="s">
        <v>191</v>
      </c>
      <c r="L203" t="s">
        <v>28</v>
      </c>
      <c r="M203" s="2">
        <v>4.8</v>
      </c>
      <c r="N203" s="3">
        <f t="shared" si="4"/>
        <v>1.4545454545454546</v>
      </c>
      <c r="O203">
        <v>1</v>
      </c>
      <c r="P203" t="s">
        <v>316</v>
      </c>
      <c r="R203">
        <v>20</v>
      </c>
      <c r="S203" t="s">
        <v>321</v>
      </c>
      <c r="T203" t="s">
        <v>322</v>
      </c>
      <c r="U203" t="s">
        <v>318</v>
      </c>
    </row>
    <row r="204" spans="1:21" x14ac:dyDescent="0.2">
      <c r="A204" t="s">
        <v>18</v>
      </c>
      <c r="B204" t="s">
        <v>312</v>
      </c>
      <c r="C204" t="s">
        <v>313</v>
      </c>
      <c r="D204" t="s">
        <v>314</v>
      </c>
      <c r="E204" t="s">
        <v>49</v>
      </c>
      <c r="F204" s="12" t="s">
        <v>323</v>
      </c>
      <c r="G204" t="s">
        <v>51</v>
      </c>
      <c r="H204" t="s">
        <v>162</v>
      </c>
      <c r="I204" t="s">
        <v>26</v>
      </c>
      <c r="J204" s="1">
        <v>0.18</v>
      </c>
      <c r="K204" t="s">
        <v>191</v>
      </c>
      <c r="L204" t="s">
        <v>28</v>
      </c>
      <c r="M204" s="2">
        <v>0.18</v>
      </c>
      <c r="N204" s="3">
        <f t="shared" si="4"/>
        <v>1</v>
      </c>
      <c r="O204">
        <v>0</v>
      </c>
      <c r="P204" t="s">
        <v>316</v>
      </c>
      <c r="R204">
        <v>20</v>
      </c>
      <c r="S204" t="s">
        <v>321</v>
      </c>
      <c r="T204" t="s">
        <v>322</v>
      </c>
      <c r="U204" t="s">
        <v>318</v>
      </c>
    </row>
    <row r="205" spans="1:21" x14ac:dyDescent="0.2">
      <c r="A205" t="s">
        <v>18</v>
      </c>
      <c r="B205" t="s">
        <v>312</v>
      </c>
      <c r="C205" t="s">
        <v>313</v>
      </c>
      <c r="D205" t="s">
        <v>314</v>
      </c>
      <c r="E205" t="s">
        <v>49</v>
      </c>
      <c r="F205" s="12" t="s">
        <v>320</v>
      </c>
      <c r="G205" t="s">
        <v>51</v>
      </c>
      <c r="H205" t="s">
        <v>162</v>
      </c>
      <c r="I205" t="s">
        <v>26</v>
      </c>
      <c r="J205" s="1">
        <v>2.2000000000000002</v>
      </c>
      <c r="K205" t="s">
        <v>191</v>
      </c>
      <c r="L205" t="s">
        <v>28</v>
      </c>
      <c r="M205" s="2">
        <v>1.8</v>
      </c>
      <c r="N205" s="3">
        <f t="shared" si="4"/>
        <v>0.81818181818181812</v>
      </c>
      <c r="O205">
        <v>0</v>
      </c>
      <c r="P205" t="s">
        <v>316</v>
      </c>
      <c r="R205">
        <v>20</v>
      </c>
      <c r="S205" t="s">
        <v>321</v>
      </c>
      <c r="T205" t="s">
        <v>324</v>
      </c>
      <c r="U205" t="s">
        <v>319</v>
      </c>
    </row>
    <row r="206" spans="1:21" x14ac:dyDescent="0.2">
      <c r="A206" t="s">
        <v>18</v>
      </c>
      <c r="B206" t="s">
        <v>312</v>
      </c>
      <c r="C206" t="s">
        <v>313</v>
      </c>
      <c r="D206" t="s">
        <v>314</v>
      </c>
      <c r="E206" t="s">
        <v>49</v>
      </c>
      <c r="F206" s="12" t="s">
        <v>325</v>
      </c>
      <c r="G206" t="s">
        <v>51</v>
      </c>
      <c r="H206" t="s">
        <v>162</v>
      </c>
      <c r="I206" t="s">
        <v>26</v>
      </c>
      <c r="J206" s="1">
        <v>0.2</v>
      </c>
      <c r="K206" t="s">
        <v>191</v>
      </c>
      <c r="L206" t="s">
        <v>28</v>
      </c>
      <c r="M206" s="2">
        <v>0.21</v>
      </c>
      <c r="N206" s="3">
        <f t="shared" si="4"/>
        <v>1.0499999999999998</v>
      </c>
      <c r="O206">
        <v>0</v>
      </c>
      <c r="P206" t="s">
        <v>316</v>
      </c>
      <c r="R206">
        <v>20</v>
      </c>
      <c r="S206" t="s">
        <v>321</v>
      </c>
      <c r="T206" t="s">
        <v>324</v>
      </c>
      <c r="U206" t="s">
        <v>319</v>
      </c>
    </row>
    <row r="207" spans="1:21" x14ac:dyDescent="0.2">
      <c r="A207" t="s">
        <v>18</v>
      </c>
      <c r="B207" t="s">
        <v>312</v>
      </c>
      <c r="C207" t="s">
        <v>313</v>
      </c>
      <c r="D207" t="s">
        <v>314</v>
      </c>
      <c r="E207" t="s">
        <v>49</v>
      </c>
      <c r="F207" s="12" t="s">
        <v>238</v>
      </c>
      <c r="G207" t="s">
        <v>51</v>
      </c>
      <c r="H207" t="s">
        <v>162</v>
      </c>
      <c r="I207" t="s">
        <v>26</v>
      </c>
      <c r="J207" s="1">
        <v>3.2</v>
      </c>
      <c r="K207" t="s">
        <v>191</v>
      </c>
      <c r="L207" t="s">
        <v>28</v>
      </c>
      <c r="M207" s="2">
        <v>4</v>
      </c>
      <c r="N207" s="3">
        <f t="shared" si="4"/>
        <v>1.25</v>
      </c>
      <c r="O207">
        <v>0</v>
      </c>
      <c r="P207" t="s">
        <v>316</v>
      </c>
      <c r="R207">
        <v>20</v>
      </c>
      <c r="S207" t="s">
        <v>321</v>
      </c>
      <c r="T207" t="s">
        <v>324</v>
      </c>
      <c r="U207" t="s">
        <v>319</v>
      </c>
    </row>
    <row r="208" spans="1:21" x14ac:dyDescent="0.2">
      <c r="A208" t="s">
        <v>18</v>
      </c>
      <c r="B208" t="s">
        <v>312</v>
      </c>
      <c r="C208" t="s">
        <v>313</v>
      </c>
      <c r="D208" t="s">
        <v>314</v>
      </c>
      <c r="E208" t="s">
        <v>49</v>
      </c>
      <c r="F208" s="12" t="s">
        <v>326</v>
      </c>
      <c r="G208" t="s">
        <v>51</v>
      </c>
      <c r="H208" t="s">
        <v>162</v>
      </c>
      <c r="I208" t="s">
        <v>26</v>
      </c>
      <c r="J208" s="1">
        <v>0.11</v>
      </c>
      <c r="K208" t="s">
        <v>191</v>
      </c>
      <c r="L208" t="s">
        <v>28</v>
      </c>
      <c r="M208" s="2">
        <v>0.2</v>
      </c>
      <c r="N208" s="3">
        <f t="shared" si="4"/>
        <v>1.8181818181818183</v>
      </c>
      <c r="O208">
        <v>2</v>
      </c>
      <c r="P208" t="s">
        <v>316</v>
      </c>
      <c r="R208">
        <v>20</v>
      </c>
      <c r="S208" t="s">
        <v>321</v>
      </c>
      <c r="T208" t="s">
        <v>324</v>
      </c>
      <c r="U208" t="s">
        <v>319</v>
      </c>
    </row>
    <row r="209" spans="1:21" x14ac:dyDescent="0.2">
      <c r="A209" t="s">
        <v>18</v>
      </c>
      <c r="B209" t="s">
        <v>312</v>
      </c>
      <c r="C209" t="s">
        <v>313</v>
      </c>
      <c r="D209" t="s">
        <v>314</v>
      </c>
      <c r="E209" t="s">
        <v>49</v>
      </c>
      <c r="F209" s="12" t="s">
        <v>323</v>
      </c>
      <c r="G209" t="s">
        <v>51</v>
      </c>
      <c r="H209" t="s">
        <v>162</v>
      </c>
      <c r="I209" t="s">
        <v>26</v>
      </c>
      <c r="J209" s="1">
        <v>0.18</v>
      </c>
      <c r="K209" t="s">
        <v>191</v>
      </c>
      <c r="L209" t="s">
        <v>28</v>
      </c>
      <c r="M209" s="2">
        <v>0.3</v>
      </c>
      <c r="N209" s="3">
        <f t="shared" si="4"/>
        <v>1.6666666666666667</v>
      </c>
      <c r="O209">
        <v>2</v>
      </c>
      <c r="P209" t="s">
        <v>316</v>
      </c>
      <c r="R209">
        <v>20</v>
      </c>
      <c r="S209" t="s">
        <v>321</v>
      </c>
      <c r="T209" t="s">
        <v>324</v>
      </c>
      <c r="U209" t="s">
        <v>319</v>
      </c>
    </row>
    <row r="210" spans="1:21" x14ac:dyDescent="0.2">
      <c r="A210" t="s">
        <v>18</v>
      </c>
      <c r="B210" t="s">
        <v>312</v>
      </c>
      <c r="C210" t="s">
        <v>313</v>
      </c>
      <c r="D210" t="s">
        <v>314</v>
      </c>
      <c r="E210" t="s">
        <v>49</v>
      </c>
      <c r="F210" s="12" t="s">
        <v>327</v>
      </c>
      <c r="G210" t="s">
        <v>51</v>
      </c>
      <c r="H210" t="s">
        <v>162</v>
      </c>
      <c r="I210" t="s">
        <v>26</v>
      </c>
      <c r="J210" s="1">
        <v>0.11</v>
      </c>
      <c r="K210" t="s">
        <v>191</v>
      </c>
      <c r="L210" t="s">
        <v>28</v>
      </c>
      <c r="M210" s="2">
        <v>0.19</v>
      </c>
      <c r="N210" s="3">
        <f t="shared" si="4"/>
        <v>1.7272727272727273</v>
      </c>
      <c r="O210">
        <v>1</v>
      </c>
      <c r="P210" t="s">
        <v>316</v>
      </c>
      <c r="R210">
        <v>20</v>
      </c>
      <c r="S210" t="s">
        <v>321</v>
      </c>
      <c r="T210" t="s">
        <v>324</v>
      </c>
      <c r="U210" t="s">
        <v>319</v>
      </c>
    </row>
    <row r="211" spans="1:21" x14ac:dyDescent="0.2">
      <c r="A211" t="s">
        <v>18</v>
      </c>
      <c r="B211" t="s">
        <v>312</v>
      </c>
      <c r="C211" t="s">
        <v>313</v>
      </c>
      <c r="D211" t="s">
        <v>314</v>
      </c>
      <c r="E211" t="s">
        <v>49</v>
      </c>
      <c r="F211" s="12" t="s">
        <v>320</v>
      </c>
      <c r="G211" t="s">
        <v>51</v>
      </c>
      <c r="H211" t="s">
        <v>162</v>
      </c>
      <c r="I211" t="s">
        <v>26</v>
      </c>
      <c r="J211" s="1">
        <v>1.7</v>
      </c>
      <c r="K211" t="s">
        <v>191</v>
      </c>
      <c r="L211" t="s">
        <v>28</v>
      </c>
      <c r="M211" s="2">
        <v>2.7</v>
      </c>
      <c r="N211" s="3">
        <f t="shared" si="4"/>
        <v>1.5882352941176472</v>
      </c>
      <c r="O211">
        <v>0</v>
      </c>
      <c r="P211" t="s">
        <v>316</v>
      </c>
      <c r="R211">
        <v>20</v>
      </c>
      <c r="S211" t="s">
        <v>321</v>
      </c>
      <c r="T211" t="s">
        <v>324</v>
      </c>
      <c r="U211" t="s">
        <v>318</v>
      </c>
    </row>
    <row r="212" spans="1:21" x14ac:dyDescent="0.2">
      <c r="A212" t="s">
        <v>18</v>
      </c>
      <c r="B212" t="s">
        <v>312</v>
      </c>
      <c r="C212" t="s">
        <v>313</v>
      </c>
      <c r="D212" t="s">
        <v>314</v>
      </c>
      <c r="E212" t="s">
        <v>49</v>
      </c>
      <c r="F212" s="12" t="s">
        <v>325</v>
      </c>
      <c r="G212" t="s">
        <v>51</v>
      </c>
      <c r="H212" t="s">
        <v>162</v>
      </c>
      <c r="I212" t="s">
        <v>26</v>
      </c>
      <c r="J212" s="1">
        <v>0.21</v>
      </c>
      <c r="K212" t="s">
        <v>191</v>
      </c>
      <c r="L212" t="s">
        <v>28</v>
      </c>
      <c r="M212" s="2">
        <v>0.32</v>
      </c>
      <c r="N212" s="3">
        <f t="shared" si="4"/>
        <v>1.5238095238095239</v>
      </c>
      <c r="O212">
        <v>2</v>
      </c>
      <c r="P212" t="s">
        <v>316</v>
      </c>
      <c r="R212">
        <v>20</v>
      </c>
      <c r="S212" t="s">
        <v>321</v>
      </c>
      <c r="T212" t="s">
        <v>324</v>
      </c>
      <c r="U212" t="s">
        <v>318</v>
      </c>
    </row>
    <row r="213" spans="1:21" x14ac:dyDescent="0.2">
      <c r="A213" t="s">
        <v>18</v>
      </c>
      <c r="B213" t="s">
        <v>312</v>
      </c>
      <c r="C213" t="s">
        <v>313</v>
      </c>
      <c r="D213" t="s">
        <v>314</v>
      </c>
      <c r="E213" t="s">
        <v>49</v>
      </c>
      <c r="F213" s="12" t="s">
        <v>238</v>
      </c>
      <c r="G213" t="s">
        <v>51</v>
      </c>
      <c r="H213" t="s">
        <v>162</v>
      </c>
      <c r="I213" t="s">
        <v>26</v>
      </c>
      <c r="J213" s="1">
        <v>3.2</v>
      </c>
      <c r="K213" t="s">
        <v>191</v>
      </c>
      <c r="L213" t="s">
        <v>28</v>
      </c>
      <c r="M213" s="2">
        <v>4.3</v>
      </c>
      <c r="N213" s="3">
        <f t="shared" si="4"/>
        <v>1.3437499999999998</v>
      </c>
      <c r="O213">
        <v>0</v>
      </c>
      <c r="P213" t="s">
        <v>316</v>
      </c>
      <c r="R213">
        <v>20</v>
      </c>
      <c r="S213" t="s">
        <v>321</v>
      </c>
      <c r="T213" t="s">
        <v>324</v>
      </c>
      <c r="U213" t="s">
        <v>318</v>
      </c>
    </row>
    <row r="214" spans="1:21" x14ac:dyDescent="0.2">
      <c r="A214" t="s">
        <v>18</v>
      </c>
      <c r="B214" t="s">
        <v>312</v>
      </c>
      <c r="C214" t="s">
        <v>313</v>
      </c>
      <c r="D214" t="s">
        <v>314</v>
      </c>
      <c r="E214" t="s">
        <v>49</v>
      </c>
      <c r="F214" s="12" t="s">
        <v>326</v>
      </c>
      <c r="G214" t="s">
        <v>51</v>
      </c>
      <c r="H214" t="s">
        <v>162</v>
      </c>
      <c r="I214" t="s">
        <v>26</v>
      </c>
      <c r="J214" s="1">
        <v>0.11</v>
      </c>
      <c r="K214" t="s">
        <v>191</v>
      </c>
      <c r="L214" t="s">
        <v>28</v>
      </c>
      <c r="M214" s="2">
        <v>0.22</v>
      </c>
      <c r="N214" s="3">
        <f t="shared" si="4"/>
        <v>2</v>
      </c>
      <c r="O214">
        <v>2</v>
      </c>
      <c r="P214" t="s">
        <v>316</v>
      </c>
      <c r="R214">
        <v>20</v>
      </c>
      <c r="S214" t="s">
        <v>321</v>
      </c>
      <c r="T214" t="s">
        <v>324</v>
      </c>
      <c r="U214" t="s">
        <v>318</v>
      </c>
    </row>
    <row r="215" spans="1:21" x14ac:dyDescent="0.2">
      <c r="A215" t="s">
        <v>18</v>
      </c>
      <c r="B215" t="s">
        <v>312</v>
      </c>
      <c r="C215" t="s">
        <v>313</v>
      </c>
      <c r="D215" t="s">
        <v>314</v>
      </c>
      <c r="E215" t="s">
        <v>49</v>
      </c>
      <c r="F215" s="12" t="s">
        <v>323</v>
      </c>
      <c r="G215" t="s">
        <v>51</v>
      </c>
      <c r="H215" t="s">
        <v>162</v>
      </c>
      <c r="I215" t="s">
        <v>26</v>
      </c>
      <c r="J215" s="1">
        <v>0.18</v>
      </c>
      <c r="K215" t="s">
        <v>191</v>
      </c>
      <c r="L215" t="s">
        <v>28</v>
      </c>
      <c r="M215" s="2">
        <v>0.28000000000000003</v>
      </c>
      <c r="N215" s="3">
        <f t="shared" si="4"/>
        <v>1.5555555555555558</v>
      </c>
      <c r="O215">
        <v>1</v>
      </c>
      <c r="P215" t="s">
        <v>316</v>
      </c>
      <c r="R215">
        <v>20</v>
      </c>
      <c r="S215" t="s">
        <v>321</v>
      </c>
      <c r="T215" t="s">
        <v>324</v>
      </c>
      <c r="U215" t="s">
        <v>318</v>
      </c>
    </row>
    <row r="216" spans="1:21" x14ac:dyDescent="0.2">
      <c r="A216" t="s">
        <v>18</v>
      </c>
      <c r="B216" t="s">
        <v>312</v>
      </c>
      <c r="C216" t="s">
        <v>313</v>
      </c>
      <c r="D216" t="s">
        <v>314</v>
      </c>
      <c r="E216" t="s">
        <v>49</v>
      </c>
      <c r="F216" s="12" t="s">
        <v>327</v>
      </c>
      <c r="G216" t="s">
        <v>51</v>
      </c>
      <c r="H216" t="s">
        <v>162</v>
      </c>
      <c r="I216" t="s">
        <v>26</v>
      </c>
      <c r="J216" s="1">
        <v>0.09</v>
      </c>
      <c r="K216" t="s">
        <v>191</v>
      </c>
      <c r="L216" t="s">
        <v>28</v>
      </c>
      <c r="M216" s="2">
        <v>0.18</v>
      </c>
      <c r="N216" s="3">
        <f t="shared" si="4"/>
        <v>2</v>
      </c>
      <c r="O216">
        <v>1</v>
      </c>
      <c r="P216" t="s">
        <v>316</v>
      </c>
      <c r="R216">
        <v>20</v>
      </c>
      <c r="S216" t="s">
        <v>321</v>
      </c>
      <c r="T216" t="s">
        <v>324</v>
      </c>
      <c r="U216" t="s">
        <v>318</v>
      </c>
    </row>
    <row r="217" spans="1:21" x14ac:dyDescent="0.2">
      <c r="A217" t="s">
        <v>18</v>
      </c>
      <c r="B217" t="s">
        <v>328</v>
      </c>
      <c r="C217" t="s">
        <v>84</v>
      </c>
      <c r="D217" t="s">
        <v>329</v>
      </c>
      <c r="E217" t="s">
        <v>330</v>
      </c>
      <c r="F217" s="12" t="s">
        <v>331</v>
      </c>
      <c r="H217" t="s">
        <v>162</v>
      </c>
      <c r="I217" t="s">
        <v>26</v>
      </c>
      <c r="J217" s="1">
        <v>60</v>
      </c>
      <c r="K217" t="s">
        <v>301</v>
      </c>
      <c r="L217" t="s">
        <v>332</v>
      </c>
      <c r="M217" s="2">
        <v>90</v>
      </c>
      <c r="N217" s="3">
        <f t="shared" si="4"/>
        <v>1.5</v>
      </c>
      <c r="O217">
        <v>0</v>
      </c>
      <c r="P217" t="s">
        <v>333</v>
      </c>
      <c r="R217">
        <v>21</v>
      </c>
      <c r="S217" t="s">
        <v>227</v>
      </c>
      <c r="T217" t="s">
        <v>334</v>
      </c>
      <c r="U217" t="s">
        <v>335</v>
      </c>
    </row>
    <row r="218" spans="1:21" x14ac:dyDescent="0.2">
      <c r="A218" t="s">
        <v>18</v>
      </c>
      <c r="B218" t="s">
        <v>328</v>
      </c>
      <c r="C218" t="s">
        <v>84</v>
      </c>
      <c r="D218" t="s">
        <v>329</v>
      </c>
      <c r="E218" t="s">
        <v>330</v>
      </c>
      <c r="F218" s="12" t="s">
        <v>331</v>
      </c>
      <c r="H218" t="s">
        <v>162</v>
      </c>
      <c r="I218" t="s">
        <v>26</v>
      </c>
      <c r="J218" s="1">
        <v>5</v>
      </c>
      <c r="K218" t="s">
        <v>301</v>
      </c>
      <c r="L218" t="s">
        <v>332</v>
      </c>
      <c r="M218" s="2">
        <v>60</v>
      </c>
      <c r="N218" s="3">
        <f t="shared" si="4"/>
        <v>12</v>
      </c>
      <c r="O218">
        <v>0</v>
      </c>
      <c r="P218" t="s">
        <v>333</v>
      </c>
      <c r="R218">
        <v>21</v>
      </c>
      <c r="S218" t="s">
        <v>227</v>
      </c>
      <c r="T218" t="s">
        <v>336</v>
      </c>
      <c r="U218" t="s">
        <v>335</v>
      </c>
    </row>
    <row r="219" spans="1:21" x14ac:dyDescent="0.2">
      <c r="A219" t="s">
        <v>18</v>
      </c>
      <c r="B219" t="s">
        <v>328</v>
      </c>
      <c r="C219" t="s">
        <v>84</v>
      </c>
      <c r="D219" t="s">
        <v>329</v>
      </c>
      <c r="E219" t="s">
        <v>330</v>
      </c>
      <c r="F219" s="12" t="s">
        <v>331</v>
      </c>
      <c r="H219" t="s">
        <v>162</v>
      </c>
      <c r="I219" t="s">
        <v>26</v>
      </c>
      <c r="J219" s="1">
        <v>1</v>
      </c>
      <c r="K219" t="s">
        <v>301</v>
      </c>
      <c r="L219" t="s">
        <v>332</v>
      </c>
      <c r="M219" s="2">
        <v>10</v>
      </c>
      <c r="N219" s="3">
        <f t="shared" si="4"/>
        <v>10</v>
      </c>
      <c r="O219">
        <v>0</v>
      </c>
      <c r="P219" t="s">
        <v>333</v>
      </c>
      <c r="R219">
        <v>21</v>
      </c>
      <c r="S219" t="s">
        <v>227</v>
      </c>
      <c r="T219" t="s">
        <v>337</v>
      </c>
      <c r="U219" t="s">
        <v>335</v>
      </c>
    </row>
    <row r="220" spans="1:21" x14ac:dyDescent="0.2">
      <c r="A220" t="s">
        <v>18</v>
      </c>
      <c r="B220" t="s">
        <v>328</v>
      </c>
      <c r="C220" t="s">
        <v>84</v>
      </c>
      <c r="D220" t="s">
        <v>329</v>
      </c>
      <c r="E220" t="s">
        <v>330</v>
      </c>
      <c r="F220" s="12" t="s">
        <v>331</v>
      </c>
      <c r="H220" t="s">
        <v>162</v>
      </c>
      <c r="I220" t="s">
        <v>26</v>
      </c>
      <c r="J220" s="1">
        <v>98</v>
      </c>
      <c r="K220" t="s">
        <v>301</v>
      </c>
      <c r="L220" t="s">
        <v>332</v>
      </c>
      <c r="M220" s="2">
        <v>99</v>
      </c>
      <c r="N220" s="3">
        <f t="shared" si="4"/>
        <v>1.010204081632653</v>
      </c>
      <c r="O220">
        <v>0</v>
      </c>
      <c r="P220" t="s">
        <v>333</v>
      </c>
      <c r="R220">
        <v>21</v>
      </c>
      <c r="S220" t="s">
        <v>227</v>
      </c>
      <c r="T220" t="s">
        <v>338</v>
      </c>
      <c r="U220" t="s">
        <v>335</v>
      </c>
    </row>
    <row r="221" spans="1:21" x14ac:dyDescent="0.2">
      <c r="A221" t="s">
        <v>18</v>
      </c>
      <c r="B221" t="s">
        <v>328</v>
      </c>
      <c r="C221" t="s">
        <v>84</v>
      </c>
      <c r="D221" t="s">
        <v>329</v>
      </c>
      <c r="E221" t="s">
        <v>330</v>
      </c>
      <c r="F221" s="12" t="s">
        <v>331</v>
      </c>
      <c r="H221" t="s">
        <v>162</v>
      </c>
      <c r="I221" t="s">
        <v>26</v>
      </c>
      <c r="J221" s="1">
        <v>10</v>
      </c>
      <c r="K221" t="s">
        <v>301</v>
      </c>
      <c r="L221" t="s">
        <v>332</v>
      </c>
      <c r="M221" s="2">
        <v>70</v>
      </c>
      <c r="N221" s="3">
        <f t="shared" si="4"/>
        <v>7</v>
      </c>
      <c r="O221">
        <v>0</v>
      </c>
      <c r="P221" t="s">
        <v>333</v>
      </c>
      <c r="R221">
        <v>21</v>
      </c>
      <c r="S221" t="s">
        <v>227</v>
      </c>
      <c r="T221" t="s">
        <v>339</v>
      </c>
      <c r="U221" t="s">
        <v>335</v>
      </c>
    </row>
    <row r="222" spans="1:21" x14ac:dyDescent="0.2">
      <c r="A222" t="s">
        <v>18</v>
      </c>
      <c r="B222" t="s">
        <v>328</v>
      </c>
      <c r="C222" t="s">
        <v>84</v>
      </c>
      <c r="D222" t="s">
        <v>329</v>
      </c>
      <c r="E222" t="s">
        <v>330</v>
      </c>
      <c r="F222" s="12" t="s">
        <v>331</v>
      </c>
      <c r="H222" t="s">
        <v>162</v>
      </c>
      <c r="I222" t="s">
        <v>26</v>
      </c>
      <c r="J222" s="1">
        <v>1</v>
      </c>
      <c r="K222" t="s">
        <v>301</v>
      </c>
      <c r="L222" t="s">
        <v>332</v>
      </c>
      <c r="M222" s="2">
        <v>25</v>
      </c>
      <c r="N222" s="3">
        <f t="shared" si="4"/>
        <v>25</v>
      </c>
      <c r="O222">
        <v>0</v>
      </c>
      <c r="P222" t="s">
        <v>333</v>
      </c>
      <c r="R222">
        <v>21</v>
      </c>
      <c r="S222" t="s">
        <v>227</v>
      </c>
      <c r="T222" t="s">
        <v>340</v>
      </c>
      <c r="U222" t="s">
        <v>335</v>
      </c>
    </row>
    <row r="223" spans="1:21" x14ac:dyDescent="0.2">
      <c r="A223" t="s">
        <v>18</v>
      </c>
      <c r="B223" t="s">
        <v>328</v>
      </c>
      <c r="C223" t="s">
        <v>84</v>
      </c>
      <c r="D223" t="s">
        <v>329</v>
      </c>
      <c r="E223" t="s">
        <v>341</v>
      </c>
      <c r="F223" s="12" t="s">
        <v>342</v>
      </c>
      <c r="G223" t="s">
        <v>51</v>
      </c>
      <c r="H223" t="s">
        <v>162</v>
      </c>
      <c r="I223" t="s">
        <v>26</v>
      </c>
      <c r="J223" s="1">
        <v>3.5</v>
      </c>
      <c r="K223" t="s">
        <v>301</v>
      </c>
      <c r="L223" t="s">
        <v>332</v>
      </c>
      <c r="M223" s="2">
        <v>0.5</v>
      </c>
      <c r="N223" s="3">
        <f t="shared" si="4"/>
        <v>0.14285714285714285</v>
      </c>
      <c r="O223">
        <v>0</v>
      </c>
      <c r="P223" t="s">
        <v>333</v>
      </c>
      <c r="R223">
        <v>21</v>
      </c>
      <c r="S223" t="s">
        <v>227</v>
      </c>
      <c r="T223" t="s">
        <v>334</v>
      </c>
      <c r="U223" t="s">
        <v>335</v>
      </c>
    </row>
    <row r="224" spans="1:21" x14ac:dyDescent="0.2">
      <c r="A224" t="s">
        <v>18</v>
      </c>
      <c r="B224" t="s">
        <v>328</v>
      </c>
      <c r="C224" t="s">
        <v>84</v>
      </c>
      <c r="D224" t="s">
        <v>329</v>
      </c>
      <c r="E224" t="s">
        <v>341</v>
      </c>
      <c r="F224" s="12" t="s">
        <v>342</v>
      </c>
      <c r="G224" t="s">
        <v>51</v>
      </c>
      <c r="H224" t="s">
        <v>162</v>
      </c>
      <c r="I224" t="s">
        <v>26</v>
      </c>
      <c r="J224" s="1">
        <v>1.8</v>
      </c>
      <c r="K224" t="s">
        <v>301</v>
      </c>
      <c r="L224" t="s">
        <v>332</v>
      </c>
      <c r="M224" s="2">
        <v>2</v>
      </c>
      <c r="N224" s="3">
        <f t="shared" si="4"/>
        <v>1.1111111111111112</v>
      </c>
      <c r="O224">
        <v>0</v>
      </c>
      <c r="P224" t="s">
        <v>333</v>
      </c>
      <c r="R224">
        <v>21</v>
      </c>
      <c r="S224" t="s">
        <v>227</v>
      </c>
      <c r="T224" t="s">
        <v>336</v>
      </c>
      <c r="U224" t="s">
        <v>335</v>
      </c>
    </row>
    <row r="225" spans="1:21" x14ac:dyDescent="0.2">
      <c r="A225" t="s">
        <v>18</v>
      </c>
      <c r="B225" t="s">
        <v>328</v>
      </c>
      <c r="C225" t="s">
        <v>84</v>
      </c>
      <c r="D225" t="s">
        <v>329</v>
      </c>
      <c r="E225" t="s">
        <v>341</v>
      </c>
      <c r="F225" s="12" t="s">
        <v>342</v>
      </c>
      <c r="G225" t="s">
        <v>51</v>
      </c>
      <c r="H225" t="s">
        <v>162</v>
      </c>
      <c r="I225" t="s">
        <v>26</v>
      </c>
      <c r="J225" s="1">
        <v>0.1</v>
      </c>
      <c r="K225" t="s">
        <v>301</v>
      </c>
      <c r="L225" t="s">
        <v>332</v>
      </c>
      <c r="M225" s="2">
        <v>1.8</v>
      </c>
      <c r="N225" s="3">
        <f t="shared" si="4"/>
        <v>18</v>
      </c>
      <c r="O225">
        <v>0</v>
      </c>
      <c r="P225" t="s">
        <v>333</v>
      </c>
      <c r="R225">
        <v>21</v>
      </c>
      <c r="S225" t="s">
        <v>227</v>
      </c>
      <c r="T225" t="s">
        <v>343</v>
      </c>
      <c r="U225" t="s">
        <v>335</v>
      </c>
    </row>
    <row r="226" spans="1:21" x14ac:dyDescent="0.2">
      <c r="A226" t="s">
        <v>18</v>
      </c>
      <c r="B226" t="s">
        <v>328</v>
      </c>
      <c r="C226" t="s">
        <v>84</v>
      </c>
      <c r="D226" t="s">
        <v>329</v>
      </c>
      <c r="E226" t="s">
        <v>341</v>
      </c>
      <c r="F226" s="12" t="s">
        <v>344</v>
      </c>
      <c r="G226" t="s">
        <v>51</v>
      </c>
      <c r="H226" t="s">
        <v>162</v>
      </c>
      <c r="I226" t="s">
        <v>26</v>
      </c>
      <c r="J226" s="1">
        <v>5</v>
      </c>
      <c r="K226" t="s">
        <v>301</v>
      </c>
      <c r="L226" t="s">
        <v>332</v>
      </c>
      <c r="M226" s="2">
        <v>1</v>
      </c>
      <c r="N226" s="3">
        <f t="shared" si="4"/>
        <v>0.2</v>
      </c>
      <c r="O226">
        <v>0</v>
      </c>
      <c r="P226" t="s">
        <v>333</v>
      </c>
      <c r="R226">
        <v>21</v>
      </c>
      <c r="S226" t="s">
        <v>227</v>
      </c>
      <c r="T226" t="s">
        <v>334</v>
      </c>
      <c r="U226" t="s">
        <v>335</v>
      </c>
    </row>
    <row r="227" spans="1:21" x14ac:dyDescent="0.2">
      <c r="A227" t="s">
        <v>18</v>
      </c>
      <c r="B227" t="s">
        <v>328</v>
      </c>
      <c r="C227" t="s">
        <v>84</v>
      </c>
      <c r="D227" t="s">
        <v>329</v>
      </c>
      <c r="E227" t="s">
        <v>341</v>
      </c>
      <c r="F227" s="12" t="s">
        <v>344</v>
      </c>
      <c r="G227" t="s">
        <v>51</v>
      </c>
      <c r="H227" t="s">
        <v>162</v>
      </c>
      <c r="I227" t="s">
        <v>26</v>
      </c>
      <c r="J227" s="1">
        <v>1.8</v>
      </c>
      <c r="K227" t="s">
        <v>301</v>
      </c>
      <c r="L227" t="s">
        <v>332</v>
      </c>
      <c r="M227" s="2">
        <v>3.5</v>
      </c>
      <c r="N227" s="3">
        <f t="shared" si="4"/>
        <v>1.9444444444444444</v>
      </c>
      <c r="O227">
        <v>0</v>
      </c>
      <c r="P227" t="s">
        <v>333</v>
      </c>
      <c r="R227">
        <v>21</v>
      </c>
      <c r="S227" t="s">
        <v>227</v>
      </c>
      <c r="T227" t="s">
        <v>336</v>
      </c>
      <c r="U227" t="s">
        <v>335</v>
      </c>
    </row>
    <row r="228" spans="1:21" x14ac:dyDescent="0.2">
      <c r="A228" t="s">
        <v>18</v>
      </c>
      <c r="B228" t="s">
        <v>328</v>
      </c>
      <c r="C228" t="s">
        <v>84</v>
      </c>
      <c r="D228" t="s">
        <v>329</v>
      </c>
      <c r="E228" t="s">
        <v>341</v>
      </c>
      <c r="F228" s="12" t="s">
        <v>344</v>
      </c>
      <c r="G228" t="s">
        <v>51</v>
      </c>
      <c r="H228" t="s">
        <v>162</v>
      </c>
      <c r="I228" t="s">
        <v>26</v>
      </c>
      <c r="J228" s="1">
        <v>0.1</v>
      </c>
      <c r="K228" t="s">
        <v>301</v>
      </c>
      <c r="L228" t="s">
        <v>332</v>
      </c>
      <c r="M228" s="2">
        <v>2.2000000000000002</v>
      </c>
      <c r="N228" s="3">
        <f t="shared" si="4"/>
        <v>22</v>
      </c>
      <c r="O228">
        <v>0</v>
      </c>
      <c r="P228" t="s">
        <v>333</v>
      </c>
      <c r="R228">
        <v>21</v>
      </c>
      <c r="S228" t="s">
        <v>227</v>
      </c>
      <c r="T228" t="s">
        <v>343</v>
      </c>
      <c r="U228" t="s">
        <v>335</v>
      </c>
    </row>
    <row r="229" spans="1:21" x14ac:dyDescent="0.2">
      <c r="A229" t="s">
        <v>18</v>
      </c>
      <c r="B229" t="s">
        <v>328</v>
      </c>
      <c r="C229" t="s">
        <v>84</v>
      </c>
      <c r="D229" t="s">
        <v>329</v>
      </c>
      <c r="E229" t="s">
        <v>341</v>
      </c>
      <c r="F229" s="12" t="s">
        <v>345</v>
      </c>
      <c r="G229" t="s">
        <v>51</v>
      </c>
      <c r="H229" t="s">
        <v>162</v>
      </c>
      <c r="I229" t="s">
        <v>26</v>
      </c>
      <c r="J229" s="1">
        <v>1.9</v>
      </c>
      <c r="K229" t="s">
        <v>301</v>
      </c>
      <c r="L229" t="s">
        <v>332</v>
      </c>
      <c r="M229" s="2">
        <v>0.1</v>
      </c>
      <c r="N229" s="3">
        <f t="shared" si="4"/>
        <v>5.2631578947368425E-2</v>
      </c>
      <c r="O229">
        <v>0</v>
      </c>
      <c r="P229" t="s">
        <v>333</v>
      </c>
      <c r="R229">
        <v>21</v>
      </c>
      <c r="S229" t="s">
        <v>227</v>
      </c>
      <c r="T229" t="s">
        <v>334</v>
      </c>
      <c r="U229" t="s">
        <v>335</v>
      </c>
    </row>
    <row r="230" spans="1:21" x14ac:dyDescent="0.2">
      <c r="A230" t="s">
        <v>18</v>
      </c>
      <c r="B230" t="s">
        <v>328</v>
      </c>
      <c r="C230" t="s">
        <v>84</v>
      </c>
      <c r="D230" t="s">
        <v>329</v>
      </c>
      <c r="E230" t="s">
        <v>341</v>
      </c>
      <c r="F230" s="12" t="s">
        <v>345</v>
      </c>
      <c r="G230" t="s">
        <v>51</v>
      </c>
      <c r="H230" t="s">
        <v>162</v>
      </c>
      <c r="I230" t="s">
        <v>26</v>
      </c>
      <c r="J230" s="1">
        <v>0.1</v>
      </c>
      <c r="K230" t="s">
        <v>301</v>
      </c>
      <c r="L230" t="s">
        <v>332</v>
      </c>
      <c r="M230" s="2">
        <v>0.8</v>
      </c>
      <c r="N230" s="3">
        <f t="shared" si="4"/>
        <v>8</v>
      </c>
      <c r="O230">
        <v>0</v>
      </c>
      <c r="P230" t="s">
        <v>333</v>
      </c>
      <c r="R230">
        <v>21</v>
      </c>
      <c r="S230" t="s">
        <v>227</v>
      </c>
      <c r="T230" t="s">
        <v>336</v>
      </c>
      <c r="U230" t="s">
        <v>335</v>
      </c>
    </row>
    <row r="231" spans="1:21" x14ac:dyDescent="0.2">
      <c r="A231" t="s">
        <v>18</v>
      </c>
      <c r="B231" t="s">
        <v>328</v>
      </c>
      <c r="C231" t="s">
        <v>84</v>
      </c>
      <c r="D231" t="s">
        <v>329</v>
      </c>
      <c r="E231" t="s">
        <v>341</v>
      </c>
      <c r="F231" s="12" t="s">
        <v>345</v>
      </c>
      <c r="G231" t="s">
        <v>51</v>
      </c>
      <c r="H231" t="s">
        <v>162</v>
      </c>
      <c r="I231" t="s">
        <v>26</v>
      </c>
      <c r="J231" s="1">
        <v>0.1</v>
      </c>
      <c r="K231" t="s">
        <v>301</v>
      </c>
      <c r="L231" t="s">
        <v>332</v>
      </c>
      <c r="M231" s="2">
        <v>0.1</v>
      </c>
      <c r="N231" s="3">
        <f t="shared" si="4"/>
        <v>1</v>
      </c>
      <c r="O231">
        <v>0</v>
      </c>
      <c r="P231" t="s">
        <v>333</v>
      </c>
      <c r="R231">
        <v>21</v>
      </c>
      <c r="S231" t="s">
        <v>227</v>
      </c>
      <c r="T231" t="s">
        <v>343</v>
      </c>
      <c r="U231" t="s">
        <v>335</v>
      </c>
    </row>
    <row r="232" spans="1:21" x14ac:dyDescent="0.2">
      <c r="A232" t="s">
        <v>18</v>
      </c>
      <c r="B232" t="s">
        <v>328</v>
      </c>
      <c r="C232" t="s">
        <v>84</v>
      </c>
      <c r="D232" t="s">
        <v>329</v>
      </c>
      <c r="E232" t="s">
        <v>341</v>
      </c>
      <c r="F232" s="12" t="s">
        <v>345</v>
      </c>
      <c r="G232" t="s">
        <v>51</v>
      </c>
      <c r="H232" t="s">
        <v>162</v>
      </c>
      <c r="I232" t="s">
        <v>26</v>
      </c>
      <c r="J232" s="1">
        <v>1.8</v>
      </c>
      <c r="K232" t="s">
        <v>301</v>
      </c>
      <c r="L232" t="s">
        <v>332</v>
      </c>
      <c r="M232" s="2">
        <v>2.4</v>
      </c>
      <c r="N232" s="3">
        <f t="shared" ref="N232:N295" si="5">M232/J232</f>
        <v>1.3333333333333333</v>
      </c>
      <c r="O232">
        <v>0</v>
      </c>
      <c r="P232" t="s">
        <v>333</v>
      </c>
      <c r="R232">
        <v>21</v>
      </c>
      <c r="S232" t="s">
        <v>227</v>
      </c>
      <c r="T232" t="s">
        <v>334</v>
      </c>
      <c r="U232" t="s">
        <v>335</v>
      </c>
    </row>
    <row r="233" spans="1:21" x14ac:dyDescent="0.2">
      <c r="A233" t="s">
        <v>18</v>
      </c>
      <c r="B233" t="s">
        <v>328</v>
      </c>
      <c r="C233" t="s">
        <v>84</v>
      </c>
      <c r="D233" t="s">
        <v>329</v>
      </c>
      <c r="E233" t="s">
        <v>341</v>
      </c>
      <c r="F233" s="12" t="s">
        <v>345</v>
      </c>
      <c r="G233" t="s">
        <v>51</v>
      </c>
      <c r="H233" t="s">
        <v>162</v>
      </c>
      <c r="I233" t="s">
        <v>26</v>
      </c>
      <c r="J233" s="1">
        <v>1.7</v>
      </c>
      <c r="K233" t="s">
        <v>301</v>
      </c>
      <c r="L233" t="s">
        <v>332</v>
      </c>
      <c r="M233" s="2">
        <v>2.2999999999999998</v>
      </c>
      <c r="N233" s="3">
        <f t="shared" si="5"/>
        <v>1.3529411764705881</v>
      </c>
      <c r="O233">
        <v>0</v>
      </c>
      <c r="P233" t="s">
        <v>333</v>
      </c>
      <c r="R233">
        <v>21</v>
      </c>
      <c r="S233" t="s">
        <v>227</v>
      </c>
      <c r="T233" t="s">
        <v>336</v>
      </c>
      <c r="U233" t="s">
        <v>335</v>
      </c>
    </row>
    <row r="234" spans="1:21" x14ac:dyDescent="0.2">
      <c r="A234" t="s">
        <v>18</v>
      </c>
      <c r="B234" t="s">
        <v>328</v>
      </c>
      <c r="C234" t="s">
        <v>84</v>
      </c>
      <c r="D234" t="s">
        <v>329</v>
      </c>
      <c r="E234" t="s">
        <v>341</v>
      </c>
      <c r="F234" s="12" t="s">
        <v>345</v>
      </c>
      <c r="G234" t="s">
        <v>51</v>
      </c>
      <c r="H234" t="s">
        <v>162</v>
      </c>
      <c r="I234" t="s">
        <v>26</v>
      </c>
      <c r="J234" s="1">
        <v>0.1</v>
      </c>
      <c r="K234" t="s">
        <v>301</v>
      </c>
      <c r="L234" t="s">
        <v>332</v>
      </c>
      <c r="M234" s="2">
        <v>1</v>
      </c>
      <c r="N234" s="3">
        <f t="shared" si="5"/>
        <v>10</v>
      </c>
      <c r="O234">
        <v>0</v>
      </c>
      <c r="P234" t="s">
        <v>333</v>
      </c>
      <c r="R234">
        <v>21</v>
      </c>
      <c r="S234" t="s">
        <v>227</v>
      </c>
      <c r="T234" t="s">
        <v>343</v>
      </c>
      <c r="U234" t="s">
        <v>335</v>
      </c>
    </row>
    <row r="235" spans="1:21" x14ac:dyDescent="0.2">
      <c r="A235" t="s">
        <v>18</v>
      </c>
      <c r="B235" t="s">
        <v>328</v>
      </c>
      <c r="C235" t="s">
        <v>84</v>
      </c>
      <c r="D235" t="s">
        <v>329</v>
      </c>
      <c r="E235" t="s">
        <v>341</v>
      </c>
      <c r="F235" s="12" t="s">
        <v>342</v>
      </c>
      <c r="G235" t="s">
        <v>51</v>
      </c>
      <c r="H235" t="s">
        <v>162</v>
      </c>
      <c r="I235" t="s">
        <v>26</v>
      </c>
      <c r="J235" s="1">
        <v>0.8</v>
      </c>
      <c r="K235" t="s">
        <v>301</v>
      </c>
      <c r="L235" t="s">
        <v>332</v>
      </c>
      <c r="M235" s="2">
        <v>0.1</v>
      </c>
      <c r="N235" s="3">
        <f t="shared" si="5"/>
        <v>0.125</v>
      </c>
      <c r="O235">
        <v>0</v>
      </c>
      <c r="P235" t="s">
        <v>333</v>
      </c>
      <c r="R235">
        <v>21</v>
      </c>
      <c r="S235" t="s">
        <v>227</v>
      </c>
      <c r="T235" t="s">
        <v>346</v>
      </c>
      <c r="U235" t="s">
        <v>335</v>
      </c>
    </row>
    <row r="236" spans="1:21" x14ac:dyDescent="0.2">
      <c r="A236" t="s">
        <v>18</v>
      </c>
      <c r="B236" t="s">
        <v>328</v>
      </c>
      <c r="C236" t="s">
        <v>84</v>
      </c>
      <c r="D236" t="s">
        <v>329</v>
      </c>
      <c r="E236" t="s">
        <v>341</v>
      </c>
      <c r="F236" s="12" t="s">
        <v>342</v>
      </c>
      <c r="G236" t="s">
        <v>51</v>
      </c>
      <c r="H236" t="s">
        <v>162</v>
      </c>
      <c r="I236" t="s">
        <v>26</v>
      </c>
      <c r="J236" s="1">
        <v>3</v>
      </c>
      <c r="K236" t="s">
        <v>301</v>
      </c>
      <c r="L236" t="s">
        <v>332</v>
      </c>
      <c r="M236" s="2">
        <v>1.3</v>
      </c>
      <c r="N236" s="3">
        <f t="shared" si="5"/>
        <v>0.43333333333333335</v>
      </c>
      <c r="O236">
        <v>0</v>
      </c>
      <c r="P236" t="s">
        <v>333</v>
      </c>
      <c r="R236">
        <v>21</v>
      </c>
      <c r="S236" t="s">
        <v>227</v>
      </c>
      <c r="T236" t="s">
        <v>347</v>
      </c>
      <c r="U236" t="s">
        <v>335</v>
      </c>
    </row>
    <row r="237" spans="1:21" x14ac:dyDescent="0.2">
      <c r="A237" t="s">
        <v>18</v>
      </c>
      <c r="B237" t="s">
        <v>328</v>
      </c>
      <c r="C237" t="s">
        <v>84</v>
      </c>
      <c r="D237" t="s">
        <v>329</v>
      </c>
      <c r="E237" t="s">
        <v>341</v>
      </c>
      <c r="F237" s="12" t="s">
        <v>342</v>
      </c>
      <c r="G237" t="s">
        <v>51</v>
      </c>
      <c r="H237" t="s">
        <v>162</v>
      </c>
      <c r="I237" t="s">
        <v>26</v>
      </c>
      <c r="J237" s="1">
        <v>0.1</v>
      </c>
      <c r="K237" t="s">
        <v>301</v>
      </c>
      <c r="L237" t="s">
        <v>332</v>
      </c>
      <c r="M237" s="2">
        <v>2</v>
      </c>
      <c r="N237" s="3">
        <f t="shared" si="5"/>
        <v>20</v>
      </c>
      <c r="O237">
        <v>0</v>
      </c>
      <c r="P237" t="s">
        <v>333</v>
      </c>
      <c r="R237">
        <v>21</v>
      </c>
      <c r="S237" t="s">
        <v>227</v>
      </c>
      <c r="T237" t="s">
        <v>348</v>
      </c>
      <c r="U237" t="s">
        <v>335</v>
      </c>
    </row>
    <row r="238" spans="1:21" x14ac:dyDescent="0.2">
      <c r="A238" t="s">
        <v>18</v>
      </c>
      <c r="B238" t="s">
        <v>328</v>
      </c>
      <c r="C238" t="s">
        <v>84</v>
      </c>
      <c r="D238" t="s">
        <v>329</v>
      </c>
      <c r="E238" t="s">
        <v>341</v>
      </c>
      <c r="F238" s="12" t="s">
        <v>344</v>
      </c>
      <c r="G238" t="s">
        <v>51</v>
      </c>
      <c r="H238" t="s">
        <v>162</v>
      </c>
      <c r="I238" t="s">
        <v>26</v>
      </c>
      <c r="J238" s="1">
        <v>0.8</v>
      </c>
      <c r="K238" t="s">
        <v>301</v>
      </c>
      <c r="L238" t="s">
        <v>332</v>
      </c>
      <c r="M238" s="2">
        <v>0.2</v>
      </c>
      <c r="N238" s="3">
        <f t="shared" si="5"/>
        <v>0.25</v>
      </c>
      <c r="O238">
        <v>0</v>
      </c>
      <c r="P238" t="s">
        <v>333</v>
      </c>
      <c r="R238">
        <v>21</v>
      </c>
      <c r="S238" t="s">
        <v>227</v>
      </c>
      <c r="T238" t="s">
        <v>346</v>
      </c>
      <c r="U238" t="s">
        <v>335</v>
      </c>
    </row>
    <row r="239" spans="1:21" x14ac:dyDescent="0.2">
      <c r="A239" t="s">
        <v>18</v>
      </c>
      <c r="B239" t="s">
        <v>328</v>
      </c>
      <c r="C239" t="s">
        <v>84</v>
      </c>
      <c r="D239" t="s">
        <v>329</v>
      </c>
      <c r="E239" t="s">
        <v>341</v>
      </c>
      <c r="F239" s="12" t="s">
        <v>344</v>
      </c>
      <c r="G239" t="s">
        <v>51</v>
      </c>
      <c r="H239" t="s">
        <v>162</v>
      </c>
      <c r="I239" t="s">
        <v>26</v>
      </c>
      <c r="J239" s="1">
        <v>3.5</v>
      </c>
      <c r="K239" t="s">
        <v>301</v>
      </c>
      <c r="L239" t="s">
        <v>332</v>
      </c>
      <c r="M239" s="2">
        <v>2.2000000000000002</v>
      </c>
      <c r="N239" s="3">
        <f t="shared" si="5"/>
        <v>0.62857142857142867</v>
      </c>
      <c r="O239">
        <v>0</v>
      </c>
      <c r="P239" t="s">
        <v>333</v>
      </c>
      <c r="R239">
        <v>21</v>
      </c>
      <c r="S239" t="s">
        <v>227</v>
      </c>
      <c r="T239" t="s">
        <v>347</v>
      </c>
      <c r="U239" t="s">
        <v>335</v>
      </c>
    </row>
    <row r="240" spans="1:21" x14ac:dyDescent="0.2">
      <c r="A240" t="s">
        <v>18</v>
      </c>
      <c r="B240" t="s">
        <v>328</v>
      </c>
      <c r="C240" t="s">
        <v>84</v>
      </c>
      <c r="D240" t="s">
        <v>329</v>
      </c>
      <c r="E240" t="s">
        <v>341</v>
      </c>
      <c r="F240" s="12" t="s">
        <v>344</v>
      </c>
      <c r="G240" t="s">
        <v>51</v>
      </c>
      <c r="H240" t="s">
        <v>162</v>
      </c>
      <c r="I240" t="s">
        <v>26</v>
      </c>
      <c r="J240" s="1">
        <v>0.1</v>
      </c>
      <c r="K240" t="s">
        <v>301</v>
      </c>
      <c r="L240" t="s">
        <v>332</v>
      </c>
      <c r="M240" s="2">
        <v>3.6</v>
      </c>
      <c r="N240" s="3">
        <f t="shared" si="5"/>
        <v>36</v>
      </c>
      <c r="O240">
        <v>0</v>
      </c>
      <c r="P240" t="s">
        <v>333</v>
      </c>
      <c r="R240">
        <v>21</v>
      </c>
      <c r="S240" t="s">
        <v>227</v>
      </c>
      <c r="T240" t="s">
        <v>348</v>
      </c>
      <c r="U240" t="s">
        <v>335</v>
      </c>
    </row>
    <row r="241" spans="1:21" x14ac:dyDescent="0.2">
      <c r="A241" t="s">
        <v>18</v>
      </c>
      <c r="B241" t="s">
        <v>328</v>
      </c>
      <c r="C241" t="s">
        <v>84</v>
      </c>
      <c r="D241" t="s">
        <v>329</v>
      </c>
      <c r="E241" t="s">
        <v>341</v>
      </c>
      <c r="F241" s="12" t="s">
        <v>345</v>
      </c>
      <c r="G241" t="s">
        <v>51</v>
      </c>
      <c r="H241" t="s">
        <v>162</v>
      </c>
      <c r="I241" t="s">
        <v>26</v>
      </c>
      <c r="J241" s="1">
        <v>0.1</v>
      </c>
      <c r="K241" t="s">
        <v>301</v>
      </c>
      <c r="L241" t="s">
        <v>332</v>
      </c>
      <c r="M241" s="2">
        <v>0.3</v>
      </c>
      <c r="N241" s="3">
        <f t="shared" si="5"/>
        <v>2.9999999999999996</v>
      </c>
      <c r="O241">
        <v>0</v>
      </c>
      <c r="P241" t="s">
        <v>333</v>
      </c>
      <c r="R241">
        <v>21</v>
      </c>
      <c r="S241" t="s">
        <v>227</v>
      </c>
      <c r="T241" t="s">
        <v>346</v>
      </c>
      <c r="U241" t="s">
        <v>335</v>
      </c>
    </row>
    <row r="242" spans="1:21" x14ac:dyDescent="0.2">
      <c r="A242" t="s">
        <v>18</v>
      </c>
      <c r="B242" t="s">
        <v>328</v>
      </c>
      <c r="C242" t="s">
        <v>84</v>
      </c>
      <c r="D242" t="s">
        <v>329</v>
      </c>
      <c r="E242" t="s">
        <v>341</v>
      </c>
      <c r="F242" s="12" t="s">
        <v>345</v>
      </c>
      <c r="G242" t="s">
        <v>51</v>
      </c>
      <c r="H242" t="s">
        <v>162</v>
      </c>
      <c r="I242" t="s">
        <v>26</v>
      </c>
      <c r="J242" s="1">
        <v>1.2</v>
      </c>
      <c r="K242" t="s">
        <v>301</v>
      </c>
      <c r="L242" t="s">
        <v>332</v>
      </c>
      <c r="M242" s="2">
        <v>0.7</v>
      </c>
      <c r="N242" s="3">
        <f t="shared" si="5"/>
        <v>0.58333333333333337</v>
      </c>
      <c r="O242">
        <v>0</v>
      </c>
      <c r="P242" t="s">
        <v>333</v>
      </c>
      <c r="R242">
        <v>21</v>
      </c>
      <c r="S242" t="s">
        <v>227</v>
      </c>
      <c r="T242" t="s">
        <v>347</v>
      </c>
      <c r="U242" t="s">
        <v>335</v>
      </c>
    </row>
    <row r="243" spans="1:21" x14ac:dyDescent="0.2">
      <c r="A243" t="s">
        <v>18</v>
      </c>
      <c r="B243" t="s">
        <v>328</v>
      </c>
      <c r="C243" t="s">
        <v>84</v>
      </c>
      <c r="D243" t="s">
        <v>329</v>
      </c>
      <c r="E243" t="s">
        <v>341</v>
      </c>
      <c r="F243" s="12" t="s">
        <v>345</v>
      </c>
      <c r="G243" t="s">
        <v>51</v>
      </c>
      <c r="H243" t="s">
        <v>162</v>
      </c>
      <c r="I243" t="s">
        <v>26</v>
      </c>
      <c r="J243" s="1">
        <v>0.1</v>
      </c>
      <c r="K243" t="s">
        <v>301</v>
      </c>
      <c r="L243" t="s">
        <v>332</v>
      </c>
      <c r="M243" s="2">
        <v>1</v>
      </c>
      <c r="N243" s="3">
        <f t="shared" si="5"/>
        <v>10</v>
      </c>
      <c r="O243">
        <v>0</v>
      </c>
      <c r="P243" t="s">
        <v>333</v>
      </c>
      <c r="R243">
        <v>21</v>
      </c>
      <c r="S243" t="s">
        <v>227</v>
      </c>
      <c r="T243" t="s">
        <v>348</v>
      </c>
      <c r="U243" t="s">
        <v>335</v>
      </c>
    </row>
    <row r="244" spans="1:21" x14ac:dyDescent="0.2">
      <c r="A244" t="s">
        <v>18</v>
      </c>
      <c r="B244" t="s">
        <v>328</v>
      </c>
      <c r="C244" t="s">
        <v>84</v>
      </c>
      <c r="D244" t="s">
        <v>329</v>
      </c>
      <c r="E244" t="s">
        <v>341</v>
      </c>
      <c r="F244" s="12" t="s">
        <v>345</v>
      </c>
      <c r="G244" t="s">
        <v>51</v>
      </c>
      <c r="H244" t="s">
        <v>162</v>
      </c>
      <c r="I244" t="s">
        <v>26</v>
      </c>
      <c r="J244" s="1">
        <v>1</v>
      </c>
      <c r="K244" t="s">
        <v>301</v>
      </c>
      <c r="L244" t="s">
        <v>332</v>
      </c>
      <c r="M244" s="2">
        <v>0.1</v>
      </c>
      <c r="N244" s="3">
        <f t="shared" si="5"/>
        <v>0.1</v>
      </c>
      <c r="O244">
        <v>0</v>
      </c>
      <c r="P244" t="s">
        <v>333</v>
      </c>
      <c r="R244">
        <v>21</v>
      </c>
      <c r="S244" t="s">
        <v>227</v>
      </c>
      <c r="T244" t="s">
        <v>346</v>
      </c>
      <c r="U244" t="s">
        <v>335</v>
      </c>
    </row>
    <row r="245" spans="1:21" x14ac:dyDescent="0.2">
      <c r="A245" t="s">
        <v>18</v>
      </c>
      <c r="B245" t="s">
        <v>328</v>
      </c>
      <c r="C245" t="s">
        <v>84</v>
      </c>
      <c r="D245" t="s">
        <v>329</v>
      </c>
      <c r="E245" t="s">
        <v>341</v>
      </c>
      <c r="F245" s="12" t="s">
        <v>345</v>
      </c>
      <c r="G245" t="s">
        <v>51</v>
      </c>
      <c r="H245" t="s">
        <v>162</v>
      </c>
      <c r="I245" t="s">
        <v>26</v>
      </c>
      <c r="J245" s="1">
        <v>3</v>
      </c>
      <c r="K245" t="s">
        <v>301</v>
      </c>
      <c r="L245" t="s">
        <v>332</v>
      </c>
      <c r="M245" s="2">
        <v>1.7</v>
      </c>
      <c r="N245" s="3">
        <f t="shared" si="5"/>
        <v>0.56666666666666665</v>
      </c>
      <c r="O245">
        <v>0</v>
      </c>
      <c r="P245" t="s">
        <v>333</v>
      </c>
      <c r="R245">
        <v>21</v>
      </c>
      <c r="S245" t="s">
        <v>227</v>
      </c>
      <c r="T245" t="s">
        <v>347</v>
      </c>
      <c r="U245" t="s">
        <v>335</v>
      </c>
    </row>
    <row r="246" spans="1:21" x14ac:dyDescent="0.2">
      <c r="A246" t="s">
        <v>18</v>
      </c>
      <c r="B246" t="s">
        <v>328</v>
      </c>
      <c r="C246" t="s">
        <v>84</v>
      </c>
      <c r="D246" t="s">
        <v>329</v>
      </c>
      <c r="E246" t="s">
        <v>341</v>
      </c>
      <c r="F246" s="12" t="s">
        <v>345</v>
      </c>
      <c r="G246" t="s">
        <v>51</v>
      </c>
      <c r="H246" t="s">
        <v>162</v>
      </c>
      <c r="I246" t="s">
        <v>26</v>
      </c>
      <c r="J246" s="1">
        <v>0.1</v>
      </c>
      <c r="K246" t="s">
        <v>301</v>
      </c>
      <c r="L246" t="s">
        <v>332</v>
      </c>
      <c r="M246" s="2">
        <v>2.7</v>
      </c>
      <c r="N246" s="3">
        <f t="shared" si="5"/>
        <v>27</v>
      </c>
      <c r="O246">
        <v>0</v>
      </c>
      <c r="P246" t="s">
        <v>333</v>
      </c>
      <c r="R246">
        <v>21</v>
      </c>
      <c r="S246" t="s">
        <v>227</v>
      </c>
      <c r="T246" t="s">
        <v>348</v>
      </c>
      <c r="U246" t="s">
        <v>335</v>
      </c>
    </row>
    <row r="247" spans="1:21" x14ac:dyDescent="0.2">
      <c r="A247" t="s">
        <v>18</v>
      </c>
      <c r="B247" t="s">
        <v>93</v>
      </c>
      <c r="C247" t="s">
        <v>84</v>
      </c>
      <c r="D247" t="s">
        <v>94</v>
      </c>
      <c r="E247" t="s">
        <v>349</v>
      </c>
      <c r="F247" s="12" t="s">
        <v>350</v>
      </c>
      <c r="H247" t="s">
        <v>162</v>
      </c>
      <c r="I247" t="s">
        <v>26</v>
      </c>
      <c r="J247" s="1">
        <v>3</v>
      </c>
      <c r="K247" t="s">
        <v>27</v>
      </c>
      <c r="L247" t="s">
        <v>332</v>
      </c>
      <c r="M247" s="2">
        <v>6.5</v>
      </c>
      <c r="N247" s="3">
        <f t="shared" si="5"/>
        <v>2.1666666666666665</v>
      </c>
      <c r="O247">
        <v>1</v>
      </c>
      <c r="P247" t="s">
        <v>351</v>
      </c>
      <c r="R247">
        <v>21</v>
      </c>
    </row>
    <row r="248" spans="1:21" x14ac:dyDescent="0.2">
      <c r="A248" t="s">
        <v>18</v>
      </c>
      <c r="B248" t="s">
        <v>78</v>
      </c>
      <c r="C248" t="s">
        <v>84</v>
      </c>
      <c r="D248" t="s">
        <v>80</v>
      </c>
      <c r="E248" t="s">
        <v>349</v>
      </c>
      <c r="F248" s="12" t="s">
        <v>350</v>
      </c>
      <c r="H248" t="s">
        <v>162</v>
      </c>
      <c r="I248" t="s">
        <v>26</v>
      </c>
      <c r="J248" s="1">
        <v>0.1</v>
      </c>
      <c r="K248" t="s">
        <v>27</v>
      </c>
      <c r="L248" t="s">
        <v>332</v>
      </c>
      <c r="M248" s="2">
        <v>1</v>
      </c>
      <c r="N248" s="3">
        <f t="shared" si="5"/>
        <v>10</v>
      </c>
      <c r="O248">
        <v>0</v>
      </c>
      <c r="P248" t="s">
        <v>351</v>
      </c>
      <c r="R248">
        <v>21</v>
      </c>
    </row>
    <row r="249" spans="1:21" x14ac:dyDescent="0.2">
      <c r="A249" t="s">
        <v>18</v>
      </c>
      <c r="B249" t="s">
        <v>78</v>
      </c>
      <c r="C249" t="s">
        <v>84</v>
      </c>
      <c r="D249" t="s">
        <v>80</v>
      </c>
      <c r="E249" t="s">
        <v>126</v>
      </c>
      <c r="F249" s="12" t="s">
        <v>352</v>
      </c>
      <c r="H249" t="s">
        <v>162</v>
      </c>
      <c r="I249" t="s">
        <v>26</v>
      </c>
      <c r="J249" s="1">
        <v>3</v>
      </c>
      <c r="K249" t="s">
        <v>27</v>
      </c>
      <c r="L249" t="s">
        <v>332</v>
      </c>
      <c r="M249" s="2">
        <v>0.5</v>
      </c>
      <c r="N249" s="3">
        <f t="shared" si="5"/>
        <v>0.16666666666666666</v>
      </c>
      <c r="O249">
        <v>0</v>
      </c>
      <c r="P249" t="s">
        <v>351</v>
      </c>
      <c r="R249" s="13">
        <v>21</v>
      </c>
    </row>
    <row r="250" spans="1:21" x14ac:dyDescent="0.2">
      <c r="A250" t="s">
        <v>18</v>
      </c>
      <c r="B250" t="s">
        <v>78</v>
      </c>
      <c r="C250" t="s">
        <v>108</v>
      </c>
      <c r="D250" t="s">
        <v>353</v>
      </c>
      <c r="E250" t="s">
        <v>49</v>
      </c>
      <c r="F250" s="12" t="s">
        <v>354</v>
      </c>
      <c r="G250" t="s">
        <v>51</v>
      </c>
      <c r="H250" t="s">
        <v>162</v>
      </c>
      <c r="I250" t="s">
        <v>26</v>
      </c>
      <c r="J250" s="1">
        <v>2</v>
      </c>
      <c r="K250" t="s">
        <v>191</v>
      </c>
      <c r="L250" t="s">
        <v>28</v>
      </c>
      <c r="M250" s="2">
        <v>9</v>
      </c>
      <c r="N250" s="3">
        <f t="shared" si="5"/>
        <v>4.5</v>
      </c>
      <c r="O250">
        <v>1</v>
      </c>
      <c r="P250" t="s">
        <v>355</v>
      </c>
      <c r="R250">
        <v>22</v>
      </c>
      <c r="S250" t="s">
        <v>321</v>
      </c>
    </row>
    <row r="251" spans="1:21" x14ac:dyDescent="0.2">
      <c r="A251" t="s">
        <v>18</v>
      </c>
      <c r="B251" t="s">
        <v>78</v>
      </c>
      <c r="C251" t="s">
        <v>108</v>
      </c>
      <c r="D251" t="s">
        <v>353</v>
      </c>
      <c r="E251" t="s">
        <v>49</v>
      </c>
      <c r="F251" s="12" t="s">
        <v>356</v>
      </c>
      <c r="G251" t="s">
        <v>51</v>
      </c>
      <c r="H251" t="s">
        <v>162</v>
      </c>
      <c r="I251" t="s">
        <v>26</v>
      </c>
      <c r="J251" s="1">
        <v>1.9</v>
      </c>
      <c r="K251" t="s">
        <v>191</v>
      </c>
      <c r="L251" t="s">
        <v>28</v>
      </c>
      <c r="M251" s="2">
        <v>6.5</v>
      </c>
      <c r="N251" s="3">
        <f t="shared" si="5"/>
        <v>3.4210526315789473</v>
      </c>
      <c r="O251">
        <v>0</v>
      </c>
      <c r="P251" t="s">
        <v>355</v>
      </c>
      <c r="R251">
        <v>22</v>
      </c>
      <c r="S251" t="s">
        <v>321</v>
      </c>
    </row>
    <row r="252" spans="1:21" x14ac:dyDescent="0.2">
      <c r="A252" t="s">
        <v>18</v>
      </c>
      <c r="B252" t="s">
        <v>78</v>
      </c>
      <c r="C252" t="s">
        <v>108</v>
      </c>
      <c r="D252" t="s">
        <v>353</v>
      </c>
      <c r="E252" t="s">
        <v>49</v>
      </c>
      <c r="F252" s="12" t="s">
        <v>357</v>
      </c>
      <c r="G252" t="s">
        <v>51</v>
      </c>
      <c r="H252" t="s">
        <v>162</v>
      </c>
      <c r="I252" t="s">
        <v>26</v>
      </c>
      <c r="J252" s="1">
        <v>2.2000000000000002</v>
      </c>
      <c r="K252" t="s">
        <v>191</v>
      </c>
      <c r="L252" t="s">
        <v>28</v>
      </c>
      <c r="M252" s="2">
        <v>8</v>
      </c>
      <c r="N252" s="3">
        <f t="shared" si="5"/>
        <v>3.6363636363636362</v>
      </c>
      <c r="O252">
        <v>1</v>
      </c>
      <c r="P252" t="s">
        <v>355</v>
      </c>
      <c r="R252">
        <v>22</v>
      </c>
      <c r="S252" t="s">
        <v>321</v>
      </c>
    </row>
    <row r="253" spans="1:21" x14ac:dyDescent="0.2">
      <c r="A253" t="s">
        <v>18</v>
      </c>
      <c r="B253" t="s">
        <v>78</v>
      </c>
      <c r="C253" t="s">
        <v>108</v>
      </c>
      <c r="D253" t="s">
        <v>353</v>
      </c>
      <c r="E253" t="s">
        <v>49</v>
      </c>
      <c r="F253" s="12" t="s">
        <v>358</v>
      </c>
      <c r="G253" t="s">
        <v>51</v>
      </c>
      <c r="H253" t="s">
        <v>162</v>
      </c>
      <c r="I253" t="s">
        <v>26</v>
      </c>
      <c r="J253" s="1">
        <v>1.8</v>
      </c>
      <c r="K253" t="s">
        <v>191</v>
      </c>
      <c r="L253" t="s">
        <v>28</v>
      </c>
      <c r="M253" s="2">
        <v>7.7</v>
      </c>
      <c r="N253" s="3">
        <f t="shared" si="5"/>
        <v>4.2777777777777777</v>
      </c>
      <c r="O253">
        <v>2</v>
      </c>
      <c r="P253" t="s">
        <v>355</v>
      </c>
      <c r="R253">
        <v>22</v>
      </c>
      <c r="S253" t="s">
        <v>321</v>
      </c>
    </row>
    <row r="254" spans="1:21" x14ac:dyDescent="0.2">
      <c r="A254" t="s">
        <v>18</v>
      </c>
      <c r="B254" t="s">
        <v>78</v>
      </c>
      <c r="C254" t="s">
        <v>108</v>
      </c>
      <c r="D254" t="s">
        <v>353</v>
      </c>
      <c r="E254" t="s">
        <v>49</v>
      </c>
      <c r="F254" s="12" t="s">
        <v>357</v>
      </c>
      <c r="G254" t="s">
        <v>51</v>
      </c>
      <c r="H254" t="s">
        <v>162</v>
      </c>
      <c r="I254" t="s">
        <v>26</v>
      </c>
      <c r="J254" s="1">
        <v>1</v>
      </c>
      <c r="K254" t="s">
        <v>191</v>
      </c>
      <c r="L254" t="s">
        <v>28</v>
      </c>
      <c r="M254" s="2">
        <v>1</v>
      </c>
      <c r="N254" s="3">
        <f t="shared" si="5"/>
        <v>1</v>
      </c>
      <c r="O254">
        <v>0</v>
      </c>
      <c r="P254" t="s">
        <v>355</v>
      </c>
      <c r="R254">
        <v>22</v>
      </c>
      <c r="S254" t="s">
        <v>321</v>
      </c>
      <c r="T254" t="s">
        <v>359</v>
      </c>
    </row>
    <row r="255" spans="1:21" x14ac:dyDescent="0.2">
      <c r="A255" t="s">
        <v>18</v>
      </c>
      <c r="B255" t="s">
        <v>78</v>
      </c>
      <c r="C255" t="s">
        <v>108</v>
      </c>
      <c r="D255" t="s">
        <v>353</v>
      </c>
      <c r="E255" t="s">
        <v>49</v>
      </c>
      <c r="F255" s="12" t="s">
        <v>357</v>
      </c>
      <c r="G255" t="s">
        <v>51</v>
      </c>
      <c r="H255" t="s">
        <v>162</v>
      </c>
      <c r="I255" t="s">
        <v>26</v>
      </c>
      <c r="J255" s="1">
        <v>1.8</v>
      </c>
      <c r="K255" t="s">
        <v>191</v>
      </c>
      <c r="L255" t="s">
        <v>28</v>
      </c>
      <c r="M255" s="2">
        <v>1.5</v>
      </c>
      <c r="N255" s="3">
        <f t="shared" si="5"/>
        <v>0.83333333333333326</v>
      </c>
      <c r="O255">
        <v>0</v>
      </c>
      <c r="P255" t="s">
        <v>355</v>
      </c>
      <c r="R255">
        <v>22</v>
      </c>
      <c r="S255" t="s">
        <v>321</v>
      </c>
      <c r="T255" t="s">
        <v>360</v>
      </c>
    </row>
    <row r="256" spans="1:21" x14ac:dyDescent="0.2">
      <c r="A256" t="s">
        <v>18</v>
      </c>
      <c r="B256" t="s">
        <v>78</v>
      </c>
      <c r="C256" t="s">
        <v>108</v>
      </c>
      <c r="D256" t="s">
        <v>353</v>
      </c>
      <c r="E256" t="s">
        <v>49</v>
      </c>
      <c r="F256" s="12" t="s">
        <v>357</v>
      </c>
      <c r="G256" t="s">
        <v>51</v>
      </c>
      <c r="H256" t="s">
        <v>162</v>
      </c>
      <c r="I256" t="s">
        <v>26</v>
      </c>
      <c r="J256" s="1">
        <v>2.2999999999999998</v>
      </c>
      <c r="K256" t="s">
        <v>191</v>
      </c>
      <c r="L256" t="s">
        <v>28</v>
      </c>
      <c r="M256" s="2">
        <v>6</v>
      </c>
      <c r="N256" s="3">
        <f t="shared" si="5"/>
        <v>2.6086956521739131</v>
      </c>
      <c r="O256">
        <v>1</v>
      </c>
      <c r="P256" t="s">
        <v>355</v>
      </c>
      <c r="R256">
        <v>22</v>
      </c>
      <c r="S256" t="s">
        <v>321</v>
      </c>
      <c r="T256" t="s">
        <v>361</v>
      </c>
    </row>
    <row r="257" spans="1:21" x14ac:dyDescent="0.2">
      <c r="A257" t="s">
        <v>18</v>
      </c>
      <c r="B257" t="s">
        <v>78</v>
      </c>
      <c r="C257" t="s">
        <v>108</v>
      </c>
      <c r="D257" t="s">
        <v>353</v>
      </c>
      <c r="E257" t="s">
        <v>49</v>
      </c>
      <c r="F257" s="12" t="s">
        <v>354</v>
      </c>
      <c r="G257" t="s">
        <v>51</v>
      </c>
      <c r="H257" t="s">
        <v>162</v>
      </c>
      <c r="I257" t="s">
        <v>26</v>
      </c>
      <c r="J257" s="1">
        <v>1</v>
      </c>
      <c r="K257" t="s">
        <v>191</v>
      </c>
      <c r="L257" t="s">
        <v>28</v>
      </c>
      <c r="M257" s="2">
        <v>1</v>
      </c>
      <c r="N257" s="3">
        <f t="shared" si="5"/>
        <v>1</v>
      </c>
      <c r="O257">
        <v>0</v>
      </c>
      <c r="P257" t="s">
        <v>355</v>
      </c>
      <c r="R257">
        <v>22</v>
      </c>
      <c r="S257" t="s">
        <v>321</v>
      </c>
      <c r="T257" t="s">
        <v>359</v>
      </c>
    </row>
    <row r="258" spans="1:21" x14ac:dyDescent="0.2">
      <c r="A258" t="s">
        <v>18</v>
      </c>
      <c r="B258" t="s">
        <v>78</v>
      </c>
      <c r="C258" t="s">
        <v>108</v>
      </c>
      <c r="D258" t="s">
        <v>353</v>
      </c>
      <c r="E258" t="s">
        <v>49</v>
      </c>
      <c r="F258" s="12" t="s">
        <v>354</v>
      </c>
      <c r="G258" t="s">
        <v>51</v>
      </c>
      <c r="H258" t="s">
        <v>162</v>
      </c>
      <c r="I258" t="s">
        <v>26</v>
      </c>
      <c r="J258" s="1">
        <v>1.1000000000000001</v>
      </c>
      <c r="K258" t="s">
        <v>191</v>
      </c>
      <c r="L258" t="s">
        <v>28</v>
      </c>
      <c r="M258" s="2">
        <v>1.2</v>
      </c>
      <c r="N258" s="3">
        <f t="shared" si="5"/>
        <v>1.0909090909090908</v>
      </c>
      <c r="O258">
        <v>0</v>
      </c>
      <c r="P258" t="s">
        <v>355</v>
      </c>
      <c r="R258">
        <v>22</v>
      </c>
      <c r="S258" t="s">
        <v>321</v>
      </c>
      <c r="T258" t="s">
        <v>360</v>
      </c>
    </row>
    <row r="259" spans="1:21" x14ac:dyDescent="0.2">
      <c r="A259" t="s">
        <v>18</v>
      </c>
      <c r="B259" t="s">
        <v>78</v>
      </c>
      <c r="C259" t="s">
        <v>108</v>
      </c>
      <c r="D259" t="s">
        <v>353</v>
      </c>
      <c r="E259" t="s">
        <v>49</v>
      </c>
      <c r="F259" s="12" t="s">
        <v>354</v>
      </c>
      <c r="G259" t="s">
        <v>51</v>
      </c>
      <c r="H259" t="s">
        <v>162</v>
      </c>
      <c r="I259" t="s">
        <v>26</v>
      </c>
      <c r="J259" s="1">
        <v>2.6</v>
      </c>
      <c r="K259" t="s">
        <v>191</v>
      </c>
      <c r="L259" t="s">
        <v>28</v>
      </c>
      <c r="M259" s="2">
        <v>8.4</v>
      </c>
      <c r="N259" s="3">
        <f t="shared" si="5"/>
        <v>3.2307692307692308</v>
      </c>
      <c r="O259">
        <v>1</v>
      </c>
      <c r="P259" t="s">
        <v>355</v>
      </c>
      <c r="R259">
        <v>22</v>
      </c>
      <c r="S259" t="s">
        <v>321</v>
      </c>
      <c r="T259" t="s">
        <v>361</v>
      </c>
    </row>
    <row r="260" spans="1:21" x14ac:dyDescent="0.2">
      <c r="A260" t="s">
        <v>18</v>
      </c>
      <c r="B260" t="s">
        <v>78</v>
      </c>
      <c r="C260" t="s">
        <v>108</v>
      </c>
      <c r="D260" t="s">
        <v>353</v>
      </c>
      <c r="E260" t="s">
        <v>362</v>
      </c>
      <c r="F260" s="12" t="s">
        <v>363</v>
      </c>
      <c r="G260" t="s">
        <v>24</v>
      </c>
      <c r="H260" t="s">
        <v>162</v>
      </c>
      <c r="I260" t="s">
        <v>26</v>
      </c>
      <c r="J260" s="1">
        <v>50</v>
      </c>
      <c r="K260" t="s">
        <v>191</v>
      </c>
      <c r="L260" t="s">
        <v>28</v>
      </c>
      <c r="M260" s="2">
        <v>87.5</v>
      </c>
      <c r="N260" s="3">
        <f t="shared" si="5"/>
        <v>1.75</v>
      </c>
      <c r="O260">
        <v>0</v>
      </c>
      <c r="P260" t="s">
        <v>355</v>
      </c>
      <c r="R260">
        <v>22</v>
      </c>
      <c r="S260" t="s">
        <v>321</v>
      </c>
      <c r="T260" t="s">
        <v>361</v>
      </c>
    </row>
    <row r="261" spans="1:21" x14ac:dyDescent="0.2">
      <c r="A261" t="s">
        <v>18</v>
      </c>
      <c r="B261" t="s">
        <v>78</v>
      </c>
      <c r="C261" t="s">
        <v>108</v>
      </c>
      <c r="D261" t="s">
        <v>353</v>
      </c>
      <c r="E261" t="s">
        <v>295</v>
      </c>
      <c r="F261" s="12" t="s">
        <v>364</v>
      </c>
      <c r="G261" t="s">
        <v>24</v>
      </c>
      <c r="H261" t="s">
        <v>162</v>
      </c>
      <c r="I261" t="s">
        <v>26</v>
      </c>
      <c r="J261" s="1">
        <v>4</v>
      </c>
      <c r="K261" t="s">
        <v>191</v>
      </c>
      <c r="L261" t="s">
        <v>28</v>
      </c>
      <c r="M261" s="2">
        <v>11</v>
      </c>
      <c r="N261" s="3">
        <f t="shared" si="5"/>
        <v>2.75</v>
      </c>
      <c r="O261">
        <v>3</v>
      </c>
      <c r="P261" t="s">
        <v>355</v>
      </c>
      <c r="R261">
        <v>22</v>
      </c>
      <c r="S261" t="s">
        <v>321</v>
      </c>
      <c r="T261" t="s">
        <v>361</v>
      </c>
    </row>
    <row r="262" spans="1:21" x14ac:dyDescent="0.2">
      <c r="A262" t="s">
        <v>18</v>
      </c>
      <c r="B262" t="s">
        <v>93</v>
      </c>
      <c r="C262" t="s">
        <v>84</v>
      </c>
      <c r="D262" t="s">
        <v>94</v>
      </c>
      <c r="E262" t="s">
        <v>349</v>
      </c>
      <c r="F262" s="12" t="s">
        <v>350</v>
      </c>
      <c r="H262" t="s">
        <v>162</v>
      </c>
      <c r="I262" t="s">
        <v>26</v>
      </c>
      <c r="J262" s="1">
        <v>1</v>
      </c>
      <c r="K262" t="s">
        <v>365</v>
      </c>
      <c r="L262" t="s">
        <v>61</v>
      </c>
      <c r="M262" s="2">
        <v>4</v>
      </c>
      <c r="N262" s="3">
        <f t="shared" si="5"/>
        <v>4</v>
      </c>
      <c r="O262">
        <v>1</v>
      </c>
      <c r="P262" t="s">
        <v>366</v>
      </c>
      <c r="R262">
        <v>22</v>
      </c>
      <c r="S262" t="s">
        <v>317</v>
      </c>
    </row>
    <row r="263" spans="1:21" x14ac:dyDescent="0.2">
      <c r="A263" t="s">
        <v>18</v>
      </c>
      <c r="B263" t="s">
        <v>93</v>
      </c>
      <c r="C263" t="s">
        <v>84</v>
      </c>
      <c r="D263" t="s">
        <v>94</v>
      </c>
      <c r="E263" t="s">
        <v>126</v>
      </c>
      <c r="F263" s="12" t="s">
        <v>352</v>
      </c>
      <c r="H263" t="s">
        <v>162</v>
      </c>
      <c r="I263" t="s">
        <v>26</v>
      </c>
      <c r="J263" s="1">
        <v>7</v>
      </c>
      <c r="K263" t="s">
        <v>365</v>
      </c>
      <c r="L263" t="s">
        <v>61</v>
      </c>
      <c r="M263" s="2">
        <v>1</v>
      </c>
      <c r="N263" s="3">
        <f t="shared" si="5"/>
        <v>0.14285714285714285</v>
      </c>
      <c r="O263">
        <v>1</v>
      </c>
      <c r="P263" t="s">
        <v>366</v>
      </c>
      <c r="R263">
        <v>22</v>
      </c>
      <c r="S263" t="s">
        <v>317</v>
      </c>
    </row>
    <row r="264" spans="1:21" x14ac:dyDescent="0.2">
      <c r="A264" t="s">
        <v>18</v>
      </c>
      <c r="B264" t="s">
        <v>93</v>
      </c>
      <c r="C264" t="s">
        <v>84</v>
      </c>
      <c r="D264" t="s">
        <v>94</v>
      </c>
      <c r="E264" t="s">
        <v>126</v>
      </c>
      <c r="F264" s="12" t="s">
        <v>367</v>
      </c>
      <c r="H264" t="s">
        <v>162</v>
      </c>
      <c r="I264" t="s">
        <v>26</v>
      </c>
      <c r="J264" s="1">
        <v>1</v>
      </c>
      <c r="K264" t="s">
        <v>365</v>
      </c>
      <c r="L264" t="s">
        <v>61</v>
      </c>
      <c r="M264" s="2">
        <v>2.5</v>
      </c>
      <c r="N264" s="3">
        <f t="shared" si="5"/>
        <v>2.5</v>
      </c>
      <c r="O264">
        <v>1</v>
      </c>
      <c r="P264" t="s">
        <v>366</v>
      </c>
      <c r="R264">
        <v>22</v>
      </c>
      <c r="S264" t="s">
        <v>321</v>
      </c>
    </row>
    <row r="265" spans="1:21" x14ac:dyDescent="0.2">
      <c r="A265" t="s">
        <v>18</v>
      </c>
      <c r="B265" t="s">
        <v>93</v>
      </c>
      <c r="C265" t="s">
        <v>84</v>
      </c>
      <c r="D265" t="s">
        <v>94</v>
      </c>
      <c r="E265" t="s">
        <v>126</v>
      </c>
      <c r="F265" s="12" t="s">
        <v>368</v>
      </c>
      <c r="H265" t="s">
        <v>162</v>
      </c>
      <c r="I265" t="s">
        <v>26</v>
      </c>
      <c r="J265" s="1">
        <v>5.5</v>
      </c>
      <c r="K265" t="s">
        <v>365</v>
      </c>
      <c r="L265" t="s">
        <v>61</v>
      </c>
      <c r="M265" s="2">
        <v>2</v>
      </c>
      <c r="N265" s="3">
        <f t="shared" si="5"/>
        <v>0.36363636363636365</v>
      </c>
      <c r="O265">
        <v>3</v>
      </c>
      <c r="P265" t="s">
        <v>366</v>
      </c>
      <c r="R265">
        <v>22</v>
      </c>
      <c r="S265" t="s">
        <v>321</v>
      </c>
    </row>
    <row r="266" spans="1:21" x14ac:dyDescent="0.2">
      <c r="A266" t="s">
        <v>18</v>
      </c>
      <c r="B266" t="s">
        <v>78</v>
      </c>
      <c r="C266" t="s">
        <v>108</v>
      </c>
      <c r="D266" t="s">
        <v>314</v>
      </c>
      <c r="E266" t="s">
        <v>49</v>
      </c>
      <c r="F266" s="12" t="s">
        <v>369</v>
      </c>
      <c r="G266" t="s">
        <v>51</v>
      </c>
      <c r="H266" t="s">
        <v>162</v>
      </c>
      <c r="I266" t="s">
        <v>26</v>
      </c>
      <c r="J266" s="1">
        <v>1</v>
      </c>
      <c r="K266" t="s">
        <v>191</v>
      </c>
      <c r="L266" t="s">
        <v>28</v>
      </c>
      <c r="M266" s="2">
        <v>2.4</v>
      </c>
      <c r="N266" s="3">
        <f t="shared" si="5"/>
        <v>2.4</v>
      </c>
      <c r="O266">
        <v>0</v>
      </c>
      <c r="P266" t="s">
        <v>370</v>
      </c>
      <c r="R266">
        <v>23</v>
      </c>
    </row>
    <row r="267" spans="1:21" x14ac:dyDescent="0.2">
      <c r="A267" t="s">
        <v>18</v>
      </c>
      <c r="B267" t="s">
        <v>78</v>
      </c>
      <c r="C267" t="s">
        <v>108</v>
      </c>
      <c r="D267" t="s">
        <v>314</v>
      </c>
      <c r="E267" t="s">
        <v>49</v>
      </c>
      <c r="F267" s="12" t="s">
        <v>371</v>
      </c>
      <c r="G267" t="s">
        <v>51</v>
      </c>
      <c r="H267" t="s">
        <v>162</v>
      </c>
      <c r="I267" t="s">
        <v>26</v>
      </c>
      <c r="J267" s="1">
        <v>1.4</v>
      </c>
      <c r="K267" t="s">
        <v>191</v>
      </c>
      <c r="L267" t="s">
        <v>28</v>
      </c>
      <c r="M267" s="2">
        <v>1.8</v>
      </c>
      <c r="N267" s="3">
        <f t="shared" si="5"/>
        <v>1.2857142857142858</v>
      </c>
      <c r="O267">
        <v>0</v>
      </c>
      <c r="P267" t="s">
        <v>370</v>
      </c>
      <c r="R267">
        <v>23</v>
      </c>
    </row>
    <row r="268" spans="1:21" x14ac:dyDescent="0.2">
      <c r="A268" t="s">
        <v>18</v>
      </c>
      <c r="B268" t="s">
        <v>78</v>
      </c>
      <c r="C268" t="s">
        <v>108</v>
      </c>
      <c r="D268" t="s">
        <v>314</v>
      </c>
      <c r="E268" t="s">
        <v>49</v>
      </c>
      <c r="F268" s="12" t="s">
        <v>372</v>
      </c>
      <c r="G268" t="s">
        <v>51</v>
      </c>
      <c r="H268" t="s">
        <v>162</v>
      </c>
      <c r="I268" t="s">
        <v>26</v>
      </c>
      <c r="J268" s="1">
        <v>1</v>
      </c>
      <c r="K268" t="s">
        <v>191</v>
      </c>
      <c r="L268" t="s">
        <v>28</v>
      </c>
      <c r="M268" s="2">
        <v>3</v>
      </c>
      <c r="N268" s="3">
        <f t="shared" si="5"/>
        <v>3</v>
      </c>
      <c r="O268">
        <v>0</v>
      </c>
      <c r="P268" t="s">
        <v>370</v>
      </c>
      <c r="R268">
        <v>23</v>
      </c>
    </row>
    <row r="269" spans="1:21" x14ac:dyDescent="0.2">
      <c r="A269" t="s">
        <v>18</v>
      </c>
      <c r="B269" t="s">
        <v>78</v>
      </c>
      <c r="C269" t="s">
        <v>108</v>
      </c>
      <c r="D269" t="s">
        <v>314</v>
      </c>
      <c r="E269" t="s">
        <v>49</v>
      </c>
      <c r="F269" s="12" t="s">
        <v>373</v>
      </c>
      <c r="G269" t="s">
        <v>51</v>
      </c>
      <c r="H269" t="s">
        <v>162</v>
      </c>
      <c r="I269" t="s">
        <v>26</v>
      </c>
      <c r="J269" s="1">
        <v>0.8</v>
      </c>
      <c r="K269" t="s">
        <v>191</v>
      </c>
      <c r="L269" t="s">
        <v>28</v>
      </c>
      <c r="M269" s="2">
        <v>1.6</v>
      </c>
      <c r="N269" s="3">
        <f t="shared" si="5"/>
        <v>2</v>
      </c>
      <c r="O269">
        <v>0</v>
      </c>
      <c r="P269" t="s">
        <v>370</v>
      </c>
      <c r="R269">
        <v>23</v>
      </c>
    </row>
    <row r="270" spans="1:21" x14ac:dyDescent="0.2">
      <c r="A270" t="s">
        <v>18</v>
      </c>
      <c r="B270" t="s">
        <v>374</v>
      </c>
      <c r="C270" t="s">
        <v>84</v>
      </c>
      <c r="D270" t="s">
        <v>375</v>
      </c>
      <c r="E270" t="s">
        <v>330</v>
      </c>
      <c r="F270" s="12" t="s">
        <v>376</v>
      </c>
      <c r="G270" t="s">
        <v>377</v>
      </c>
      <c r="H270" t="s">
        <v>162</v>
      </c>
      <c r="I270" t="s">
        <v>26</v>
      </c>
      <c r="J270" s="1">
        <v>100</v>
      </c>
      <c r="K270" t="s">
        <v>378</v>
      </c>
      <c r="L270" t="s">
        <v>28</v>
      </c>
      <c r="M270" s="2">
        <v>78</v>
      </c>
      <c r="N270" s="3">
        <f t="shared" si="5"/>
        <v>0.78</v>
      </c>
      <c r="P270" s="8" t="s">
        <v>379</v>
      </c>
      <c r="R270">
        <v>24</v>
      </c>
      <c r="S270" t="s">
        <v>317</v>
      </c>
      <c r="T270" t="s">
        <v>380</v>
      </c>
    </row>
    <row r="271" spans="1:21" x14ac:dyDescent="0.2">
      <c r="A271" t="s">
        <v>18</v>
      </c>
      <c r="B271" t="s">
        <v>374</v>
      </c>
      <c r="C271" t="s">
        <v>84</v>
      </c>
      <c r="D271" t="s">
        <v>375</v>
      </c>
      <c r="E271" t="s">
        <v>330</v>
      </c>
      <c r="F271" s="12" t="s">
        <v>376</v>
      </c>
      <c r="G271" t="s">
        <v>377</v>
      </c>
      <c r="H271" t="s">
        <v>162</v>
      </c>
      <c r="I271" t="s">
        <v>26</v>
      </c>
      <c r="J271" s="1">
        <v>45</v>
      </c>
      <c r="K271" t="s">
        <v>378</v>
      </c>
      <c r="L271" t="s">
        <v>28</v>
      </c>
      <c r="M271" s="2">
        <v>10</v>
      </c>
      <c r="N271" s="3">
        <f t="shared" si="5"/>
        <v>0.22222222222222221</v>
      </c>
      <c r="P271" s="8" t="s">
        <v>379</v>
      </c>
      <c r="R271">
        <v>24</v>
      </c>
      <c r="S271" t="s">
        <v>317</v>
      </c>
      <c r="T271" t="s">
        <v>381</v>
      </c>
      <c r="U271" t="s">
        <v>382</v>
      </c>
    </row>
    <row r="272" spans="1:21" x14ac:dyDescent="0.2">
      <c r="A272" t="s">
        <v>18</v>
      </c>
      <c r="B272" t="s">
        <v>374</v>
      </c>
      <c r="C272" t="s">
        <v>84</v>
      </c>
      <c r="D272" t="s">
        <v>375</v>
      </c>
      <c r="E272" t="s">
        <v>330</v>
      </c>
      <c r="F272" s="12" t="s">
        <v>376</v>
      </c>
      <c r="G272" s="8" t="s">
        <v>377</v>
      </c>
      <c r="H272" t="s">
        <v>162</v>
      </c>
      <c r="I272" t="s">
        <v>26</v>
      </c>
      <c r="J272" s="1">
        <v>100</v>
      </c>
      <c r="K272" t="s">
        <v>378</v>
      </c>
      <c r="L272" t="s">
        <v>28</v>
      </c>
      <c r="M272" s="2">
        <v>85</v>
      </c>
      <c r="N272" s="3">
        <f t="shared" si="5"/>
        <v>0.85</v>
      </c>
      <c r="P272" s="8" t="s">
        <v>379</v>
      </c>
      <c r="R272">
        <v>24</v>
      </c>
      <c r="S272" t="s">
        <v>317</v>
      </c>
      <c r="T272" t="s">
        <v>380</v>
      </c>
    </row>
    <row r="273" spans="1:21" x14ac:dyDescent="0.2">
      <c r="A273" t="s">
        <v>18</v>
      </c>
      <c r="B273" t="s">
        <v>374</v>
      </c>
      <c r="C273" t="s">
        <v>84</v>
      </c>
      <c r="D273" t="s">
        <v>375</v>
      </c>
      <c r="E273" t="s">
        <v>330</v>
      </c>
      <c r="F273" s="12" t="s">
        <v>376</v>
      </c>
      <c r="G273" s="8" t="s">
        <v>377</v>
      </c>
      <c r="H273" t="s">
        <v>162</v>
      </c>
      <c r="I273" t="s">
        <v>26</v>
      </c>
      <c r="J273" s="1">
        <v>95</v>
      </c>
      <c r="K273" t="s">
        <v>378</v>
      </c>
      <c r="L273" t="s">
        <v>28</v>
      </c>
      <c r="M273" s="2">
        <v>15</v>
      </c>
      <c r="N273" s="3">
        <f t="shared" si="5"/>
        <v>0.15789473684210525</v>
      </c>
      <c r="P273" s="8" t="s">
        <v>379</v>
      </c>
      <c r="R273">
        <v>24</v>
      </c>
      <c r="S273" t="s">
        <v>317</v>
      </c>
      <c r="T273" t="s">
        <v>380</v>
      </c>
      <c r="U273" t="s">
        <v>382</v>
      </c>
    </row>
    <row r="274" spans="1:21" x14ac:dyDescent="0.2">
      <c r="A274" t="s">
        <v>18</v>
      </c>
      <c r="B274" t="s">
        <v>19</v>
      </c>
      <c r="C274" t="s">
        <v>84</v>
      </c>
      <c r="D274" t="s">
        <v>383</v>
      </c>
      <c r="E274" t="s">
        <v>330</v>
      </c>
      <c r="F274" s="12" t="s">
        <v>384</v>
      </c>
      <c r="H274" t="s">
        <v>162</v>
      </c>
      <c r="I274" t="s">
        <v>26</v>
      </c>
      <c r="J274" s="1">
        <v>28</v>
      </c>
      <c r="K274" t="s">
        <v>385</v>
      </c>
      <c r="L274" t="s">
        <v>61</v>
      </c>
      <c r="M274" s="2">
        <v>65</v>
      </c>
      <c r="N274" s="3">
        <f t="shared" si="5"/>
        <v>2.3214285714285716</v>
      </c>
      <c r="O274">
        <v>2</v>
      </c>
      <c r="P274" t="s">
        <v>386</v>
      </c>
      <c r="R274">
        <v>25</v>
      </c>
      <c r="S274" t="s">
        <v>270</v>
      </c>
      <c r="T274" t="s">
        <v>387</v>
      </c>
    </row>
    <row r="275" spans="1:21" x14ac:dyDescent="0.2">
      <c r="A275" t="s">
        <v>18</v>
      </c>
      <c r="B275" t="s">
        <v>19</v>
      </c>
      <c r="C275" t="s">
        <v>84</v>
      </c>
      <c r="D275" t="s">
        <v>383</v>
      </c>
      <c r="E275" t="s">
        <v>330</v>
      </c>
      <c r="F275" s="12" t="s">
        <v>384</v>
      </c>
      <c r="H275" t="s">
        <v>162</v>
      </c>
      <c r="I275" t="s">
        <v>26</v>
      </c>
      <c r="J275" s="1">
        <v>41</v>
      </c>
      <c r="K275" t="s">
        <v>385</v>
      </c>
      <c r="L275" t="s">
        <v>61</v>
      </c>
      <c r="M275" s="2">
        <v>10</v>
      </c>
      <c r="N275" s="3">
        <f t="shared" si="5"/>
        <v>0.24390243902439024</v>
      </c>
      <c r="O275">
        <v>1</v>
      </c>
      <c r="P275" t="s">
        <v>386</v>
      </c>
      <c r="R275">
        <v>25</v>
      </c>
      <c r="S275" t="s">
        <v>270</v>
      </c>
      <c r="T275" t="s">
        <v>388</v>
      </c>
    </row>
    <row r="276" spans="1:21" x14ac:dyDescent="0.2">
      <c r="A276" t="s">
        <v>18</v>
      </c>
      <c r="B276" t="s">
        <v>19</v>
      </c>
      <c r="C276" t="s">
        <v>84</v>
      </c>
      <c r="D276" t="s">
        <v>383</v>
      </c>
      <c r="E276" t="s">
        <v>330</v>
      </c>
      <c r="F276" s="12" t="s">
        <v>384</v>
      </c>
      <c r="H276" t="s">
        <v>162</v>
      </c>
      <c r="I276" t="s">
        <v>26</v>
      </c>
      <c r="J276" s="1">
        <v>20</v>
      </c>
      <c r="K276" t="s">
        <v>385</v>
      </c>
      <c r="L276" t="s">
        <v>61</v>
      </c>
      <c r="M276" s="2">
        <v>35</v>
      </c>
      <c r="N276" s="3">
        <f t="shared" si="5"/>
        <v>1.75</v>
      </c>
      <c r="P276" t="s">
        <v>386</v>
      </c>
      <c r="R276">
        <v>25</v>
      </c>
      <c r="S276" t="s">
        <v>270</v>
      </c>
      <c r="T276" t="s">
        <v>389</v>
      </c>
    </row>
    <row r="277" spans="1:21" x14ac:dyDescent="0.2">
      <c r="A277" t="s">
        <v>18</v>
      </c>
      <c r="B277" t="s">
        <v>19</v>
      </c>
      <c r="C277" t="s">
        <v>84</v>
      </c>
      <c r="D277" t="s">
        <v>383</v>
      </c>
      <c r="E277" t="s">
        <v>330</v>
      </c>
      <c r="F277" s="12" t="s">
        <v>384</v>
      </c>
      <c r="H277" t="s">
        <v>162</v>
      </c>
      <c r="I277" t="s">
        <v>26</v>
      </c>
      <c r="J277" s="1">
        <v>45</v>
      </c>
      <c r="K277" t="s">
        <v>385</v>
      </c>
      <c r="L277" t="s">
        <v>61</v>
      </c>
      <c r="M277" s="2">
        <v>30</v>
      </c>
      <c r="N277" s="3">
        <f t="shared" si="5"/>
        <v>0.66666666666666663</v>
      </c>
      <c r="P277" t="s">
        <v>386</v>
      </c>
      <c r="R277">
        <v>25</v>
      </c>
      <c r="S277" t="s">
        <v>270</v>
      </c>
      <c r="T277" t="s">
        <v>390</v>
      </c>
    </row>
    <row r="278" spans="1:21" x14ac:dyDescent="0.2">
      <c r="A278" t="s">
        <v>18</v>
      </c>
      <c r="B278" t="s">
        <v>19</v>
      </c>
      <c r="C278" t="s">
        <v>84</v>
      </c>
      <c r="D278" t="s">
        <v>383</v>
      </c>
      <c r="E278" t="s">
        <v>330</v>
      </c>
      <c r="F278" s="12" t="s">
        <v>384</v>
      </c>
      <c r="H278" t="s">
        <v>162</v>
      </c>
      <c r="I278" t="s">
        <v>26</v>
      </c>
      <c r="J278" s="1">
        <v>75</v>
      </c>
      <c r="K278" t="s">
        <v>385</v>
      </c>
      <c r="L278" t="s">
        <v>61</v>
      </c>
      <c r="M278" s="2">
        <v>115</v>
      </c>
      <c r="N278" s="3">
        <f t="shared" si="5"/>
        <v>1.5333333333333334</v>
      </c>
      <c r="P278" t="s">
        <v>386</v>
      </c>
      <c r="R278">
        <v>25</v>
      </c>
      <c r="S278" t="s">
        <v>270</v>
      </c>
      <c r="T278" t="s">
        <v>391</v>
      </c>
    </row>
    <row r="279" spans="1:21" x14ac:dyDescent="0.2">
      <c r="A279" t="s">
        <v>18</v>
      </c>
      <c r="B279" t="s">
        <v>19</v>
      </c>
      <c r="C279" t="s">
        <v>84</v>
      </c>
      <c r="D279" t="s">
        <v>383</v>
      </c>
      <c r="E279" t="s">
        <v>330</v>
      </c>
      <c r="F279" s="12" t="s">
        <v>384</v>
      </c>
      <c r="H279" t="s">
        <v>162</v>
      </c>
      <c r="I279" t="s">
        <v>26</v>
      </c>
      <c r="J279" s="1">
        <v>70</v>
      </c>
      <c r="K279" t="s">
        <v>385</v>
      </c>
      <c r="L279" t="s">
        <v>61</v>
      </c>
      <c r="M279" s="2">
        <v>60</v>
      </c>
      <c r="N279" s="3">
        <f t="shared" si="5"/>
        <v>0.8571428571428571</v>
      </c>
      <c r="P279" t="s">
        <v>386</v>
      </c>
      <c r="R279">
        <v>25</v>
      </c>
      <c r="S279" t="s">
        <v>270</v>
      </c>
      <c r="T279" t="s">
        <v>392</v>
      </c>
    </row>
    <row r="280" spans="1:21" x14ac:dyDescent="0.2">
      <c r="A280" t="s">
        <v>18</v>
      </c>
      <c r="B280" t="s">
        <v>19</v>
      </c>
      <c r="C280" t="s">
        <v>84</v>
      </c>
      <c r="D280" t="s">
        <v>383</v>
      </c>
      <c r="E280" t="s">
        <v>330</v>
      </c>
      <c r="F280" s="12" t="s">
        <v>384</v>
      </c>
      <c r="H280" t="s">
        <v>162</v>
      </c>
      <c r="I280" t="s">
        <v>26</v>
      </c>
      <c r="J280" s="1">
        <v>75</v>
      </c>
      <c r="K280" t="s">
        <v>385</v>
      </c>
      <c r="L280" t="s">
        <v>61</v>
      </c>
      <c r="M280" s="2">
        <v>70</v>
      </c>
      <c r="N280" s="3">
        <f t="shared" si="5"/>
        <v>0.93333333333333335</v>
      </c>
      <c r="P280" t="s">
        <v>386</v>
      </c>
      <c r="R280">
        <v>25</v>
      </c>
      <c r="S280" t="s">
        <v>270</v>
      </c>
      <c r="T280" t="s">
        <v>393</v>
      </c>
    </row>
    <row r="281" spans="1:21" x14ac:dyDescent="0.2">
      <c r="A281" t="s">
        <v>18</v>
      </c>
      <c r="B281" t="s">
        <v>19</v>
      </c>
      <c r="C281" t="s">
        <v>84</v>
      </c>
      <c r="D281" t="s">
        <v>383</v>
      </c>
      <c r="E281" t="s">
        <v>330</v>
      </c>
      <c r="F281" s="12" t="s">
        <v>384</v>
      </c>
      <c r="H281" t="s">
        <v>162</v>
      </c>
      <c r="I281" t="s">
        <v>26</v>
      </c>
      <c r="J281" s="1">
        <v>70</v>
      </c>
      <c r="K281" t="s">
        <v>385</v>
      </c>
      <c r="L281" t="s">
        <v>61</v>
      </c>
      <c r="M281" s="2">
        <v>90</v>
      </c>
      <c r="N281" s="3">
        <f t="shared" si="5"/>
        <v>1.2857142857142858</v>
      </c>
      <c r="P281" t="s">
        <v>386</v>
      </c>
      <c r="R281">
        <v>25</v>
      </c>
      <c r="S281" t="s">
        <v>270</v>
      </c>
      <c r="T281" t="s">
        <v>394</v>
      </c>
    </row>
    <row r="282" spans="1:21" x14ac:dyDescent="0.2">
      <c r="A282" t="s">
        <v>18</v>
      </c>
      <c r="B282" t="s">
        <v>19</v>
      </c>
      <c r="C282" t="s">
        <v>84</v>
      </c>
      <c r="D282" t="s">
        <v>395</v>
      </c>
      <c r="E282" t="s">
        <v>330</v>
      </c>
      <c r="F282" s="12" t="s">
        <v>384</v>
      </c>
      <c r="H282" t="s">
        <v>162</v>
      </c>
      <c r="I282" t="s">
        <v>26</v>
      </c>
      <c r="J282" s="1">
        <v>110</v>
      </c>
      <c r="K282" t="s">
        <v>385</v>
      </c>
      <c r="L282" t="s">
        <v>61</v>
      </c>
      <c r="M282" s="2">
        <v>120</v>
      </c>
      <c r="N282" s="3">
        <f t="shared" si="5"/>
        <v>1.0909090909090908</v>
      </c>
      <c r="P282" t="s">
        <v>386</v>
      </c>
      <c r="R282">
        <v>25</v>
      </c>
      <c r="S282" t="s">
        <v>270</v>
      </c>
      <c r="T282" t="s">
        <v>396</v>
      </c>
    </row>
    <row r="283" spans="1:21" x14ac:dyDescent="0.2">
      <c r="A283" t="s">
        <v>18</v>
      </c>
      <c r="B283" t="s">
        <v>19</v>
      </c>
      <c r="C283" t="s">
        <v>84</v>
      </c>
      <c r="D283" t="s">
        <v>395</v>
      </c>
      <c r="E283" t="s">
        <v>330</v>
      </c>
      <c r="F283" s="12" t="s">
        <v>384</v>
      </c>
      <c r="H283" t="s">
        <v>162</v>
      </c>
      <c r="I283" t="s">
        <v>26</v>
      </c>
      <c r="J283" s="1">
        <v>120</v>
      </c>
      <c r="K283" t="s">
        <v>385</v>
      </c>
      <c r="L283" t="s">
        <v>61</v>
      </c>
      <c r="M283" s="2">
        <v>20</v>
      </c>
      <c r="N283" s="3">
        <f t="shared" si="5"/>
        <v>0.16666666666666666</v>
      </c>
      <c r="O283">
        <v>4</v>
      </c>
      <c r="P283" t="s">
        <v>386</v>
      </c>
      <c r="R283">
        <v>25</v>
      </c>
      <c r="S283" t="s">
        <v>270</v>
      </c>
      <c r="T283" t="s">
        <v>397</v>
      </c>
    </row>
    <row r="284" spans="1:21" x14ac:dyDescent="0.2">
      <c r="A284" t="s">
        <v>18</v>
      </c>
      <c r="B284" t="s">
        <v>19</v>
      </c>
      <c r="C284" t="s">
        <v>84</v>
      </c>
      <c r="D284" t="s">
        <v>395</v>
      </c>
      <c r="E284" t="s">
        <v>330</v>
      </c>
      <c r="F284" s="12" t="s">
        <v>384</v>
      </c>
      <c r="H284" t="s">
        <v>162</v>
      </c>
      <c r="I284" t="s">
        <v>26</v>
      </c>
      <c r="J284" s="1">
        <v>100</v>
      </c>
      <c r="K284" t="s">
        <v>385</v>
      </c>
      <c r="L284" t="s">
        <v>61</v>
      </c>
      <c r="M284" s="2">
        <v>40</v>
      </c>
      <c r="N284" s="3">
        <f t="shared" si="5"/>
        <v>0.4</v>
      </c>
      <c r="O284">
        <v>4</v>
      </c>
      <c r="P284" t="s">
        <v>386</v>
      </c>
      <c r="R284">
        <v>25</v>
      </c>
      <c r="S284" t="s">
        <v>270</v>
      </c>
      <c r="T284" t="s">
        <v>398</v>
      </c>
    </row>
    <row r="285" spans="1:21" x14ac:dyDescent="0.2">
      <c r="A285" t="s">
        <v>18</v>
      </c>
      <c r="B285" t="s">
        <v>19</v>
      </c>
      <c r="C285" t="s">
        <v>84</v>
      </c>
      <c r="D285" t="s">
        <v>395</v>
      </c>
      <c r="E285" t="s">
        <v>330</v>
      </c>
      <c r="F285" s="12" t="s">
        <v>384</v>
      </c>
      <c r="H285" t="s">
        <v>162</v>
      </c>
      <c r="I285" t="s">
        <v>26</v>
      </c>
      <c r="J285" s="1">
        <v>80</v>
      </c>
      <c r="K285" t="s">
        <v>385</v>
      </c>
      <c r="L285" t="s">
        <v>61</v>
      </c>
      <c r="M285" s="2">
        <v>30</v>
      </c>
      <c r="N285" s="3">
        <f t="shared" si="5"/>
        <v>0.375</v>
      </c>
      <c r="O285">
        <v>4</v>
      </c>
      <c r="P285" t="s">
        <v>386</v>
      </c>
      <c r="R285">
        <v>25</v>
      </c>
      <c r="S285" t="s">
        <v>270</v>
      </c>
      <c r="T285" t="s">
        <v>399</v>
      </c>
    </row>
    <row r="286" spans="1:21" x14ac:dyDescent="0.2">
      <c r="A286" t="s">
        <v>18</v>
      </c>
      <c r="B286" t="s">
        <v>19</v>
      </c>
      <c r="C286" t="s">
        <v>84</v>
      </c>
      <c r="D286" t="s">
        <v>395</v>
      </c>
      <c r="E286" t="s">
        <v>330</v>
      </c>
      <c r="F286" s="12" t="s">
        <v>384</v>
      </c>
      <c r="H286" t="s">
        <v>162</v>
      </c>
      <c r="I286" t="s">
        <v>26</v>
      </c>
      <c r="J286" s="1">
        <v>50</v>
      </c>
      <c r="K286" t="s">
        <v>385</v>
      </c>
      <c r="L286" t="s">
        <v>61</v>
      </c>
      <c r="M286" s="2">
        <v>25</v>
      </c>
      <c r="N286" s="3">
        <f t="shared" si="5"/>
        <v>0.5</v>
      </c>
      <c r="O286">
        <v>1</v>
      </c>
      <c r="P286" t="s">
        <v>386</v>
      </c>
      <c r="R286">
        <v>25</v>
      </c>
      <c r="S286" t="s">
        <v>270</v>
      </c>
      <c r="T286" t="s">
        <v>400</v>
      </c>
    </row>
    <row r="287" spans="1:21" x14ac:dyDescent="0.2">
      <c r="A287" t="s">
        <v>18</v>
      </c>
      <c r="B287" t="s">
        <v>19</v>
      </c>
      <c r="C287" t="s">
        <v>84</v>
      </c>
      <c r="D287" t="s">
        <v>395</v>
      </c>
      <c r="E287" t="s">
        <v>330</v>
      </c>
      <c r="F287" s="12" t="s">
        <v>384</v>
      </c>
      <c r="H287" t="s">
        <v>162</v>
      </c>
      <c r="I287" t="s">
        <v>26</v>
      </c>
      <c r="J287" s="1">
        <v>20</v>
      </c>
      <c r="K287" t="s">
        <v>385</v>
      </c>
      <c r="L287" t="s">
        <v>61</v>
      </c>
      <c r="M287" s="2">
        <v>20</v>
      </c>
      <c r="N287" s="3">
        <f t="shared" si="5"/>
        <v>1</v>
      </c>
      <c r="O287">
        <v>0</v>
      </c>
      <c r="P287" t="s">
        <v>386</v>
      </c>
      <c r="R287">
        <v>25</v>
      </c>
      <c r="S287" t="s">
        <v>270</v>
      </c>
      <c r="T287" t="s">
        <v>401</v>
      </c>
    </row>
    <row r="288" spans="1:21" x14ac:dyDescent="0.2">
      <c r="A288" t="s">
        <v>18</v>
      </c>
      <c r="B288" t="s">
        <v>19</v>
      </c>
      <c r="C288" t="s">
        <v>84</v>
      </c>
      <c r="D288" t="s">
        <v>402</v>
      </c>
      <c r="E288" t="s">
        <v>330</v>
      </c>
      <c r="F288" s="12" t="s">
        <v>384</v>
      </c>
      <c r="H288" t="s">
        <v>162</v>
      </c>
      <c r="I288" t="s">
        <v>26</v>
      </c>
      <c r="J288" s="1">
        <v>75</v>
      </c>
      <c r="K288" t="s">
        <v>385</v>
      </c>
      <c r="L288" t="s">
        <v>61</v>
      </c>
      <c r="M288" s="2">
        <v>110</v>
      </c>
      <c r="N288" s="3">
        <f t="shared" si="5"/>
        <v>1.4666666666666666</v>
      </c>
      <c r="O288">
        <v>2</v>
      </c>
      <c r="P288" t="s">
        <v>386</v>
      </c>
      <c r="R288">
        <v>25</v>
      </c>
      <c r="S288" t="s">
        <v>270</v>
      </c>
      <c r="T288" t="s">
        <v>396</v>
      </c>
    </row>
    <row r="289" spans="1:20" x14ac:dyDescent="0.2">
      <c r="A289" t="s">
        <v>18</v>
      </c>
      <c r="B289" t="s">
        <v>19</v>
      </c>
      <c r="C289" t="s">
        <v>84</v>
      </c>
      <c r="D289" t="s">
        <v>402</v>
      </c>
      <c r="E289" t="s">
        <v>330</v>
      </c>
      <c r="F289" s="12" t="s">
        <v>384</v>
      </c>
      <c r="H289" t="s">
        <v>162</v>
      </c>
      <c r="I289" t="s">
        <v>26</v>
      </c>
      <c r="J289" s="1">
        <v>80</v>
      </c>
      <c r="K289" t="s">
        <v>385</v>
      </c>
      <c r="L289" t="s">
        <v>61</v>
      </c>
      <c r="M289" s="2">
        <v>70</v>
      </c>
      <c r="N289" s="3">
        <f t="shared" si="5"/>
        <v>0.875</v>
      </c>
      <c r="O289">
        <v>0</v>
      </c>
      <c r="P289" t="s">
        <v>386</v>
      </c>
      <c r="R289">
        <v>25</v>
      </c>
      <c r="S289" t="s">
        <v>270</v>
      </c>
      <c r="T289" t="s">
        <v>398</v>
      </c>
    </row>
    <row r="290" spans="1:20" x14ac:dyDescent="0.2">
      <c r="A290" t="s">
        <v>18</v>
      </c>
      <c r="B290" t="s">
        <v>19</v>
      </c>
      <c r="C290" t="s">
        <v>84</v>
      </c>
      <c r="D290" t="s">
        <v>402</v>
      </c>
      <c r="E290" t="s">
        <v>330</v>
      </c>
      <c r="F290" s="12" t="s">
        <v>384</v>
      </c>
      <c r="H290" t="s">
        <v>162</v>
      </c>
      <c r="I290" t="s">
        <v>26</v>
      </c>
      <c r="J290" s="1">
        <v>60</v>
      </c>
      <c r="K290" t="s">
        <v>385</v>
      </c>
      <c r="L290" t="s">
        <v>61</v>
      </c>
      <c r="M290" s="2">
        <v>55</v>
      </c>
      <c r="N290" s="3">
        <f t="shared" si="5"/>
        <v>0.91666666666666663</v>
      </c>
      <c r="O290">
        <v>0</v>
      </c>
      <c r="P290" t="s">
        <v>386</v>
      </c>
      <c r="R290">
        <v>25</v>
      </c>
      <c r="S290" t="s">
        <v>270</v>
      </c>
      <c r="T290" t="s">
        <v>400</v>
      </c>
    </row>
    <row r="291" spans="1:20" x14ac:dyDescent="0.2">
      <c r="A291" t="s">
        <v>18</v>
      </c>
      <c r="B291" t="s">
        <v>19</v>
      </c>
      <c r="C291" t="s">
        <v>84</v>
      </c>
      <c r="D291" t="s">
        <v>402</v>
      </c>
      <c r="E291" t="s">
        <v>330</v>
      </c>
      <c r="F291" s="12" t="s">
        <v>384</v>
      </c>
      <c r="H291" t="s">
        <v>162</v>
      </c>
      <c r="I291" t="s">
        <v>26</v>
      </c>
      <c r="J291" s="1">
        <v>10</v>
      </c>
      <c r="K291" t="s">
        <v>385</v>
      </c>
      <c r="L291" t="s">
        <v>61</v>
      </c>
      <c r="M291" s="2">
        <v>25</v>
      </c>
      <c r="N291" s="3">
        <f t="shared" si="5"/>
        <v>2.5</v>
      </c>
      <c r="O291">
        <v>0</v>
      </c>
      <c r="P291" t="s">
        <v>386</v>
      </c>
      <c r="R291">
        <v>25</v>
      </c>
      <c r="S291" t="s">
        <v>270</v>
      </c>
      <c r="T291" t="s">
        <v>403</v>
      </c>
    </row>
    <row r="292" spans="1:20" x14ac:dyDescent="0.2">
      <c r="A292" t="s">
        <v>18</v>
      </c>
      <c r="B292" t="s">
        <v>19</v>
      </c>
      <c r="C292" t="s">
        <v>84</v>
      </c>
      <c r="D292" t="s">
        <v>404</v>
      </c>
      <c r="E292" t="s">
        <v>405</v>
      </c>
      <c r="F292" s="12"/>
      <c r="G292" t="s">
        <v>24</v>
      </c>
      <c r="H292" t="s">
        <v>162</v>
      </c>
      <c r="I292" t="s">
        <v>26</v>
      </c>
      <c r="J292" s="1">
        <v>850</v>
      </c>
      <c r="K292" t="s">
        <v>406</v>
      </c>
      <c r="L292" t="s">
        <v>28</v>
      </c>
      <c r="M292" s="2">
        <v>800</v>
      </c>
      <c r="N292" s="3">
        <f t="shared" si="5"/>
        <v>0.94117647058823528</v>
      </c>
      <c r="O292">
        <v>0</v>
      </c>
      <c r="P292" t="s">
        <v>407</v>
      </c>
      <c r="R292">
        <v>26</v>
      </c>
      <c r="S292" t="s">
        <v>167</v>
      </c>
      <c r="T292" t="s">
        <v>408</v>
      </c>
    </row>
    <row r="293" spans="1:20" x14ac:dyDescent="0.2">
      <c r="A293" t="s">
        <v>18</v>
      </c>
      <c r="B293" t="s">
        <v>19</v>
      </c>
      <c r="C293" t="s">
        <v>84</v>
      </c>
      <c r="D293" t="s">
        <v>404</v>
      </c>
      <c r="E293" t="s">
        <v>405</v>
      </c>
      <c r="F293" s="12"/>
      <c r="G293" t="s">
        <v>24</v>
      </c>
      <c r="H293" t="s">
        <v>162</v>
      </c>
      <c r="I293" t="s">
        <v>26</v>
      </c>
      <c r="J293" s="1">
        <v>850</v>
      </c>
      <c r="K293" t="s">
        <v>406</v>
      </c>
      <c r="L293" t="s">
        <v>28</v>
      </c>
      <c r="M293" s="2">
        <v>700</v>
      </c>
      <c r="N293" s="3">
        <f t="shared" si="5"/>
        <v>0.82352941176470584</v>
      </c>
      <c r="O293">
        <v>1</v>
      </c>
      <c r="P293" t="s">
        <v>407</v>
      </c>
      <c r="R293">
        <v>26</v>
      </c>
      <c r="S293" t="s">
        <v>167</v>
      </c>
      <c r="T293" t="s">
        <v>409</v>
      </c>
    </row>
    <row r="294" spans="1:20" x14ac:dyDescent="0.2">
      <c r="A294" t="s">
        <v>18</v>
      </c>
      <c r="B294" t="s">
        <v>19</v>
      </c>
      <c r="C294" t="s">
        <v>84</v>
      </c>
      <c r="D294" t="s">
        <v>404</v>
      </c>
      <c r="E294" t="s">
        <v>405</v>
      </c>
      <c r="F294" s="12"/>
      <c r="G294" t="s">
        <v>24</v>
      </c>
      <c r="H294" t="s">
        <v>162</v>
      </c>
      <c r="I294" t="s">
        <v>26</v>
      </c>
      <c r="J294" s="1">
        <v>850</v>
      </c>
      <c r="K294" t="s">
        <v>406</v>
      </c>
      <c r="L294" t="s">
        <v>28</v>
      </c>
      <c r="M294" s="2">
        <v>650</v>
      </c>
      <c r="N294" s="3">
        <f t="shared" si="5"/>
        <v>0.76470588235294112</v>
      </c>
      <c r="O294">
        <v>1</v>
      </c>
      <c r="P294" t="s">
        <v>407</v>
      </c>
      <c r="R294">
        <v>26</v>
      </c>
      <c r="S294" t="s">
        <v>167</v>
      </c>
      <c r="T294" t="s">
        <v>410</v>
      </c>
    </row>
    <row r="295" spans="1:20" x14ac:dyDescent="0.2">
      <c r="A295" t="s">
        <v>18</v>
      </c>
      <c r="B295" t="s">
        <v>19</v>
      </c>
      <c r="C295" t="s">
        <v>84</v>
      </c>
      <c r="D295" t="s">
        <v>404</v>
      </c>
      <c r="E295" t="s">
        <v>405</v>
      </c>
      <c r="F295" s="12"/>
      <c r="G295" t="s">
        <v>24</v>
      </c>
      <c r="H295" t="s">
        <v>162</v>
      </c>
      <c r="I295" t="s">
        <v>26</v>
      </c>
      <c r="J295" s="1">
        <v>850</v>
      </c>
      <c r="K295" t="s">
        <v>406</v>
      </c>
      <c r="L295" t="s">
        <v>28</v>
      </c>
      <c r="M295" s="2">
        <v>530</v>
      </c>
      <c r="N295" s="3">
        <f t="shared" si="5"/>
        <v>0.62352941176470589</v>
      </c>
      <c r="O295">
        <v>1</v>
      </c>
      <c r="P295" t="s">
        <v>407</v>
      </c>
      <c r="R295">
        <v>26</v>
      </c>
      <c r="S295" t="s">
        <v>167</v>
      </c>
      <c r="T295" t="s">
        <v>408</v>
      </c>
    </row>
    <row r="296" spans="1:20" x14ac:dyDescent="0.2">
      <c r="A296" t="s">
        <v>18</v>
      </c>
      <c r="B296" t="s">
        <v>19</v>
      </c>
      <c r="C296" t="s">
        <v>84</v>
      </c>
      <c r="D296" t="s">
        <v>404</v>
      </c>
      <c r="E296" t="s">
        <v>41</v>
      </c>
      <c r="F296" s="12"/>
      <c r="G296" t="s">
        <v>24</v>
      </c>
      <c r="H296" t="s">
        <v>162</v>
      </c>
      <c r="I296" t="s">
        <v>26</v>
      </c>
      <c r="J296" s="1">
        <v>700</v>
      </c>
      <c r="K296" t="s">
        <v>406</v>
      </c>
      <c r="L296" t="s">
        <v>28</v>
      </c>
      <c r="M296" s="2">
        <v>800</v>
      </c>
      <c r="N296" s="3">
        <f t="shared" ref="N296:N359" si="6">M296/J296</f>
        <v>1.1428571428571428</v>
      </c>
      <c r="O296">
        <v>0</v>
      </c>
      <c r="P296" t="s">
        <v>407</v>
      </c>
      <c r="R296">
        <v>26</v>
      </c>
      <c r="S296" t="s">
        <v>167</v>
      </c>
      <c r="T296" t="s">
        <v>408</v>
      </c>
    </row>
    <row r="297" spans="1:20" x14ac:dyDescent="0.2">
      <c r="A297" t="s">
        <v>18</v>
      </c>
      <c r="B297" t="s">
        <v>31</v>
      </c>
      <c r="C297" t="s">
        <v>84</v>
      </c>
      <c r="D297" t="s">
        <v>411</v>
      </c>
      <c r="E297" t="s">
        <v>41</v>
      </c>
      <c r="F297" s="12"/>
      <c r="G297" t="s">
        <v>24</v>
      </c>
      <c r="H297" t="s">
        <v>162</v>
      </c>
      <c r="I297" t="s">
        <v>26</v>
      </c>
      <c r="J297" s="1">
        <v>600</v>
      </c>
      <c r="K297" t="s">
        <v>406</v>
      </c>
      <c r="L297" t="s">
        <v>28</v>
      </c>
      <c r="M297" s="2">
        <v>800</v>
      </c>
      <c r="N297" s="3">
        <f t="shared" si="6"/>
        <v>1.3333333333333333</v>
      </c>
      <c r="O297">
        <v>0</v>
      </c>
      <c r="P297" t="s">
        <v>407</v>
      </c>
      <c r="R297">
        <v>26</v>
      </c>
      <c r="S297" t="s">
        <v>167</v>
      </c>
      <c r="T297" t="s">
        <v>408</v>
      </c>
    </row>
    <row r="298" spans="1:20" x14ac:dyDescent="0.2">
      <c r="A298" t="s">
        <v>18</v>
      </c>
      <c r="B298" t="s">
        <v>107</v>
      </c>
      <c r="C298" t="s">
        <v>108</v>
      </c>
      <c r="D298" t="s">
        <v>412</v>
      </c>
      <c r="E298" t="s">
        <v>41</v>
      </c>
      <c r="F298" s="12"/>
      <c r="G298" t="s">
        <v>24</v>
      </c>
      <c r="H298" t="s">
        <v>162</v>
      </c>
      <c r="I298" t="s">
        <v>26</v>
      </c>
      <c r="J298" s="1">
        <v>1400</v>
      </c>
      <c r="K298" t="s">
        <v>406</v>
      </c>
      <c r="L298" t="s">
        <v>28</v>
      </c>
      <c r="M298" s="2">
        <v>1600</v>
      </c>
      <c r="N298" s="3">
        <f t="shared" si="6"/>
        <v>1.1428571428571428</v>
      </c>
      <c r="O298">
        <v>0</v>
      </c>
      <c r="P298" t="s">
        <v>407</v>
      </c>
      <c r="R298">
        <v>26</v>
      </c>
      <c r="S298" t="s">
        <v>167</v>
      </c>
      <c r="T298" t="s">
        <v>408</v>
      </c>
    </row>
    <row r="299" spans="1:20" x14ac:dyDescent="0.2">
      <c r="A299" t="s">
        <v>18</v>
      </c>
      <c r="B299" t="s">
        <v>19</v>
      </c>
      <c r="C299" t="s">
        <v>84</v>
      </c>
      <c r="D299" t="s">
        <v>404</v>
      </c>
      <c r="E299" t="s">
        <v>330</v>
      </c>
      <c r="F299" s="12"/>
      <c r="G299" t="s">
        <v>24</v>
      </c>
      <c r="H299" t="s">
        <v>162</v>
      </c>
      <c r="I299" t="s">
        <v>26</v>
      </c>
      <c r="J299" s="1">
        <v>95</v>
      </c>
      <c r="K299" t="s">
        <v>406</v>
      </c>
      <c r="L299" t="s">
        <v>28</v>
      </c>
      <c r="M299" s="2">
        <v>98</v>
      </c>
      <c r="N299" s="3">
        <f t="shared" si="6"/>
        <v>1.0315789473684212</v>
      </c>
      <c r="O299">
        <v>1</v>
      </c>
      <c r="P299" t="s">
        <v>407</v>
      </c>
      <c r="R299">
        <v>26</v>
      </c>
      <c r="S299" t="s">
        <v>167</v>
      </c>
      <c r="T299" t="s">
        <v>408</v>
      </c>
    </row>
    <row r="300" spans="1:20" x14ac:dyDescent="0.2">
      <c r="A300" t="s">
        <v>18</v>
      </c>
      <c r="B300" t="s">
        <v>31</v>
      </c>
      <c r="C300" t="s">
        <v>84</v>
      </c>
      <c r="D300" t="s">
        <v>411</v>
      </c>
      <c r="E300" t="s">
        <v>330</v>
      </c>
      <c r="F300" s="12"/>
      <c r="G300" t="s">
        <v>24</v>
      </c>
      <c r="H300" t="s">
        <v>162</v>
      </c>
      <c r="I300" t="s">
        <v>26</v>
      </c>
      <c r="J300" s="1">
        <v>90</v>
      </c>
      <c r="K300" t="s">
        <v>406</v>
      </c>
      <c r="L300" t="s">
        <v>28</v>
      </c>
      <c r="M300" s="2">
        <v>96</v>
      </c>
      <c r="N300" s="3">
        <f t="shared" si="6"/>
        <v>1.0666666666666667</v>
      </c>
      <c r="O300">
        <v>1</v>
      </c>
      <c r="P300" t="s">
        <v>407</v>
      </c>
      <c r="R300">
        <v>26</v>
      </c>
      <c r="S300" t="s">
        <v>167</v>
      </c>
      <c r="T300" t="s">
        <v>408</v>
      </c>
    </row>
    <row r="301" spans="1:20" x14ac:dyDescent="0.2">
      <c r="A301" t="s">
        <v>18</v>
      </c>
      <c r="B301" t="s">
        <v>107</v>
      </c>
      <c r="C301" t="s">
        <v>108</v>
      </c>
      <c r="D301" t="s">
        <v>412</v>
      </c>
      <c r="E301" t="s">
        <v>330</v>
      </c>
      <c r="F301" s="12"/>
      <c r="G301" t="s">
        <v>24</v>
      </c>
      <c r="H301" t="s">
        <v>162</v>
      </c>
      <c r="I301" t="s">
        <v>26</v>
      </c>
      <c r="J301" s="1">
        <v>95</v>
      </c>
      <c r="K301" t="s">
        <v>406</v>
      </c>
      <c r="L301" t="s">
        <v>28</v>
      </c>
      <c r="M301" s="2">
        <v>97</v>
      </c>
      <c r="N301" s="3">
        <f t="shared" si="6"/>
        <v>1.0210526315789474</v>
      </c>
      <c r="O301">
        <v>1</v>
      </c>
      <c r="P301" t="s">
        <v>407</v>
      </c>
      <c r="R301">
        <v>26</v>
      </c>
      <c r="S301" t="s">
        <v>167</v>
      </c>
      <c r="T301" t="s">
        <v>408</v>
      </c>
    </row>
    <row r="302" spans="1:20" x14ac:dyDescent="0.2">
      <c r="A302" t="s">
        <v>18</v>
      </c>
      <c r="B302" t="s">
        <v>31</v>
      </c>
      <c r="C302" t="s">
        <v>84</v>
      </c>
      <c r="D302" t="s">
        <v>411</v>
      </c>
      <c r="E302" t="s">
        <v>413</v>
      </c>
      <c r="F302" s="12"/>
      <c r="G302" t="s">
        <v>24</v>
      </c>
      <c r="H302" t="s">
        <v>162</v>
      </c>
      <c r="I302" t="s">
        <v>26</v>
      </c>
      <c r="J302" s="1">
        <v>35</v>
      </c>
      <c r="K302" t="s">
        <v>406</v>
      </c>
      <c r="L302" t="s">
        <v>28</v>
      </c>
      <c r="M302" s="2">
        <v>52</v>
      </c>
      <c r="N302" s="3">
        <f t="shared" si="6"/>
        <v>1.4857142857142858</v>
      </c>
      <c r="O302">
        <v>2</v>
      </c>
      <c r="P302" t="s">
        <v>407</v>
      </c>
      <c r="R302">
        <v>26</v>
      </c>
      <c r="S302" t="s">
        <v>167</v>
      </c>
      <c r="T302" t="s">
        <v>414</v>
      </c>
    </row>
    <row r="303" spans="1:20" x14ac:dyDescent="0.2">
      <c r="A303" t="s">
        <v>18</v>
      </c>
      <c r="B303" t="s">
        <v>31</v>
      </c>
      <c r="C303" t="s">
        <v>84</v>
      </c>
      <c r="D303" t="s">
        <v>411</v>
      </c>
      <c r="E303" t="s">
        <v>413</v>
      </c>
      <c r="F303" s="12"/>
      <c r="G303" t="s">
        <v>24</v>
      </c>
      <c r="H303" t="s">
        <v>162</v>
      </c>
      <c r="I303" t="s">
        <v>26</v>
      </c>
      <c r="J303" s="1">
        <v>34</v>
      </c>
      <c r="K303" t="s">
        <v>406</v>
      </c>
      <c r="L303" t="s">
        <v>28</v>
      </c>
      <c r="M303" s="2">
        <v>32</v>
      </c>
      <c r="N303" s="3">
        <f t="shared" si="6"/>
        <v>0.94117647058823528</v>
      </c>
      <c r="O303">
        <v>0</v>
      </c>
      <c r="P303" t="s">
        <v>407</v>
      </c>
      <c r="R303">
        <v>26</v>
      </c>
      <c r="S303" t="s">
        <v>167</v>
      </c>
      <c r="T303" t="s">
        <v>415</v>
      </c>
    </row>
    <row r="304" spans="1:20" x14ac:dyDescent="0.2">
      <c r="A304" t="s">
        <v>18</v>
      </c>
      <c r="B304" t="s">
        <v>31</v>
      </c>
      <c r="C304" t="s">
        <v>84</v>
      </c>
      <c r="D304" t="s">
        <v>411</v>
      </c>
      <c r="E304" t="s">
        <v>413</v>
      </c>
      <c r="F304" s="12"/>
      <c r="G304" t="s">
        <v>24</v>
      </c>
      <c r="H304" t="s">
        <v>162</v>
      </c>
      <c r="I304" t="s">
        <v>26</v>
      </c>
      <c r="J304" s="1">
        <v>35</v>
      </c>
      <c r="K304" t="s">
        <v>406</v>
      </c>
      <c r="L304" t="s">
        <v>28</v>
      </c>
      <c r="M304" s="2">
        <v>17</v>
      </c>
      <c r="N304" s="3">
        <f t="shared" si="6"/>
        <v>0.48571428571428571</v>
      </c>
      <c r="O304">
        <v>1</v>
      </c>
      <c r="P304" t="s">
        <v>407</v>
      </c>
      <c r="R304">
        <v>26</v>
      </c>
      <c r="S304" t="s">
        <v>167</v>
      </c>
      <c r="T304" t="s">
        <v>416</v>
      </c>
    </row>
    <row r="305" spans="1:20" x14ac:dyDescent="0.2">
      <c r="A305" t="s">
        <v>18</v>
      </c>
      <c r="B305" t="s">
        <v>93</v>
      </c>
      <c r="C305" t="s">
        <v>84</v>
      </c>
      <c r="D305" t="s">
        <v>417</v>
      </c>
      <c r="E305" t="s">
        <v>276</v>
      </c>
      <c r="F305" t="s">
        <v>418</v>
      </c>
      <c r="G305" t="s">
        <v>24</v>
      </c>
      <c r="H305" t="s">
        <v>25</v>
      </c>
      <c r="I305" t="s">
        <v>26</v>
      </c>
      <c r="J305" s="1">
        <v>0.4</v>
      </c>
      <c r="K305" t="s">
        <v>27</v>
      </c>
      <c r="L305" t="s">
        <v>28</v>
      </c>
      <c r="M305" s="2">
        <v>0.5</v>
      </c>
      <c r="N305" s="3">
        <f t="shared" si="6"/>
        <v>1.25</v>
      </c>
      <c r="P305" t="s">
        <v>419</v>
      </c>
      <c r="R305">
        <v>27</v>
      </c>
      <c r="S305" t="s">
        <v>270</v>
      </c>
    </row>
    <row r="306" spans="1:20" x14ac:dyDescent="0.2">
      <c r="A306" t="s">
        <v>18</v>
      </c>
      <c r="B306" t="s">
        <v>93</v>
      </c>
      <c r="C306" t="s">
        <v>84</v>
      </c>
      <c r="D306" t="s">
        <v>417</v>
      </c>
      <c r="E306" t="s">
        <v>44</v>
      </c>
      <c r="F306" t="s">
        <v>420</v>
      </c>
      <c r="G306" t="s">
        <v>24</v>
      </c>
      <c r="H306" t="s">
        <v>25</v>
      </c>
      <c r="I306" t="s">
        <v>26</v>
      </c>
      <c r="J306" s="14">
        <v>2000000</v>
      </c>
      <c r="K306" t="s">
        <v>27</v>
      </c>
      <c r="L306" t="s">
        <v>28</v>
      </c>
      <c r="M306" s="15">
        <v>23000000</v>
      </c>
      <c r="N306" s="3">
        <f t="shared" si="6"/>
        <v>11.5</v>
      </c>
      <c r="P306" t="s">
        <v>419</v>
      </c>
      <c r="R306">
        <v>27</v>
      </c>
      <c r="S306" t="s">
        <v>321</v>
      </c>
    </row>
    <row r="307" spans="1:20" x14ac:dyDescent="0.2">
      <c r="A307" t="s">
        <v>18</v>
      </c>
      <c r="B307" t="s">
        <v>93</v>
      </c>
      <c r="C307" t="s">
        <v>84</v>
      </c>
      <c r="D307" t="s">
        <v>417</v>
      </c>
      <c r="E307" t="s">
        <v>126</v>
      </c>
      <c r="F307" t="s">
        <v>352</v>
      </c>
      <c r="H307" t="s">
        <v>25</v>
      </c>
      <c r="I307" t="s">
        <v>26</v>
      </c>
      <c r="J307" s="14">
        <v>90</v>
      </c>
      <c r="K307" t="s">
        <v>27</v>
      </c>
      <c r="L307" t="s">
        <v>28</v>
      </c>
      <c r="M307" s="15">
        <v>78</v>
      </c>
      <c r="N307" s="3">
        <f t="shared" si="6"/>
        <v>0.8666666666666667</v>
      </c>
      <c r="O307">
        <v>1</v>
      </c>
      <c r="P307" t="s">
        <v>419</v>
      </c>
      <c r="R307">
        <v>27</v>
      </c>
      <c r="S307" t="s">
        <v>321</v>
      </c>
    </row>
    <row r="308" spans="1:20" x14ac:dyDescent="0.2">
      <c r="A308" t="s">
        <v>18</v>
      </c>
      <c r="B308" t="s">
        <v>93</v>
      </c>
      <c r="C308" t="s">
        <v>84</v>
      </c>
      <c r="D308" t="s">
        <v>417</v>
      </c>
      <c r="E308" t="s">
        <v>126</v>
      </c>
      <c r="F308" t="s">
        <v>421</v>
      </c>
      <c r="H308" t="s">
        <v>25</v>
      </c>
      <c r="I308" t="s">
        <v>26</v>
      </c>
      <c r="J308" s="14">
        <v>88</v>
      </c>
      <c r="K308" t="s">
        <v>27</v>
      </c>
      <c r="L308" t="s">
        <v>28</v>
      </c>
      <c r="M308" s="15">
        <v>71</v>
      </c>
      <c r="N308" s="3">
        <f t="shared" si="6"/>
        <v>0.80681818181818177</v>
      </c>
      <c r="O308">
        <v>1</v>
      </c>
      <c r="P308" t="s">
        <v>419</v>
      </c>
      <c r="R308">
        <v>27</v>
      </c>
      <c r="S308" t="s">
        <v>321</v>
      </c>
    </row>
    <row r="309" spans="1:20" x14ac:dyDescent="0.2">
      <c r="A309" t="s">
        <v>18</v>
      </c>
      <c r="B309" t="s">
        <v>93</v>
      </c>
      <c r="C309" t="s">
        <v>84</v>
      </c>
      <c r="D309" t="s">
        <v>94</v>
      </c>
      <c r="E309" t="s">
        <v>49</v>
      </c>
      <c r="F309" t="s">
        <v>422</v>
      </c>
      <c r="G309" t="s">
        <v>51</v>
      </c>
      <c r="H309" t="s">
        <v>25</v>
      </c>
      <c r="I309" t="s">
        <v>26</v>
      </c>
      <c r="J309" s="1">
        <v>1</v>
      </c>
      <c r="K309" t="s">
        <v>27</v>
      </c>
      <c r="L309" t="s">
        <v>28</v>
      </c>
      <c r="M309" s="2">
        <v>22</v>
      </c>
      <c r="N309" s="3">
        <f t="shared" si="6"/>
        <v>22</v>
      </c>
      <c r="O309">
        <v>1</v>
      </c>
      <c r="P309" s="8" t="s">
        <v>423</v>
      </c>
      <c r="R309">
        <v>28</v>
      </c>
      <c r="S309" t="s">
        <v>424</v>
      </c>
    </row>
    <row r="310" spans="1:20" x14ac:dyDescent="0.2">
      <c r="A310" t="s">
        <v>18</v>
      </c>
      <c r="B310" t="s">
        <v>93</v>
      </c>
      <c r="C310" t="s">
        <v>84</v>
      </c>
      <c r="D310" t="s">
        <v>94</v>
      </c>
      <c r="E310" t="s">
        <v>425</v>
      </c>
      <c r="F310" t="s">
        <v>426</v>
      </c>
      <c r="G310" t="s">
        <v>24</v>
      </c>
      <c r="H310" t="s">
        <v>25</v>
      </c>
      <c r="I310" t="s">
        <v>26</v>
      </c>
      <c r="J310" s="1">
        <v>13</v>
      </c>
      <c r="K310" t="s">
        <v>27</v>
      </c>
      <c r="L310" t="s">
        <v>28</v>
      </c>
      <c r="M310" s="2">
        <v>7</v>
      </c>
      <c r="N310" s="3">
        <f t="shared" si="6"/>
        <v>0.53846153846153844</v>
      </c>
      <c r="O310">
        <v>1</v>
      </c>
      <c r="P310" s="8" t="s">
        <v>423</v>
      </c>
      <c r="R310">
        <v>28</v>
      </c>
      <c r="S310" t="s">
        <v>270</v>
      </c>
    </row>
    <row r="311" spans="1:20" x14ac:dyDescent="0.2">
      <c r="A311" t="s">
        <v>18</v>
      </c>
      <c r="B311" t="s">
        <v>93</v>
      </c>
      <c r="C311" t="s">
        <v>84</v>
      </c>
      <c r="D311" t="s">
        <v>94</v>
      </c>
      <c r="E311" t="s">
        <v>44</v>
      </c>
      <c r="F311" t="s">
        <v>422</v>
      </c>
      <c r="G311" t="s">
        <v>51</v>
      </c>
      <c r="H311" t="s">
        <v>25</v>
      </c>
      <c r="I311" t="s">
        <v>26</v>
      </c>
      <c r="J311" s="1">
        <v>3.5</v>
      </c>
      <c r="K311" t="s">
        <v>27</v>
      </c>
      <c r="L311" t="s">
        <v>28</v>
      </c>
      <c r="M311" s="2">
        <v>0.3</v>
      </c>
      <c r="N311" s="3">
        <f t="shared" si="6"/>
        <v>8.5714285714285715E-2</v>
      </c>
      <c r="O311">
        <v>1</v>
      </c>
      <c r="P311" s="8" t="s">
        <v>423</v>
      </c>
      <c r="R311">
        <v>28</v>
      </c>
      <c r="S311" t="s">
        <v>270</v>
      </c>
    </row>
    <row r="312" spans="1:20" x14ac:dyDescent="0.2">
      <c r="A312" t="s">
        <v>18</v>
      </c>
      <c r="B312" t="s">
        <v>93</v>
      </c>
      <c r="C312" t="s">
        <v>84</v>
      </c>
      <c r="D312" t="s">
        <v>94</v>
      </c>
      <c r="E312" t="s">
        <v>44</v>
      </c>
      <c r="F312" t="s">
        <v>427</v>
      </c>
      <c r="G312" t="s">
        <v>70</v>
      </c>
      <c r="H312" t="s">
        <v>25</v>
      </c>
      <c r="I312" t="s">
        <v>26</v>
      </c>
      <c r="J312" s="1">
        <v>5</v>
      </c>
      <c r="K312" t="s">
        <v>27</v>
      </c>
      <c r="L312" t="s">
        <v>28</v>
      </c>
      <c r="M312" s="2">
        <v>15</v>
      </c>
      <c r="N312" s="3">
        <f t="shared" si="6"/>
        <v>3</v>
      </c>
      <c r="O312">
        <v>1</v>
      </c>
      <c r="P312" s="8" t="s">
        <v>423</v>
      </c>
      <c r="R312">
        <v>28</v>
      </c>
      <c r="S312" t="s">
        <v>317</v>
      </c>
    </row>
    <row r="313" spans="1:20" x14ac:dyDescent="0.2">
      <c r="A313" t="s">
        <v>18</v>
      </c>
      <c r="B313" t="s">
        <v>93</v>
      </c>
      <c r="C313" t="s">
        <v>84</v>
      </c>
      <c r="D313" t="s">
        <v>94</v>
      </c>
      <c r="E313" t="s">
        <v>73</v>
      </c>
      <c r="F313" t="s">
        <v>100</v>
      </c>
      <c r="G313" t="s">
        <v>70</v>
      </c>
      <c r="H313" t="s">
        <v>25</v>
      </c>
      <c r="I313" t="s">
        <v>26</v>
      </c>
      <c r="J313" s="1">
        <v>200</v>
      </c>
      <c r="K313" t="s">
        <v>27</v>
      </c>
      <c r="L313" t="s">
        <v>28</v>
      </c>
      <c r="M313" s="2">
        <v>220</v>
      </c>
      <c r="N313" s="3">
        <f t="shared" si="6"/>
        <v>1.1000000000000001</v>
      </c>
      <c r="O313">
        <v>1</v>
      </c>
      <c r="P313" s="8" t="s">
        <v>423</v>
      </c>
      <c r="R313">
        <v>28</v>
      </c>
      <c r="S313" t="s">
        <v>321</v>
      </c>
    </row>
    <row r="314" spans="1:20" x14ac:dyDescent="0.2">
      <c r="A314" t="s">
        <v>18</v>
      </c>
      <c r="B314" t="s">
        <v>93</v>
      </c>
      <c r="C314" t="s">
        <v>84</v>
      </c>
      <c r="D314" t="s">
        <v>94</v>
      </c>
      <c r="E314" t="s">
        <v>126</v>
      </c>
      <c r="F314" t="s">
        <v>428</v>
      </c>
      <c r="G314" t="s">
        <v>70</v>
      </c>
      <c r="H314" t="s">
        <v>25</v>
      </c>
      <c r="I314" t="s">
        <v>26</v>
      </c>
      <c r="J314" s="1">
        <v>0.9</v>
      </c>
      <c r="K314" t="s">
        <v>27</v>
      </c>
      <c r="L314" t="s">
        <v>28</v>
      </c>
      <c r="M314" s="2">
        <v>0.4</v>
      </c>
      <c r="N314" s="3">
        <f t="shared" si="6"/>
        <v>0.44444444444444448</v>
      </c>
      <c r="O314">
        <v>1</v>
      </c>
      <c r="P314" s="8" t="s">
        <v>423</v>
      </c>
      <c r="R314">
        <v>28</v>
      </c>
      <c r="S314" t="s">
        <v>321</v>
      </c>
    </row>
    <row r="315" spans="1:20" x14ac:dyDescent="0.2">
      <c r="A315" t="s">
        <v>18</v>
      </c>
      <c r="B315" t="s">
        <v>93</v>
      </c>
      <c r="C315" t="s">
        <v>84</v>
      </c>
      <c r="D315" t="s">
        <v>94</v>
      </c>
      <c r="E315" t="s">
        <v>49</v>
      </c>
      <c r="F315" t="s">
        <v>420</v>
      </c>
      <c r="G315" t="s">
        <v>51</v>
      </c>
      <c r="H315" t="s">
        <v>25</v>
      </c>
      <c r="I315" t="s">
        <v>26</v>
      </c>
      <c r="J315" s="1">
        <v>1</v>
      </c>
      <c r="K315" t="s">
        <v>27</v>
      </c>
      <c r="L315" t="s">
        <v>28</v>
      </c>
      <c r="M315" s="2">
        <v>1.8</v>
      </c>
      <c r="N315" s="3">
        <f t="shared" si="6"/>
        <v>1.8</v>
      </c>
      <c r="O315">
        <v>1</v>
      </c>
      <c r="P315" s="8" t="s">
        <v>423</v>
      </c>
      <c r="R315">
        <v>28</v>
      </c>
      <c r="S315" t="s">
        <v>321</v>
      </c>
    </row>
    <row r="316" spans="1:20" x14ac:dyDescent="0.2">
      <c r="A316" t="s">
        <v>18</v>
      </c>
      <c r="B316" t="s">
        <v>107</v>
      </c>
      <c r="C316" t="s">
        <v>108</v>
      </c>
      <c r="D316" t="s">
        <v>412</v>
      </c>
      <c r="E316" t="s">
        <v>330</v>
      </c>
      <c r="F316" t="s">
        <v>429</v>
      </c>
      <c r="G316" t="s">
        <v>24</v>
      </c>
      <c r="H316" t="s">
        <v>162</v>
      </c>
      <c r="I316" t="s">
        <v>26</v>
      </c>
      <c r="J316" s="1">
        <v>98</v>
      </c>
      <c r="K316" t="s">
        <v>191</v>
      </c>
      <c r="L316" t="s">
        <v>28</v>
      </c>
      <c r="M316" s="2">
        <v>100</v>
      </c>
      <c r="N316" s="3">
        <f t="shared" si="6"/>
        <v>1.0204081632653061</v>
      </c>
      <c r="O316">
        <v>1</v>
      </c>
      <c r="P316" t="s">
        <v>430</v>
      </c>
      <c r="R316">
        <v>29</v>
      </c>
      <c r="S316" t="s">
        <v>71</v>
      </c>
    </row>
    <row r="317" spans="1:20" x14ac:dyDescent="0.2">
      <c r="A317" t="s">
        <v>18</v>
      </c>
      <c r="B317" t="s">
        <v>107</v>
      </c>
      <c r="C317" t="s">
        <v>108</v>
      </c>
      <c r="D317" t="s">
        <v>412</v>
      </c>
      <c r="E317" t="s">
        <v>49</v>
      </c>
      <c r="F317" t="s">
        <v>431</v>
      </c>
      <c r="G317" t="s">
        <v>51</v>
      </c>
      <c r="H317" t="s">
        <v>162</v>
      </c>
      <c r="I317" t="s">
        <v>26</v>
      </c>
      <c r="J317" s="1">
        <v>100</v>
      </c>
      <c r="K317" t="s">
        <v>191</v>
      </c>
      <c r="L317" t="s">
        <v>28</v>
      </c>
      <c r="M317" s="2">
        <v>80</v>
      </c>
      <c r="N317" s="3">
        <f t="shared" si="6"/>
        <v>0.8</v>
      </c>
      <c r="O317">
        <v>0</v>
      </c>
      <c r="P317" t="s">
        <v>430</v>
      </c>
      <c r="R317">
        <v>29</v>
      </c>
      <c r="S317" t="s">
        <v>83</v>
      </c>
      <c r="T317" t="s">
        <v>432</v>
      </c>
    </row>
    <row r="318" spans="1:20" x14ac:dyDescent="0.2">
      <c r="A318" t="s">
        <v>18</v>
      </c>
      <c r="B318" t="s">
        <v>107</v>
      </c>
      <c r="C318" t="s">
        <v>108</v>
      </c>
      <c r="D318" t="s">
        <v>412</v>
      </c>
      <c r="E318" t="s">
        <v>49</v>
      </c>
      <c r="F318" t="s">
        <v>431</v>
      </c>
      <c r="G318" t="s">
        <v>51</v>
      </c>
      <c r="H318" t="s">
        <v>162</v>
      </c>
      <c r="I318" t="s">
        <v>26</v>
      </c>
      <c r="J318" s="1">
        <v>100</v>
      </c>
      <c r="K318" t="s">
        <v>191</v>
      </c>
      <c r="L318" t="s">
        <v>28</v>
      </c>
      <c r="M318" s="2">
        <v>140</v>
      </c>
      <c r="N318" s="3">
        <f t="shared" si="6"/>
        <v>1.4</v>
      </c>
      <c r="O318">
        <v>1</v>
      </c>
      <c r="P318" t="s">
        <v>430</v>
      </c>
      <c r="R318">
        <v>29</v>
      </c>
      <c r="S318" t="s">
        <v>83</v>
      </c>
      <c r="T318" t="s">
        <v>433</v>
      </c>
    </row>
    <row r="319" spans="1:20" x14ac:dyDescent="0.2">
      <c r="A319" t="s">
        <v>18</v>
      </c>
      <c r="B319" t="s">
        <v>107</v>
      </c>
      <c r="C319" t="s">
        <v>108</v>
      </c>
      <c r="D319" t="s">
        <v>412</v>
      </c>
      <c r="E319" t="s">
        <v>49</v>
      </c>
      <c r="F319" t="s">
        <v>431</v>
      </c>
      <c r="G319" t="s">
        <v>51</v>
      </c>
      <c r="H319" t="s">
        <v>162</v>
      </c>
      <c r="I319" t="s">
        <v>26</v>
      </c>
      <c r="J319" s="1">
        <v>100</v>
      </c>
      <c r="K319" t="s">
        <v>191</v>
      </c>
      <c r="L319" t="s">
        <v>28</v>
      </c>
      <c r="M319" s="2">
        <v>160</v>
      </c>
      <c r="N319" s="3">
        <f t="shared" si="6"/>
        <v>1.6</v>
      </c>
      <c r="O319">
        <v>1</v>
      </c>
      <c r="P319" t="s">
        <v>430</v>
      </c>
      <c r="R319">
        <v>29</v>
      </c>
      <c r="S319" t="s">
        <v>83</v>
      </c>
      <c r="T319" s="8" t="s">
        <v>434</v>
      </c>
    </row>
    <row r="320" spans="1:20" x14ac:dyDescent="0.2">
      <c r="A320" t="s">
        <v>18</v>
      </c>
      <c r="B320" t="s">
        <v>107</v>
      </c>
      <c r="C320" t="s">
        <v>108</v>
      </c>
      <c r="D320" t="s">
        <v>412</v>
      </c>
      <c r="E320" t="s">
        <v>49</v>
      </c>
      <c r="F320" t="s">
        <v>435</v>
      </c>
      <c r="G320" t="s">
        <v>51</v>
      </c>
      <c r="H320" t="s">
        <v>162</v>
      </c>
      <c r="I320" t="s">
        <v>26</v>
      </c>
      <c r="J320" s="1">
        <v>100</v>
      </c>
      <c r="K320" t="s">
        <v>191</v>
      </c>
      <c r="L320" t="s">
        <v>28</v>
      </c>
      <c r="M320" s="2">
        <v>350</v>
      </c>
      <c r="N320" s="3">
        <f t="shared" si="6"/>
        <v>3.5</v>
      </c>
      <c r="O320">
        <v>0</v>
      </c>
      <c r="P320" t="s">
        <v>430</v>
      </c>
      <c r="R320">
        <v>29</v>
      </c>
      <c r="S320" t="s">
        <v>83</v>
      </c>
      <c r="T320" t="s">
        <v>432</v>
      </c>
    </row>
    <row r="321" spans="1:20" x14ac:dyDescent="0.2">
      <c r="A321" t="s">
        <v>18</v>
      </c>
      <c r="B321" t="s">
        <v>107</v>
      </c>
      <c r="C321" t="s">
        <v>108</v>
      </c>
      <c r="D321" t="s">
        <v>412</v>
      </c>
      <c r="E321" t="s">
        <v>49</v>
      </c>
      <c r="F321" t="s">
        <v>435</v>
      </c>
      <c r="G321" t="s">
        <v>51</v>
      </c>
      <c r="H321" t="s">
        <v>162</v>
      </c>
      <c r="I321" t="s">
        <v>26</v>
      </c>
      <c r="J321" s="1">
        <v>100</v>
      </c>
      <c r="K321" t="s">
        <v>191</v>
      </c>
      <c r="L321" t="s">
        <v>28</v>
      </c>
      <c r="M321" s="2">
        <v>750</v>
      </c>
      <c r="N321" s="3">
        <f t="shared" si="6"/>
        <v>7.5</v>
      </c>
      <c r="O321">
        <v>1</v>
      </c>
      <c r="P321" t="s">
        <v>430</v>
      </c>
      <c r="R321">
        <v>29</v>
      </c>
      <c r="S321" t="s">
        <v>83</v>
      </c>
      <c r="T321" t="s">
        <v>433</v>
      </c>
    </row>
    <row r="322" spans="1:20" x14ac:dyDescent="0.2">
      <c r="A322" t="s">
        <v>18</v>
      </c>
      <c r="B322" t="s">
        <v>107</v>
      </c>
      <c r="C322" t="s">
        <v>108</v>
      </c>
      <c r="D322" t="s">
        <v>412</v>
      </c>
      <c r="E322" t="s">
        <v>49</v>
      </c>
      <c r="F322" t="s">
        <v>435</v>
      </c>
      <c r="G322" t="s">
        <v>51</v>
      </c>
      <c r="H322" t="s">
        <v>162</v>
      </c>
      <c r="I322" t="s">
        <v>26</v>
      </c>
      <c r="J322" s="1">
        <v>100</v>
      </c>
      <c r="K322" t="s">
        <v>191</v>
      </c>
      <c r="L322" t="s">
        <v>28</v>
      </c>
      <c r="M322" s="2">
        <v>850</v>
      </c>
      <c r="N322" s="3">
        <f t="shared" si="6"/>
        <v>8.5</v>
      </c>
      <c r="O322">
        <v>1</v>
      </c>
      <c r="P322" t="s">
        <v>430</v>
      </c>
      <c r="R322">
        <v>29</v>
      </c>
      <c r="S322" t="s">
        <v>83</v>
      </c>
      <c r="T322" s="8" t="s">
        <v>434</v>
      </c>
    </row>
    <row r="323" spans="1:20" x14ac:dyDescent="0.2">
      <c r="A323" t="s">
        <v>18</v>
      </c>
      <c r="B323" t="s">
        <v>436</v>
      </c>
      <c r="C323" t="s">
        <v>84</v>
      </c>
      <c r="D323" t="s">
        <v>437</v>
      </c>
      <c r="E323" t="s">
        <v>330</v>
      </c>
      <c r="F323" t="s">
        <v>438</v>
      </c>
      <c r="G323" t="s">
        <v>24</v>
      </c>
      <c r="H323" t="s">
        <v>162</v>
      </c>
      <c r="I323" t="s">
        <v>439</v>
      </c>
      <c r="J323" s="1">
        <v>100</v>
      </c>
      <c r="K323" t="s">
        <v>440</v>
      </c>
      <c r="L323" t="s">
        <v>28</v>
      </c>
      <c r="M323" s="2">
        <v>100</v>
      </c>
      <c r="N323" s="3">
        <f t="shared" si="6"/>
        <v>1</v>
      </c>
      <c r="P323" t="s">
        <v>441</v>
      </c>
      <c r="R323">
        <v>30</v>
      </c>
      <c r="S323" t="s">
        <v>71</v>
      </c>
      <c r="T323" t="s">
        <v>442</v>
      </c>
    </row>
    <row r="324" spans="1:20" x14ac:dyDescent="0.2">
      <c r="A324" t="s">
        <v>18</v>
      </c>
      <c r="B324" t="s">
        <v>436</v>
      </c>
      <c r="C324" t="s">
        <v>84</v>
      </c>
      <c r="D324" t="s">
        <v>437</v>
      </c>
      <c r="E324" t="s">
        <v>330</v>
      </c>
      <c r="F324" t="s">
        <v>438</v>
      </c>
      <c r="G324" t="s">
        <v>24</v>
      </c>
      <c r="H324" t="s">
        <v>162</v>
      </c>
      <c r="I324" t="s">
        <v>439</v>
      </c>
      <c r="J324" s="1">
        <v>65</v>
      </c>
      <c r="K324" t="s">
        <v>440</v>
      </c>
      <c r="L324" t="s">
        <v>28</v>
      </c>
      <c r="M324" s="2">
        <v>88</v>
      </c>
      <c r="N324" s="3">
        <f t="shared" si="6"/>
        <v>1.3538461538461539</v>
      </c>
      <c r="P324" t="s">
        <v>441</v>
      </c>
      <c r="R324">
        <v>30</v>
      </c>
      <c r="S324" t="s">
        <v>71</v>
      </c>
      <c r="T324" t="s">
        <v>443</v>
      </c>
    </row>
    <row r="325" spans="1:20" x14ac:dyDescent="0.2">
      <c r="A325" t="s">
        <v>18</v>
      </c>
      <c r="B325" t="s">
        <v>436</v>
      </c>
      <c r="C325" t="s">
        <v>84</v>
      </c>
      <c r="D325" t="s">
        <v>437</v>
      </c>
      <c r="E325" t="s">
        <v>330</v>
      </c>
      <c r="F325" t="s">
        <v>438</v>
      </c>
      <c r="G325" t="s">
        <v>24</v>
      </c>
      <c r="H325" t="s">
        <v>162</v>
      </c>
      <c r="I325" t="s">
        <v>439</v>
      </c>
      <c r="J325" s="1">
        <v>60</v>
      </c>
      <c r="K325" t="s">
        <v>440</v>
      </c>
      <c r="L325" t="s">
        <v>28</v>
      </c>
      <c r="M325" s="2">
        <v>80</v>
      </c>
      <c r="N325" s="3">
        <f t="shared" si="6"/>
        <v>1.3333333333333333</v>
      </c>
      <c r="P325" t="s">
        <v>441</v>
      </c>
      <c r="R325">
        <v>30</v>
      </c>
      <c r="S325" t="s">
        <v>71</v>
      </c>
      <c r="T325" t="s">
        <v>444</v>
      </c>
    </row>
    <row r="326" spans="1:20" x14ac:dyDescent="0.2">
      <c r="A326" t="s">
        <v>18</v>
      </c>
      <c r="B326" t="s">
        <v>436</v>
      </c>
      <c r="C326" t="s">
        <v>84</v>
      </c>
      <c r="D326" t="s">
        <v>437</v>
      </c>
      <c r="E326" t="s">
        <v>330</v>
      </c>
      <c r="F326" t="s">
        <v>438</v>
      </c>
      <c r="G326" t="s">
        <v>24</v>
      </c>
      <c r="H326" t="s">
        <v>162</v>
      </c>
      <c r="I326" t="s">
        <v>439</v>
      </c>
      <c r="J326" s="1">
        <v>50</v>
      </c>
      <c r="K326" t="s">
        <v>440</v>
      </c>
      <c r="L326" t="s">
        <v>28</v>
      </c>
      <c r="M326" s="2">
        <v>58</v>
      </c>
      <c r="N326" s="3">
        <f t="shared" si="6"/>
        <v>1.1599999999999999</v>
      </c>
      <c r="P326" t="s">
        <v>441</v>
      </c>
      <c r="R326">
        <v>30</v>
      </c>
      <c r="S326" t="s">
        <v>71</v>
      </c>
      <c r="T326" t="s">
        <v>445</v>
      </c>
    </row>
    <row r="327" spans="1:20" x14ac:dyDescent="0.2">
      <c r="A327" t="s">
        <v>18</v>
      </c>
      <c r="B327" t="s">
        <v>436</v>
      </c>
      <c r="C327" t="s">
        <v>84</v>
      </c>
      <c r="D327" t="s">
        <v>437</v>
      </c>
      <c r="E327" t="s">
        <v>330</v>
      </c>
      <c r="F327" t="s">
        <v>438</v>
      </c>
      <c r="G327" t="s">
        <v>24</v>
      </c>
      <c r="H327" t="s">
        <v>162</v>
      </c>
      <c r="I327" t="s">
        <v>439</v>
      </c>
      <c r="J327" s="1">
        <v>45</v>
      </c>
      <c r="K327" t="s">
        <v>440</v>
      </c>
      <c r="L327" t="s">
        <v>28</v>
      </c>
      <c r="M327" s="2">
        <v>37</v>
      </c>
      <c r="N327" s="3">
        <f t="shared" si="6"/>
        <v>0.82222222222222219</v>
      </c>
      <c r="P327" t="s">
        <v>441</v>
      </c>
      <c r="R327">
        <v>30</v>
      </c>
      <c r="S327" t="s">
        <v>71</v>
      </c>
      <c r="T327" t="s">
        <v>446</v>
      </c>
    </row>
    <row r="328" spans="1:20" x14ac:dyDescent="0.2">
      <c r="A328" t="s">
        <v>18</v>
      </c>
      <c r="B328" t="s">
        <v>328</v>
      </c>
      <c r="C328" s="16" t="s">
        <v>108</v>
      </c>
      <c r="D328" t="s">
        <v>447</v>
      </c>
      <c r="E328" t="s">
        <v>41</v>
      </c>
      <c r="G328" t="s">
        <v>448</v>
      </c>
      <c r="H328" t="s">
        <v>25</v>
      </c>
      <c r="I328" t="s">
        <v>26</v>
      </c>
      <c r="J328" s="1">
        <v>9</v>
      </c>
      <c r="K328" t="s">
        <v>440</v>
      </c>
      <c r="L328" t="s">
        <v>28</v>
      </c>
      <c r="M328" s="2">
        <v>18</v>
      </c>
      <c r="N328" s="3">
        <f t="shared" si="6"/>
        <v>2</v>
      </c>
      <c r="O328">
        <v>2</v>
      </c>
      <c r="P328" t="s">
        <v>449</v>
      </c>
      <c r="R328">
        <v>31</v>
      </c>
      <c r="S328" t="s">
        <v>88</v>
      </c>
    </row>
    <row r="329" spans="1:20" x14ac:dyDescent="0.2">
      <c r="A329" t="s">
        <v>18</v>
      </c>
      <c r="B329" t="s">
        <v>328</v>
      </c>
      <c r="C329" s="16" t="s">
        <v>108</v>
      </c>
      <c r="D329" t="s">
        <v>447</v>
      </c>
      <c r="E329" t="s">
        <v>44</v>
      </c>
      <c r="F329" t="s">
        <v>450</v>
      </c>
      <c r="G329" t="s">
        <v>24</v>
      </c>
      <c r="H329" t="s">
        <v>25</v>
      </c>
      <c r="I329" t="s">
        <v>26</v>
      </c>
      <c r="J329" s="1">
        <v>1</v>
      </c>
      <c r="K329" t="s">
        <v>440</v>
      </c>
      <c r="L329" t="s">
        <v>28</v>
      </c>
      <c r="M329" s="2">
        <v>3</v>
      </c>
      <c r="N329" s="3">
        <f t="shared" si="6"/>
        <v>3</v>
      </c>
      <c r="O329">
        <v>2</v>
      </c>
      <c r="P329" t="s">
        <v>449</v>
      </c>
      <c r="R329">
        <v>31</v>
      </c>
      <c r="S329" t="s">
        <v>88</v>
      </c>
    </row>
    <row r="330" spans="1:20" x14ac:dyDescent="0.2">
      <c r="A330" t="s">
        <v>18</v>
      </c>
      <c r="B330" t="s">
        <v>328</v>
      </c>
      <c r="C330" s="16" t="s">
        <v>108</v>
      </c>
      <c r="D330" t="s">
        <v>447</v>
      </c>
      <c r="E330" t="s">
        <v>44</v>
      </c>
      <c r="F330" t="s">
        <v>451</v>
      </c>
      <c r="G330" t="s">
        <v>24</v>
      </c>
      <c r="H330" t="s">
        <v>25</v>
      </c>
      <c r="I330" t="s">
        <v>26</v>
      </c>
      <c r="J330" s="1">
        <v>1</v>
      </c>
      <c r="K330" t="s">
        <v>440</v>
      </c>
      <c r="L330" t="s">
        <v>28</v>
      </c>
      <c r="M330" s="2">
        <v>2.2999999999999998</v>
      </c>
      <c r="N330" s="3">
        <f t="shared" si="6"/>
        <v>2.2999999999999998</v>
      </c>
      <c r="O330">
        <v>2</v>
      </c>
      <c r="P330" t="s">
        <v>449</v>
      </c>
      <c r="R330">
        <v>31</v>
      </c>
      <c r="S330" t="s">
        <v>88</v>
      </c>
    </row>
    <row r="331" spans="1:20" x14ac:dyDescent="0.2">
      <c r="A331" t="s">
        <v>18</v>
      </c>
      <c r="B331" t="s">
        <v>328</v>
      </c>
      <c r="C331" s="16" t="s">
        <v>108</v>
      </c>
      <c r="D331" t="s">
        <v>447</v>
      </c>
      <c r="E331" t="s">
        <v>1</v>
      </c>
      <c r="F331" t="s">
        <v>452</v>
      </c>
      <c r="G331" t="s">
        <v>24</v>
      </c>
      <c r="H331" t="s">
        <v>25</v>
      </c>
      <c r="I331" t="s">
        <v>26</v>
      </c>
      <c r="J331" s="1">
        <v>42</v>
      </c>
      <c r="K331" t="s">
        <v>440</v>
      </c>
      <c r="L331" t="s">
        <v>28</v>
      </c>
      <c r="M331" s="2">
        <v>70</v>
      </c>
      <c r="N331" s="3">
        <f t="shared" si="6"/>
        <v>1.6666666666666667</v>
      </c>
      <c r="O331">
        <v>1</v>
      </c>
      <c r="P331" t="s">
        <v>449</v>
      </c>
      <c r="R331">
        <v>31</v>
      </c>
      <c r="S331" t="s">
        <v>88</v>
      </c>
    </row>
    <row r="332" spans="1:20" x14ac:dyDescent="0.2">
      <c r="A332" t="s">
        <v>18</v>
      </c>
      <c r="B332" t="s">
        <v>328</v>
      </c>
      <c r="C332" s="16" t="s">
        <v>108</v>
      </c>
      <c r="D332" t="s">
        <v>447</v>
      </c>
      <c r="E332" t="s">
        <v>453</v>
      </c>
      <c r="F332" t="s">
        <v>267</v>
      </c>
      <c r="G332" t="s">
        <v>24</v>
      </c>
      <c r="H332" t="s">
        <v>25</v>
      </c>
      <c r="I332" t="s">
        <v>26</v>
      </c>
      <c r="J332" s="1">
        <v>1</v>
      </c>
      <c r="K332" t="s">
        <v>440</v>
      </c>
      <c r="L332" t="s">
        <v>28</v>
      </c>
      <c r="M332" s="2">
        <v>2.2000000000000002</v>
      </c>
      <c r="N332" s="3">
        <f t="shared" si="6"/>
        <v>2.2000000000000002</v>
      </c>
      <c r="O332">
        <v>1</v>
      </c>
      <c r="P332" t="s">
        <v>449</v>
      </c>
      <c r="R332">
        <v>31</v>
      </c>
      <c r="S332" t="s">
        <v>71</v>
      </c>
    </row>
    <row r="333" spans="1:20" x14ac:dyDescent="0.2">
      <c r="A333" t="s">
        <v>18</v>
      </c>
      <c r="B333" t="s">
        <v>328</v>
      </c>
      <c r="C333" s="16" t="s">
        <v>108</v>
      </c>
      <c r="D333" t="s">
        <v>447</v>
      </c>
      <c r="E333" t="s">
        <v>349</v>
      </c>
      <c r="F333" t="s">
        <v>454</v>
      </c>
      <c r="G333" t="s">
        <v>70</v>
      </c>
      <c r="H333" t="s">
        <v>25</v>
      </c>
      <c r="I333" t="s">
        <v>26</v>
      </c>
      <c r="J333" s="1">
        <v>300</v>
      </c>
      <c r="K333" t="s">
        <v>440</v>
      </c>
      <c r="L333" t="s">
        <v>28</v>
      </c>
      <c r="M333" s="2">
        <v>1600</v>
      </c>
      <c r="N333" s="3">
        <f t="shared" si="6"/>
        <v>5.333333333333333</v>
      </c>
      <c r="O333">
        <v>2</v>
      </c>
      <c r="P333" t="s">
        <v>449</v>
      </c>
      <c r="R333">
        <v>31</v>
      </c>
      <c r="S333" t="s">
        <v>71</v>
      </c>
    </row>
    <row r="334" spans="1:20" x14ac:dyDescent="0.2">
      <c r="A334" t="s">
        <v>18</v>
      </c>
      <c r="B334" t="s">
        <v>328</v>
      </c>
      <c r="C334" s="16" t="s">
        <v>108</v>
      </c>
      <c r="D334" t="s">
        <v>447</v>
      </c>
      <c r="E334" t="s">
        <v>126</v>
      </c>
      <c r="F334" t="s">
        <v>455</v>
      </c>
      <c r="H334" t="s">
        <v>25</v>
      </c>
      <c r="I334" t="s">
        <v>26</v>
      </c>
      <c r="J334" s="1">
        <v>3.5</v>
      </c>
      <c r="K334" t="s">
        <v>440</v>
      </c>
      <c r="L334" t="s">
        <v>28</v>
      </c>
      <c r="M334" s="2">
        <v>9</v>
      </c>
      <c r="N334" s="3">
        <f t="shared" si="6"/>
        <v>2.5714285714285716</v>
      </c>
      <c r="O334">
        <v>2</v>
      </c>
      <c r="P334" t="s">
        <v>449</v>
      </c>
      <c r="R334">
        <v>31</v>
      </c>
      <c r="S334" t="s">
        <v>71</v>
      </c>
    </row>
    <row r="335" spans="1:20" x14ac:dyDescent="0.2">
      <c r="A335" t="s">
        <v>18</v>
      </c>
      <c r="B335" t="s">
        <v>328</v>
      </c>
      <c r="C335" s="16" t="s">
        <v>108</v>
      </c>
      <c r="D335" t="s">
        <v>447</v>
      </c>
      <c r="E335" t="s">
        <v>341</v>
      </c>
      <c r="F335" t="s">
        <v>456</v>
      </c>
      <c r="H335" t="s">
        <v>25</v>
      </c>
      <c r="I335" t="s">
        <v>26</v>
      </c>
      <c r="J335" s="1">
        <v>8</v>
      </c>
      <c r="K335" t="s">
        <v>440</v>
      </c>
      <c r="L335" t="s">
        <v>28</v>
      </c>
      <c r="M335" s="2">
        <v>1</v>
      </c>
      <c r="N335" s="3">
        <f t="shared" si="6"/>
        <v>0.125</v>
      </c>
      <c r="O335">
        <v>1</v>
      </c>
      <c r="P335" t="s">
        <v>449</v>
      </c>
      <c r="R335">
        <v>31</v>
      </c>
      <c r="S335" t="s">
        <v>121</v>
      </c>
      <c r="T335" t="s">
        <v>457</v>
      </c>
    </row>
    <row r="336" spans="1:20" x14ac:dyDescent="0.2">
      <c r="A336" t="s">
        <v>18</v>
      </c>
      <c r="B336" t="s">
        <v>328</v>
      </c>
      <c r="C336" s="16" t="s">
        <v>108</v>
      </c>
      <c r="D336" t="s">
        <v>447</v>
      </c>
      <c r="E336" t="s">
        <v>341</v>
      </c>
      <c r="F336" t="s">
        <v>456</v>
      </c>
      <c r="H336" t="s">
        <v>25</v>
      </c>
      <c r="I336" t="s">
        <v>26</v>
      </c>
      <c r="J336" s="1">
        <v>78</v>
      </c>
      <c r="K336" t="s">
        <v>440</v>
      </c>
      <c r="L336" t="s">
        <v>28</v>
      </c>
      <c r="M336" s="2">
        <v>18</v>
      </c>
      <c r="N336" s="3">
        <f t="shared" si="6"/>
        <v>0.23076923076923078</v>
      </c>
      <c r="O336">
        <v>2</v>
      </c>
      <c r="P336" t="s">
        <v>449</v>
      </c>
      <c r="R336">
        <v>31</v>
      </c>
      <c r="S336" t="s">
        <v>121</v>
      </c>
      <c r="T336" t="s">
        <v>458</v>
      </c>
    </row>
    <row r="337" spans="1:20" x14ac:dyDescent="0.2">
      <c r="A337" t="s">
        <v>18</v>
      </c>
      <c r="B337" t="s">
        <v>328</v>
      </c>
      <c r="C337" s="16" t="s">
        <v>108</v>
      </c>
      <c r="D337" t="s">
        <v>447</v>
      </c>
      <c r="E337" t="s">
        <v>341</v>
      </c>
      <c r="F337" t="s">
        <v>456</v>
      </c>
      <c r="H337" t="s">
        <v>25</v>
      </c>
      <c r="I337" t="s">
        <v>26</v>
      </c>
      <c r="J337" s="1">
        <v>55</v>
      </c>
      <c r="K337" t="s">
        <v>440</v>
      </c>
      <c r="L337" t="s">
        <v>28</v>
      </c>
      <c r="M337" s="2">
        <v>1</v>
      </c>
      <c r="N337" s="3">
        <f t="shared" si="6"/>
        <v>1.8181818181818181E-2</v>
      </c>
      <c r="O337">
        <v>3</v>
      </c>
      <c r="P337" t="s">
        <v>449</v>
      </c>
      <c r="R337">
        <v>31</v>
      </c>
      <c r="S337" t="s">
        <v>121</v>
      </c>
      <c r="T337" t="s">
        <v>459</v>
      </c>
    </row>
    <row r="338" spans="1:20" x14ac:dyDescent="0.2">
      <c r="A338" t="s">
        <v>18</v>
      </c>
      <c r="B338" t="s">
        <v>328</v>
      </c>
      <c r="C338" s="16" t="s">
        <v>108</v>
      </c>
      <c r="D338" t="s">
        <v>447</v>
      </c>
      <c r="E338" t="s">
        <v>276</v>
      </c>
      <c r="F338" t="s">
        <v>460</v>
      </c>
      <c r="H338" t="s">
        <v>25</v>
      </c>
      <c r="I338" t="s">
        <v>26</v>
      </c>
      <c r="J338" s="1">
        <v>3</v>
      </c>
      <c r="K338" t="s">
        <v>440</v>
      </c>
      <c r="L338" t="s">
        <v>28</v>
      </c>
      <c r="M338" s="2">
        <v>2</v>
      </c>
      <c r="N338" s="3">
        <f t="shared" si="6"/>
        <v>0.66666666666666663</v>
      </c>
      <c r="O338">
        <v>1</v>
      </c>
      <c r="P338" t="s">
        <v>449</v>
      </c>
      <c r="R338">
        <v>31</v>
      </c>
      <c r="S338" t="s">
        <v>121</v>
      </c>
      <c r="T338" t="s">
        <v>457</v>
      </c>
    </row>
    <row r="339" spans="1:20" x14ac:dyDescent="0.2">
      <c r="A339" t="s">
        <v>18</v>
      </c>
      <c r="B339" t="s">
        <v>328</v>
      </c>
      <c r="C339" s="16" t="s">
        <v>108</v>
      </c>
      <c r="D339" t="s">
        <v>447</v>
      </c>
      <c r="E339" t="s">
        <v>276</v>
      </c>
      <c r="F339" t="s">
        <v>460</v>
      </c>
      <c r="H339" t="s">
        <v>25</v>
      </c>
      <c r="I339" t="s">
        <v>26</v>
      </c>
      <c r="J339" s="1">
        <v>14</v>
      </c>
      <c r="K339" t="s">
        <v>440</v>
      </c>
      <c r="L339" t="s">
        <v>28</v>
      </c>
      <c r="M339" s="2">
        <v>12</v>
      </c>
      <c r="N339" s="3">
        <f t="shared" si="6"/>
        <v>0.8571428571428571</v>
      </c>
      <c r="O339">
        <v>0</v>
      </c>
      <c r="P339" t="s">
        <v>449</v>
      </c>
      <c r="R339">
        <v>31</v>
      </c>
      <c r="S339" t="s">
        <v>121</v>
      </c>
      <c r="T339" t="s">
        <v>458</v>
      </c>
    </row>
    <row r="340" spans="1:20" x14ac:dyDescent="0.2">
      <c r="A340" t="s">
        <v>18</v>
      </c>
      <c r="B340" t="s">
        <v>328</v>
      </c>
      <c r="C340" s="16" t="s">
        <v>108</v>
      </c>
      <c r="D340" t="s">
        <v>447</v>
      </c>
      <c r="E340" t="s">
        <v>276</v>
      </c>
      <c r="F340" t="s">
        <v>460</v>
      </c>
      <c r="H340" t="s">
        <v>25</v>
      </c>
      <c r="I340" t="s">
        <v>26</v>
      </c>
      <c r="J340" s="1">
        <v>10</v>
      </c>
      <c r="K340" t="s">
        <v>440</v>
      </c>
      <c r="L340" t="s">
        <v>28</v>
      </c>
      <c r="M340" s="2">
        <v>2</v>
      </c>
      <c r="N340" s="3">
        <f t="shared" si="6"/>
        <v>0.2</v>
      </c>
      <c r="O340">
        <v>1</v>
      </c>
      <c r="P340" t="s">
        <v>449</v>
      </c>
      <c r="R340">
        <v>31</v>
      </c>
      <c r="S340" t="s">
        <v>121</v>
      </c>
      <c r="T340" t="s">
        <v>459</v>
      </c>
    </row>
    <row r="341" spans="1:20" x14ac:dyDescent="0.2">
      <c r="A341" t="s">
        <v>18</v>
      </c>
      <c r="B341" t="s">
        <v>328</v>
      </c>
      <c r="C341" s="16" t="s">
        <v>108</v>
      </c>
      <c r="D341" t="s">
        <v>447</v>
      </c>
      <c r="E341" t="s">
        <v>126</v>
      </c>
      <c r="F341" t="s">
        <v>461</v>
      </c>
      <c r="H341" t="s">
        <v>25</v>
      </c>
      <c r="I341" t="s">
        <v>26</v>
      </c>
      <c r="J341" s="1">
        <v>0.8</v>
      </c>
      <c r="K341" t="s">
        <v>440</v>
      </c>
      <c r="L341" t="s">
        <v>28</v>
      </c>
      <c r="M341" s="2">
        <v>3</v>
      </c>
      <c r="N341" s="3">
        <f t="shared" si="6"/>
        <v>3.75</v>
      </c>
      <c r="O341">
        <v>1</v>
      </c>
      <c r="P341" t="s">
        <v>449</v>
      </c>
      <c r="R341">
        <v>31</v>
      </c>
      <c r="S341" t="s">
        <v>462</v>
      </c>
      <c r="T341" t="s">
        <v>463</v>
      </c>
    </row>
    <row r="342" spans="1:20" x14ac:dyDescent="0.2">
      <c r="A342" t="s">
        <v>18</v>
      </c>
      <c r="B342" t="s">
        <v>328</v>
      </c>
      <c r="C342" s="16" t="s">
        <v>108</v>
      </c>
      <c r="D342" t="s">
        <v>447</v>
      </c>
      <c r="E342" t="s">
        <v>126</v>
      </c>
      <c r="F342" t="s">
        <v>461</v>
      </c>
      <c r="H342" t="s">
        <v>25</v>
      </c>
      <c r="I342" t="s">
        <v>26</v>
      </c>
      <c r="J342" s="1">
        <v>9</v>
      </c>
      <c r="K342" t="s">
        <v>440</v>
      </c>
      <c r="L342" t="s">
        <v>28</v>
      </c>
      <c r="M342" s="2">
        <v>2</v>
      </c>
      <c r="N342" s="3">
        <f t="shared" si="6"/>
        <v>0.22222222222222221</v>
      </c>
      <c r="O342">
        <v>1</v>
      </c>
      <c r="P342" t="s">
        <v>449</v>
      </c>
      <c r="R342">
        <v>31</v>
      </c>
      <c r="S342" t="s">
        <v>462</v>
      </c>
      <c r="T342" t="s">
        <v>464</v>
      </c>
    </row>
    <row r="343" spans="1:20" x14ac:dyDescent="0.2">
      <c r="A343" t="s">
        <v>18</v>
      </c>
      <c r="B343" t="s">
        <v>107</v>
      </c>
      <c r="C343" s="16" t="s">
        <v>465</v>
      </c>
      <c r="D343" t="s">
        <v>447</v>
      </c>
      <c r="E343" t="s">
        <v>405</v>
      </c>
      <c r="F343" t="s">
        <v>466</v>
      </c>
      <c r="H343" t="s">
        <v>467</v>
      </c>
      <c r="I343" t="s">
        <v>26</v>
      </c>
      <c r="J343" s="1">
        <v>100</v>
      </c>
      <c r="K343" t="s">
        <v>468</v>
      </c>
      <c r="L343" t="s">
        <v>28</v>
      </c>
      <c r="M343" s="2">
        <v>105</v>
      </c>
      <c r="N343" s="3">
        <f t="shared" si="6"/>
        <v>1.05</v>
      </c>
      <c r="P343" t="s">
        <v>469</v>
      </c>
      <c r="R343">
        <v>32</v>
      </c>
      <c r="S343" t="s">
        <v>470</v>
      </c>
      <c r="T343" t="s">
        <v>471</v>
      </c>
    </row>
    <row r="344" spans="1:20" x14ac:dyDescent="0.2">
      <c r="A344" t="s">
        <v>18</v>
      </c>
      <c r="B344" t="s">
        <v>107</v>
      </c>
      <c r="C344" s="16" t="s">
        <v>465</v>
      </c>
      <c r="D344" t="s">
        <v>447</v>
      </c>
      <c r="E344" t="s">
        <v>405</v>
      </c>
      <c r="F344" t="s">
        <v>466</v>
      </c>
      <c r="H344" t="s">
        <v>467</v>
      </c>
      <c r="I344" t="s">
        <v>26</v>
      </c>
      <c r="J344" s="1">
        <v>1050</v>
      </c>
      <c r="K344" t="s">
        <v>468</v>
      </c>
      <c r="L344" t="s">
        <v>28</v>
      </c>
      <c r="M344" s="2">
        <v>1000</v>
      </c>
      <c r="N344" s="3">
        <f t="shared" si="6"/>
        <v>0.95238095238095233</v>
      </c>
      <c r="P344" t="s">
        <v>469</v>
      </c>
      <c r="R344">
        <v>32</v>
      </c>
      <c r="S344" t="s">
        <v>470</v>
      </c>
      <c r="T344" t="s">
        <v>472</v>
      </c>
    </row>
    <row r="345" spans="1:20" x14ac:dyDescent="0.2">
      <c r="A345" t="s">
        <v>18</v>
      </c>
      <c r="B345" t="s">
        <v>78</v>
      </c>
      <c r="C345" s="16" t="s">
        <v>84</v>
      </c>
      <c r="D345" t="s">
        <v>473</v>
      </c>
      <c r="E345" t="s">
        <v>22</v>
      </c>
      <c r="F345" t="s">
        <v>466</v>
      </c>
      <c r="H345" t="s">
        <v>474</v>
      </c>
      <c r="I345" t="s">
        <v>26</v>
      </c>
      <c r="J345" s="1">
        <v>1</v>
      </c>
      <c r="L345" t="s">
        <v>28</v>
      </c>
      <c r="M345" s="2">
        <v>1</v>
      </c>
      <c r="N345" s="3">
        <f t="shared" si="6"/>
        <v>1</v>
      </c>
      <c r="O345">
        <v>0</v>
      </c>
      <c r="P345" t="s">
        <v>475</v>
      </c>
      <c r="R345">
        <v>33</v>
      </c>
      <c r="S345" t="s">
        <v>63</v>
      </c>
      <c r="T345" t="s">
        <v>476</v>
      </c>
    </row>
    <row r="346" spans="1:20" x14ac:dyDescent="0.2">
      <c r="A346" t="s">
        <v>18</v>
      </c>
      <c r="B346" t="s">
        <v>78</v>
      </c>
      <c r="C346" s="16" t="s">
        <v>84</v>
      </c>
      <c r="D346" t="s">
        <v>473</v>
      </c>
      <c r="E346" t="s">
        <v>22</v>
      </c>
      <c r="F346" t="s">
        <v>466</v>
      </c>
      <c r="H346" t="s">
        <v>474</v>
      </c>
      <c r="I346" t="s">
        <v>26</v>
      </c>
      <c r="J346" s="1">
        <v>1.6</v>
      </c>
      <c r="L346" t="s">
        <v>28</v>
      </c>
      <c r="M346" s="2">
        <v>1.1000000000000001</v>
      </c>
      <c r="N346" s="3">
        <f t="shared" si="6"/>
        <v>0.6875</v>
      </c>
      <c r="O346">
        <v>1</v>
      </c>
      <c r="P346" t="s">
        <v>475</v>
      </c>
      <c r="R346">
        <v>33</v>
      </c>
      <c r="S346" t="s">
        <v>63</v>
      </c>
      <c r="T346" t="s">
        <v>147</v>
      </c>
    </row>
    <row r="347" spans="1:20" x14ac:dyDescent="0.2">
      <c r="A347" t="s">
        <v>18</v>
      </c>
      <c r="B347" t="s">
        <v>78</v>
      </c>
      <c r="C347" s="16" t="s">
        <v>84</v>
      </c>
      <c r="D347" t="s">
        <v>473</v>
      </c>
      <c r="E347" t="s">
        <v>22</v>
      </c>
      <c r="F347" t="s">
        <v>466</v>
      </c>
      <c r="H347" t="s">
        <v>474</v>
      </c>
      <c r="I347" t="s">
        <v>26</v>
      </c>
      <c r="J347" s="1">
        <v>2.6</v>
      </c>
      <c r="L347" t="s">
        <v>28</v>
      </c>
      <c r="M347" s="2">
        <v>2</v>
      </c>
      <c r="N347" s="3">
        <f t="shared" si="6"/>
        <v>0.76923076923076916</v>
      </c>
      <c r="O347">
        <v>1</v>
      </c>
      <c r="P347" t="s">
        <v>475</v>
      </c>
      <c r="R347">
        <v>33</v>
      </c>
      <c r="S347" t="s">
        <v>63</v>
      </c>
      <c r="T347" t="s">
        <v>148</v>
      </c>
    </row>
    <row r="348" spans="1:20" x14ac:dyDescent="0.2">
      <c r="A348" t="s">
        <v>18</v>
      </c>
      <c r="B348" t="s">
        <v>78</v>
      </c>
      <c r="C348" s="16" t="s">
        <v>84</v>
      </c>
      <c r="D348" t="s">
        <v>473</v>
      </c>
      <c r="E348" t="s">
        <v>22</v>
      </c>
      <c r="F348" t="s">
        <v>466</v>
      </c>
      <c r="H348" t="s">
        <v>474</v>
      </c>
      <c r="I348" t="s">
        <v>26</v>
      </c>
      <c r="J348" s="1">
        <v>2.9</v>
      </c>
      <c r="L348" t="s">
        <v>28</v>
      </c>
      <c r="M348" s="2">
        <v>2.5</v>
      </c>
      <c r="N348" s="3">
        <f t="shared" si="6"/>
        <v>0.86206896551724144</v>
      </c>
      <c r="O348">
        <v>1</v>
      </c>
      <c r="P348" t="s">
        <v>475</v>
      </c>
      <c r="R348">
        <v>33</v>
      </c>
      <c r="S348" t="s">
        <v>63</v>
      </c>
      <c r="T348" t="s">
        <v>477</v>
      </c>
    </row>
    <row r="349" spans="1:20" x14ac:dyDescent="0.2">
      <c r="A349" t="s">
        <v>18</v>
      </c>
      <c r="B349" t="s">
        <v>78</v>
      </c>
      <c r="C349" s="16" t="s">
        <v>84</v>
      </c>
      <c r="D349" t="s">
        <v>473</v>
      </c>
      <c r="E349" t="s">
        <v>276</v>
      </c>
      <c r="F349" t="s">
        <v>478</v>
      </c>
      <c r="H349" t="s">
        <v>474</v>
      </c>
      <c r="I349" t="s">
        <v>26</v>
      </c>
      <c r="J349" s="1">
        <v>5300</v>
      </c>
      <c r="L349" t="s">
        <v>28</v>
      </c>
      <c r="M349" s="2">
        <v>5600</v>
      </c>
      <c r="N349" s="3">
        <f t="shared" si="6"/>
        <v>1.0566037735849056</v>
      </c>
      <c r="O349">
        <v>1</v>
      </c>
      <c r="P349" t="s">
        <v>475</v>
      </c>
      <c r="R349">
        <v>33</v>
      </c>
      <c r="S349" t="s">
        <v>71</v>
      </c>
    </row>
    <row r="350" spans="1:20" x14ac:dyDescent="0.2">
      <c r="A350" t="s">
        <v>18</v>
      </c>
      <c r="B350" t="s">
        <v>78</v>
      </c>
      <c r="C350" s="16" t="s">
        <v>84</v>
      </c>
      <c r="D350" t="s">
        <v>473</v>
      </c>
      <c r="E350" t="s">
        <v>479</v>
      </c>
      <c r="F350" t="s">
        <v>455</v>
      </c>
      <c r="H350" t="s">
        <v>474</v>
      </c>
      <c r="I350" t="s">
        <v>26</v>
      </c>
      <c r="J350" s="1">
        <v>15</v>
      </c>
      <c r="L350" t="s">
        <v>28</v>
      </c>
      <c r="M350" s="2">
        <v>73</v>
      </c>
      <c r="N350" s="3">
        <f t="shared" si="6"/>
        <v>4.8666666666666663</v>
      </c>
      <c r="O350">
        <v>1</v>
      </c>
      <c r="P350" t="s">
        <v>475</v>
      </c>
      <c r="R350">
        <v>33</v>
      </c>
      <c r="S350" t="s">
        <v>71</v>
      </c>
      <c r="T350" t="s">
        <v>147</v>
      </c>
    </row>
    <row r="351" spans="1:20" x14ac:dyDescent="0.2">
      <c r="A351" t="s">
        <v>18</v>
      </c>
      <c r="B351" t="s">
        <v>78</v>
      </c>
      <c r="C351" s="16" t="s">
        <v>84</v>
      </c>
      <c r="D351" t="s">
        <v>473</v>
      </c>
      <c r="E351" t="s">
        <v>479</v>
      </c>
      <c r="F351" t="s">
        <v>455</v>
      </c>
      <c r="H351" t="s">
        <v>474</v>
      </c>
      <c r="I351" t="s">
        <v>26</v>
      </c>
      <c r="J351" s="1">
        <v>25</v>
      </c>
      <c r="L351" t="s">
        <v>28</v>
      </c>
      <c r="M351" s="2">
        <v>32</v>
      </c>
      <c r="N351" s="3">
        <f t="shared" si="6"/>
        <v>1.28</v>
      </c>
      <c r="O351">
        <v>1</v>
      </c>
      <c r="P351" t="s">
        <v>475</v>
      </c>
      <c r="R351">
        <v>33</v>
      </c>
      <c r="S351" t="s">
        <v>71</v>
      </c>
      <c r="T351" t="s">
        <v>148</v>
      </c>
    </row>
    <row r="352" spans="1:20" x14ac:dyDescent="0.2">
      <c r="A352" t="s">
        <v>18</v>
      </c>
      <c r="B352" t="s">
        <v>78</v>
      </c>
      <c r="C352" s="16" t="s">
        <v>84</v>
      </c>
      <c r="D352" t="s">
        <v>473</v>
      </c>
      <c r="E352" t="s">
        <v>479</v>
      </c>
      <c r="F352" t="s">
        <v>455</v>
      </c>
      <c r="H352" t="s">
        <v>474</v>
      </c>
      <c r="I352" t="s">
        <v>26</v>
      </c>
      <c r="J352" s="1">
        <v>20</v>
      </c>
      <c r="L352" t="s">
        <v>28</v>
      </c>
      <c r="M352" s="2">
        <v>30</v>
      </c>
      <c r="N352" s="3">
        <f t="shared" si="6"/>
        <v>1.5</v>
      </c>
      <c r="O352">
        <v>1</v>
      </c>
      <c r="P352" t="s">
        <v>475</v>
      </c>
      <c r="R352">
        <v>33</v>
      </c>
      <c r="S352" t="s">
        <v>71</v>
      </c>
      <c r="T352" t="s">
        <v>477</v>
      </c>
    </row>
    <row r="353" spans="1:20" x14ac:dyDescent="0.2">
      <c r="A353" t="s">
        <v>18</v>
      </c>
      <c r="B353" t="s">
        <v>78</v>
      </c>
      <c r="C353" s="16" t="s">
        <v>84</v>
      </c>
      <c r="D353" t="s">
        <v>473</v>
      </c>
      <c r="E353" t="s">
        <v>479</v>
      </c>
      <c r="F353" t="s">
        <v>480</v>
      </c>
      <c r="H353" t="s">
        <v>474</v>
      </c>
      <c r="I353" t="s">
        <v>26</v>
      </c>
      <c r="J353" s="1">
        <v>40</v>
      </c>
      <c r="L353" t="s">
        <v>28</v>
      </c>
      <c r="M353" s="2">
        <v>220</v>
      </c>
      <c r="N353" s="3">
        <f t="shared" si="6"/>
        <v>5.5</v>
      </c>
      <c r="O353">
        <v>1</v>
      </c>
      <c r="P353" t="s">
        <v>475</v>
      </c>
      <c r="R353">
        <v>33</v>
      </c>
      <c r="S353" t="s">
        <v>71</v>
      </c>
      <c r="T353" t="s">
        <v>147</v>
      </c>
    </row>
    <row r="354" spans="1:20" x14ac:dyDescent="0.2">
      <c r="A354" t="s">
        <v>18</v>
      </c>
      <c r="B354" t="s">
        <v>78</v>
      </c>
      <c r="C354" s="16" t="s">
        <v>84</v>
      </c>
      <c r="D354" t="s">
        <v>473</v>
      </c>
      <c r="E354" t="s">
        <v>479</v>
      </c>
      <c r="F354" t="s">
        <v>480</v>
      </c>
      <c r="H354" t="s">
        <v>474</v>
      </c>
      <c r="I354" t="s">
        <v>26</v>
      </c>
      <c r="J354" s="1">
        <v>25</v>
      </c>
      <c r="L354" t="s">
        <v>28</v>
      </c>
      <c r="M354" s="2">
        <v>30</v>
      </c>
      <c r="N354" s="3">
        <f t="shared" si="6"/>
        <v>1.2</v>
      </c>
      <c r="O354">
        <v>0</v>
      </c>
      <c r="P354" t="s">
        <v>475</v>
      </c>
      <c r="R354">
        <v>33</v>
      </c>
      <c r="S354" t="s">
        <v>71</v>
      </c>
      <c r="T354" t="s">
        <v>148</v>
      </c>
    </row>
    <row r="355" spans="1:20" x14ac:dyDescent="0.2">
      <c r="A355" t="s">
        <v>18</v>
      </c>
      <c r="B355" t="s">
        <v>78</v>
      </c>
      <c r="C355" s="16" t="s">
        <v>84</v>
      </c>
      <c r="D355" t="s">
        <v>473</v>
      </c>
      <c r="E355" t="s">
        <v>479</v>
      </c>
      <c r="F355" t="s">
        <v>480</v>
      </c>
      <c r="H355" t="s">
        <v>474</v>
      </c>
      <c r="I355" t="s">
        <v>26</v>
      </c>
      <c r="J355" s="1">
        <v>25</v>
      </c>
      <c r="L355" t="s">
        <v>28</v>
      </c>
      <c r="M355" s="2">
        <v>70</v>
      </c>
      <c r="N355" s="3">
        <f t="shared" si="6"/>
        <v>2.8</v>
      </c>
      <c r="O355">
        <v>1</v>
      </c>
      <c r="P355" t="s">
        <v>475</v>
      </c>
      <c r="R355">
        <v>33</v>
      </c>
      <c r="S355" t="s">
        <v>71</v>
      </c>
      <c r="T355" t="s">
        <v>477</v>
      </c>
    </row>
    <row r="356" spans="1:20" x14ac:dyDescent="0.2">
      <c r="A356" t="s">
        <v>18</v>
      </c>
      <c r="B356" t="s">
        <v>78</v>
      </c>
      <c r="C356" s="16" t="s">
        <v>84</v>
      </c>
      <c r="D356" t="s">
        <v>473</v>
      </c>
      <c r="E356" t="s">
        <v>341</v>
      </c>
      <c r="F356" t="s">
        <v>267</v>
      </c>
      <c r="H356" t="s">
        <v>474</v>
      </c>
      <c r="I356" t="s">
        <v>26</v>
      </c>
      <c r="J356" s="1">
        <v>76</v>
      </c>
      <c r="L356" t="s">
        <v>28</v>
      </c>
      <c r="M356" s="2">
        <v>75</v>
      </c>
      <c r="N356" s="3">
        <f t="shared" si="6"/>
        <v>0.98684210526315785</v>
      </c>
      <c r="O356">
        <v>0</v>
      </c>
      <c r="P356" t="s">
        <v>475</v>
      </c>
      <c r="R356">
        <v>33</v>
      </c>
      <c r="S356" t="s">
        <v>71</v>
      </c>
      <c r="T356" t="s">
        <v>147</v>
      </c>
    </row>
    <row r="357" spans="1:20" x14ac:dyDescent="0.2">
      <c r="A357" t="s">
        <v>18</v>
      </c>
      <c r="B357" t="s">
        <v>78</v>
      </c>
      <c r="C357" s="16" t="s">
        <v>84</v>
      </c>
      <c r="D357" t="s">
        <v>473</v>
      </c>
      <c r="E357" t="s">
        <v>341</v>
      </c>
      <c r="F357" t="s">
        <v>267</v>
      </c>
      <c r="H357" t="s">
        <v>474</v>
      </c>
      <c r="I357" t="s">
        <v>26</v>
      </c>
      <c r="J357" s="1">
        <v>75</v>
      </c>
      <c r="L357" t="s">
        <v>28</v>
      </c>
      <c r="M357" s="2">
        <v>120</v>
      </c>
      <c r="N357" s="3">
        <f t="shared" si="6"/>
        <v>1.6</v>
      </c>
      <c r="O357">
        <v>0</v>
      </c>
      <c r="P357" t="s">
        <v>475</v>
      </c>
      <c r="R357">
        <v>33</v>
      </c>
      <c r="S357" t="s">
        <v>71</v>
      </c>
      <c r="T357" t="s">
        <v>148</v>
      </c>
    </row>
    <row r="358" spans="1:20" x14ac:dyDescent="0.2">
      <c r="A358" t="s">
        <v>18</v>
      </c>
      <c r="B358" t="s">
        <v>78</v>
      </c>
      <c r="C358" s="16" t="s">
        <v>84</v>
      </c>
      <c r="D358" t="s">
        <v>473</v>
      </c>
      <c r="E358" t="s">
        <v>341</v>
      </c>
      <c r="F358" t="s">
        <v>267</v>
      </c>
      <c r="H358" t="s">
        <v>474</v>
      </c>
      <c r="I358" t="s">
        <v>26</v>
      </c>
      <c r="J358" s="1">
        <v>75</v>
      </c>
      <c r="L358" t="s">
        <v>28</v>
      </c>
      <c r="M358" s="2">
        <v>75</v>
      </c>
      <c r="N358" s="3">
        <f t="shared" si="6"/>
        <v>1</v>
      </c>
      <c r="O358">
        <v>0</v>
      </c>
      <c r="P358" t="s">
        <v>475</v>
      </c>
      <c r="R358">
        <v>33</v>
      </c>
      <c r="S358" t="s">
        <v>71</v>
      </c>
      <c r="T358" t="s">
        <v>477</v>
      </c>
    </row>
    <row r="359" spans="1:20" x14ac:dyDescent="0.2">
      <c r="A359" t="s">
        <v>18</v>
      </c>
      <c r="B359" t="s">
        <v>78</v>
      </c>
      <c r="C359" s="16" t="s">
        <v>84</v>
      </c>
      <c r="D359" t="s">
        <v>473</v>
      </c>
      <c r="E359" t="s">
        <v>49</v>
      </c>
      <c r="F359" t="s">
        <v>350</v>
      </c>
      <c r="H359" t="s">
        <v>474</v>
      </c>
      <c r="I359" t="s">
        <v>26</v>
      </c>
      <c r="J359" s="1">
        <v>100</v>
      </c>
      <c r="L359" t="s">
        <v>28</v>
      </c>
      <c r="M359" s="2">
        <v>1078</v>
      </c>
      <c r="N359" s="3">
        <f t="shared" si="6"/>
        <v>10.78</v>
      </c>
      <c r="P359" t="s">
        <v>475</v>
      </c>
      <c r="R359">
        <v>33</v>
      </c>
      <c r="S359" t="s">
        <v>481</v>
      </c>
      <c r="T359" t="s">
        <v>70</v>
      </c>
    </row>
    <row r="360" spans="1:20" x14ac:dyDescent="0.2">
      <c r="A360" t="s">
        <v>18</v>
      </c>
      <c r="B360" t="s">
        <v>78</v>
      </c>
      <c r="C360" s="16" t="s">
        <v>84</v>
      </c>
      <c r="D360" t="s">
        <v>473</v>
      </c>
      <c r="E360" t="s">
        <v>49</v>
      </c>
      <c r="F360" t="s">
        <v>482</v>
      </c>
      <c r="H360" t="s">
        <v>474</v>
      </c>
      <c r="I360" t="s">
        <v>26</v>
      </c>
      <c r="J360" s="1">
        <v>100</v>
      </c>
      <c r="L360" t="s">
        <v>28</v>
      </c>
      <c r="M360" s="2">
        <v>18011</v>
      </c>
      <c r="N360" s="3">
        <f t="shared" ref="N360:N423" si="7">M360/J360</f>
        <v>180.11</v>
      </c>
      <c r="P360" t="s">
        <v>475</v>
      </c>
      <c r="R360">
        <v>33</v>
      </c>
      <c r="S360" t="s">
        <v>481</v>
      </c>
      <c r="T360" t="s">
        <v>70</v>
      </c>
    </row>
    <row r="361" spans="1:20" x14ac:dyDescent="0.2">
      <c r="A361" t="s">
        <v>18</v>
      </c>
      <c r="B361" t="s">
        <v>78</v>
      </c>
      <c r="C361" s="16" t="s">
        <v>84</v>
      </c>
      <c r="D361" t="s">
        <v>473</v>
      </c>
      <c r="E361" t="s">
        <v>49</v>
      </c>
      <c r="F361" t="s">
        <v>483</v>
      </c>
      <c r="H361" t="s">
        <v>474</v>
      </c>
      <c r="I361" t="s">
        <v>26</v>
      </c>
      <c r="J361" s="1">
        <v>100</v>
      </c>
      <c r="L361" t="s">
        <v>28</v>
      </c>
      <c r="M361" s="2">
        <v>16900</v>
      </c>
      <c r="N361" s="3">
        <f t="shared" si="7"/>
        <v>169</v>
      </c>
      <c r="P361" t="s">
        <v>475</v>
      </c>
      <c r="R361">
        <v>33</v>
      </c>
      <c r="S361" t="s">
        <v>481</v>
      </c>
      <c r="T361" t="s">
        <v>70</v>
      </c>
    </row>
    <row r="362" spans="1:20" x14ac:dyDescent="0.2">
      <c r="A362" t="s">
        <v>18</v>
      </c>
      <c r="B362" t="s">
        <v>78</v>
      </c>
      <c r="C362" s="16" t="s">
        <v>84</v>
      </c>
      <c r="D362" t="s">
        <v>473</v>
      </c>
      <c r="E362" t="s">
        <v>49</v>
      </c>
      <c r="F362" t="s">
        <v>484</v>
      </c>
      <c r="H362" t="s">
        <v>474</v>
      </c>
      <c r="I362" t="s">
        <v>26</v>
      </c>
      <c r="J362" s="1">
        <v>100</v>
      </c>
      <c r="L362" t="s">
        <v>28</v>
      </c>
      <c r="M362" s="2">
        <v>182</v>
      </c>
      <c r="N362" s="3">
        <f t="shared" si="7"/>
        <v>1.82</v>
      </c>
      <c r="P362" t="s">
        <v>475</v>
      </c>
      <c r="R362">
        <v>33</v>
      </c>
      <c r="S362" t="s">
        <v>481</v>
      </c>
      <c r="T362" t="s">
        <v>70</v>
      </c>
    </row>
    <row r="363" spans="1:20" x14ac:dyDescent="0.2">
      <c r="A363" t="s">
        <v>18</v>
      </c>
      <c r="B363" t="s">
        <v>78</v>
      </c>
      <c r="C363" s="16" t="s">
        <v>84</v>
      </c>
      <c r="D363" t="s">
        <v>473</v>
      </c>
      <c r="E363" t="s">
        <v>49</v>
      </c>
      <c r="F363" t="s">
        <v>485</v>
      </c>
      <c r="H363" t="s">
        <v>474</v>
      </c>
      <c r="I363" t="s">
        <v>26</v>
      </c>
      <c r="J363" s="1">
        <v>100</v>
      </c>
      <c r="L363" t="s">
        <v>28</v>
      </c>
      <c r="M363" s="2">
        <v>1660</v>
      </c>
      <c r="N363" s="3">
        <f t="shared" si="7"/>
        <v>16.600000000000001</v>
      </c>
      <c r="P363" t="s">
        <v>475</v>
      </c>
      <c r="R363">
        <v>33</v>
      </c>
      <c r="S363" t="s">
        <v>481</v>
      </c>
      <c r="T363" t="s">
        <v>70</v>
      </c>
    </row>
    <row r="364" spans="1:20" x14ac:dyDescent="0.2">
      <c r="A364" t="s">
        <v>18</v>
      </c>
      <c r="B364" t="s">
        <v>78</v>
      </c>
      <c r="C364" s="16" t="s">
        <v>84</v>
      </c>
      <c r="D364" t="s">
        <v>473</v>
      </c>
      <c r="E364" t="s">
        <v>49</v>
      </c>
      <c r="F364" t="s">
        <v>486</v>
      </c>
      <c r="H364" t="s">
        <v>474</v>
      </c>
      <c r="I364" t="s">
        <v>26</v>
      </c>
      <c r="J364" s="1">
        <v>100</v>
      </c>
      <c r="L364" t="s">
        <v>28</v>
      </c>
      <c r="M364" s="2">
        <v>795</v>
      </c>
      <c r="N364" s="3">
        <f t="shared" si="7"/>
        <v>7.95</v>
      </c>
      <c r="P364" t="s">
        <v>475</v>
      </c>
      <c r="R364">
        <v>33</v>
      </c>
      <c r="S364" t="s">
        <v>481</v>
      </c>
      <c r="T364" t="s">
        <v>70</v>
      </c>
    </row>
    <row r="365" spans="1:20" x14ac:dyDescent="0.2">
      <c r="A365" t="s">
        <v>18</v>
      </c>
      <c r="B365" t="s">
        <v>78</v>
      </c>
      <c r="C365" s="16" t="s">
        <v>84</v>
      </c>
      <c r="D365" t="s">
        <v>473</v>
      </c>
      <c r="E365" t="s">
        <v>49</v>
      </c>
      <c r="F365" t="s">
        <v>487</v>
      </c>
      <c r="H365" t="s">
        <v>474</v>
      </c>
      <c r="I365" t="s">
        <v>26</v>
      </c>
      <c r="J365" s="1">
        <v>100</v>
      </c>
      <c r="L365" t="s">
        <v>28</v>
      </c>
      <c r="M365" s="2">
        <v>353</v>
      </c>
      <c r="N365" s="3">
        <f t="shared" si="7"/>
        <v>3.53</v>
      </c>
      <c r="P365" t="s">
        <v>475</v>
      </c>
      <c r="R365">
        <v>33</v>
      </c>
      <c r="S365" t="s">
        <v>481</v>
      </c>
      <c r="T365" t="s">
        <v>70</v>
      </c>
    </row>
    <row r="366" spans="1:20" x14ac:dyDescent="0.2">
      <c r="A366" t="s">
        <v>18</v>
      </c>
      <c r="B366" t="s">
        <v>78</v>
      </c>
      <c r="C366" s="16" t="s">
        <v>84</v>
      </c>
      <c r="D366" t="s">
        <v>473</v>
      </c>
      <c r="E366" t="s">
        <v>49</v>
      </c>
      <c r="F366" t="s">
        <v>488</v>
      </c>
      <c r="H366" t="s">
        <v>474</v>
      </c>
      <c r="I366" t="s">
        <v>26</v>
      </c>
      <c r="J366" s="1">
        <v>100</v>
      </c>
      <c r="L366" t="s">
        <v>28</v>
      </c>
      <c r="M366" s="2">
        <v>379</v>
      </c>
      <c r="N366" s="3">
        <f t="shared" si="7"/>
        <v>3.79</v>
      </c>
      <c r="P366" t="s">
        <v>475</v>
      </c>
      <c r="R366">
        <v>33</v>
      </c>
      <c r="S366" t="s">
        <v>481</v>
      </c>
      <c r="T366" t="s">
        <v>70</v>
      </c>
    </row>
    <row r="367" spans="1:20" x14ac:dyDescent="0.2">
      <c r="A367" t="s">
        <v>18</v>
      </c>
      <c r="B367" t="s">
        <v>78</v>
      </c>
      <c r="C367" s="16" t="s">
        <v>84</v>
      </c>
      <c r="D367" t="s">
        <v>473</v>
      </c>
      <c r="E367" t="s">
        <v>49</v>
      </c>
      <c r="F367" t="s">
        <v>489</v>
      </c>
      <c r="H367" t="s">
        <v>474</v>
      </c>
      <c r="I367" t="s">
        <v>26</v>
      </c>
      <c r="J367" s="1">
        <v>100</v>
      </c>
      <c r="L367" t="s">
        <v>28</v>
      </c>
      <c r="M367" s="2">
        <v>791</v>
      </c>
      <c r="N367" s="3">
        <f t="shared" si="7"/>
        <v>7.91</v>
      </c>
      <c r="P367" t="s">
        <v>475</v>
      </c>
      <c r="R367">
        <v>33</v>
      </c>
      <c r="S367" t="s">
        <v>481</v>
      </c>
      <c r="T367" t="s">
        <v>70</v>
      </c>
    </row>
    <row r="368" spans="1:20" x14ac:dyDescent="0.2">
      <c r="A368" t="s">
        <v>18</v>
      </c>
      <c r="B368" t="s">
        <v>78</v>
      </c>
      <c r="C368" s="16" t="s">
        <v>84</v>
      </c>
      <c r="D368" t="s">
        <v>473</v>
      </c>
      <c r="E368" t="s">
        <v>49</v>
      </c>
      <c r="F368" t="s">
        <v>490</v>
      </c>
      <c r="H368" t="s">
        <v>474</v>
      </c>
      <c r="I368" t="s">
        <v>26</v>
      </c>
      <c r="J368" s="1">
        <v>100</v>
      </c>
      <c r="L368" t="s">
        <v>28</v>
      </c>
      <c r="M368" s="2">
        <v>106</v>
      </c>
      <c r="N368" s="3">
        <f t="shared" si="7"/>
        <v>1.06</v>
      </c>
      <c r="P368" t="s">
        <v>475</v>
      </c>
      <c r="R368">
        <v>33</v>
      </c>
      <c r="S368" t="s">
        <v>481</v>
      </c>
      <c r="T368" t="s">
        <v>70</v>
      </c>
    </row>
    <row r="369" spans="1:20" x14ac:dyDescent="0.2">
      <c r="A369" t="s">
        <v>18</v>
      </c>
      <c r="B369" t="s">
        <v>78</v>
      </c>
      <c r="C369" s="16" t="s">
        <v>84</v>
      </c>
      <c r="D369" t="s">
        <v>473</v>
      </c>
      <c r="E369" t="s">
        <v>49</v>
      </c>
      <c r="F369" t="s">
        <v>491</v>
      </c>
      <c r="H369" t="s">
        <v>474</v>
      </c>
      <c r="I369" t="s">
        <v>26</v>
      </c>
      <c r="J369" s="1">
        <v>100</v>
      </c>
      <c r="L369" t="s">
        <v>28</v>
      </c>
      <c r="M369" s="2">
        <v>71</v>
      </c>
      <c r="N369" s="3">
        <f t="shared" si="7"/>
        <v>0.71</v>
      </c>
      <c r="P369" t="s">
        <v>475</v>
      </c>
      <c r="R369">
        <v>33</v>
      </c>
      <c r="S369" t="s">
        <v>481</v>
      </c>
      <c r="T369" t="s">
        <v>70</v>
      </c>
    </row>
    <row r="370" spans="1:20" x14ac:dyDescent="0.2">
      <c r="A370" t="s">
        <v>18</v>
      </c>
      <c r="B370" t="s">
        <v>78</v>
      </c>
      <c r="C370" s="16" t="s">
        <v>84</v>
      </c>
      <c r="D370" t="s">
        <v>473</v>
      </c>
      <c r="E370" t="s">
        <v>49</v>
      </c>
      <c r="F370" t="s">
        <v>492</v>
      </c>
      <c r="H370" t="s">
        <v>474</v>
      </c>
      <c r="I370" t="s">
        <v>26</v>
      </c>
      <c r="J370" s="1">
        <v>100</v>
      </c>
      <c r="L370" t="s">
        <v>28</v>
      </c>
      <c r="M370" s="2">
        <v>286</v>
      </c>
      <c r="N370" s="3">
        <f t="shared" si="7"/>
        <v>2.86</v>
      </c>
      <c r="P370" t="s">
        <v>475</v>
      </c>
      <c r="R370">
        <v>33</v>
      </c>
      <c r="S370" t="s">
        <v>481</v>
      </c>
      <c r="T370" t="s">
        <v>70</v>
      </c>
    </row>
    <row r="371" spans="1:20" x14ac:dyDescent="0.2">
      <c r="A371" t="s">
        <v>18</v>
      </c>
      <c r="B371" t="s">
        <v>78</v>
      </c>
      <c r="C371" s="16" t="s">
        <v>84</v>
      </c>
      <c r="D371" t="s">
        <v>473</v>
      </c>
      <c r="E371" t="s">
        <v>49</v>
      </c>
      <c r="F371" t="s">
        <v>493</v>
      </c>
      <c r="H371" t="s">
        <v>474</v>
      </c>
      <c r="I371" t="s">
        <v>26</v>
      </c>
      <c r="J371" s="1">
        <v>100</v>
      </c>
      <c r="L371" t="s">
        <v>28</v>
      </c>
      <c r="M371" s="2">
        <v>258</v>
      </c>
      <c r="N371" s="3">
        <f t="shared" si="7"/>
        <v>2.58</v>
      </c>
      <c r="P371" t="s">
        <v>475</v>
      </c>
      <c r="R371">
        <v>33</v>
      </c>
      <c r="S371" t="s">
        <v>481</v>
      </c>
      <c r="T371" t="s">
        <v>70</v>
      </c>
    </row>
    <row r="372" spans="1:20" x14ac:dyDescent="0.2">
      <c r="A372" t="s">
        <v>18</v>
      </c>
      <c r="B372" t="s">
        <v>78</v>
      </c>
      <c r="C372" s="16" t="s">
        <v>84</v>
      </c>
      <c r="D372" t="s">
        <v>473</v>
      </c>
      <c r="E372" t="s">
        <v>49</v>
      </c>
      <c r="F372" t="s">
        <v>494</v>
      </c>
      <c r="H372" t="s">
        <v>474</v>
      </c>
      <c r="I372" t="s">
        <v>26</v>
      </c>
      <c r="J372" s="1">
        <v>100</v>
      </c>
      <c r="L372" t="s">
        <v>28</v>
      </c>
      <c r="M372" s="2">
        <v>261</v>
      </c>
      <c r="N372" s="3">
        <f t="shared" si="7"/>
        <v>2.61</v>
      </c>
      <c r="P372" t="s">
        <v>475</v>
      </c>
      <c r="R372">
        <v>33</v>
      </c>
      <c r="S372" t="s">
        <v>481</v>
      </c>
      <c r="T372" t="s">
        <v>70</v>
      </c>
    </row>
    <row r="373" spans="1:20" x14ac:dyDescent="0.2">
      <c r="A373" t="s">
        <v>18</v>
      </c>
      <c r="B373" t="s">
        <v>78</v>
      </c>
      <c r="C373" s="16" t="s">
        <v>84</v>
      </c>
      <c r="D373" t="s">
        <v>473</v>
      </c>
      <c r="E373" t="s">
        <v>49</v>
      </c>
      <c r="F373" t="s">
        <v>495</v>
      </c>
      <c r="H373" t="s">
        <v>474</v>
      </c>
      <c r="I373" t="s">
        <v>26</v>
      </c>
      <c r="J373" s="1">
        <v>100</v>
      </c>
      <c r="L373" t="s">
        <v>28</v>
      </c>
      <c r="M373" s="2">
        <v>249</v>
      </c>
      <c r="N373" s="3">
        <f t="shared" si="7"/>
        <v>2.4900000000000002</v>
      </c>
      <c r="P373" t="s">
        <v>475</v>
      </c>
      <c r="R373">
        <v>33</v>
      </c>
      <c r="S373" t="s">
        <v>481</v>
      </c>
      <c r="T373" t="s">
        <v>70</v>
      </c>
    </row>
    <row r="374" spans="1:20" x14ac:dyDescent="0.2">
      <c r="A374" t="s">
        <v>18</v>
      </c>
      <c r="B374" t="s">
        <v>78</v>
      </c>
      <c r="C374" s="16" t="s">
        <v>84</v>
      </c>
      <c r="D374" t="s">
        <v>473</v>
      </c>
      <c r="E374" t="s">
        <v>49</v>
      </c>
      <c r="F374" t="s">
        <v>496</v>
      </c>
      <c r="H374" t="s">
        <v>474</v>
      </c>
      <c r="I374" t="s">
        <v>26</v>
      </c>
      <c r="J374" s="1">
        <v>100</v>
      </c>
      <c r="L374" t="s">
        <v>28</v>
      </c>
      <c r="M374" s="2">
        <v>293</v>
      </c>
      <c r="N374" s="3">
        <f t="shared" si="7"/>
        <v>2.93</v>
      </c>
      <c r="P374" t="s">
        <v>475</v>
      </c>
      <c r="R374">
        <v>33</v>
      </c>
      <c r="S374" t="s">
        <v>481</v>
      </c>
      <c r="T374" t="s">
        <v>70</v>
      </c>
    </row>
    <row r="375" spans="1:20" x14ac:dyDescent="0.2">
      <c r="A375" t="s">
        <v>18</v>
      </c>
      <c r="B375" t="s">
        <v>107</v>
      </c>
      <c r="C375" s="16" t="s">
        <v>108</v>
      </c>
      <c r="D375" t="s">
        <v>412</v>
      </c>
      <c r="E375" t="s">
        <v>330</v>
      </c>
      <c r="F375" t="s">
        <v>418</v>
      </c>
      <c r="H375" t="s">
        <v>497</v>
      </c>
      <c r="I375" t="s">
        <v>26</v>
      </c>
      <c r="J375" s="1">
        <v>89</v>
      </c>
      <c r="K375" t="s">
        <v>191</v>
      </c>
      <c r="L375" t="s">
        <v>28</v>
      </c>
      <c r="M375" s="2">
        <v>93</v>
      </c>
      <c r="N375" s="3">
        <f t="shared" si="7"/>
        <v>1.0449438202247192</v>
      </c>
      <c r="P375" t="s">
        <v>498</v>
      </c>
      <c r="R375">
        <v>34</v>
      </c>
      <c r="S375" t="s">
        <v>499</v>
      </c>
      <c r="T375" t="s">
        <v>500</v>
      </c>
    </row>
    <row r="376" spans="1:20" x14ac:dyDescent="0.2">
      <c r="A376" t="s">
        <v>18</v>
      </c>
      <c r="B376" t="s">
        <v>107</v>
      </c>
      <c r="C376" s="16" t="s">
        <v>108</v>
      </c>
      <c r="D376" t="s">
        <v>412</v>
      </c>
      <c r="E376" t="s">
        <v>330</v>
      </c>
      <c r="F376" t="s">
        <v>418</v>
      </c>
      <c r="H376" t="s">
        <v>497</v>
      </c>
      <c r="I376" t="s">
        <v>26</v>
      </c>
      <c r="J376" s="1">
        <v>39</v>
      </c>
      <c r="K376" t="s">
        <v>191</v>
      </c>
      <c r="L376" t="s">
        <v>28</v>
      </c>
      <c r="M376" s="2">
        <v>75</v>
      </c>
      <c r="N376" s="3">
        <f t="shared" si="7"/>
        <v>1.9230769230769231</v>
      </c>
      <c r="P376" t="s">
        <v>498</v>
      </c>
      <c r="R376">
        <v>34</v>
      </c>
      <c r="S376" t="s">
        <v>499</v>
      </c>
      <c r="T376" t="s">
        <v>501</v>
      </c>
    </row>
    <row r="377" spans="1:20" x14ac:dyDescent="0.2">
      <c r="A377" t="s">
        <v>18</v>
      </c>
      <c r="B377" t="s">
        <v>107</v>
      </c>
      <c r="C377" s="16" t="s">
        <v>108</v>
      </c>
      <c r="D377" t="s">
        <v>412</v>
      </c>
      <c r="E377" t="s">
        <v>330</v>
      </c>
      <c r="F377" t="s">
        <v>418</v>
      </c>
      <c r="H377" t="s">
        <v>497</v>
      </c>
      <c r="I377" t="s">
        <v>26</v>
      </c>
      <c r="J377" s="1">
        <v>69</v>
      </c>
      <c r="K377" t="s">
        <v>191</v>
      </c>
      <c r="L377" t="s">
        <v>28</v>
      </c>
      <c r="M377" s="2">
        <v>97</v>
      </c>
      <c r="N377" s="3">
        <f t="shared" si="7"/>
        <v>1.4057971014492754</v>
      </c>
      <c r="P377" t="s">
        <v>498</v>
      </c>
      <c r="R377">
        <v>34</v>
      </c>
      <c r="S377" t="s">
        <v>499</v>
      </c>
      <c r="T377" t="s">
        <v>502</v>
      </c>
    </row>
    <row r="378" spans="1:20" x14ac:dyDescent="0.2">
      <c r="A378" t="s">
        <v>18</v>
      </c>
      <c r="B378" t="s">
        <v>107</v>
      </c>
      <c r="C378" s="16" t="s">
        <v>108</v>
      </c>
      <c r="D378" t="s">
        <v>412</v>
      </c>
      <c r="E378" t="s">
        <v>330</v>
      </c>
      <c r="F378" t="s">
        <v>418</v>
      </c>
      <c r="H378" t="s">
        <v>497</v>
      </c>
      <c r="I378" t="s">
        <v>26</v>
      </c>
      <c r="J378" s="1">
        <v>70</v>
      </c>
      <c r="K378" t="s">
        <v>191</v>
      </c>
      <c r="L378" t="s">
        <v>28</v>
      </c>
      <c r="M378" s="2">
        <v>91</v>
      </c>
      <c r="N378" s="3">
        <f t="shared" si="7"/>
        <v>1.3</v>
      </c>
      <c r="P378" t="s">
        <v>498</v>
      </c>
      <c r="R378">
        <v>34</v>
      </c>
      <c r="S378" t="s">
        <v>499</v>
      </c>
      <c r="T378" t="s">
        <v>503</v>
      </c>
    </row>
    <row r="379" spans="1:20" x14ac:dyDescent="0.2">
      <c r="A379" t="s">
        <v>18</v>
      </c>
      <c r="B379" t="s">
        <v>19</v>
      </c>
      <c r="C379" s="16" t="s">
        <v>504</v>
      </c>
      <c r="D379" t="s">
        <v>505</v>
      </c>
      <c r="E379" t="s">
        <v>506</v>
      </c>
      <c r="H379" t="s">
        <v>507</v>
      </c>
      <c r="I379" t="s">
        <v>26</v>
      </c>
      <c r="J379" s="1">
        <v>0.1</v>
      </c>
      <c r="K379" t="s">
        <v>191</v>
      </c>
      <c r="L379" t="s">
        <v>28</v>
      </c>
      <c r="M379" s="2">
        <v>3.5</v>
      </c>
      <c r="N379" s="3">
        <f t="shared" si="7"/>
        <v>35</v>
      </c>
      <c r="P379" t="s">
        <v>508</v>
      </c>
      <c r="R379">
        <v>35</v>
      </c>
      <c r="S379" t="s">
        <v>88</v>
      </c>
      <c r="T379" t="s">
        <v>509</v>
      </c>
    </row>
    <row r="380" spans="1:20" x14ac:dyDescent="0.2">
      <c r="A380" t="s">
        <v>18</v>
      </c>
      <c r="B380" t="s">
        <v>187</v>
      </c>
      <c r="C380" s="16" t="s">
        <v>510</v>
      </c>
      <c r="D380" t="s">
        <v>511</v>
      </c>
      <c r="E380" t="s">
        <v>49</v>
      </c>
      <c r="F380" t="s">
        <v>512</v>
      </c>
      <c r="G380" t="s">
        <v>513</v>
      </c>
      <c r="H380" t="s">
        <v>162</v>
      </c>
      <c r="J380" s="1">
        <v>1</v>
      </c>
      <c r="K380" t="s">
        <v>191</v>
      </c>
      <c r="L380" t="s">
        <v>28</v>
      </c>
      <c r="M380" s="2">
        <v>1.95</v>
      </c>
      <c r="N380" s="3">
        <f t="shared" si="7"/>
        <v>1.95</v>
      </c>
      <c r="P380" t="s">
        <v>514</v>
      </c>
      <c r="R380">
        <v>36</v>
      </c>
      <c r="S380" t="s">
        <v>88</v>
      </c>
    </row>
    <row r="381" spans="1:20" x14ac:dyDescent="0.2">
      <c r="A381" t="s">
        <v>18</v>
      </c>
      <c r="B381" t="s">
        <v>187</v>
      </c>
      <c r="C381" s="16" t="s">
        <v>510</v>
      </c>
      <c r="D381" t="s">
        <v>511</v>
      </c>
      <c r="E381" t="s">
        <v>49</v>
      </c>
      <c r="F381" t="s">
        <v>515</v>
      </c>
      <c r="G381" t="s">
        <v>513</v>
      </c>
      <c r="H381" t="s">
        <v>162</v>
      </c>
      <c r="J381" s="1">
        <v>1</v>
      </c>
      <c r="K381" t="s">
        <v>191</v>
      </c>
      <c r="L381" t="s">
        <v>28</v>
      </c>
      <c r="M381" s="2">
        <v>1.8</v>
      </c>
      <c r="N381" s="3">
        <f t="shared" si="7"/>
        <v>1.8</v>
      </c>
      <c r="P381" t="s">
        <v>514</v>
      </c>
      <c r="R381">
        <v>36</v>
      </c>
      <c r="S381" t="s">
        <v>88</v>
      </c>
    </row>
    <row r="382" spans="1:20" x14ac:dyDescent="0.2">
      <c r="A382" t="s">
        <v>18</v>
      </c>
      <c r="B382" t="s">
        <v>187</v>
      </c>
      <c r="C382" s="16" t="s">
        <v>510</v>
      </c>
      <c r="D382" t="s">
        <v>511</v>
      </c>
      <c r="E382" t="s">
        <v>49</v>
      </c>
      <c r="F382" t="s">
        <v>516</v>
      </c>
      <c r="G382" t="s">
        <v>513</v>
      </c>
      <c r="H382" t="s">
        <v>162</v>
      </c>
      <c r="J382" s="1">
        <v>1</v>
      </c>
      <c r="K382" t="s">
        <v>191</v>
      </c>
      <c r="L382" t="s">
        <v>28</v>
      </c>
      <c r="M382" s="2">
        <v>1.8</v>
      </c>
      <c r="N382" s="3">
        <f t="shared" si="7"/>
        <v>1.8</v>
      </c>
      <c r="P382" t="s">
        <v>514</v>
      </c>
      <c r="R382">
        <v>36</v>
      </c>
      <c r="S382" t="s">
        <v>88</v>
      </c>
    </row>
    <row r="383" spans="1:20" x14ac:dyDescent="0.2">
      <c r="A383" t="s">
        <v>18</v>
      </c>
      <c r="B383" t="s">
        <v>187</v>
      </c>
      <c r="C383" s="16" t="s">
        <v>510</v>
      </c>
      <c r="D383" t="s">
        <v>511</v>
      </c>
      <c r="E383" t="s">
        <v>49</v>
      </c>
      <c r="F383" t="s">
        <v>517</v>
      </c>
      <c r="G383" t="s">
        <v>513</v>
      </c>
      <c r="H383" t="s">
        <v>162</v>
      </c>
      <c r="J383" s="1">
        <v>1</v>
      </c>
      <c r="K383" t="s">
        <v>191</v>
      </c>
      <c r="L383" t="s">
        <v>28</v>
      </c>
      <c r="M383" s="2">
        <v>1.75</v>
      </c>
      <c r="N383" s="3">
        <f t="shared" si="7"/>
        <v>1.75</v>
      </c>
      <c r="P383" t="s">
        <v>514</v>
      </c>
      <c r="R383">
        <v>36</v>
      </c>
      <c r="S383" t="s">
        <v>88</v>
      </c>
    </row>
    <row r="384" spans="1:20" x14ac:dyDescent="0.2">
      <c r="A384" t="s">
        <v>18</v>
      </c>
      <c r="B384" t="s">
        <v>187</v>
      </c>
      <c r="C384" s="16" t="s">
        <v>510</v>
      </c>
      <c r="D384" t="s">
        <v>511</v>
      </c>
      <c r="E384" t="s">
        <v>49</v>
      </c>
      <c r="F384" t="s">
        <v>518</v>
      </c>
      <c r="G384" t="s">
        <v>513</v>
      </c>
      <c r="H384" t="s">
        <v>162</v>
      </c>
      <c r="J384" s="1">
        <v>1</v>
      </c>
      <c r="K384" t="s">
        <v>191</v>
      </c>
      <c r="L384" t="s">
        <v>28</v>
      </c>
      <c r="M384" s="2">
        <v>1.5</v>
      </c>
      <c r="N384" s="3">
        <f t="shared" si="7"/>
        <v>1.5</v>
      </c>
      <c r="P384" t="s">
        <v>514</v>
      </c>
      <c r="R384">
        <v>36</v>
      </c>
      <c r="S384" t="s">
        <v>88</v>
      </c>
    </row>
    <row r="385" spans="1:21" x14ac:dyDescent="0.2">
      <c r="A385" t="s">
        <v>18</v>
      </c>
      <c r="B385" t="s">
        <v>187</v>
      </c>
      <c r="C385" s="16" t="s">
        <v>510</v>
      </c>
      <c r="D385" t="s">
        <v>511</v>
      </c>
      <c r="E385" t="s">
        <v>49</v>
      </c>
      <c r="F385" t="s">
        <v>519</v>
      </c>
      <c r="G385" t="s">
        <v>513</v>
      </c>
      <c r="H385" t="s">
        <v>162</v>
      </c>
      <c r="J385" s="1">
        <v>1</v>
      </c>
      <c r="K385" t="s">
        <v>191</v>
      </c>
      <c r="L385" t="s">
        <v>28</v>
      </c>
      <c r="M385" s="2">
        <v>1.4</v>
      </c>
      <c r="N385" s="3">
        <f t="shared" si="7"/>
        <v>1.4</v>
      </c>
      <c r="P385" t="s">
        <v>514</v>
      </c>
      <c r="R385">
        <v>36</v>
      </c>
      <c r="S385" t="s">
        <v>88</v>
      </c>
    </row>
    <row r="386" spans="1:21" x14ac:dyDescent="0.2">
      <c r="A386" t="s">
        <v>18</v>
      </c>
      <c r="B386" t="s">
        <v>187</v>
      </c>
      <c r="C386" s="16" t="s">
        <v>510</v>
      </c>
      <c r="D386" t="s">
        <v>511</v>
      </c>
      <c r="E386" t="s">
        <v>49</v>
      </c>
      <c r="F386" t="s">
        <v>520</v>
      </c>
      <c r="G386" t="s">
        <v>513</v>
      </c>
      <c r="H386" t="s">
        <v>162</v>
      </c>
      <c r="J386" s="1">
        <v>1</v>
      </c>
      <c r="K386" t="s">
        <v>191</v>
      </c>
      <c r="L386" t="s">
        <v>28</v>
      </c>
      <c r="M386" s="2">
        <v>1.4</v>
      </c>
      <c r="N386" s="3">
        <f t="shared" si="7"/>
        <v>1.4</v>
      </c>
      <c r="P386" t="s">
        <v>514</v>
      </c>
      <c r="R386">
        <v>36</v>
      </c>
      <c r="S386" t="s">
        <v>88</v>
      </c>
    </row>
    <row r="387" spans="1:21" x14ac:dyDescent="0.2">
      <c r="A387" t="s">
        <v>18</v>
      </c>
      <c r="B387" t="s">
        <v>187</v>
      </c>
      <c r="C387" s="16" t="s">
        <v>510</v>
      </c>
      <c r="D387" t="s">
        <v>511</v>
      </c>
      <c r="E387" t="s">
        <v>49</v>
      </c>
      <c r="F387" t="s">
        <v>521</v>
      </c>
      <c r="G387" t="s">
        <v>513</v>
      </c>
      <c r="H387" t="s">
        <v>162</v>
      </c>
      <c r="J387" s="1">
        <v>1</v>
      </c>
      <c r="K387" t="s">
        <v>191</v>
      </c>
      <c r="L387" t="s">
        <v>28</v>
      </c>
      <c r="M387" s="2">
        <v>1.3</v>
      </c>
      <c r="N387" s="3">
        <f t="shared" si="7"/>
        <v>1.3</v>
      </c>
      <c r="P387" t="s">
        <v>514</v>
      </c>
      <c r="R387">
        <v>36</v>
      </c>
      <c r="S387" t="s">
        <v>88</v>
      </c>
    </row>
    <row r="388" spans="1:21" x14ac:dyDescent="0.2">
      <c r="A388" t="s">
        <v>18</v>
      </c>
      <c r="B388" t="s">
        <v>187</v>
      </c>
      <c r="C388" s="16" t="s">
        <v>510</v>
      </c>
      <c r="D388" t="s">
        <v>511</v>
      </c>
      <c r="E388" t="s">
        <v>49</v>
      </c>
      <c r="F388" t="s">
        <v>522</v>
      </c>
      <c r="G388" t="s">
        <v>513</v>
      </c>
      <c r="H388" t="s">
        <v>162</v>
      </c>
      <c r="J388" s="1">
        <v>1</v>
      </c>
      <c r="K388" t="s">
        <v>191</v>
      </c>
      <c r="L388" t="s">
        <v>28</v>
      </c>
      <c r="M388" s="2">
        <v>1.3</v>
      </c>
      <c r="N388" s="3">
        <f t="shared" si="7"/>
        <v>1.3</v>
      </c>
      <c r="P388" t="s">
        <v>514</v>
      </c>
      <c r="R388">
        <v>36</v>
      </c>
      <c r="S388" t="s">
        <v>88</v>
      </c>
    </row>
    <row r="389" spans="1:21" x14ac:dyDescent="0.2">
      <c r="A389" t="s">
        <v>18</v>
      </c>
      <c r="B389" t="s">
        <v>187</v>
      </c>
      <c r="C389" s="16" t="s">
        <v>510</v>
      </c>
      <c r="D389" t="s">
        <v>511</v>
      </c>
      <c r="E389" t="s">
        <v>49</v>
      </c>
      <c r="F389" t="s">
        <v>182</v>
      </c>
      <c r="G389" t="s">
        <v>513</v>
      </c>
      <c r="H389" t="s">
        <v>162</v>
      </c>
      <c r="J389" s="1">
        <v>1</v>
      </c>
      <c r="K389" t="s">
        <v>191</v>
      </c>
      <c r="L389" t="s">
        <v>28</v>
      </c>
      <c r="M389" s="2">
        <v>1.2</v>
      </c>
      <c r="N389" s="3">
        <f t="shared" si="7"/>
        <v>1.2</v>
      </c>
      <c r="P389" t="s">
        <v>514</v>
      </c>
      <c r="R389">
        <v>36</v>
      </c>
      <c r="S389" t="s">
        <v>88</v>
      </c>
    </row>
    <row r="390" spans="1:21" x14ac:dyDescent="0.2">
      <c r="A390" t="s">
        <v>18</v>
      </c>
      <c r="B390" t="s">
        <v>187</v>
      </c>
      <c r="C390" s="16" t="s">
        <v>510</v>
      </c>
      <c r="D390" t="s">
        <v>511</v>
      </c>
      <c r="E390" t="s">
        <v>49</v>
      </c>
      <c r="F390" t="s">
        <v>523</v>
      </c>
      <c r="G390" t="s">
        <v>513</v>
      </c>
      <c r="H390" t="s">
        <v>162</v>
      </c>
      <c r="J390" s="1">
        <v>1</v>
      </c>
      <c r="K390" t="s">
        <v>191</v>
      </c>
      <c r="L390" t="s">
        <v>28</v>
      </c>
      <c r="M390" s="2">
        <v>1.2</v>
      </c>
      <c r="N390" s="3">
        <f t="shared" si="7"/>
        <v>1.2</v>
      </c>
      <c r="P390" t="s">
        <v>514</v>
      </c>
      <c r="R390">
        <v>36</v>
      </c>
      <c r="S390" t="s">
        <v>88</v>
      </c>
    </row>
    <row r="391" spans="1:21" x14ac:dyDescent="0.2">
      <c r="A391" t="s">
        <v>18</v>
      </c>
      <c r="B391" t="s">
        <v>187</v>
      </c>
      <c r="C391" s="16" t="s">
        <v>510</v>
      </c>
      <c r="D391" t="s">
        <v>511</v>
      </c>
      <c r="E391" t="s">
        <v>49</v>
      </c>
      <c r="F391" t="s">
        <v>524</v>
      </c>
      <c r="G391" t="s">
        <v>513</v>
      </c>
      <c r="H391" t="s">
        <v>162</v>
      </c>
      <c r="J391" s="1">
        <v>1</v>
      </c>
      <c r="K391" t="s">
        <v>191</v>
      </c>
      <c r="L391" t="s">
        <v>28</v>
      </c>
      <c r="M391" s="2">
        <v>1.1499999999999999</v>
      </c>
      <c r="N391" s="3">
        <f t="shared" si="7"/>
        <v>1.1499999999999999</v>
      </c>
      <c r="P391" t="s">
        <v>514</v>
      </c>
      <c r="R391">
        <v>36</v>
      </c>
      <c r="S391" t="s">
        <v>88</v>
      </c>
    </row>
    <row r="392" spans="1:21" x14ac:dyDescent="0.2">
      <c r="A392" t="s">
        <v>18</v>
      </c>
      <c r="B392" t="s">
        <v>187</v>
      </c>
      <c r="C392" s="16" t="s">
        <v>510</v>
      </c>
      <c r="D392" t="s">
        <v>511</v>
      </c>
      <c r="E392" t="s">
        <v>49</v>
      </c>
      <c r="F392" t="s">
        <v>525</v>
      </c>
      <c r="G392" t="s">
        <v>513</v>
      </c>
      <c r="H392" t="s">
        <v>162</v>
      </c>
      <c r="J392" s="1">
        <v>1</v>
      </c>
      <c r="K392" t="s">
        <v>191</v>
      </c>
      <c r="L392" t="s">
        <v>28</v>
      </c>
      <c r="M392" s="2">
        <v>1.1000000000000001</v>
      </c>
      <c r="N392" s="3">
        <f t="shared" si="7"/>
        <v>1.1000000000000001</v>
      </c>
      <c r="P392" t="s">
        <v>514</v>
      </c>
      <c r="R392">
        <v>36</v>
      </c>
      <c r="S392" t="s">
        <v>88</v>
      </c>
    </row>
    <row r="393" spans="1:21" x14ac:dyDescent="0.2">
      <c r="A393" t="s">
        <v>18</v>
      </c>
      <c r="B393" s="8" t="s">
        <v>187</v>
      </c>
      <c r="C393" s="17" t="s">
        <v>510</v>
      </c>
      <c r="D393" s="8" t="s">
        <v>511</v>
      </c>
      <c r="E393" s="8" t="s">
        <v>49</v>
      </c>
      <c r="F393" s="8" t="s">
        <v>209</v>
      </c>
      <c r="G393" t="s">
        <v>513</v>
      </c>
      <c r="H393" s="8" t="s">
        <v>162</v>
      </c>
      <c r="I393" s="8"/>
      <c r="J393" s="18">
        <v>1</v>
      </c>
      <c r="K393" s="8" t="s">
        <v>191</v>
      </c>
      <c r="L393" s="8" t="s">
        <v>28</v>
      </c>
      <c r="M393" s="19">
        <v>1.05</v>
      </c>
      <c r="N393" s="3">
        <f t="shared" si="7"/>
        <v>1.05</v>
      </c>
      <c r="O393" s="8"/>
      <c r="P393" s="8" t="s">
        <v>514</v>
      </c>
      <c r="Q393" s="8"/>
      <c r="R393">
        <v>36</v>
      </c>
      <c r="S393" s="8" t="s">
        <v>88</v>
      </c>
      <c r="T393" s="8"/>
      <c r="U393" s="8"/>
    </row>
    <row r="394" spans="1:21" x14ac:dyDescent="0.2">
      <c r="A394" t="s">
        <v>18</v>
      </c>
      <c r="B394" s="8" t="s">
        <v>187</v>
      </c>
      <c r="C394" s="17" t="s">
        <v>510</v>
      </c>
      <c r="D394" s="8" t="s">
        <v>511</v>
      </c>
      <c r="E394" s="8" t="s">
        <v>49</v>
      </c>
      <c r="F394" s="8" t="s">
        <v>234</v>
      </c>
      <c r="G394" t="s">
        <v>513</v>
      </c>
      <c r="H394" s="8" t="s">
        <v>162</v>
      </c>
      <c r="I394" s="8"/>
      <c r="J394" s="18">
        <v>1</v>
      </c>
      <c r="K394" s="8" t="s">
        <v>191</v>
      </c>
      <c r="L394" s="8" t="s">
        <v>28</v>
      </c>
      <c r="M394" s="19">
        <v>0.8</v>
      </c>
      <c r="N394" s="3">
        <f t="shared" si="7"/>
        <v>0.8</v>
      </c>
      <c r="O394" s="8"/>
      <c r="P394" s="8" t="s">
        <v>514</v>
      </c>
      <c r="Q394" s="8"/>
      <c r="R394">
        <v>36</v>
      </c>
      <c r="S394" s="8" t="s">
        <v>88</v>
      </c>
      <c r="T394" s="8"/>
      <c r="U394" s="8"/>
    </row>
    <row r="395" spans="1:21" x14ac:dyDescent="0.2">
      <c r="A395" t="s">
        <v>18</v>
      </c>
      <c r="B395" s="8" t="s">
        <v>187</v>
      </c>
      <c r="C395" s="17" t="s">
        <v>510</v>
      </c>
      <c r="D395" s="8" t="s">
        <v>511</v>
      </c>
      <c r="E395" s="8" t="s">
        <v>49</v>
      </c>
      <c r="F395" s="8" t="s">
        <v>250</v>
      </c>
      <c r="G395" t="s">
        <v>513</v>
      </c>
      <c r="H395" s="8" t="s">
        <v>162</v>
      </c>
      <c r="I395" s="8"/>
      <c r="J395" s="18">
        <v>1</v>
      </c>
      <c r="K395" s="8" t="s">
        <v>191</v>
      </c>
      <c r="L395" s="8" t="s">
        <v>28</v>
      </c>
      <c r="M395" s="19">
        <v>0.75</v>
      </c>
      <c r="N395" s="3">
        <f t="shared" si="7"/>
        <v>0.75</v>
      </c>
      <c r="O395" s="8"/>
      <c r="P395" s="8" t="s">
        <v>514</v>
      </c>
      <c r="Q395" s="8"/>
      <c r="R395">
        <v>36</v>
      </c>
      <c r="S395" s="8" t="s">
        <v>88</v>
      </c>
      <c r="T395" s="8"/>
      <c r="U395" s="8"/>
    </row>
    <row r="396" spans="1:21" x14ac:dyDescent="0.2">
      <c r="A396" t="s">
        <v>18</v>
      </c>
      <c r="B396" s="8" t="s">
        <v>187</v>
      </c>
      <c r="C396" s="17" t="s">
        <v>510</v>
      </c>
      <c r="D396" s="8" t="s">
        <v>511</v>
      </c>
      <c r="E396" s="8" t="s">
        <v>49</v>
      </c>
      <c r="F396" s="8" t="s">
        <v>526</v>
      </c>
      <c r="G396" t="s">
        <v>513</v>
      </c>
      <c r="H396" s="8" t="s">
        <v>162</v>
      </c>
      <c r="I396" s="8"/>
      <c r="J396" s="18">
        <v>1</v>
      </c>
      <c r="K396" s="8" t="s">
        <v>191</v>
      </c>
      <c r="L396" s="8" t="s">
        <v>28</v>
      </c>
      <c r="M396" s="2">
        <v>0.7</v>
      </c>
      <c r="N396" s="3">
        <f t="shared" si="7"/>
        <v>0.7</v>
      </c>
      <c r="O396" s="8"/>
      <c r="P396" s="8" t="s">
        <v>514</v>
      </c>
      <c r="Q396" s="8"/>
      <c r="R396">
        <v>36</v>
      </c>
      <c r="S396" s="8" t="s">
        <v>88</v>
      </c>
      <c r="T396" s="8"/>
      <c r="U396" s="8"/>
    </row>
    <row r="397" spans="1:21" x14ac:dyDescent="0.2">
      <c r="A397" t="s">
        <v>18</v>
      </c>
      <c r="B397" s="8" t="s">
        <v>187</v>
      </c>
      <c r="C397" s="17" t="s">
        <v>510</v>
      </c>
      <c r="D397" s="8" t="s">
        <v>511</v>
      </c>
      <c r="E397" s="8" t="s">
        <v>49</v>
      </c>
      <c r="F397" s="8" t="s">
        <v>527</v>
      </c>
      <c r="G397" t="s">
        <v>513</v>
      </c>
      <c r="H397" s="8" t="s">
        <v>162</v>
      </c>
      <c r="I397" s="8"/>
      <c r="J397" s="18">
        <v>1</v>
      </c>
      <c r="K397" s="8" t="s">
        <v>191</v>
      </c>
      <c r="L397" s="8" t="s">
        <v>28</v>
      </c>
      <c r="M397" s="19">
        <v>0.6</v>
      </c>
      <c r="N397" s="3">
        <f t="shared" si="7"/>
        <v>0.6</v>
      </c>
      <c r="O397" s="8"/>
      <c r="P397" s="8" t="s">
        <v>514</v>
      </c>
      <c r="Q397" s="8"/>
      <c r="R397">
        <v>36</v>
      </c>
      <c r="S397" s="8" t="s">
        <v>88</v>
      </c>
      <c r="T397" s="8"/>
      <c r="U397" s="8"/>
    </row>
    <row r="398" spans="1:21" x14ac:dyDescent="0.2">
      <c r="A398" t="s">
        <v>18</v>
      </c>
      <c r="B398" s="8" t="s">
        <v>187</v>
      </c>
      <c r="C398" s="17" t="s">
        <v>510</v>
      </c>
      <c r="D398" s="8" t="s">
        <v>511</v>
      </c>
      <c r="E398" s="8" t="s">
        <v>49</v>
      </c>
      <c r="F398" s="8" t="s">
        <v>528</v>
      </c>
      <c r="G398" t="s">
        <v>513</v>
      </c>
      <c r="H398" s="8" t="s">
        <v>162</v>
      </c>
      <c r="I398" s="8"/>
      <c r="J398" s="18">
        <v>1</v>
      </c>
      <c r="K398" s="8" t="s">
        <v>191</v>
      </c>
      <c r="L398" s="8" t="s">
        <v>28</v>
      </c>
      <c r="M398" s="19">
        <v>0.45</v>
      </c>
      <c r="N398" s="3">
        <f t="shared" si="7"/>
        <v>0.45</v>
      </c>
      <c r="O398" s="8"/>
      <c r="P398" s="8" t="s">
        <v>514</v>
      </c>
      <c r="Q398" s="8"/>
      <c r="R398">
        <v>36</v>
      </c>
      <c r="S398" s="8" t="s">
        <v>88</v>
      </c>
      <c r="T398" s="8"/>
      <c r="U398" s="8"/>
    </row>
    <row r="399" spans="1:21" x14ac:dyDescent="0.2">
      <c r="A399" t="s">
        <v>18</v>
      </c>
      <c r="B399" s="8" t="s">
        <v>187</v>
      </c>
      <c r="C399" s="17" t="s">
        <v>510</v>
      </c>
      <c r="D399" s="8" t="s">
        <v>511</v>
      </c>
      <c r="E399" s="8" t="s">
        <v>49</v>
      </c>
      <c r="F399" s="8" t="s">
        <v>529</v>
      </c>
      <c r="G399" t="s">
        <v>513</v>
      </c>
      <c r="H399" s="8" t="s">
        <v>162</v>
      </c>
      <c r="I399" s="8"/>
      <c r="J399" s="18">
        <v>1</v>
      </c>
      <c r="K399" s="8" t="s">
        <v>191</v>
      </c>
      <c r="L399" s="8" t="s">
        <v>28</v>
      </c>
      <c r="M399" s="19">
        <v>1.6</v>
      </c>
      <c r="N399" s="3">
        <f t="shared" si="7"/>
        <v>1.6</v>
      </c>
      <c r="O399" s="8"/>
      <c r="P399" s="8" t="s">
        <v>514</v>
      </c>
      <c r="Q399" s="8"/>
      <c r="R399">
        <v>36</v>
      </c>
      <c r="S399" s="8" t="s">
        <v>71</v>
      </c>
      <c r="T399" s="8"/>
      <c r="U399" s="8"/>
    </row>
    <row r="400" spans="1:21" x14ac:dyDescent="0.2">
      <c r="A400" t="s">
        <v>18</v>
      </c>
      <c r="B400" s="8" t="s">
        <v>187</v>
      </c>
      <c r="C400" s="17" t="s">
        <v>510</v>
      </c>
      <c r="D400" s="8" t="s">
        <v>511</v>
      </c>
      <c r="E400" s="8" t="s">
        <v>49</v>
      </c>
      <c r="F400" s="8" t="s">
        <v>530</v>
      </c>
      <c r="G400" t="s">
        <v>513</v>
      </c>
      <c r="H400" s="8" t="s">
        <v>162</v>
      </c>
      <c r="I400" s="8"/>
      <c r="J400" s="18">
        <v>1</v>
      </c>
      <c r="K400" s="8" t="s">
        <v>191</v>
      </c>
      <c r="L400" s="8" t="s">
        <v>28</v>
      </c>
      <c r="M400" s="19">
        <v>1.4</v>
      </c>
      <c r="N400" s="3">
        <f t="shared" si="7"/>
        <v>1.4</v>
      </c>
      <c r="O400" s="8"/>
      <c r="P400" s="8" t="s">
        <v>514</v>
      </c>
      <c r="Q400" s="8"/>
      <c r="R400">
        <v>36</v>
      </c>
      <c r="S400" s="8" t="s">
        <v>71</v>
      </c>
      <c r="T400" s="8"/>
      <c r="U400" s="8"/>
    </row>
    <row r="401" spans="1:21" x14ac:dyDescent="0.2">
      <c r="A401" t="s">
        <v>18</v>
      </c>
      <c r="B401" s="8" t="s">
        <v>187</v>
      </c>
      <c r="C401" s="17" t="s">
        <v>510</v>
      </c>
      <c r="D401" s="8" t="s">
        <v>511</v>
      </c>
      <c r="E401" s="8" t="s">
        <v>49</v>
      </c>
      <c r="F401" s="8" t="s">
        <v>531</v>
      </c>
      <c r="G401" t="s">
        <v>513</v>
      </c>
      <c r="H401" s="8" t="s">
        <v>162</v>
      </c>
      <c r="I401" s="8"/>
      <c r="J401" s="18">
        <v>1</v>
      </c>
      <c r="K401" s="8" t="s">
        <v>191</v>
      </c>
      <c r="L401" s="8" t="s">
        <v>28</v>
      </c>
      <c r="M401" s="19">
        <v>1.3</v>
      </c>
      <c r="N401" s="3">
        <f t="shared" si="7"/>
        <v>1.3</v>
      </c>
      <c r="O401" s="8"/>
      <c r="P401" s="8" t="s">
        <v>514</v>
      </c>
      <c r="Q401" s="8"/>
      <c r="R401">
        <v>36</v>
      </c>
      <c r="S401" s="8" t="s">
        <v>71</v>
      </c>
      <c r="T401" s="8"/>
      <c r="U401" s="8"/>
    </row>
    <row r="402" spans="1:21" x14ac:dyDescent="0.2">
      <c r="A402" t="s">
        <v>18</v>
      </c>
      <c r="B402" s="8" t="s">
        <v>187</v>
      </c>
      <c r="C402" s="17" t="s">
        <v>510</v>
      </c>
      <c r="D402" s="8" t="s">
        <v>511</v>
      </c>
      <c r="E402" s="8" t="s">
        <v>49</v>
      </c>
      <c r="F402" s="8" t="s">
        <v>532</v>
      </c>
      <c r="G402" t="s">
        <v>513</v>
      </c>
      <c r="H402" s="8" t="s">
        <v>162</v>
      </c>
      <c r="I402" s="8"/>
      <c r="J402" s="18">
        <v>1</v>
      </c>
      <c r="K402" s="8" t="s">
        <v>191</v>
      </c>
      <c r="L402" s="8" t="s">
        <v>28</v>
      </c>
      <c r="M402" s="19">
        <v>1.1000000000000001</v>
      </c>
      <c r="N402" s="3">
        <f t="shared" si="7"/>
        <v>1.1000000000000001</v>
      </c>
      <c r="O402" s="8"/>
      <c r="P402" s="8" t="s">
        <v>514</v>
      </c>
      <c r="Q402" s="8"/>
      <c r="R402">
        <v>36</v>
      </c>
      <c r="S402" s="8" t="s">
        <v>71</v>
      </c>
      <c r="T402" s="8"/>
      <c r="U402" s="8"/>
    </row>
    <row r="403" spans="1:21" x14ac:dyDescent="0.2">
      <c r="A403" t="s">
        <v>18</v>
      </c>
      <c r="B403" s="8" t="s">
        <v>187</v>
      </c>
      <c r="C403" s="17" t="s">
        <v>510</v>
      </c>
      <c r="D403" s="8" t="s">
        <v>511</v>
      </c>
      <c r="E403" s="8" t="s">
        <v>49</v>
      </c>
      <c r="F403" s="8" t="s">
        <v>533</v>
      </c>
      <c r="G403" t="s">
        <v>513</v>
      </c>
      <c r="H403" s="8" t="s">
        <v>162</v>
      </c>
      <c r="I403" s="8"/>
      <c r="J403" s="18">
        <v>1</v>
      </c>
      <c r="K403" s="8" t="s">
        <v>191</v>
      </c>
      <c r="L403" s="8" t="s">
        <v>28</v>
      </c>
      <c r="M403" s="19">
        <v>1.05</v>
      </c>
      <c r="N403" s="3">
        <f t="shared" si="7"/>
        <v>1.05</v>
      </c>
      <c r="O403" s="8"/>
      <c r="P403" s="8" t="s">
        <v>514</v>
      </c>
      <c r="Q403" s="8"/>
      <c r="R403">
        <v>36</v>
      </c>
      <c r="S403" s="8" t="s">
        <v>71</v>
      </c>
      <c r="T403" s="8"/>
      <c r="U403" s="8"/>
    </row>
    <row r="404" spans="1:21" x14ac:dyDescent="0.2">
      <c r="A404" t="s">
        <v>18</v>
      </c>
      <c r="B404" s="8" t="s">
        <v>187</v>
      </c>
      <c r="C404" s="17" t="s">
        <v>510</v>
      </c>
      <c r="D404" s="8" t="s">
        <v>511</v>
      </c>
      <c r="E404" s="8" t="s">
        <v>49</v>
      </c>
      <c r="F404" s="8" t="s">
        <v>534</v>
      </c>
      <c r="G404" t="s">
        <v>513</v>
      </c>
      <c r="H404" s="8" t="s">
        <v>162</v>
      </c>
      <c r="I404" s="8"/>
      <c r="J404" s="18">
        <v>1</v>
      </c>
      <c r="K404" s="8" t="s">
        <v>191</v>
      </c>
      <c r="L404" s="8" t="s">
        <v>28</v>
      </c>
      <c r="M404" s="19">
        <v>1</v>
      </c>
      <c r="N404" s="3">
        <f t="shared" si="7"/>
        <v>1</v>
      </c>
      <c r="O404" s="8"/>
      <c r="P404" s="8" t="s">
        <v>514</v>
      </c>
      <c r="Q404" s="8"/>
      <c r="R404">
        <v>36</v>
      </c>
      <c r="S404" s="8" t="s">
        <v>71</v>
      </c>
      <c r="T404" s="8"/>
      <c r="U404" s="8"/>
    </row>
    <row r="405" spans="1:21" x14ac:dyDescent="0.2">
      <c r="A405" t="s">
        <v>18</v>
      </c>
      <c r="B405" s="8" t="s">
        <v>187</v>
      </c>
      <c r="C405" s="17" t="s">
        <v>510</v>
      </c>
      <c r="D405" s="8" t="s">
        <v>511</v>
      </c>
      <c r="E405" s="8" t="s">
        <v>49</v>
      </c>
      <c r="F405" s="8" t="s">
        <v>535</v>
      </c>
      <c r="G405" t="s">
        <v>513</v>
      </c>
      <c r="H405" s="8" t="s">
        <v>162</v>
      </c>
      <c r="I405" s="8"/>
      <c r="J405" s="18">
        <v>1</v>
      </c>
      <c r="K405" s="8" t="s">
        <v>191</v>
      </c>
      <c r="L405" s="8" t="s">
        <v>28</v>
      </c>
      <c r="M405" s="19">
        <v>1</v>
      </c>
      <c r="N405" s="3">
        <f t="shared" si="7"/>
        <v>1</v>
      </c>
      <c r="O405" s="8"/>
      <c r="P405" s="8" t="s">
        <v>514</v>
      </c>
      <c r="Q405" s="8"/>
      <c r="R405">
        <v>36</v>
      </c>
      <c r="S405" s="8" t="s">
        <v>71</v>
      </c>
      <c r="T405" s="8"/>
      <c r="U405" s="8"/>
    </row>
    <row r="406" spans="1:21" x14ac:dyDescent="0.2">
      <c r="A406" t="s">
        <v>18</v>
      </c>
      <c r="B406" s="8" t="s">
        <v>187</v>
      </c>
      <c r="C406" s="17" t="s">
        <v>510</v>
      </c>
      <c r="D406" s="8" t="s">
        <v>511</v>
      </c>
      <c r="E406" s="8" t="s">
        <v>49</v>
      </c>
      <c r="F406" s="8" t="s">
        <v>536</v>
      </c>
      <c r="G406" t="s">
        <v>513</v>
      </c>
      <c r="H406" s="8" t="s">
        <v>162</v>
      </c>
      <c r="I406" s="8"/>
      <c r="J406" s="18">
        <v>1</v>
      </c>
      <c r="K406" s="8" t="s">
        <v>191</v>
      </c>
      <c r="L406" s="8" t="s">
        <v>28</v>
      </c>
      <c r="M406" s="19">
        <v>1</v>
      </c>
      <c r="N406" s="3">
        <f t="shared" si="7"/>
        <v>1</v>
      </c>
      <c r="O406" s="8"/>
      <c r="P406" s="8" t="s">
        <v>514</v>
      </c>
      <c r="Q406" s="8"/>
      <c r="R406">
        <v>36</v>
      </c>
      <c r="S406" s="8" t="s">
        <v>71</v>
      </c>
      <c r="T406" s="8"/>
      <c r="U406" s="8"/>
    </row>
    <row r="407" spans="1:21" x14ac:dyDescent="0.2">
      <c r="A407" t="s">
        <v>18</v>
      </c>
      <c r="B407" s="8" t="s">
        <v>187</v>
      </c>
      <c r="C407" s="17" t="s">
        <v>510</v>
      </c>
      <c r="D407" s="8" t="s">
        <v>511</v>
      </c>
      <c r="E407" s="8" t="s">
        <v>49</v>
      </c>
      <c r="F407" s="8" t="s">
        <v>537</v>
      </c>
      <c r="G407" t="s">
        <v>513</v>
      </c>
      <c r="H407" s="8" t="s">
        <v>162</v>
      </c>
      <c r="I407" s="8"/>
      <c r="J407" s="18">
        <v>1</v>
      </c>
      <c r="K407" s="8" t="s">
        <v>191</v>
      </c>
      <c r="L407" s="8" t="s">
        <v>28</v>
      </c>
      <c r="M407" s="19">
        <v>2.2999999999999998</v>
      </c>
      <c r="N407" s="3">
        <f t="shared" si="7"/>
        <v>2.2999999999999998</v>
      </c>
      <c r="O407" s="8"/>
      <c r="P407" s="8" t="s">
        <v>514</v>
      </c>
      <c r="Q407" s="8"/>
      <c r="R407">
        <v>36</v>
      </c>
      <c r="S407" s="8" t="s">
        <v>71</v>
      </c>
      <c r="T407" s="8"/>
      <c r="U407" s="8"/>
    </row>
    <row r="408" spans="1:21" x14ac:dyDescent="0.2">
      <c r="A408" t="s">
        <v>18</v>
      </c>
      <c r="B408" s="8" t="s">
        <v>187</v>
      </c>
      <c r="C408" s="17" t="s">
        <v>510</v>
      </c>
      <c r="D408" s="8" t="s">
        <v>511</v>
      </c>
      <c r="E408" s="8" t="s">
        <v>49</v>
      </c>
      <c r="F408" s="8" t="s">
        <v>538</v>
      </c>
      <c r="G408" t="s">
        <v>513</v>
      </c>
      <c r="H408" s="8" t="s">
        <v>162</v>
      </c>
      <c r="I408" s="8"/>
      <c r="J408" s="18">
        <v>1</v>
      </c>
      <c r="K408" s="8" t="s">
        <v>191</v>
      </c>
      <c r="L408" s="8" t="s">
        <v>28</v>
      </c>
      <c r="M408" s="19">
        <v>4</v>
      </c>
      <c r="N408" s="3">
        <f t="shared" si="7"/>
        <v>4</v>
      </c>
      <c r="O408" s="8"/>
      <c r="P408" s="8" t="s">
        <v>514</v>
      </c>
      <c r="Q408" s="8"/>
      <c r="R408">
        <v>36</v>
      </c>
      <c r="S408" s="8" t="s">
        <v>71</v>
      </c>
      <c r="T408" s="8"/>
      <c r="U408" s="8"/>
    </row>
    <row r="409" spans="1:21" x14ac:dyDescent="0.2">
      <c r="A409" t="s">
        <v>18</v>
      </c>
      <c r="B409" s="8" t="s">
        <v>187</v>
      </c>
      <c r="C409" s="17" t="s">
        <v>510</v>
      </c>
      <c r="D409" s="8" t="s">
        <v>511</v>
      </c>
      <c r="E409" s="8" t="s">
        <v>49</v>
      </c>
      <c r="F409" s="8" t="s">
        <v>539</v>
      </c>
      <c r="G409" t="s">
        <v>513</v>
      </c>
      <c r="H409" s="8" t="s">
        <v>162</v>
      </c>
      <c r="I409" s="8"/>
      <c r="J409" s="18">
        <v>1</v>
      </c>
      <c r="K409" s="8" t="s">
        <v>191</v>
      </c>
      <c r="L409" s="8" t="s">
        <v>28</v>
      </c>
      <c r="M409" s="19">
        <v>2</v>
      </c>
      <c r="N409" s="3">
        <f t="shared" si="7"/>
        <v>2</v>
      </c>
      <c r="O409" s="8"/>
      <c r="P409" s="8" t="s">
        <v>514</v>
      </c>
      <c r="Q409" s="8"/>
      <c r="R409">
        <v>36</v>
      </c>
      <c r="S409" s="8" t="s">
        <v>71</v>
      </c>
      <c r="T409" s="8"/>
      <c r="U409" s="8"/>
    </row>
    <row r="410" spans="1:21" x14ac:dyDescent="0.2">
      <c r="A410" t="s">
        <v>18</v>
      </c>
      <c r="B410" s="8" t="s">
        <v>187</v>
      </c>
      <c r="C410" s="17" t="s">
        <v>510</v>
      </c>
      <c r="D410" s="8" t="s">
        <v>511</v>
      </c>
      <c r="E410" s="8" t="s">
        <v>49</v>
      </c>
      <c r="F410" s="8" t="s">
        <v>540</v>
      </c>
      <c r="G410" t="s">
        <v>513</v>
      </c>
      <c r="H410" s="8" t="s">
        <v>162</v>
      </c>
      <c r="I410" s="8"/>
      <c r="J410" s="18">
        <v>1</v>
      </c>
      <c r="K410" s="8" t="s">
        <v>191</v>
      </c>
      <c r="L410" s="8" t="s">
        <v>28</v>
      </c>
      <c r="M410" s="19">
        <v>2</v>
      </c>
      <c r="N410" s="3">
        <f t="shared" si="7"/>
        <v>2</v>
      </c>
      <c r="O410" s="8"/>
      <c r="P410" s="8" t="s">
        <v>514</v>
      </c>
      <c r="Q410" s="8"/>
      <c r="R410">
        <v>36</v>
      </c>
      <c r="S410" s="8" t="s">
        <v>71</v>
      </c>
      <c r="T410" s="8"/>
      <c r="U410" s="8"/>
    </row>
    <row r="411" spans="1:21" x14ac:dyDescent="0.2">
      <c r="A411" t="s">
        <v>18</v>
      </c>
      <c r="B411" s="8" t="s">
        <v>187</v>
      </c>
      <c r="C411" s="17" t="s">
        <v>510</v>
      </c>
      <c r="D411" s="8" t="s">
        <v>511</v>
      </c>
      <c r="E411" s="8" t="s">
        <v>49</v>
      </c>
      <c r="F411" s="8" t="s">
        <v>541</v>
      </c>
      <c r="G411" t="s">
        <v>513</v>
      </c>
      <c r="H411" s="8" t="s">
        <v>162</v>
      </c>
      <c r="I411" s="8"/>
      <c r="J411" s="18">
        <v>1</v>
      </c>
      <c r="K411" s="8" t="s">
        <v>191</v>
      </c>
      <c r="L411" s="8" t="s">
        <v>28</v>
      </c>
      <c r="M411" s="19">
        <v>1.6</v>
      </c>
      <c r="N411" s="3">
        <f t="shared" si="7"/>
        <v>1.6</v>
      </c>
      <c r="O411" s="8"/>
      <c r="P411" s="8" t="s">
        <v>514</v>
      </c>
      <c r="Q411" s="8"/>
      <c r="R411">
        <v>36</v>
      </c>
      <c r="S411" s="8" t="s">
        <v>71</v>
      </c>
      <c r="T411" s="8"/>
      <c r="U411" s="8"/>
    </row>
    <row r="412" spans="1:21" x14ac:dyDescent="0.2">
      <c r="A412" t="s">
        <v>18</v>
      </c>
      <c r="B412" s="8" t="s">
        <v>187</v>
      </c>
      <c r="C412" s="17" t="s">
        <v>510</v>
      </c>
      <c r="D412" s="8" t="s">
        <v>511</v>
      </c>
      <c r="E412" s="8" t="s">
        <v>49</v>
      </c>
      <c r="F412" s="8" t="s">
        <v>542</v>
      </c>
      <c r="G412" t="s">
        <v>513</v>
      </c>
      <c r="H412" s="8" t="s">
        <v>162</v>
      </c>
      <c r="I412" s="8"/>
      <c r="J412" s="18">
        <v>1</v>
      </c>
      <c r="K412" s="8" t="s">
        <v>191</v>
      </c>
      <c r="L412" s="8" t="s">
        <v>28</v>
      </c>
      <c r="M412" s="19">
        <v>1.4</v>
      </c>
      <c r="N412" s="3">
        <f t="shared" si="7"/>
        <v>1.4</v>
      </c>
      <c r="O412" s="8"/>
      <c r="P412" s="8" t="s">
        <v>514</v>
      </c>
      <c r="Q412" s="8"/>
      <c r="R412">
        <v>36</v>
      </c>
      <c r="S412" s="8" t="s">
        <v>71</v>
      </c>
      <c r="T412" s="8"/>
      <c r="U412" s="8"/>
    </row>
    <row r="413" spans="1:21" x14ac:dyDescent="0.2">
      <c r="A413" t="s">
        <v>18</v>
      </c>
      <c r="B413" s="8" t="s">
        <v>187</v>
      </c>
      <c r="C413" s="17" t="s">
        <v>510</v>
      </c>
      <c r="D413" s="8" t="s">
        <v>511</v>
      </c>
      <c r="E413" s="8" t="s">
        <v>49</v>
      </c>
      <c r="F413" s="8" t="s">
        <v>543</v>
      </c>
      <c r="G413" t="s">
        <v>513</v>
      </c>
      <c r="H413" s="8" t="s">
        <v>162</v>
      </c>
      <c r="I413" s="8"/>
      <c r="J413" s="18">
        <v>1</v>
      </c>
      <c r="K413" s="8" t="s">
        <v>191</v>
      </c>
      <c r="L413" s="8" t="s">
        <v>28</v>
      </c>
      <c r="M413" s="19">
        <v>1</v>
      </c>
      <c r="N413" s="3">
        <f t="shared" si="7"/>
        <v>1</v>
      </c>
      <c r="O413" s="8"/>
      <c r="P413" s="8" t="s">
        <v>514</v>
      </c>
      <c r="Q413" s="8"/>
      <c r="R413">
        <v>36</v>
      </c>
      <c r="S413" s="8" t="s">
        <v>71</v>
      </c>
      <c r="T413" s="8"/>
      <c r="U413" s="8"/>
    </row>
    <row r="414" spans="1:21" x14ac:dyDescent="0.2">
      <c r="A414" t="s">
        <v>18</v>
      </c>
      <c r="B414" s="8" t="s">
        <v>187</v>
      </c>
      <c r="C414" s="17" t="s">
        <v>510</v>
      </c>
      <c r="D414" s="8" t="s">
        <v>511</v>
      </c>
      <c r="E414" s="8" t="s">
        <v>49</v>
      </c>
      <c r="F414" s="8" t="s">
        <v>544</v>
      </c>
      <c r="G414" t="s">
        <v>513</v>
      </c>
      <c r="H414" s="8" t="s">
        <v>162</v>
      </c>
      <c r="I414" s="8"/>
      <c r="J414" s="18">
        <v>1</v>
      </c>
      <c r="K414" s="8" t="s">
        <v>191</v>
      </c>
      <c r="L414" s="8" t="s">
        <v>28</v>
      </c>
      <c r="M414" s="19">
        <v>1</v>
      </c>
      <c r="N414" s="3">
        <f t="shared" si="7"/>
        <v>1</v>
      </c>
      <c r="O414" s="8"/>
      <c r="P414" s="8" t="s">
        <v>514</v>
      </c>
      <c r="Q414" s="8"/>
      <c r="R414">
        <v>36</v>
      </c>
      <c r="S414" s="8" t="s">
        <v>71</v>
      </c>
      <c r="T414" s="8"/>
      <c r="U414" s="8"/>
    </row>
    <row r="415" spans="1:21" x14ac:dyDescent="0.2">
      <c r="A415" t="s">
        <v>18</v>
      </c>
      <c r="B415" s="8" t="s">
        <v>187</v>
      </c>
      <c r="C415" s="17" t="s">
        <v>510</v>
      </c>
      <c r="D415" s="8" t="s">
        <v>511</v>
      </c>
      <c r="E415" s="8" t="s">
        <v>49</v>
      </c>
      <c r="F415" s="8" t="s">
        <v>545</v>
      </c>
      <c r="G415" t="s">
        <v>513</v>
      </c>
      <c r="H415" s="8" t="s">
        <v>162</v>
      </c>
      <c r="I415" s="8"/>
      <c r="J415" s="18">
        <v>1</v>
      </c>
      <c r="K415" s="8" t="s">
        <v>191</v>
      </c>
      <c r="L415" s="8" t="s">
        <v>28</v>
      </c>
      <c r="M415" s="19">
        <v>1</v>
      </c>
      <c r="N415" s="3">
        <f t="shared" si="7"/>
        <v>1</v>
      </c>
      <c r="O415" s="8"/>
      <c r="P415" s="8" t="s">
        <v>514</v>
      </c>
      <c r="Q415" s="8"/>
      <c r="R415">
        <v>36</v>
      </c>
      <c r="S415" s="8" t="s">
        <v>71</v>
      </c>
      <c r="T415" s="8"/>
      <c r="U415" s="8"/>
    </row>
    <row r="416" spans="1:21" x14ac:dyDescent="0.2">
      <c r="A416" t="s">
        <v>18</v>
      </c>
      <c r="B416" s="8" t="s">
        <v>187</v>
      </c>
      <c r="C416" s="17" t="s">
        <v>510</v>
      </c>
      <c r="D416" s="8" t="s">
        <v>511</v>
      </c>
      <c r="E416" s="8" t="s">
        <v>49</v>
      </c>
      <c r="F416" s="8" t="s">
        <v>546</v>
      </c>
      <c r="G416" t="s">
        <v>513</v>
      </c>
      <c r="H416" s="8" t="s">
        <v>162</v>
      </c>
      <c r="I416" s="8"/>
      <c r="J416" s="18">
        <v>1</v>
      </c>
      <c r="K416" s="8" t="s">
        <v>191</v>
      </c>
      <c r="L416" s="8" t="s">
        <v>28</v>
      </c>
      <c r="M416" s="19">
        <v>1</v>
      </c>
      <c r="N416" s="3">
        <f t="shared" si="7"/>
        <v>1</v>
      </c>
      <c r="O416" s="8"/>
      <c r="P416" s="8" t="s">
        <v>514</v>
      </c>
      <c r="Q416" s="8"/>
      <c r="R416">
        <v>36</v>
      </c>
      <c r="S416" s="8" t="s">
        <v>71</v>
      </c>
      <c r="T416" s="8"/>
      <c r="U416" s="8"/>
    </row>
    <row r="417" spans="1:21" x14ac:dyDescent="0.2">
      <c r="A417" t="s">
        <v>18</v>
      </c>
      <c r="B417" s="8" t="s">
        <v>187</v>
      </c>
      <c r="C417" s="17" t="s">
        <v>510</v>
      </c>
      <c r="D417" s="8" t="s">
        <v>511</v>
      </c>
      <c r="E417" s="8" t="s">
        <v>49</v>
      </c>
      <c r="F417" s="8" t="s">
        <v>547</v>
      </c>
      <c r="G417" t="s">
        <v>513</v>
      </c>
      <c r="H417" s="8" t="s">
        <v>162</v>
      </c>
      <c r="I417" s="8"/>
      <c r="J417" s="18">
        <v>1</v>
      </c>
      <c r="K417" s="8" t="s">
        <v>191</v>
      </c>
      <c r="L417" s="8" t="s">
        <v>28</v>
      </c>
      <c r="M417" s="19">
        <v>1</v>
      </c>
      <c r="N417" s="3">
        <f t="shared" si="7"/>
        <v>1</v>
      </c>
      <c r="O417" s="8"/>
      <c r="P417" s="8" t="s">
        <v>514</v>
      </c>
      <c r="Q417" s="8"/>
      <c r="R417">
        <v>36</v>
      </c>
      <c r="S417" s="8" t="s">
        <v>71</v>
      </c>
      <c r="T417" s="8"/>
      <c r="U417" s="8"/>
    </row>
    <row r="418" spans="1:21" x14ac:dyDescent="0.2">
      <c r="A418" t="s">
        <v>18</v>
      </c>
      <c r="B418" s="8" t="s">
        <v>187</v>
      </c>
      <c r="C418" s="17" t="s">
        <v>510</v>
      </c>
      <c r="D418" s="8" t="s">
        <v>511</v>
      </c>
      <c r="E418" s="8" t="s">
        <v>49</v>
      </c>
      <c r="F418" s="8" t="s">
        <v>548</v>
      </c>
      <c r="G418" t="s">
        <v>513</v>
      </c>
      <c r="H418" s="8" t="s">
        <v>162</v>
      </c>
      <c r="I418" s="8"/>
      <c r="J418" s="18">
        <v>1</v>
      </c>
      <c r="K418" s="8" t="s">
        <v>191</v>
      </c>
      <c r="L418" s="8" t="s">
        <v>28</v>
      </c>
      <c r="M418" s="19">
        <v>0.6</v>
      </c>
      <c r="N418" s="3">
        <f t="shared" si="7"/>
        <v>0.6</v>
      </c>
      <c r="O418" s="8"/>
      <c r="P418" s="8" t="s">
        <v>514</v>
      </c>
      <c r="Q418" s="8"/>
      <c r="R418">
        <v>36</v>
      </c>
      <c r="S418" s="8" t="s">
        <v>71</v>
      </c>
      <c r="T418" s="8"/>
      <c r="U418" s="8"/>
    </row>
    <row r="419" spans="1:21" x14ac:dyDescent="0.2">
      <c r="A419" t="s">
        <v>18</v>
      </c>
      <c r="B419" s="8" t="s">
        <v>187</v>
      </c>
      <c r="C419" s="17" t="s">
        <v>510</v>
      </c>
      <c r="D419" s="8" t="s">
        <v>511</v>
      </c>
      <c r="E419" s="8" t="s">
        <v>49</v>
      </c>
      <c r="F419" s="8" t="s">
        <v>549</v>
      </c>
      <c r="G419" t="s">
        <v>513</v>
      </c>
      <c r="H419" s="8" t="s">
        <v>162</v>
      </c>
      <c r="I419" s="8"/>
      <c r="J419" s="18">
        <v>1</v>
      </c>
      <c r="K419" s="8" t="s">
        <v>191</v>
      </c>
      <c r="L419" s="8" t="s">
        <v>28</v>
      </c>
      <c r="M419" s="19">
        <v>0.5</v>
      </c>
      <c r="N419" s="3">
        <f t="shared" si="7"/>
        <v>0.5</v>
      </c>
      <c r="O419" s="8"/>
      <c r="P419" s="8" t="s">
        <v>514</v>
      </c>
      <c r="Q419" s="8"/>
      <c r="R419">
        <v>36</v>
      </c>
      <c r="S419" s="8" t="s">
        <v>71</v>
      </c>
      <c r="T419" s="8"/>
      <c r="U419" s="8"/>
    </row>
    <row r="420" spans="1:21" x14ac:dyDescent="0.2">
      <c r="A420" t="s">
        <v>18</v>
      </c>
      <c r="B420" s="8" t="s">
        <v>187</v>
      </c>
      <c r="C420" s="17" t="s">
        <v>510</v>
      </c>
      <c r="D420" s="8" t="s">
        <v>511</v>
      </c>
      <c r="E420" s="8" t="s">
        <v>49</v>
      </c>
      <c r="F420" s="8" t="s">
        <v>550</v>
      </c>
      <c r="G420" t="s">
        <v>513</v>
      </c>
      <c r="H420" s="8" t="s">
        <v>162</v>
      </c>
      <c r="I420" s="8"/>
      <c r="J420" s="18">
        <v>1</v>
      </c>
      <c r="K420" s="8" t="s">
        <v>191</v>
      </c>
      <c r="L420" s="8" t="s">
        <v>28</v>
      </c>
      <c r="M420" s="19">
        <v>0.5</v>
      </c>
      <c r="N420" s="3">
        <f t="shared" si="7"/>
        <v>0.5</v>
      </c>
      <c r="O420" s="8"/>
      <c r="P420" s="8" t="s">
        <v>514</v>
      </c>
      <c r="Q420" s="8"/>
      <c r="R420">
        <v>36</v>
      </c>
      <c r="S420" s="8" t="s">
        <v>71</v>
      </c>
      <c r="T420" s="8"/>
      <c r="U420" s="8"/>
    </row>
    <row r="421" spans="1:21" x14ac:dyDescent="0.2">
      <c r="A421" t="s">
        <v>18</v>
      </c>
      <c r="B421" s="8" t="s">
        <v>78</v>
      </c>
      <c r="C421" s="17" t="s">
        <v>84</v>
      </c>
      <c r="D421" s="8" t="s">
        <v>551</v>
      </c>
      <c r="E421" s="8" t="s">
        <v>330</v>
      </c>
      <c r="F421" s="8" t="s">
        <v>552</v>
      </c>
      <c r="G421" s="8" t="s">
        <v>24</v>
      </c>
      <c r="H421" s="8" t="s">
        <v>162</v>
      </c>
      <c r="I421" s="8" t="s">
        <v>26</v>
      </c>
      <c r="J421" s="1">
        <v>100</v>
      </c>
      <c r="K421" s="8" t="s">
        <v>191</v>
      </c>
      <c r="L421" s="8" t="s">
        <v>28</v>
      </c>
      <c r="M421" s="2">
        <v>100</v>
      </c>
      <c r="N421" s="3">
        <f t="shared" si="7"/>
        <v>1</v>
      </c>
      <c r="P421" t="s">
        <v>553</v>
      </c>
      <c r="R421">
        <v>37</v>
      </c>
      <c r="S421" s="8" t="s">
        <v>121</v>
      </c>
      <c r="T421">
        <v>0</v>
      </c>
    </row>
    <row r="422" spans="1:21" x14ac:dyDescent="0.2">
      <c r="A422" t="s">
        <v>18</v>
      </c>
      <c r="B422" s="8" t="s">
        <v>78</v>
      </c>
      <c r="C422" s="17" t="s">
        <v>84</v>
      </c>
      <c r="D422" s="8" t="s">
        <v>551</v>
      </c>
      <c r="E422" s="8" t="s">
        <v>330</v>
      </c>
      <c r="F422" s="8" t="s">
        <v>552</v>
      </c>
      <c r="G422" s="8" t="s">
        <v>24</v>
      </c>
      <c r="H422" s="8" t="s">
        <v>162</v>
      </c>
      <c r="I422" s="8" t="s">
        <v>26</v>
      </c>
      <c r="J422" s="1">
        <v>82</v>
      </c>
      <c r="K422" s="8" t="s">
        <v>191</v>
      </c>
      <c r="L422" s="8" t="s">
        <v>28</v>
      </c>
      <c r="M422" s="2">
        <v>81</v>
      </c>
      <c r="N422" s="3">
        <f t="shared" si="7"/>
        <v>0.98780487804878048</v>
      </c>
      <c r="P422" t="s">
        <v>553</v>
      </c>
      <c r="R422">
        <v>37</v>
      </c>
      <c r="S422" s="8" t="s">
        <v>121</v>
      </c>
      <c r="T422">
        <v>10</v>
      </c>
    </row>
    <row r="423" spans="1:21" x14ac:dyDescent="0.2">
      <c r="A423" t="s">
        <v>18</v>
      </c>
      <c r="B423" s="8" t="s">
        <v>78</v>
      </c>
      <c r="C423" s="17" t="s">
        <v>84</v>
      </c>
      <c r="D423" s="8" t="s">
        <v>551</v>
      </c>
      <c r="E423" s="8" t="s">
        <v>330</v>
      </c>
      <c r="F423" s="8" t="s">
        <v>552</v>
      </c>
      <c r="G423" s="8" t="s">
        <v>24</v>
      </c>
      <c r="H423" s="8" t="s">
        <v>162</v>
      </c>
      <c r="I423" s="8" t="s">
        <v>26</v>
      </c>
      <c r="J423" s="1">
        <v>68</v>
      </c>
      <c r="K423" s="8" t="s">
        <v>191</v>
      </c>
      <c r="L423" s="8" t="s">
        <v>28</v>
      </c>
      <c r="M423" s="2">
        <v>63</v>
      </c>
      <c r="N423" s="3">
        <f t="shared" si="7"/>
        <v>0.92647058823529416</v>
      </c>
      <c r="P423" t="s">
        <v>553</v>
      </c>
      <c r="R423">
        <v>37</v>
      </c>
      <c r="S423" s="8" t="s">
        <v>121</v>
      </c>
      <c r="T423">
        <v>15</v>
      </c>
    </row>
    <row r="424" spans="1:21" x14ac:dyDescent="0.2">
      <c r="A424" t="s">
        <v>18</v>
      </c>
      <c r="B424" s="8" t="s">
        <v>78</v>
      </c>
      <c r="C424" s="17" t="s">
        <v>84</v>
      </c>
      <c r="D424" s="8" t="s">
        <v>551</v>
      </c>
      <c r="E424" s="8" t="s">
        <v>330</v>
      </c>
      <c r="F424" s="8" t="s">
        <v>552</v>
      </c>
      <c r="G424" s="8" t="s">
        <v>24</v>
      </c>
      <c r="H424" s="8" t="s">
        <v>162</v>
      </c>
      <c r="I424" s="8" t="s">
        <v>26</v>
      </c>
      <c r="J424" s="1">
        <v>60</v>
      </c>
      <c r="K424" s="8" t="s">
        <v>191</v>
      </c>
      <c r="L424" s="8" t="s">
        <v>28</v>
      </c>
      <c r="M424" s="2">
        <v>50</v>
      </c>
      <c r="N424" s="3">
        <f t="shared" ref="N424:N487" si="8">M424/J424</f>
        <v>0.83333333333333337</v>
      </c>
      <c r="P424" t="s">
        <v>553</v>
      </c>
      <c r="R424">
        <v>37</v>
      </c>
      <c r="S424" s="8" t="s">
        <v>121</v>
      </c>
      <c r="T424">
        <v>20</v>
      </c>
    </row>
    <row r="425" spans="1:21" x14ac:dyDescent="0.2">
      <c r="A425" t="s">
        <v>18</v>
      </c>
      <c r="B425" s="8" t="s">
        <v>78</v>
      </c>
      <c r="C425" s="17" t="s">
        <v>84</v>
      </c>
      <c r="D425" s="8" t="s">
        <v>551</v>
      </c>
      <c r="E425" s="8" t="s">
        <v>330</v>
      </c>
      <c r="F425" s="8" t="s">
        <v>552</v>
      </c>
      <c r="G425" s="8" t="s">
        <v>24</v>
      </c>
      <c r="H425" s="8" t="s">
        <v>162</v>
      </c>
      <c r="I425" s="8" t="s">
        <v>26</v>
      </c>
      <c r="J425" s="1">
        <v>67</v>
      </c>
      <c r="K425" s="8" t="s">
        <v>191</v>
      </c>
      <c r="L425" s="8" t="s">
        <v>28</v>
      </c>
      <c r="M425" s="2">
        <v>37</v>
      </c>
      <c r="N425" s="3">
        <f t="shared" si="8"/>
        <v>0.55223880597014929</v>
      </c>
      <c r="P425" t="s">
        <v>553</v>
      </c>
      <c r="R425">
        <v>37</v>
      </c>
      <c r="S425" s="8" t="s">
        <v>121</v>
      </c>
      <c r="T425">
        <v>25</v>
      </c>
    </row>
    <row r="426" spans="1:21" x14ac:dyDescent="0.2">
      <c r="A426" t="s">
        <v>18</v>
      </c>
      <c r="B426" s="8" t="s">
        <v>78</v>
      </c>
      <c r="C426" s="17" t="s">
        <v>84</v>
      </c>
      <c r="D426" s="8" t="s">
        <v>551</v>
      </c>
      <c r="E426" s="8" t="s">
        <v>330</v>
      </c>
      <c r="F426" s="8" t="s">
        <v>552</v>
      </c>
      <c r="G426" s="8" t="s">
        <v>24</v>
      </c>
      <c r="H426" s="8" t="s">
        <v>162</v>
      </c>
      <c r="I426" s="8" t="s">
        <v>26</v>
      </c>
      <c r="J426" s="1">
        <v>50</v>
      </c>
      <c r="K426" s="8" t="s">
        <v>191</v>
      </c>
      <c r="L426" s="8" t="s">
        <v>28</v>
      </c>
      <c r="M426" s="2">
        <v>35</v>
      </c>
      <c r="N426" s="3">
        <f t="shared" si="8"/>
        <v>0.7</v>
      </c>
      <c r="P426" t="s">
        <v>553</v>
      </c>
      <c r="R426">
        <v>37</v>
      </c>
      <c r="S426" s="8" t="s">
        <v>121</v>
      </c>
      <c r="T426">
        <v>30</v>
      </c>
    </row>
    <row r="427" spans="1:21" x14ac:dyDescent="0.2">
      <c r="A427" t="s">
        <v>18</v>
      </c>
      <c r="B427" s="8" t="s">
        <v>78</v>
      </c>
      <c r="C427" s="17" t="s">
        <v>84</v>
      </c>
      <c r="D427" s="8" t="s">
        <v>551</v>
      </c>
      <c r="E427" s="8" t="s">
        <v>330</v>
      </c>
      <c r="F427" s="8" t="s">
        <v>552</v>
      </c>
      <c r="G427" s="8" t="s">
        <v>24</v>
      </c>
      <c r="H427" s="8" t="s">
        <v>162</v>
      </c>
      <c r="I427" s="8" t="s">
        <v>26</v>
      </c>
      <c r="J427" s="1">
        <v>50</v>
      </c>
      <c r="K427" s="8" t="s">
        <v>191</v>
      </c>
      <c r="L427" s="8" t="s">
        <v>28</v>
      </c>
      <c r="M427" s="2">
        <v>28</v>
      </c>
      <c r="N427" s="3">
        <f t="shared" si="8"/>
        <v>0.56000000000000005</v>
      </c>
      <c r="P427" t="s">
        <v>553</v>
      </c>
      <c r="R427">
        <v>37</v>
      </c>
      <c r="S427" s="8" t="s">
        <v>121</v>
      </c>
      <c r="T427">
        <v>35</v>
      </c>
    </row>
    <row r="428" spans="1:21" x14ac:dyDescent="0.2">
      <c r="A428" t="s">
        <v>18</v>
      </c>
      <c r="B428" s="8" t="s">
        <v>78</v>
      </c>
      <c r="C428" s="17" t="s">
        <v>84</v>
      </c>
      <c r="D428" s="8" t="s">
        <v>551</v>
      </c>
      <c r="E428" s="8" t="s">
        <v>330</v>
      </c>
      <c r="F428" s="8" t="s">
        <v>552</v>
      </c>
      <c r="G428" s="8" t="s">
        <v>24</v>
      </c>
      <c r="H428" s="8" t="s">
        <v>162</v>
      </c>
      <c r="I428" s="8" t="s">
        <v>26</v>
      </c>
      <c r="J428" s="1">
        <v>45</v>
      </c>
      <c r="K428" s="8" t="s">
        <v>191</v>
      </c>
      <c r="L428" s="8" t="s">
        <v>28</v>
      </c>
      <c r="M428" s="2">
        <v>20</v>
      </c>
      <c r="N428" s="3">
        <f t="shared" si="8"/>
        <v>0.44444444444444442</v>
      </c>
      <c r="P428" t="s">
        <v>553</v>
      </c>
      <c r="R428">
        <v>37</v>
      </c>
      <c r="S428" s="8" t="s">
        <v>121</v>
      </c>
      <c r="T428">
        <v>40</v>
      </c>
    </row>
    <row r="429" spans="1:21" x14ac:dyDescent="0.2">
      <c r="A429" t="s">
        <v>18</v>
      </c>
      <c r="B429" s="8" t="s">
        <v>554</v>
      </c>
      <c r="C429" s="17" t="s">
        <v>504</v>
      </c>
      <c r="D429" s="8" t="s">
        <v>555</v>
      </c>
      <c r="E429" s="8" t="s">
        <v>330</v>
      </c>
      <c r="F429" s="8" t="s">
        <v>552</v>
      </c>
      <c r="G429" s="8" t="s">
        <v>24</v>
      </c>
      <c r="H429" s="8" t="s">
        <v>162</v>
      </c>
      <c r="I429" s="8" t="s">
        <v>26</v>
      </c>
      <c r="J429" s="1">
        <v>100</v>
      </c>
      <c r="K429" s="8" t="s">
        <v>556</v>
      </c>
      <c r="L429" s="8" t="s">
        <v>28</v>
      </c>
      <c r="M429" s="2">
        <v>100</v>
      </c>
      <c r="N429" s="3">
        <f t="shared" si="8"/>
        <v>1</v>
      </c>
      <c r="P429" t="s">
        <v>557</v>
      </c>
      <c r="R429">
        <v>38</v>
      </c>
      <c r="S429" s="8" t="s">
        <v>121</v>
      </c>
      <c r="T429">
        <v>0</v>
      </c>
      <c r="U429" t="s">
        <v>558</v>
      </c>
    </row>
    <row r="430" spans="1:21" x14ac:dyDescent="0.2">
      <c r="A430" t="s">
        <v>18</v>
      </c>
      <c r="B430" s="8" t="s">
        <v>554</v>
      </c>
      <c r="C430" s="17" t="s">
        <v>504</v>
      </c>
      <c r="D430" s="8" t="s">
        <v>555</v>
      </c>
      <c r="E430" s="8" t="s">
        <v>330</v>
      </c>
      <c r="F430" s="8" t="s">
        <v>552</v>
      </c>
      <c r="G430" s="8" t="s">
        <v>24</v>
      </c>
      <c r="H430" s="8" t="s">
        <v>162</v>
      </c>
      <c r="I430" s="8" t="s">
        <v>26</v>
      </c>
      <c r="J430" s="1">
        <v>85</v>
      </c>
      <c r="K430" s="8" t="s">
        <v>556</v>
      </c>
      <c r="L430" s="8" t="s">
        <v>28</v>
      </c>
      <c r="M430" s="2">
        <v>90</v>
      </c>
      <c r="N430" s="3">
        <f t="shared" si="8"/>
        <v>1.0588235294117647</v>
      </c>
      <c r="P430" t="s">
        <v>557</v>
      </c>
      <c r="R430">
        <v>38</v>
      </c>
      <c r="S430" s="8" t="s">
        <v>121</v>
      </c>
      <c r="T430">
        <v>10</v>
      </c>
      <c r="U430" t="s">
        <v>558</v>
      </c>
    </row>
    <row r="431" spans="1:21" x14ac:dyDescent="0.2">
      <c r="A431" t="s">
        <v>18</v>
      </c>
      <c r="B431" s="8" t="s">
        <v>554</v>
      </c>
      <c r="C431" s="17" t="s">
        <v>504</v>
      </c>
      <c r="D431" s="8" t="s">
        <v>555</v>
      </c>
      <c r="E431" s="8" t="s">
        <v>330</v>
      </c>
      <c r="F431" s="8" t="s">
        <v>552</v>
      </c>
      <c r="G431" s="8" t="s">
        <v>24</v>
      </c>
      <c r="H431" s="8" t="s">
        <v>162</v>
      </c>
      <c r="I431" s="8" t="s">
        <v>26</v>
      </c>
      <c r="J431" s="1">
        <v>45</v>
      </c>
      <c r="K431" s="8" t="s">
        <v>556</v>
      </c>
      <c r="L431" s="8" t="s">
        <v>28</v>
      </c>
      <c r="M431" s="2">
        <v>40</v>
      </c>
      <c r="N431" s="3">
        <f t="shared" si="8"/>
        <v>0.88888888888888884</v>
      </c>
      <c r="P431" t="s">
        <v>557</v>
      </c>
      <c r="R431">
        <v>38</v>
      </c>
      <c r="S431" s="8" t="s">
        <v>121</v>
      </c>
      <c r="T431">
        <v>30</v>
      </c>
      <c r="U431" t="s">
        <v>558</v>
      </c>
    </row>
    <row r="432" spans="1:21" x14ac:dyDescent="0.2">
      <c r="A432" t="s">
        <v>18</v>
      </c>
      <c r="B432" s="8" t="s">
        <v>554</v>
      </c>
      <c r="C432" s="17" t="s">
        <v>504</v>
      </c>
      <c r="D432" s="8" t="s">
        <v>555</v>
      </c>
      <c r="E432" s="8" t="s">
        <v>330</v>
      </c>
      <c r="F432" s="8" t="s">
        <v>552</v>
      </c>
      <c r="G432" s="8" t="s">
        <v>24</v>
      </c>
      <c r="H432" s="8" t="s">
        <v>162</v>
      </c>
      <c r="I432" s="8" t="s">
        <v>26</v>
      </c>
      <c r="J432" s="1">
        <v>35</v>
      </c>
      <c r="K432" s="8" t="s">
        <v>556</v>
      </c>
      <c r="L432" s="8" t="s">
        <v>28</v>
      </c>
      <c r="M432" s="2">
        <v>45</v>
      </c>
      <c r="N432" s="3">
        <f t="shared" si="8"/>
        <v>1.2857142857142858</v>
      </c>
      <c r="P432" t="s">
        <v>557</v>
      </c>
      <c r="R432">
        <v>38</v>
      </c>
      <c r="S432" s="8" t="s">
        <v>121</v>
      </c>
      <c r="T432">
        <v>40</v>
      </c>
      <c r="U432" t="s">
        <v>558</v>
      </c>
    </row>
    <row r="433" spans="1:21" x14ac:dyDescent="0.2">
      <c r="A433" t="s">
        <v>18</v>
      </c>
      <c r="B433" s="8" t="s">
        <v>554</v>
      </c>
      <c r="C433" s="17" t="s">
        <v>504</v>
      </c>
      <c r="D433" s="8" t="s">
        <v>555</v>
      </c>
      <c r="E433" s="8" t="s">
        <v>330</v>
      </c>
      <c r="F433" s="8" t="s">
        <v>552</v>
      </c>
      <c r="G433" s="8" t="s">
        <v>24</v>
      </c>
      <c r="H433" s="8" t="s">
        <v>162</v>
      </c>
      <c r="I433" s="8" t="s">
        <v>26</v>
      </c>
      <c r="J433" s="1">
        <v>100</v>
      </c>
      <c r="K433" s="8" t="s">
        <v>556</v>
      </c>
      <c r="L433" s="8" t="s">
        <v>28</v>
      </c>
      <c r="M433" s="2">
        <v>100</v>
      </c>
      <c r="N433" s="3">
        <f t="shared" si="8"/>
        <v>1</v>
      </c>
      <c r="P433" t="s">
        <v>557</v>
      </c>
      <c r="R433">
        <v>38</v>
      </c>
      <c r="S433" s="8" t="s">
        <v>121</v>
      </c>
      <c r="T433">
        <v>0</v>
      </c>
      <c r="U433" t="s">
        <v>559</v>
      </c>
    </row>
    <row r="434" spans="1:21" x14ac:dyDescent="0.2">
      <c r="A434" t="s">
        <v>18</v>
      </c>
      <c r="B434" s="8" t="s">
        <v>554</v>
      </c>
      <c r="C434" s="17" t="s">
        <v>504</v>
      </c>
      <c r="D434" s="8" t="s">
        <v>555</v>
      </c>
      <c r="E434" s="8" t="s">
        <v>330</v>
      </c>
      <c r="F434" s="8" t="s">
        <v>552</v>
      </c>
      <c r="G434" s="8" t="s">
        <v>24</v>
      </c>
      <c r="H434" s="8" t="s">
        <v>162</v>
      </c>
      <c r="I434" s="8" t="s">
        <v>26</v>
      </c>
      <c r="J434" s="1">
        <v>70</v>
      </c>
      <c r="K434" s="8" t="s">
        <v>556</v>
      </c>
      <c r="L434" s="8" t="s">
        <v>28</v>
      </c>
      <c r="M434" s="2">
        <v>80</v>
      </c>
      <c r="N434" s="3">
        <f t="shared" si="8"/>
        <v>1.1428571428571428</v>
      </c>
      <c r="P434" t="s">
        <v>557</v>
      </c>
      <c r="R434">
        <v>38</v>
      </c>
      <c r="S434" s="8" t="s">
        <v>121</v>
      </c>
      <c r="T434">
        <v>10</v>
      </c>
      <c r="U434" t="s">
        <v>559</v>
      </c>
    </row>
    <row r="435" spans="1:21" x14ac:dyDescent="0.2">
      <c r="A435" t="s">
        <v>18</v>
      </c>
      <c r="B435" s="8" t="s">
        <v>554</v>
      </c>
      <c r="C435" s="17" t="s">
        <v>504</v>
      </c>
      <c r="D435" s="8" t="s">
        <v>555</v>
      </c>
      <c r="E435" s="8" t="s">
        <v>330</v>
      </c>
      <c r="F435" s="8" t="s">
        <v>552</v>
      </c>
      <c r="G435" s="8" t="s">
        <v>24</v>
      </c>
      <c r="H435" s="8" t="s">
        <v>162</v>
      </c>
      <c r="I435" s="8" t="s">
        <v>26</v>
      </c>
      <c r="J435" s="1">
        <v>45</v>
      </c>
      <c r="K435" s="8" t="s">
        <v>556</v>
      </c>
      <c r="L435" s="8" t="s">
        <v>28</v>
      </c>
      <c r="M435" s="2">
        <v>40</v>
      </c>
      <c r="N435" s="3">
        <f t="shared" si="8"/>
        <v>0.88888888888888884</v>
      </c>
      <c r="P435" t="s">
        <v>557</v>
      </c>
      <c r="R435">
        <v>38</v>
      </c>
      <c r="S435" s="8" t="s">
        <v>121</v>
      </c>
      <c r="T435">
        <v>30</v>
      </c>
      <c r="U435" t="s">
        <v>559</v>
      </c>
    </row>
    <row r="436" spans="1:21" x14ac:dyDescent="0.2">
      <c r="A436" t="s">
        <v>18</v>
      </c>
      <c r="B436" s="8" t="s">
        <v>554</v>
      </c>
      <c r="C436" s="17" t="s">
        <v>504</v>
      </c>
      <c r="D436" s="8" t="s">
        <v>555</v>
      </c>
      <c r="E436" s="8" t="s">
        <v>330</v>
      </c>
      <c r="F436" s="8" t="s">
        <v>552</v>
      </c>
      <c r="G436" s="8" t="s">
        <v>24</v>
      </c>
      <c r="H436" s="8" t="s">
        <v>162</v>
      </c>
      <c r="I436" s="8" t="s">
        <v>26</v>
      </c>
      <c r="J436" s="1">
        <v>35</v>
      </c>
      <c r="K436" s="8" t="s">
        <v>556</v>
      </c>
      <c r="L436" s="8" t="s">
        <v>28</v>
      </c>
      <c r="M436" s="2">
        <v>45</v>
      </c>
      <c r="N436" s="3">
        <f t="shared" si="8"/>
        <v>1.2857142857142858</v>
      </c>
      <c r="P436" t="s">
        <v>557</v>
      </c>
      <c r="R436">
        <v>38</v>
      </c>
      <c r="S436" s="8" t="s">
        <v>121</v>
      </c>
      <c r="T436">
        <v>40</v>
      </c>
      <c r="U436" t="s">
        <v>559</v>
      </c>
    </row>
    <row r="437" spans="1:21" x14ac:dyDescent="0.2">
      <c r="A437" t="s">
        <v>18</v>
      </c>
      <c r="B437" s="8" t="s">
        <v>554</v>
      </c>
      <c r="C437" s="17" t="s">
        <v>504</v>
      </c>
      <c r="D437" s="8" t="s">
        <v>555</v>
      </c>
      <c r="E437" s="8" t="s">
        <v>330</v>
      </c>
      <c r="F437" s="8" t="s">
        <v>552</v>
      </c>
      <c r="G437" s="8" t="s">
        <v>24</v>
      </c>
      <c r="H437" s="8" t="s">
        <v>162</v>
      </c>
      <c r="I437" s="8" t="s">
        <v>26</v>
      </c>
      <c r="J437" s="1">
        <v>70</v>
      </c>
      <c r="K437" s="8" t="s">
        <v>556</v>
      </c>
      <c r="L437" s="8" t="s">
        <v>28</v>
      </c>
      <c r="M437" s="2">
        <v>85</v>
      </c>
      <c r="N437" s="3">
        <f t="shared" si="8"/>
        <v>1.2142857142857142</v>
      </c>
      <c r="P437" t="s">
        <v>557</v>
      </c>
      <c r="R437">
        <v>38</v>
      </c>
      <c r="S437" s="8" t="s">
        <v>121</v>
      </c>
      <c r="T437">
        <v>0</v>
      </c>
      <c r="U437" t="s">
        <v>560</v>
      </c>
    </row>
    <row r="438" spans="1:21" x14ac:dyDescent="0.2">
      <c r="A438" t="s">
        <v>18</v>
      </c>
      <c r="B438" s="8" t="s">
        <v>554</v>
      </c>
      <c r="C438" s="17" t="s">
        <v>504</v>
      </c>
      <c r="D438" s="8" t="s">
        <v>555</v>
      </c>
      <c r="E438" s="8" t="s">
        <v>330</v>
      </c>
      <c r="F438" s="8" t="s">
        <v>552</v>
      </c>
      <c r="G438" s="8" t="s">
        <v>24</v>
      </c>
      <c r="H438" s="8" t="s">
        <v>162</v>
      </c>
      <c r="I438" s="8" t="s">
        <v>26</v>
      </c>
      <c r="J438" s="1">
        <v>60</v>
      </c>
      <c r="K438" s="8" t="s">
        <v>556</v>
      </c>
      <c r="L438" s="8" t="s">
        <v>28</v>
      </c>
      <c r="M438" s="2">
        <v>65</v>
      </c>
      <c r="N438" s="3">
        <f t="shared" si="8"/>
        <v>1.0833333333333333</v>
      </c>
      <c r="P438" t="s">
        <v>557</v>
      </c>
      <c r="R438">
        <v>38</v>
      </c>
      <c r="S438" s="8" t="s">
        <v>121</v>
      </c>
      <c r="T438">
        <v>10</v>
      </c>
      <c r="U438" t="s">
        <v>560</v>
      </c>
    </row>
    <row r="439" spans="1:21" x14ac:dyDescent="0.2">
      <c r="A439" t="s">
        <v>18</v>
      </c>
      <c r="B439" s="8" t="s">
        <v>554</v>
      </c>
      <c r="C439" s="17" t="s">
        <v>504</v>
      </c>
      <c r="D439" s="8" t="s">
        <v>555</v>
      </c>
      <c r="E439" s="8" t="s">
        <v>330</v>
      </c>
      <c r="F439" s="8" t="s">
        <v>552</v>
      </c>
      <c r="G439" s="8" t="s">
        <v>24</v>
      </c>
      <c r="H439" s="8" t="s">
        <v>162</v>
      </c>
      <c r="I439" s="8" t="s">
        <v>26</v>
      </c>
      <c r="J439" s="1">
        <v>40</v>
      </c>
      <c r="K439" s="8" t="s">
        <v>556</v>
      </c>
      <c r="L439" s="8" t="s">
        <v>28</v>
      </c>
      <c r="M439" s="2">
        <v>20</v>
      </c>
      <c r="N439" s="3">
        <f t="shared" si="8"/>
        <v>0.5</v>
      </c>
      <c r="P439" t="s">
        <v>557</v>
      </c>
      <c r="R439">
        <v>38</v>
      </c>
      <c r="S439" s="8" t="s">
        <v>121</v>
      </c>
      <c r="T439">
        <v>30</v>
      </c>
      <c r="U439" t="s">
        <v>560</v>
      </c>
    </row>
    <row r="440" spans="1:21" x14ac:dyDescent="0.2">
      <c r="A440" t="s">
        <v>18</v>
      </c>
      <c r="B440" s="8" t="s">
        <v>554</v>
      </c>
      <c r="C440" s="17" t="s">
        <v>504</v>
      </c>
      <c r="D440" s="8" t="s">
        <v>555</v>
      </c>
      <c r="E440" s="8" t="s">
        <v>330</v>
      </c>
      <c r="F440" s="8" t="s">
        <v>552</v>
      </c>
      <c r="G440" s="8" t="s">
        <v>24</v>
      </c>
      <c r="H440" s="8" t="s">
        <v>162</v>
      </c>
      <c r="I440" s="8" t="s">
        <v>26</v>
      </c>
      <c r="J440" s="1">
        <v>35</v>
      </c>
      <c r="K440" s="8" t="s">
        <v>556</v>
      </c>
      <c r="L440" s="8" t="s">
        <v>28</v>
      </c>
      <c r="M440" s="2">
        <v>30</v>
      </c>
      <c r="N440" s="3">
        <f t="shared" si="8"/>
        <v>0.8571428571428571</v>
      </c>
      <c r="P440" t="s">
        <v>557</v>
      </c>
      <c r="R440">
        <v>38</v>
      </c>
      <c r="S440" s="8" t="s">
        <v>121</v>
      </c>
      <c r="T440">
        <v>40</v>
      </c>
      <c r="U440" t="s">
        <v>560</v>
      </c>
    </row>
    <row r="441" spans="1:21" x14ac:dyDescent="0.2">
      <c r="A441" t="s">
        <v>18</v>
      </c>
      <c r="B441" s="8" t="s">
        <v>554</v>
      </c>
      <c r="C441" s="17" t="s">
        <v>504</v>
      </c>
      <c r="D441" s="8" t="s">
        <v>555</v>
      </c>
      <c r="E441" s="8" t="s">
        <v>330</v>
      </c>
      <c r="F441" s="8" t="s">
        <v>552</v>
      </c>
      <c r="G441" s="8" t="s">
        <v>24</v>
      </c>
      <c r="H441" s="8" t="s">
        <v>162</v>
      </c>
      <c r="I441" s="8" t="s">
        <v>26</v>
      </c>
      <c r="J441" s="1">
        <v>70</v>
      </c>
      <c r="K441" s="8" t="s">
        <v>556</v>
      </c>
      <c r="L441" s="8" t="s">
        <v>28</v>
      </c>
      <c r="M441" s="2">
        <v>80</v>
      </c>
      <c r="N441" s="3">
        <f t="shared" si="8"/>
        <v>1.1428571428571428</v>
      </c>
      <c r="P441" t="s">
        <v>557</v>
      </c>
      <c r="R441">
        <v>38</v>
      </c>
      <c r="S441" s="8" t="s">
        <v>121</v>
      </c>
      <c r="T441">
        <v>0</v>
      </c>
      <c r="U441" t="s">
        <v>561</v>
      </c>
    </row>
    <row r="442" spans="1:21" x14ac:dyDescent="0.2">
      <c r="A442" t="s">
        <v>18</v>
      </c>
      <c r="B442" s="8" t="s">
        <v>554</v>
      </c>
      <c r="C442" s="17" t="s">
        <v>504</v>
      </c>
      <c r="D442" s="8" t="s">
        <v>555</v>
      </c>
      <c r="E442" s="8" t="s">
        <v>330</v>
      </c>
      <c r="F442" s="8" t="s">
        <v>552</v>
      </c>
      <c r="G442" s="8" t="s">
        <v>24</v>
      </c>
      <c r="H442" s="8" t="s">
        <v>162</v>
      </c>
      <c r="I442" s="8" t="s">
        <v>26</v>
      </c>
      <c r="J442" s="1">
        <v>60</v>
      </c>
      <c r="K442" s="8" t="s">
        <v>556</v>
      </c>
      <c r="L442" s="8" t="s">
        <v>28</v>
      </c>
      <c r="M442" s="2">
        <v>70</v>
      </c>
      <c r="N442" s="3">
        <f t="shared" si="8"/>
        <v>1.1666666666666667</v>
      </c>
      <c r="P442" t="s">
        <v>557</v>
      </c>
      <c r="R442">
        <v>38</v>
      </c>
      <c r="S442" s="8" t="s">
        <v>121</v>
      </c>
      <c r="T442">
        <v>10</v>
      </c>
      <c r="U442" t="s">
        <v>561</v>
      </c>
    </row>
    <row r="443" spans="1:21" x14ac:dyDescent="0.2">
      <c r="A443" t="s">
        <v>18</v>
      </c>
      <c r="B443" s="8" t="s">
        <v>554</v>
      </c>
      <c r="C443" s="17" t="s">
        <v>504</v>
      </c>
      <c r="D443" s="8" t="s">
        <v>555</v>
      </c>
      <c r="E443" s="8" t="s">
        <v>330</v>
      </c>
      <c r="F443" s="8" t="s">
        <v>552</v>
      </c>
      <c r="G443" s="8" t="s">
        <v>24</v>
      </c>
      <c r="H443" s="8" t="s">
        <v>162</v>
      </c>
      <c r="I443" s="8" t="s">
        <v>26</v>
      </c>
      <c r="J443" s="1">
        <v>40</v>
      </c>
      <c r="K443" s="8" t="s">
        <v>556</v>
      </c>
      <c r="L443" s="8" t="s">
        <v>28</v>
      </c>
      <c r="M443" s="2">
        <v>20</v>
      </c>
      <c r="N443" s="3">
        <f t="shared" si="8"/>
        <v>0.5</v>
      </c>
      <c r="P443" t="s">
        <v>557</v>
      </c>
      <c r="R443">
        <v>38</v>
      </c>
      <c r="S443" s="8" t="s">
        <v>121</v>
      </c>
      <c r="T443">
        <v>30</v>
      </c>
      <c r="U443" t="s">
        <v>561</v>
      </c>
    </row>
    <row r="444" spans="1:21" x14ac:dyDescent="0.2">
      <c r="A444" t="s">
        <v>18</v>
      </c>
      <c r="B444" s="8" t="s">
        <v>554</v>
      </c>
      <c r="C444" s="17" t="s">
        <v>504</v>
      </c>
      <c r="D444" s="8" t="s">
        <v>555</v>
      </c>
      <c r="E444" s="8" t="s">
        <v>330</v>
      </c>
      <c r="F444" s="8" t="s">
        <v>552</v>
      </c>
      <c r="G444" s="8" t="s">
        <v>24</v>
      </c>
      <c r="H444" s="8" t="s">
        <v>162</v>
      </c>
      <c r="I444" s="8" t="s">
        <v>26</v>
      </c>
      <c r="J444" s="1">
        <v>20</v>
      </c>
      <c r="K444" s="8" t="s">
        <v>556</v>
      </c>
      <c r="L444" s="8" t="s">
        <v>28</v>
      </c>
      <c r="M444" s="2">
        <v>10</v>
      </c>
      <c r="N444" s="3">
        <f t="shared" si="8"/>
        <v>0.5</v>
      </c>
      <c r="P444" t="s">
        <v>557</v>
      </c>
      <c r="R444">
        <v>38</v>
      </c>
      <c r="S444" s="8" t="s">
        <v>121</v>
      </c>
      <c r="T444">
        <v>40</v>
      </c>
      <c r="U444" t="s">
        <v>561</v>
      </c>
    </row>
    <row r="445" spans="1:21" x14ac:dyDescent="0.2">
      <c r="A445" t="s">
        <v>18</v>
      </c>
      <c r="B445" s="8" t="s">
        <v>554</v>
      </c>
      <c r="C445" s="17" t="s">
        <v>504</v>
      </c>
      <c r="D445" s="8" t="s">
        <v>555</v>
      </c>
      <c r="E445" s="8" t="s">
        <v>73</v>
      </c>
      <c r="F445" s="8" t="s">
        <v>70</v>
      </c>
      <c r="G445" s="8" t="s">
        <v>70</v>
      </c>
      <c r="H445" s="8" t="s">
        <v>162</v>
      </c>
      <c r="I445" s="8" t="s">
        <v>26</v>
      </c>
      <c r="J445" s="1">
        <v>27</v>
      </c>
      <c r="K445" s="8" t="s">
        <v>556</v>
      </c>
      <c r="L445" s="8" t="s">
        <v>28</v>
      </c>
      <c r="M445" s="2">
        <v>26</v>
      </c>
      <c r="N445" s="3">
        <f t="shared" si="8"/>
        <v>0.96296296296296291</v>
      </c>
      <c r="P445" t="s">
        <v>557</v>
      </c>
      <c r="R445">
        <v>38</v>
      </c>
      <c r="S445" s="8" t="s">
        <v>562</v>
      </c>
      <c r="T445">
        <v>0</v>
      </c>
    </row>
    <row r="446" spans="1:21" x14ac:dyDescent="0.2">
      <c r="A446" t="s">
        <v>18</v>
      </c>
      <c r="B446" s="8" t="s">
        <v>554</v>
      </c>
      <c r="C446" s="17" t="s">
        <v>504</v>
      </c>
      <c r="D446" s="8" t="s">
        <v>555</v>
      </c>
      <c r="E446" s="8" t="s">
        <v>73</v>
      </c>
      <c r="F446" s="8" t="s">
        <v>70</v>
      </c>
      <c r="G446" s="8" t="s">
        <v>70</v>
      </c>
      <c r="H446" s="8" t="s">
        <v>162</v>
      </c>
      <c r="I446" s="8" t="s">
        <v>26</v>
      </c>
      <c r="J446" s="1">
        <v>20</v>
      </c>
      <c r="K446" s="8" t="s">
        <v>556</v>
      </c>
      <c r="L446" s="8" t="s">
        <v>28</v>
      </c>
      <c r="M446" s="2">
        <v>25</v>
      </c>
      <c r="N446" s="3">
        <f t="shared" si="8"/>
        <v>1.25</v>
      </c>
      <c r="P446" t="s">
        <v>557</v>
      </c>
      <c r="R446">
        <v>38</v>
      </c>
      <c r="S446" s="8" t="s">
        <v>562</v>
      </c>
      <c r="T446">
        <v>5.7</v>
      </c>
    </row>
    <row r="447" spans="1:21" x14ac:dyDescent="0.2">
      <c r="A447" t="s">
        <v>18</v>
      </c>
      <c r="B447" s="8" t="s">
        <v>554</v>
      </c>
      <c r="C447" s="17" t="s">
        <v>504</v>
      </c>
      <c r="D447" s="8" t="s">
        <v>555</v>
      </c>
      <c r="E447" s="8" t="s">
        <v>73</v>
      </c>
      <c r="F447" s="8" t="s">
        <v>70</v>
      </c>
      <c r="G447" s="8" t="s">
        <v>70</v>
      </c>
      <c r="H447" s="8" t="s">
        <v>162</v>
      </c>
      <c r="I447" s="8" t="s">
        <v>26</v>
      </c>
      <c r="J447" s="1">
        <v>14.5</v>
      </c>
      <c r="K447" s="8" t="s">
        <v>556</v>
      </c>
      <c r="L447" s="8" t="s">
        <v>28</v>
      </c>
      <c r="M447" s="2">
        <v>22</v>
      </c>
      <c r="N447" s="3">
        <f t="shared" si="8"/>
        <v>1.5172413793103448</v>
      </c>
      <c r="P447" t="s">
        <v>557</v>
      </c>
      <c r="R447">
        <v>38</v>
      </c>
      <c r="S447" s="8" t="s">
        <v>562</v>
      </c>
      <c r="T447">
        <v>14.1</v>
      </c>
    </row>
    <row r="448" spans="1:21" x14ac:dyDescent="0.2">
      <c r="A448" t="s">
        <v>18</v>
      </c>
      <c r="B448" s="8" t="s">
        <v>554</v>
      </c>
      <c r="C448" s="17" t="s">
        <v>504</v>
      </c>
      <c r="D448" s="8" t="s">
        <v>555</v>
      </c>
      <c r="E448" s="8" t="s">
        <v>73</v>
      </c>
      <c r="F448" s="8" t="s">
        <v>70</v>
      </c>
      <c r="G448" s="8" t="s">
        <v>70</v>
      </c>
      <c r="H448" s="8" t="s">
        <v>162</v>
      </c>
      <c r="I448" s="8" t="s">
        <v>26</v>
      </c>
      <c r="J448" s="1">
        <v>12</v>
      </c>
      <c r="K448" s="8" t="s">
        <v>556</v>
      </c>
      <c r="L448" s="8" t="s">
        <v>28</v>
      </c>
      <c r="M448" s="2">
        <v>18</v>
      </c>
      <c r="N448" s="3">
        <f t="shared" si="8"/>
        <v>1.5</v>
      </c>
      <c r="P448" t="s">
        <v>557</v>
      </c>
      <c r="R448">
        <v>38</v>
      </c>
      <c r="S448" s="8" t="s">
        <v>562</v>
      </c>
      <c r="T448">
        <v>20</v>
      </c>
    </row>
    <row r="449" spans="1:21" x14ac:dyDescent="0.2">
      <c r="A449" t="s">
        <v>18</v>
      </c>
      <c r="B449" s="8" t="s">
        <v>57</v>
      </c>
      <c r="C449" s="17" t="s">
        <v>108</v>
      </c>
      <c r="D449" s="8" t="s">
        <v>563</v>
      </c>
      <c r="E449" s="8" t="s">
        <v>22</v>
      </c>
      <c r="F449" s="8" t="s">
        <v>564</v>
      </c>
      <c r="G449" s="8" t="s">
        <v>24</v>
      </c>
      <c r="H449" s="8" t="s">
        <v>497</v>
      </c>
      <c r="I449" s="8" t="s">
        <v>26</v>
      </c>
      <c r="J449" s="1">
        <v>1.25</v>
      </c>
      <c r="K449" s="8" t="s">
        <v>191</v>
      </c>
      <c r="L449" s="8" t="s">
        <v>28</v>
      </c>
      <c r="M449" s="2">
        <v>1.2</v>
      </c>
      <c r="N449" s="3">
        <f t="shared" si="8"/>
        <v>0.96</v>
      </c>
      <c r="P449" t="s">
        <v>565</v>
      </c>
      <c r="R449">
        <v>39</v>
      </c>
      <c r="S449" s="8" t="s">
        <v>566</v>
      </c>
      <c r="T449" t="s">
        <v>567</v>
      </c>
      <c r="U449">
        <v>0</v>
      </c>
    </row>
    <row r="450" spans="1:21" x14ac:dyDescent="0.2">
      <c r="A450" t="s">
        <v>18</v>
      </c>
      <c r="B450" s="8" t="s">
        <v>57</v>
      </c>
      <c r="C450" s="17" t="s">
        <v>108</v>
      </c>
      <c r="D450" s="8" t="s">
        <v>563</v>
      </c>
      <c r="E450" s="8" t="s">
        <v>22</v>
      </c>
      <c r="F450" s="8" t="s">
        <v>564</v>
      </c>
      <c r="G450" s="8" t="s">
        <v>24</v>
      </c>
      <c r="H450" s="8" t="s">
        <v>497</v>
      </c>
      <c r="I450" s="8" t="s">
        <v>26</v>
      </c>
      <c r="J450" s="1">
        <v>1.2</v>
      </c>
      <c r="K450" s="8" t="s">
        <v>191</v>
      </c>
      <c r="L450" s="8" t="s">
        <v>28</v>
      </c>
      <c r="M450" s="2">
        <v>1.25</v>
      </c>
      <c r="N450" s="3">
        <f t="shared" si="8"/>
        <v>1.0416666666666667</v>
      </c>
      <c r="P450" t="s">
        <v>565</v>
      </c>
      <c r="R450">
        <v>39</v>
      </c>
      <c r="S450" s="8" t="s">
        <v>566</v>
      </c>
      <c r="T450" t="s">
        <v>567</v>
      </c>
      <c r="U450">
        <v>14.28</v>
      </c>
    </row>
    <row r="451" spans="1:21" x14ac:dyDescent="0.2">
      <c r="A451" t="s">
        <v>18</v>
      </c>
      <c r="B451" s="8" t="s">
        <v>57</v>
      </c>
      <c r="C451" s="17" t="s">
        <v>108</v>
      </c>
      <c r="D451" s="8" t="s">
        <v>563</v>
      </c>
      <c r="E451" s="8" t="s">
        <v>22</v>
      </c>
      <c r="F451" s="8" t="s">
        <v>564</v>
      </c>
      <c r="G451" s="8" t="s">
        <v>24</v>
      </c>
      <c r="H451" s="8" t="s">
        <v>497</v>
      </c>
      <c r="I451" s="8" t="s">
        <v>26</v>
      </c>
      <c r="J451" s="1">
        <v>1.4</v>
      </c>
      <c r="K451" s="8" t="s">
        <v>191</v>
      </c>
      <c r="L451" s="8" t="s">
        <v>28</v>
      </c>
      <c r="M451" s="2">
        <v>1.3</v>
      </c>
      <c r="N451" s="3">
        <f t="shared" si="8"/>
        <v>0.92857142857142871</v>
      </c>
      <c r="P451" t="s">
        <v>565</v>
      </c>
      <c r="R451">
        <v>39</v>
      </c>
      <c r="S451" s="8" t="s">
        <v>566</v>
      </c>
      <c r="T451" t="s">
        <v>567</v>
      </c>
      <c r="U451">
        <v>28.57</v>
      </c>
    </row>
    <row r="452" spans="1:21" x14ac:dyDescent="0.2">
      <c r="A452" t="s">
        <v>18</v>
      </c>
      <c r="B452" s="8" t="s">
        <v>57</v>
      </c>
      <c r="C452" s="17" t="s">
        <v>108</v>
      </c>
      <c r="D452" s="8" t="s">
        <v>563</v>
      </c>
      <c r="E452" s="8" t="s">
        <v>22</v>
      </c>
      <c r="F452" s="8" t="s">
        <v>564</v>
      </c>
      <c r="G452" s="8" t="s">
        <v>24</v>
      </c>
      <c r="H452" s="8" t="s">
        <v>497</v>
      </c>
      <c r="I452" s="8" t="s">
        <v>26</v>
      </c>
      <c r="J452" s="1">
        <v>1.8</v>
      </c>
      <c r="K452" s="8" t="s">
        <v>191</v>
      </c>
      <c r="L452" s="8" t="s">
        <v>28</v>
      </c>
      <c r="M452" s="2">
        <v>1.75</v>
      </c>
      <c r="N452" s="3">
        <f t="shared" si="8"/>
        <v>0.97222222222222221</v>
      </c>
      <c r="P452" t="s">
        <v>565</v>
      </c>
      <c r="R452">
        <v>39</v>
      </c>
      <c r="S452" s="8" t="s">
        <v>566</v>
      </c>
      <c r="T452" t="s">
        <v>567</v>
      </c>
      <c r="U452">
        <v>42.85</v>
      </c>
    </row>
    <row r="453" spans="1:21" x14ac:dyDescent="0.2">
      <c r="A453" t="s">
        <v>18</v>
      </c>
      <c r="B453" s="8" t="s">
        <v>57</v>
      </c>
      <c r="C453" s="17" t="s">
        <v>108</v>
      </c>
      <c r="D453" s="8" t="s">
        <v>563</v>
      </c>
      <c r="E453" s="8" t="s">
        <v>22</v>
      </c>
      <c r="F453" s="8" t="s">
        <v>564</v>
      </c>
      <c r="G453" s="8" t="s">
        <v>24</v>
      </c>
      <c r="H453" s="8" t="s">
        <v>497</v>
      </c>
      <c r="I453" s="8" t="s">
        <v>26</v>
      </c>
      <c r="J453" s="1">
        <v>2.4</v>
      </c>
      <c r="K453" s="8" t="s">
        <v>191</v>
      </c>
      <c r="L453" s="8" t="s">
        <v>28</v>
      </c>
      <c r="M453" s="2">
        <v>2.4</v>
      </c>
      <c r="N453" s="3">
        <f t="shared" si="8"/>
        <v>1</v>
      </c>
      <c r="P453" t="s">
        <v>565</v>
      </c>
      <c r="R453">
        <v>39</v>
      </c>
      <c r="S453" s="8" t="s">
        <v>566</v>
      </c>
      <c r="T453" t="s">
        <v>567</v>
      </c>
      <c r="U453">
        <v>57.14</v>
      </c>
    </row>
    <row r="454" spans="1:21" x14ac:dyDescent="0.2">
      <c r="A454" t="s">
        <v>18</v>
      </c>
      <c r="B454" s="8" t="s">
        <v>57</v>
      </c>
      <c r="C454" s="17" t="s">
        <v>108</v>
      </c>
      <c r="D454" s="8" t="s">
        <v>563</v>
      </c>
      <c r="E454" s="8" t="s">
        <v>22</v>
      </c>
      <c r="F454" s="8" t="s">
        <v>564</v>
      </c>
      <c r="G454" s="8" t="s">
        <v>24</v>
      </c>
      <c r="H454" s="8" t="s">
        <v>497</v>
      </c>
      <c r="I454" s="8" t="s">
        <v>26</v>
      </c>
      <c r="J454" s="1">
        <v>2.2999999999999998</v>
      </c>
      <c r="K454" s="8" t="s">
        <v>191</v>
      </c>
      <c r="L454" s="8" t="s">
        <v>28</v>
      </c>
      <c r="M454" s="2">
        <v>2.25</v>
      </c>
      <c r="N454" s="3">
        <f t="shared" si="8"/>
        <v>0.97826086956521752</v>
      </c>
      <c r="P454" t="s">
        <v>565</v>
      </c>
      <c r="R454">
        <v>39</v>
      </c>
      <c r="S454" s="8" t="s">
        <v>566</v>
      </c>
      <c r="T454" t="s">
        <v>567</v>
      </c>
      <c r="U454">
        <v>71.430000000000007</v>
      </c>
    </row>
    <row r="455" spans="1:21" x14ac:dyDescent="0.2">
      <c r="A455" t="s">
        <v>18</v>
      </c>
      <c r="B455" s="8" t="s">
        <v>57</v>
      </c>
      <c r="C455" s="17" t="s">
        <v>108</v>
      </c>
      <c r="D455" s="8" t="s">
        <v>563</v>
      </c>
      <c r="E455" s="8" t="s">
        <v>22</v>
      </c>
      <c r="F455" s="8" t="s">
        <v>564</v>
      </c>
      <c r="G455" s="8" t="s">
        <v>24</v>
      </c>
      <c r="H455" s="8" t="s">
        <v>497</v>
      </c>
      <c r="I455" s="8" t="s">
        <v>26</v>
      </c>
      <c r="J455" s="1">
        <v>2.5</v>
      </c>
      <c r="K455" s="8" t="s">
        <v>191</v>
      </c>
      <c r="L455" s="8" t="s">
        <v>28</v>
      </c>
      <c r="M455" s="2">
        <v>2.5</v>
      </c>
      <c r="N455" s="3">
        <f t="shared" si="8"/>
        <v>1</v>
      </c>
      <c r="P455" t="s">
        <v>565</v>
      </c>
      <c r="R455">
        <v>39</v>
      </c>
      <c r="S455" s="8" t="s">
        <v>566</v>
      </c>
      <c r="T455" t="s">
        <v>567</v>
      </c>
      <c r="U455">
        <v>85.7</v>
      </c>
    </row>
    <row r="456" spans="1:21" x14ac:dyDescent="0.2">
      <c r="A456" t="s">
        <v>18</v>
      </c>
      <c r="B456" s="8" t="s">
        <v>57</v>
      </c>
      <c r="C456" s="17" t="s">
        <v>108</v>
      </c>
      <c r="D456" s="8" t="s">
        <v>563</v>
      </c>
      <c r="E456" s="8" t="s">
        <v>22</v>
      </c>
      <c r="F456" s="8" t="s">
        <v>564</v>
      </c>
      <c r="G456" s="8" t="s">
        <v>24</v>
      </c>
      <c r="H456" s="8" t="s">
        <v>497</v>
      </c>
      <c r="I456" s="8" t="s">
        <v>26</v>
      </c>
      <c r="J456" s="1">
        <v>2.4</v>
      </c>
      <c r="K456" s="8" t="s">
        <v>191</v>
      </c>
      <c r="L456" s="8" t="s">
        <v>28</v>
      </c>
      <c r="M456" s="2">
        <v>2.2999999999999998</v>
      </c>
      <c r="N456" s="3">
        <f t="shared" si="8"/>
        <v>0.95833333333333326</v>
      </c>
      <c r="P456" t="s">
        <v>565</v>
      </c>
      <c r="R456">
        <v>39</v>
      </c>
      <c r="S456" s="8" t="s">
        <v>566</v>
      </c>
      <c r="T456" t="s">
        <v>567</v>
      </c>
      <c r="U456">
        <v>100</v>
      </c>
    </row>
    <row r="457" spans="1:21" x14ac:dyDescent="0.2">
      <c r="A457" t="s">
        <v>18</v>
      </c>
      <c r="B457" s="8" t="s">
        <v>57</v>
      </c>
      <c r="C457" s="17" t="s">
        <v>108</v>
      </c>
      <c r="D457" s="8" t="s">
        <v>563</v>
      </c>
      <c r="E457" s="8" t="s">
        <v>22</v>
      </c>
      <c r="F457" s="8" t="s">
        <v>564</v>
      </c>
      <c r="G457" s="8" t="s">
        <v>24</v>
      </c>
      <c r="H457" s="8" t="s">
        <v>497</v>
      </c>
      <c r="I457" s="8" t="s">
        <v>26</v>
      </c>
      <c r="J457" s="1">
        <v>1.4</v>
      </c>
      <c r="K457" s="8" t="s">
        <v>191</v>
      </c>
      <c r="L457" s="8" t="s">
        <v>28</v>
      </c>
      <c r="M457" s="2">
        <v>1.3</v>
      </c>
      <c r="N457" s="3">
        <f t="shared" si="8"/>
        <v>0.92857142857142871</v>
      </c>
      <c r="P457" t="s">
        <v>565</v>
      </c>
      <c r="R457">
        <v>39</v>
      </c>
      <c r="S457" s="8" t="s">
        <v>566</v>
      </c>
      <c r="T457" t="s">
        <v>568</v>
      </c>
      <c r="U457">
        <v>0</v>
      </c>
    </row>
    <row r="458" spans="1:21" x14ac:dyDescent="0.2">
      <c r="A458" t="s">
        <v>18</v>
      </c>
      <c r="B458" s="8" t="s">
        <v>57</v>
      </c>
      <c r="C458" s="17" t="s">
        <v>108</v>
      </c>
      <c r="D458" s="8" t="s">
        <v>563</v>
      </c>
      <c r="E458" s="8" t="s">
        <v>22</v>
      </c>
      <c r="F458" s="8" t="s">
        <v>564</v>
      </c>
      <c r="G458" s="8" t="s">
        <v>24</v>
      </c>
      <c r="H458" s="8" t="s">
        <v>497</v>
      </c>
      <c r="I458" s="8" t="s">
        <v>26</v>
      </c>
      <c r="J458" s="1">
        <v>2.8</v>
      </c>
      <c r="K458" s="8" t="s">
        <v>191</v>
      </c>
      <c r="L458" s="8" t="s">
        <v>28</v>
      </c>
      <c r="M458" s="2">
        <v>2.75</v>
      </c>
      <c r="N458" s="3">
        <f t="shared" si="8"/>
        <v>0.98214285714285721</v>
      </c>
      <c r="P458" t="s">
        <v>565</v>
      </c>
      <c r="R458">
        <v>39</v>
      </c>
      <c r="S458" s="8" t="s">
        <v>566</v>
      </c>
      <c r="T458" t="s">
        <v>568</v>
      </c>
      <c r="U458">
        <f t="shared" ref="U458:U464" si="9">U450/10</f>
        <v>1.4279999999999999</v>
      </c>
    </row>
    <row r="459" spans="1:21" x14ac:dyDescent="0.2">
      <c r="A459" t="s">
        <v>18</v>
      </c>
      <c r="B459" s="8" t="s">
        <v>57</v>
      </c>
      <c r="C459" s="17" t="s">
        <v>108</v>
      </c>
      <c r="D459" s="8" t="s">
        <v>563</v>
      </c>
      <c r="E459" s="8" t="s">
        <v>22</v>
      </c>
      <c r="F459" s="8" t="s">
        <v>564</v>
      </c>
      <c r="G459" s="8" t="s">
        <v>24</v>
      </c>
      <c r="H459" s="8" t="s">
        <v>497</v>
      </c>
      <c r="I459" s="8" t="s">
        <v>26</v>
      </c>
      <c r="J459" s="1">
        <v>3.3</v>
      </c>
      <c r="K459" s="8" t="s">
        <v>191</v>
      </c>
      <c r="L459" s="8" t="s">
        <v>28</v>
      </c>
      <c r="M459" s="2">
        <v>3.25</v>
      </c>
      <c r="N459" s="3">
        <f t="shared" si="8"/>
        <v>0.98484848484848486</v>
      </c>
      <c r="P459" t="s">
        <v>565</v>
      </c>
      <c r="R459">
        <v>39</v>
      </c>
      <c r="S459" s="8" t="s">
        <v>566</v>
      </c>
      <c r="T459" t="s">
        <v>568</v>
      </c>
      <c r="U459">
        <f t="shared" si="9"/>
        <v>2.8570000000000002</v>
      </c>
    </row>
    <row r="460" spans="1:21" x14ac:dyDescent="0.2">
      <c r="A460" t="s">
        <v>18</v>
      </c>
      <c r="B460" s="8" t="s">
        <v>57</v>
      </c>
      <c r="C460" s="17" t="s">
        <v>108</v>
      </c>
      <c r="D460" s="8" t="s">
        <v>563</v>
      </c>
      <c r="E460" s="8" t="s">
        <v>22</v>
      </c>
      <c r="F460" s="8" t="s">
        <v>564</v>
      </c>
      <c r="G460" s="8" t="s">
        <v>24</v>
      </c>
      <c r="H460" s="8" t="s">
        <v>497</v>
      </c>
      <c r="I460" s="8" t="s">
        <v>26</v>
      </c>
      <c r="J460" s="1">
        <v>3.45</v>
      </c>
      <c r="K460" s="8" t="s">
        <v>191</v>
      </c>
      <c r="L460" s="8" t="s">
        <v>28</v>
      </c>
      <c r="M460" s="2">
        <v>3.4</v>
      </c>
      <c r="N460" s="3">
        <f t="shared" si="8"/>
        <v>0.98550724637681153</v>
      </c>
      <c r="P460" t="s">
        <v>565</v>
      </c>
      <c r="R460">
        <v>39</v>
      </c>
      <c r="S460" s="8" t="s">
        <v>566</v>
      </c>
      <c r="T460" t="s">
        <v>568</v>
      </c>
      <c r="U460">
        <f t="shared" si="9"/>
        <v>4.2850000000000001</v>
      </c>
    </row>
    <row r="461" spans="1:21" x14ac:dyDescent="0.2">
      <c r="A461" t="s">
        <v>18</v>
      </c>
      <c r="B461" s="8" t="s">
        <v>57</v>
      </c>
      <c r="C461" s="17" t="s">
        <v>108</v>
      </c>
      <c r="D461" s="8" t="s">
        <v>563</v>
      </c>
      <c r="E461" s="8" t="s">
        <v>22</v>
      </c>
      <c r="F461" s="8" t="s">
        <v>564</v>
      </c>
      <c r="G461" s="8" t="s">
        <v>24</v>
      </c>
      <c r="H461" s="8" t="s">
        <v>497</v>
      </c>
      <c r="I461" s="8" t="s">
        <v>26</v>
      </c>
      <c r="J461" s="1">
        <v>3.9</v>
      </c>
      <c r="K461" s="8" t="s">
        <v>191</v>
      </c>
      <c r="L461" s="8" t="s">
        <v>28</v>
      </c>
      <c r="M461" s="2">
        <v>3.8</v>
      </c>
      <c r="N461" s="3">
        <f t="shared" si="8"/>
        <v>0.97435897435897434</v>
      </c>
      <c r="P461" t="s">
        <v>565</v>
      </c>
      <c r="R461">
        <v>39</v>
      </c>
      <c r="S461" s="8" t="s">
        <v>566</v>
      </c>
      <c r="T461" t="s">
        <v>568</v>
      </c>
      <c r="U461">
        <f t="shared" si="9"/>
        <v>5.7140000000000004</v>
      </c>
    </row>
    <row r="462" spans="1:21" x14ac:dyDescent="0.2">
      <c r="A462" t="s">
        <v>18</v>
      </c>
      <c r="B462" s="8" t="s">
        <v>57</v>
      </c>
      <c r="C462" s="17" t="s">
        <v>108</v>
      </c>
      <c r="D462" s="8" t="s">
        <v>563</v>
      </c>
      <c r="E462" s="8" t="s">
        <v>22</v>
      </c>
      <c r="F462" s="8" t="s">
        <v>564</v>
      </c>
      <c r="G462" s="8" t="s">
        <v>24</v>
      </c>
      <c r="H462" s="8" t="s">
        <v>497</v>
      </c>
      <c r="I462" s="8" t="s">
        <v>26</v>
      </c>
      <c r="J462" s="1">
        <v>3.85</v>
      </c>
      <c r="K462" s="8" t="s">
        <v>191</v>
      </c>
      <c r="L462" s="8" t="s">
        <v>28</v>
      </c>
      <c r="M462" s="2">
        <v>3.75</v>
      </c>
      <c r="N462" s="3">
        <f t="shared" si="8"/>
        <v>0.97402597402597402</v>
      </c>
      <c r="P462" t="s">
        <v>565</v>
      </c>
      <c r="R462">
        <v>39</v>
      </c>
      <c r="S462" s="8" t="s">
        <v>566</v>
      </c>
      <c r="T462" t="s">
        <v>568</v>
      </c>
      <c r="U462">
        <f t="shared" si="9"/>
        <v>7.1430000000000007</v>
      </c>
    </row>
    <row r="463" spans="1:21" x14ac:dyDescent="0.2">
      <c r="A463" t="s">
        <v>18</v>
      </c>
      <c r="B463" s="8" t="s">
        <v>57</v>
      </c>
      <c r="C463" s="17" t="s">
        <v>108</v>
      </c>
      <c r="D463" s="8" t="s">
        <v>563</v>
      </c>
      <c r="E463" s="8" t="s">
        <v>22</v>
      </c>
      <c r="F463" s="8" t="s">
        <v>564</v>
      </c>
      <c r="G463" s="8" t="s">
        <v>24</v>
      </c>
      <c r="H463" s="8" t="s">
        <v>497</v>
      </c>
      <c r="I463" s="8" t="s">
        <v>26</v>
      </c>
      <c r="J463" s="1">
        <v>3.15</v>
      </c>
      <c r="K463" s="8" t="s">
        <v>191</v>
      </c>
      <c r="L463" s="8" t="s">
        <v>28</v>
      </c>
      <c r="M463" s="2">
        <v>3.2</v>
      </c>
      <c r="N463" s="3">
        <f t="shared" si="8"/>
        <v>1.015873015873016</v>
      </c>
      <c r="P463" t="s">
        <v>565</v>
      </c>
      <c r="R463">
        <v>39</v>
      </c>
      <c r="S463" s="8" t="s">
        <v>566</v>
      </c>
      <c r="T463" t="s">
        <v>568</v>
      </c>
      <c r="U463">
        <f t="shared" si="9"/>
        <v>8.57</v>
      </c>
    </row>
    <row r="464" spans="1:21" x14ac:dyDescent="0.2">
      <c r="A464" t="s">
        <v>18</v>
      </c>
      <c r="B464" s="8" t="s">
        <v>57</v>
      </c>
      <c r="C464" s="17" t="s">
        <v>108</v>
      </c>
      <c r="D464" s="8" t="s">
        <v>563</v>
      </c>
      <c r="E464" s="8" t="s">
        <v>22</v>
      </c>
      <c r="F464" s="8" t="s">
        <v>564</v>
      </c>
      <c r="G464" s="8" t="s">
        <v>24</v>
      </c>
      <c r="H464" s="8" t="s">
        <v>497</v>
      </c>
      <c r="I464" s="8" t="s">
        <v>26</v>
      </c>
      <c r="J464" s="1">
        <v>2.7</v>
      </c>
      <c r="K464" s="8" t="s">
        <v>191</v>
      </c>
      <c r="L464" s="8" t="s">
        <v>28</v>
      </c>
      <c r="M464" s="2">
        <v>2.7</v>
      </c>
      <c r="N464" s="3">
        <f t="shared" si="8"/>
        <v>1</v>
      </c>
      <c r="P464" t="s">
        <v>565</v>
      </c>
      <c r="R464">
        <v>39</v>
      </c>
      <c r="S464" s="8" t="s">
        <v>566</v>
      </c>
      <c r="T464" t="s">
        <v>569</v>
      </c>
      <c r="U464">
        <f t="shared" si="9"/>
        <v>10</v>
      </c>
    </row>
    <row r="465" spans="1:21" x14ac:dyDescent="0.2">
      <c r="A465" t="s">
        <v>18</v>
      </c>
      <c r="B465" s="8" t="s">
        <v>57</v>
      </c>
      <c r="C465" s="17" t="s">
        <v>108</v>
      </c>
      <c r="D465" s="8" t="s">
        <v>563</v>
      </c>
      <c r="E465" s="8" t="s">
        <v>22</v>
      </c>
      <c r="F465" s="8" t="s">
        <v>564</v>
      </c>
      <c r="G465" s="8" t="s">
        <v>24</v>
      </c>
      <c r="H465" s="8" t="s">
        <v>497</v>
      </c>
      <c r="I465" s="8" t="s">
        <v>26</v>
      </c>
      <c r="J465" s="1">
        <v>2.4</v>
      </c>
      <c r="K465" s="8" t="s">
        <v>191</v>
      </c>
      <c r="L465" s="8" t="s">
        <v>28</v>
      </c>
      <c r="M465" s="2">
        <v>2.4</v>
      </c>
      <c r="N465" s="3">
        <f t="shared" si="8"/>
        <v>1</v>
      </c>
      <c r="P465" t="s">
        <v>565</v>
      </c>
      <c r="R465">
        <v>39</v>
      </c>
      <c r="S465" s="8" t="s">
        <v>566</v>
      </c>
      <c r="T465" t="s">
        <v>569</v>
      </c>
      <c r="U465">
        <v>1</v>
      </c>
    </row>
    <row r="466" spans="1:21" x14ac:dyDescent="0.2">
      <c r="A466" t="s">
        <v>18</v>
      </c>
      <c r="B466" s="8" t="s">
        <v>57</v>
      </c>
      <c r="C466" s="17" t="s">
        <v>108</v>
      </c>
      <c r="D466" s="8" t="s">
        <v>563</v>
      </c>
      <c r="E466" s="8" t="s">
        <v>22</v>
      </c>
      <c r="F466" s="8" t="s">
        <v>564</v>
      </c>
      <c r="G466" s="8" t="s">
        <v>24</v>
      </c>
      <c r="H466" s="8" t="s">
        <v>497</v>
      </c>
      <c r="I466" s="8" t="s">
        <v>26</v>
      </c>
      <c r="J466" s="1">
        <v>3.2</v>
      </c>
      <c r="K466" s="8" t="s">
        <v>191</v>
      </c>
      <c r="L466" s="8" t="s">
        <v>28</v>
      </c>
      <c r="M466" s="2">
        <v>3.15</v>
      </c>
      <c r="N466" s="3">
        <f t="shared" si="8"/>
        <v>0.98437499999999989</v>
      </c>
      <c r="P466" t="s">
        <v>565</v>
      </c>
      <c r="R466">
        <v>39</v>
      </c>
      <c r="S466" s="8" t="s">
        <v>566</v>
      </c>
      <c r="T466" t="s">
        <v>569</v>
      </c>
      <c r="U466">
        <v>2</v>
      </c>
    </row>
    <row r="467" spans="1:21" x14ac:dyDescent="0.2">
      <c r="A467" t="s">
        <v>18</v>
      </c>
      <c r="B467" s="8" t="s">
        <v>57</v>
      </c>
      <c r="C467" s="17" t="s">
        <v>108</v>
      </c>
      <c r="D467" s="8" t="s">
        <v>563</v>
      </c>
      <c r="E467" s="8" t="s">
        <v>22</v>
      </c>
      <c r="F467" s="8" t="s">
        <v>564</v>
      </c>
      <c r="G467" s="8" t="s">
        <v>24</v>
      </c>
      <c r="H467" s="8" t="s">
        <v>497</v>
      </c>
      <c r="I467" s="8" t="s">
        <v>26</v>
      </c>
      <c r="J467" s="1">
        <v>3.2</v>
      </c>
      <c r="K467" s="8" t="s">
        <v>191</v>
      </c>
      <c r="L467" s="8" t="s">
        <v>28</v>
      </c>
      <c r="M467" s="2">
        <v>3.2</v>
      </c>
      <c r="N467" s="3">
        <f t="shared" si="8"/>
        <v>1</v>
      </c>
      <c r="P467" t="s">
        <v>565</v>
      </c>
      <c r="R467">
        <v>39</v>
      </c>
      <c r="S467" s="8" t="s">
        <v>566</v>
      </c>
      <c r="T467" t="s">
        <v>569</v>
      </c>
      <c r="U467">
        <v>3</v>
      </c>
    </row>
    <row r="468" spans="1:21" x14ac:dyDescent="0.2">
      <c r="A468" t="s">
        <v>18</v>
      </c>
      <c r="B468" s="8" t="s">
        <v>57</v>
      </c>
      <c r="C468" s="17" t="s">
        <v>108</v>
      </c>
      <c r="D468" s="8" t="s">
        <v>563</v>
      </c>
      <c r="E468" s="8" t="s">
        <v>22</v>
      </c>
      <c r="F468" s="8" t="s">
        <v>564</v>
      </c>
      <c r="G468" s="8" t="s">
        <v>24</v>
      </c>
      <c r="H468" s="8" t="s">
        <v>497</v>
      </c>
      <c r="I468" s="8" t="s">
        <v>26</v>
      </c>
      <c r="J468" s="1">
        <v>4</v>
      </c>
      <c r="K468" s="8" t="s">
        <v>191</v>
      </c>
      <c r="L468" s="8" t="s">
        <v>28</v>
      </c>
      <c r="M468" s="2">
        <v>3.8</v>
      </c>
      <c r="N468" s="3">
        <f t="shared" si="8"/>
        <v>0.95</v>
      </c>
      <c r="P468" t="s">
        <v>565</v>
      </c>
      <c r="R468">
        <v>39</v>
      </c>
      <c r="S468" s="8" t="s">
        <v>566</v>
      </c>
      <c r="T468" t="s">
        <v>569</v>
      </c>
      <c r="U468">
        <v>4</v>
      </c>
    </row>
    <row r="469" spans="1:21" x14ac:dyDescent="0.2">
      <c r="A469" t="s">
        <v>18</v>
      </c>
      <c r="B469" s="8" t="s">
        <v>57</v>
      </c>
      <c r="C469" s="17" t="s">
        <v>108</v>
      </c>
      <c r="D469" s="8" t="s">
        <v>563</v>
      </c>
      <c r="E469" s="8" t="s">
        <v>22</v>
      </c>
      <c r="F469" s="8" t="s">
        <v>564</v>
      </c>
      <c r="G469" s="8" t="s">
        <v>24</v>
      </c>
      <c r="H469" s="8" t="s">
        <v>497</v>
      </c>
      <c r="I469" s="8" t="s">
        <v>26</v>
      </c>
      <c r="J469" s="1">
        <v>3.8</v>
      </c>
      <c r="K469" s="8" t="s">
        <v>191</v>
      </c>
      <c r="L469" s="8" t="s">
        <v>28</v>
      </c>
      <c r="M469" s="2">
        <v>4</v>
      </c>
      <c r="N469" s="3">
        <f t="shared" si="8"/>
        <v>1.0526315789473684</v>
      </c>
      <c r="P469" t="s">
        <v>565</v>
      </c>
      <c r="R469">
        <v>39</v>
      </c>
      <c r="S469" s="8" t="s">
        <v>566</v>
      </c>
      <c r="T469" t="s">
        <v>569</v>
      </c>
      <c r="U469">
        <v>5</v>
      </c>
    </row>
    <row r="470" spans="1:21" x14ac:dyDescent="0.2">
      <c r="A470" t="s">
        <v>18</v>
      </c>
      <c r="B470" s="8" t="s">
        <v>57</v>
      </c>
      <c r="C470" s="17" t="s">
        <v>108</v>
      </c>
      <c r="D470" s="8" t="s">
        <v>563</v>
      </c>
      <c r="E470" s="8" t="s">
        <v>22</v>
      </c>
      <c r="F470" s="8" t="s">
        <v>564</v>
      </c>
      <c r="G470" s="8" t="s">
        <v>24</v>
      </c>
      <c r="H470" s="8" t="s">
        <v>497</v>
      </c>
      <c r="I470" s="8" t="s">
        <v>26</v>
      </c>
      <c r="J470" s="1">
        <v>4.25</v>
      </c>
      <c r="K470" s="8" t="s">
        <v>191</v>
      </c>
      <c r="L470" s="8" t="s">
        <v>28</v>
      </c>
      <c r="M470" s="2">
        <v>4.0999999999999996</v>
      </c>
      <c r="N470" s="3">
        <f t="shared" si="8"/>
        <v>0.96470588235294108</v>
      </c>
      <c r="P470" t="s">
        <v>565</v>
      </c>
      <c r="R470">
        <v>39</v>
      </c>
      <c r="S470" s="8" t="s">
        <v>566</v>
      </c>
      <c r="T470" t="s">
        <v>569</v>
      </c>
      <c r="U470">
        <v>6</v>
      </c>
    </row>
    <row r="471" spans="1:21" x14ac:dyDescent="0.2">
      <c r="A471" t="s">
        <v>18</v>
      </c>
      <c r="B471" s="8" t="s">
        <v>57</v>
      </c>
      <c r="C471" s="17" t="s">
        <v>108</v>
      </c>
      <c r="D471" s="8" t="s">
        <v>563</v>
      </c>
      <c r="E471" s="8" t="s">
        <v>22</v>
      </c>
      <c r="F471" s="8" t="s">
        <v>564</v>
      </c>
      <c r="G471" s="8" t="s">
        <v>24</v>
      </c>
      <c r="H471" s="8" t="s">
        <v>497</v>
      </c>
      <c r="I471" s="8" t="s">
        <v>26</v>
      </c>
      <c r="J471" s="1">
        <v>4.9000000000000004</v>
      </c>
      <c r="K471" s="8" t="s">
        <v>191</v>
      </c>
      <c r="L471" s="8" t="s">
        <v>28</v>
      </c>
      <c r="M471" s="2">
        <v>4.75</v>
      </c>
      <c r="N471" s="3">
        <f t="shared" si="8"/>
        <v>0.96938775510204078</v>
      </c>
      <c r="P471" t="s">
        <v>565</v>
      </c>
      <c r="R471">
        <v>39</v>
      </c>
      <c r="S471" s="8" t="s">
        <v>566</v>
      </c>
      <c r="T471" t="s">
        <v>569</v>
      </c>
      <c r="U471">
        <v>7</v>
      </c>
    </row>
    <row r="472" spans="1:21" x14ac:dyDescent="0.2">
      <c r="A472" t="s">
        <v>18</v>
      </c>
      <c r="B472" s="8" t="s">
        <v>57</v>
      </c>
      <c r="C472" s="17" t="s">
        <v>108</v>
      </c>
      <c r="D472" s="8" t="s">
        <v>563</v>
      </c>
      <c r="E472" s="8" t="s">
        <v>22</v>
      </c>
      <c r="F472" s="8" t="s">
        <v>564</v>
      </c>
      <c r="G472" s="8" t="s">
        <v>24</v>
      </c>
      <c r="H472" s="8" t="s">
        <v>497</v>
      </c>
      <c r="I472" s="8" t="s">
        <v>26</v>
      </c>
      <c r="J472" s="1">
        <v>2.2000000000000002</v>
      </c>
      <c r="K472" s="8" t="s">
        <v>191</v>
      </c>
      <c r="L472" s="8" t="s">
        <v>28</v>
      </c>
      <c r="M472" s="2">
        <v>2.1</v>
      </c>
      <c r="N472" s="3">
        <f t="shared" si="8"/>
        <v>0.95454545454545447</v>
      </c>
      <c r="P472" t="s">
        <v>570</v>
      </c>
      <c r="R472">
        <v>39</v>
      </c>
      <c r="S472" s="8" t="s">
        <v>571</v>
      </c>
      <c r="T472" t="s">
        <v>569</v>
      </c>
      <c r="U472">
        <v>8</v>
      </c>
    </row>
    <row r="473" spans="1:21" x14ac:dyDescent="0.2">
      <c r="A473" t="s">
        <v>18</v>
      </c>
      <c r="B473" s="8" t="s">
        <v>93</v>
      </c>
      <c r="C473" s="17" t="s">
        <v>84</v>
      </c>
      <c r="D473" s="8" t="s">
        <v>94</v>
      </c>
      <c r="E473" s="8" t="s">
        <v>126</v>
      </c>
      <c r="F473" s="8" t="s">
        <v>572</v>
      </c>
      <c r="G473" s="8" t="s">
        <v>573</v>
      </c>
      <c r="H473" s="8" t="s">
        <v>25</v>
      </c>
      <c r="I473" s="8" t="s">
        <v>26</v>
      </c>
      <c r="J473" s="1">
        <v>8</v>
      </c>
      <c r="K473" s="8" t="s">
        <v>27</v>
      </c>
      <c r="L473" s="8" t="s">
        <v>28</v>
      </c>
      <c r="M473" s="2">
        <v>5</v>
      </c>
      <c r="N473" s="3">
        <f t="shared" si="8"/>
        <v>0.625</v>
      </c>
      <c r="P473" t="s">
        <v>574</v>
      </c>
      <c r="R473">
        <v>40</v>
      </c>
      <c r="S473" s="8" t="s">
        <v>83</v>
      </c>
      <c r="U473" t="s">
        <v>575</v>
      </c>
    </row>
    <row r="474" spans="1:21" x14ac:dyDescent="0.2">
      <c r="A474" t="s">
        <v>18</v>
      </c>
      <c r="B474" s="8" t="s">
        <v>93</v>
      </c>
      <c r="C474" s="17" t="s">
        <v>84</v>
      </c>
      <c r="D474" s="8" t="s">
        <v>94</v>
      </c>
      <c r="E474" s="8" t="s">
        <v>126</v>
      </c>
      <c r="F474" s="8" t="s">
        <v>576</v>
      </c>
      <c r="G474" s="8" t="s">
        <v>573</v>
      </c>
      <c r="H474" s="8" t="s">
        <v>25</v>
      </c>
      <c r="I474" s="8" t="s">
        <v>26</v>
      </c>
      <c r="J474" s="1">
        <v>40</v>
      </c>
      <c r="K474" s="8" t="s">
        <v>27</v>
      </c>
      <c r="L474" s="8" t="s">
        <v>28</v>
      </c>
      <c r="M474" s="2">
        <v>39</v>
      </c>
      <c r="N474" s="3">
        <f t="shared" si="8"/>
        <v>0.97499999999999998</v>
      </c>
      <c r="P474" t="s">
        <v>574</v>
      </c>
      <c r="R474">
        <v>40</v>
      </c>
      <c r="S474" s="8" t="s">
        <v>83</v>
      </c>
      <c r="U474" t="s">
        <v>575</v>
      </c>
    </row>
    <row r="475" spans="1:21" x14ac:dyDescent="0.2">
      <c r="A475" t="s">
        <v>18</v>
      </c>
      <c r="B475" s="8" t="s">
        <v>78</v>
      </c>
      <c r="C475" s="17" t="s">
        <v>108</v>
      </c>
      <c r="D475" s="8" t="s">
        <v>447</v>
      </c>
      <c r="E475" s="8" t="s">
        <v>349</v>
      </c>
      <c r="F475" s="8" t="s">
        <v>577</v>
      </c>
      <c r="G475" s="8" t="s">
        <v>578</v>
      </c>
      <c r="H475" s="8" t="s">
        <v>497</v>
      </c>
      <c r="I475" s="8" t="s">
        <v>26</v>
      </c>
      <c r="J475" s="1">
        <v>100</v>
      </c>
      <c r="K475" s="8" t="s">
        <v>468</v>
      </c>
      <c r="L475" s="8" t="s">
        <v>28</v>
      </c>
      <c r="M475" s="2">
        <v>100</v>
      </c>
      <c r="N475" s="3">
        <f t="shared" si="8"/>
        <v>1</v>
      </c>
      <c r="P475" t="s">
        <v>579</v>
      </c>
      <c r="R475">
        <v>41</v>
      </c>
      <c r="S475" s="8" t="s">
        <v>83</v>
      </c>
      <c r="T475" t="s">
        <v>471</v>
      </c>
    </row>
    <row r="476" spans="1:21" x14ac:dyDescent="0.2">
      <c r="A476" t="s">
        <v>18</v>
      </c>
      <c r="B476" s="8" t="s">
        <v>78</v>
      </c>
      <c r="C476" s="17" t="s">
        <v>108</v>
      </c>
      <c r="D476" s="8" t="s">
        <v>447</v>
      </c>
      <c r="E476" s="8" t="s">
        <v>349</v>
      </c>
      <c r="F476" s="8" t="s">
        <v>577</v>
      </c>
      <c r="G476" s="8" t="s">
        <v>578</v>
      </c>
      <c r="H476" s="8" t="s">
        <v>497</v>
      </c>
      <c r="I476" s="8" t="s">
        <v>26</v>
      </c>
      <c r="J476" s="1">
        <v>98</v>
      </c>
      <c r="K476" s="8" t="s">
        <v>468</v>
      </c>
      <c r="L476" s="8" t="s">
        <v>28</v>
      </c>
      <c r="M476" s="2">
        <v>98</v>
      </c>
      <c r="N476" s="3">
        <f t="shared" si="8"/>
        <v>1</v>
      </c>
      <c r="P476" t="s">
        <v>579</v>
      </c>
      <c r="R476">
        <v>41</v>
      </c>
      <c r="S476" s="8" t="s">
        <v>83</v>
      </c>
      <c r="T476" t="s">
        <v>580</v>
      </c>
    </row>
    <row r="477" spans="1:21" x14ac:dyDescent="0.2">
      <c r="A477" t="s">
        <v>18</v>
      </c>
      <c r="B477" s="8" t="s">
        <v>78</v>
      </c>
      <c r="C477" s="17" t="s">
        <v>108</v>
      </c>
      <c r="D477" s="8" t="s">
        <v>447</v>
      </c>
      <c r="E477" s="8" t="s">
        <v>349</v>
      </c>
      <c r="F477" s="8" t="s">
        <v>577</v>
      </c>
      <c r="G477" s="8" t="s">
        <v>578</v>
      </c>
      <c r="H477" s="8" t="s">
        <v>497</v>
      </c>
      <c r="I477" s="8" t="s">
        <v>26</v>
      </c>
      <c r="J477" s="1">
        <v>98</v>
      </c>
      <c r="K477" s="8" t="s">
        <v>468</v>
      </c>
      <c r="L477" s="8" t="s">
        <v>28</v>
      </c>
      <c r="M477" s="2">
        <v>95</v>
      </c>
      <c r="N477" s="3">
        <f t="shared" si="8"/>
        <v>0.96938775510204078</v>
      </c>
      <c r="P477" t="s">
        <v>579</v>
      </c>
      <c r="R477">
        <v>41</v>
      </c>
      <c r="S477" s="8" t="s">
        <v>83</v>
      </c>
      <c r="T477" t="s">
        <v>581</v>
      </c>
    </row>
    <row r="478" spans="1:21" x14ac:dyDescent="0.2">
      <c r="A478" t="s">
        <v>18</v>
      </c>
      <c r="B478" s="8" t="s">
        <v>78</v>
      </c>
      <c r="C478" s="17" t="s">
        <v>108</v>
      </c>
      <c r="D478" s="8" t="s">
        <v>447</v>
      </c>
      <c r="E478" s="8" t="s">
        <v>349</v>
      </c>
      <c r="F478" s="8" t="s">
        <v>577</v>
      </c>
      <c r="G478" s="8" t="s">
        <v>578</v>
      </c>
      <c r="H478" s="8" t="s">
        <v>497</v>
      </c>
      <c r="I478" s="8" t="s">
        <v>26</v>
      </c>
      <c r="J478" s="1">
        <v>95</v>
      </c>
      <c r="K478" s="8" t="s">
        <v>468</v>
      </c>
      <c r="L478" s="8" t="s">
        <v>28</v>
      </c>
      <c r="M478" s="2">
        <v>91</v>
      </c>
      <c r="N478" s="3">
        <f t="shared" si="8"/>
        <v>0.95789473684210524</v>
      </c>
      <c r="P478" t="s">
        <v>579</v>
      </c>
      <c r="R478">
        <v>41</v>
      </c>
      <c r="S478" s="8" t="s">
        <v>83</v>
      </c>
      <c r="T478" t="s">
        <v>582</v>
      </c>
    </row>
    <row r="479" spans="1:21" x14ac:dyDescent="0.2">
      <c r="A479" t="s">
        <v>18</v>
      </c>
      <c r="B479" s="8" t="s">
        <v>78</v>
      </c>
      <c r="C479" s="17" t="s">
        <v>108</v>
      </c>
      <c r="D479" s="8" t="s">
        <v>447</v>
      </c>
      <c r="E479" s="8" t="s">
        <v>349</v>
      </c>
      <c r="F479" s="8" t="s">
        <v>577</v>
      </c>
      <c r="G479" s="8" t="s">
        <v>578</v>
      </c>
      <c r="H479" s="8" t="s">
        <v>497</v>
      </c>
      <c r="I479" s="8" t="s">
        <v>26</v>
      </c>
      <c r="J479" s="1">
        <v>110</v>
      </c>
      <c r="K479" s="8" t="s">
        <v>468</v>
      </c>
      <c r="L479" s="8" t="s">
        <v>28</v>
      </c>
      <c r="M479" s="2">
        <v>93</v>
      </c>
      <c r="N479" s="3">
        <f t="shared" si="8"/>
        <v>0.84545454545454546</v>
      </c>
      <c r="P479" t="s">
        <v>579</v>
      </c>
      <c r="R479">
        <v>41</v>
      </c>
      <c r="S479" s="8" t="s">
        <v>83</v>
      </c>
      <c r="T479" t="s">
        <v>583</v>
      </c>
    </row>
    <row r="480" spans="1:21" x14ac:dyDescent="0.2">
      <c r="A480" t="s">
        <v>18</v>
      </c>
      <c r="B480" s="8" t="s">
        <v>78</v>
      </c>
      <c r="C480" s="17" t="s">
        <v>108</v>
      </c>
      <c r="D480" s="8" t="s">
        <v>447</v>
      </c>
      <c r="E480" s="8" t="s">
        <v>349</v>
      </c>
      <c r="F480" s="8" t="s">
        <v>584</v>
      </c>
      <c r="G480" s="8" t="s">
        <v>578</v>
      </c>
      <c r="H480" s="8" t="s">
        <v>497</v>
      </c>
      <c r="I480" s="8" t="s">
        <v>26</v>
      </c>
      <c r="J480" s="1">
        <v>100</v>
      </c>
      <c r="K480" s="8" t="s">
        <v>468</v>
      </c>
      <c r="L480" s="8" t="s">
        <v>28</v>
      </c>
      <c r="M480" s="2">
        <v>100</v>
      </c>
      <c r="N480" s="3">
        <f t="shared" si="8"/>
        <v>1</v>
      </c>
      <c r="P480" t="s">
        <v>579</v>
      </c>
      <c r="R480">
        <v>41</v>
      </c>
      <c r="S480" s="8" t="s">
        <v>83</v>
      </c>
      <c r="T480" t="s">
        <v>471</v>
      </c>
    </row>
    <row r="481" spans="1:20" x14ac:dyDescent="0.2">
      <c r="A481" t="s">
        <v>18</v>
      </c>
      <c r="B481" s="8" t="s">
        <v>78</v>
      </c>
      <c r="C481" s="17" t="s">
        <v>108</v>
      </c>
      <c r="D481" s="8" t="s">
        <v>447</v>
      </c>
      <c r="E481" s="8" t="s">
        <v>349</v>
      </c>
      <c r="F481" s="8" t="s">
        <v>584</v>
      </c>
      <c r="G481" s="8" t="s">
        <v>578</v>
      </c>
      <c r="H481" s="8" t="s">
        <v>497</v>
      </c>
      <c r="I481" s="8" t="s">
        <v>26</v>
      </c>
      <c r="J481" s="1">
        <v>87</v>
      </c>
      <c r="K481" s="8" t="s">
        <v>468</v>
      </c>
      <c r="L481" s="8" t="s">
        <v>28</v>
      </c>
      <c r="M481" s="2">
        <v>84</v>
      </c>
      <c r="N481" s="3">
        <f t="shared" si="8"/>
        <v>0.96551724137931039</v>
      </c>
      <c r="P481" t="s">
        <v>579</v>
      </c>
      <c r="R481">
        <v>41</v>
      </c>
      <c r="S481" s="8" t="s">
        <v>83</v>
      </c>
      <c r="T481" t="s">
        <v>580</v>
      </c>
    </row>
    <row r="482" spans="1:20" x14ac:dyDescent="0.2">
      <c r="A482" t="s">
        <v>18</v>
      </c>
      <c r="B482" s="8" t="s">
        <v>78</v>
      </c>
      <c r="C482" s="17" t="s">
        <v>108</v>
      </c>
      <c r="D482" s="8" t="s">
        <v>447</v>
      </c>
      <c r="E482" s="8" t="s">
        <v>349</v>
      </c>
      <c r="F482" s="8" t="s">
        <v>584</v>
      </c>
      <c r="G482" s="8" t="s">
        <v>578</v>
      </c>
      <c r="H482" s="8" t="s">
        <v>497</v>
      </c>
      <c r="I482" s="8" t="s">
        <v>26</v>
      </c>
      <c r="J482" s="1">
        <v>83</v>
      </c>
      <c r="K482" s="8" t="s">
        <v>468</v>
      </c>
      <c r="L482" s="8" t="s">
        <v>28</v>
      </c>
      <c r="M482" s="2">
        <v>90</v>
      </c>
      <c r="N482" s="3">
        <f t="shared" si="8"/>
        <v>1.0843373493975903</v>
      </c>
      <c r="P482" t="s">
        <v>579</v>
      </c>
      <c r="R482">
        <v>41</v>
      </c>
      <c r="S482" s="8" t="s">
        <v>83</v>
      </c>
      <c r="T482" t="s">
        <v>581</v>
      </c>
    </row>
    <row r="483" spans="1:20" x14ac:dyDescent="0.2">
      <c r="A483" t="s">
        <v>18</v>
      </c>
      <c r="B483" s="8" t="s">
        <v>78</v>
      </c>
      <c r="C483" s="17" t="s">
        <v>108</v>
      </c>
      <c r="D483" s="8" t="s">
        <v>447</v>
      </c>
      <c r="E483" s="8" t="s">
        <v>349</v>
      </c>
      <c r="F483" s="8" t="s">
        <v>584</v>
      </c>
      <c r="G483" s="8" t="s">
        <v>578</v>
      </c>
      <c r="H483" s="8" t="s">
        <v>497</v>
      </c>
      <c r="I483" s="8" t="s">
        <v>26</v>
      </c>
      <c r="J483" s="1">
        <v>82</v>
      </c>
      <c r="K483" s="8" t="s">
        <v>468</v>
      </c>
      <c r="L483" s="8" t="s">
        <v>28</v>
      </c>
      <c r="M483" s="2">
        <v>59</v>
      </c>
      <c r="N483" s="3">
        <f t="shared" si="8"/>
        <v>0.71951219512195119</v>
      </c>
      <c r="P483" t="s">
        <v>579</v>
      </c>
      <c r="R483">
        <v>41</v>
      </c>
      <c r="S483" s="8" t="s">
        <v>83</v>
      </c>
      <c r="T483" t="s">
        <v>582</v>
      </c>
    </row>
    <row r="484" spans="1:20" x14ac:dyDescent="0.2">
      <c r="A484" t="s">
        <v>18</v>
      </c>
      <c r="B484" s="8" t="s">
        <v>78</v>
      </c>
      <c r="C484" s="17" t="s">
        <v>108</v>
      </c>
      <c r="D484" s="8" t="s">
        <v>447</v>
      </c>
      <c r="E484" s="8" t="s">
        <v>349</v>
      </c>
      <c r="F484" s="8" t="s">
        <v>584</v>
      </c>
      <c r="G484" s="8" t="s">
        <v>578</v>
      </c>
      <c r="H484" s="8" t="s">
        <v>497</v>
      </c>
      <c r="I484" s="8" t="s">
        <v>26</v>
      </c>
      <c r="J484" s="1">
        <v>28</v>
      </c>
      <c r="K484" s="8" t="s">
        <v>468</v>
      </c>
      <c r="L484" s="8" t="s">
        <v>28</v>
      </c>
      <c r="M484" s="2">
        <v>30</v>
      </c>
      <c r="N484" s="3">
        <f t="shared" si="8"/>
        <v>1.0714285714285714</v>
      </c>
      <c r="P484" t="s">
        <v>579</v>
      </c>
      <c r="R484">
        <v>41</v>
      </c>
      <c r="S484" s="8" t="s">
        <v>83</v>
      </c>
      <c r="T484" t="s">
        <v>583</v>
      </c>
    </row>
    <row r="485" spans="1:20" x14ac:dyDescent="0.2">
      <c r="A485" t="s">
        <v>18</v>
      </c>
      <c r="B485" s="8" t="s">
        <v>78</v>
      </c>
      <c r="C485" s="17" t="s">
        <v>108</v>
      </c>
      <c r="D485" s="8" t="s">
        <v>447</v>
      </c>
      <c r="E485" s="8" t="s">
        <v>349</v>
      </c>
      <c r="F485" s="8" t="s">
        <v>585</v>
      </c>
      <c r="G485" s="8" t="s">
        <v>578</v>
      </c>
      <c r="H485" s="8" t="s">
        <v>497</v>
      </c>
      <c r="I485" s="8" t="s">
        <v>26</v>
      </c>
      <c r="J485" s="1">
        <v>100</v>
      </c>
      <c r="K485" s="8" t="s">
        <v>468</v>
      </c>
      <c r="L485" s="8" t="s">
        <v>28</v>
      </c>
      <c r="M485" s="2">
        <v>100</v>
      </c>
      <c r="N485" s="3">
        <f t="shared" si="8"/>
        <v>1</v>
      </c>
      <c r="P485" t="s">
        <v>579</v>
      </c>
      <c r="R485">
        <v>41</v>
      </c>
      <c r="S485" s="8" t="s">
        <v>83</v>
      </c>
      <c r="T485" t="s">
        <v>471</v>
      </c>
    </row>
    <row r="486" spans="1:20" x14ac:dyDescent="0.2">
      <c r="A486" t="s">
        <v>18</v>
      </c>
      <c r="B486" s="8" t="s">
        <v>78</v>
      </c>
      <c r="C486" s="17" t="s">
        <v>108</v>
      </c>
      <c r="D486" s="8" t="s">
        <v>447</v>
      </c>
      <c r="E486" s="8" t="s">
        <v>349</v>
      </c>
      <c r="F486" s="8" t="s">
        <v>585</v>
      </c>
      <c r="G486" s="8" t="s">
        <v>578</v>
      </c>
      <c r="H486" s="8" t="s">
        <v>497</v>
      </c>
      <c r="I486" s="8" t="s">
        <v>26</v>
      </c>
      <c r="J486" s="1">
        <v>55</v>
      </c>
      <c r="K486" s="8" t="s">
        <v>468</v>
      </c>
      <c r="L486" s="8" t="s">
        <v>28</v>
      </c>
      <c r="M486" s="2">
        <v>62</v>
      </c>
      <c r="N486" s="3">
        <f t="shared" si="8"/>
        <v>1.1272727272727272</v>
      </c>
      <c r="P486" t="s">
        <v>579</v>
      </c>
      <c r="R486">
        <v>41</v>
      </c>
      <c r="S486" s="8" t="s">
        <v>83</v>
      </c>
      <c r="T486" t="s">
        <v>580</v>
      </c>
    </row>
    <row r="487" spans="1:20" x14ac:dyDescent="0.2">
      <c r="A487" t="s">
        <v>18</v>
      </c>
      <c r="B487" s="8" t="s">
        <v>78</v>
      </c>
      <c r="C487" s="17" t="s">
        <v>108</v>
      </c>
      <c r="D487" s="8" t="s">
        <v>447</v>
      </c>
      <c r="E487" s="8" t="s">
        <v>349</v>
      </c>
      <c r="F487" s="8" t="s">
        <v>585</v>
      </c>
      <c r="G487" s="8" t="s">
        <v>578</v>
      </c>
      <c r="H487" s="8" t="s">
        <v>497</v>
      </c>
      <c r="I487" s="8" t="s">
        <v>26</v>
      </c>
      <c r="J487" s="1">
        <v>45</v>
      </c>
      <c r="K487" s="8" t="s">
        <v>468</v>
      </c>
      <c r="L487" s="8" t="s">
        <v>28</v>
      </c>
      <c r="M487" s="2">
        <v>50</v>
      </c>
      <c r="N487" s="3">
        <f t="shared" si="8"/>
        <v>1.1111111111111112</v>
      </c>
      <c r="P487" t="s">
        <v>579</v>
      </c>
      <c r="R487">
        <v>41</v>
      </c>
      <c r="S487" s="8" t="s">
        <v>83</v>
      </c>
      <c r="T487" t="s">
        <v>581</v>
      </c>
    </row>
    <row r="488" spans="1:20" x14ac:dyDescent="0.2">
      <c r="A488" t="s">
        <v>18</v>
      </c>
      <c r="B488" s="8" t="s">
        <v>78</v>
      </c>
      <c r="C488" s="17" t="s">
        <v>108</v>
      </c>
      <c r="D488" s="8" t="s">
        <v>447</v>
      </c>
      <c r="E488" s="8" t="s">
        <v>349</v>
      </c>
      <c r="F488" s="8" t="s">
        <v>585</v>
      </c>
      <c r="G488" s="8" t="s">
        <v>578</v>
      </c>
      <c r="H488" s="8" t="s">
        <v>497</v>
      </c>
      <c r="I488" s="8" t="s">
        <v>26</v>
      </c>
      <c r="J488" s="1">
        <v>32</v>
      </c>
      <c r="K488" s="8" t="s">
        <v>468</v>
      </c>
      <c r="L488" s="8" t="s">
        <v>28</v>
      </c>
      <c r="M488" s="2">
        <v>35</v>
      </c>
      <c r="N488" s="3">
        <f t="shared" ref="N488:N551" si="10">M488/J488</f>
        <v>1.09375</v>
      </c>
      <c r="P488" t="s">
        <v>579</v>
      </c>
      <c r="R488">
        <v>41</v>
      </c>
      <c r="S488" s="8" t="s">
        <v>83</v>
      </c>
      <c r="T488" t="s">
        <v>582</v>
      </c>
    </row>
    <row r="489" spans="1:20" x14ac:dyDescent="0.2">
      <c r="A489" t="s">
        <v>18</v>
      </c>
      <c r="B489" s="8" t="s">
        <v>78</v>
      </c>
      <c r="C489" s="17" t="s">
        <v>108</v>
      </c>
      <c r="D489" s="8" t="s">
        <v>447</v>
      </c>
      <c r="E489" s="8" t="s">
        <v>349</v>
      </c>
      <c r="F489" s="8" t="s">
        <v>585</v>
      </c>
      <c r="G489" s="8" t="s">
        <v>578</v>
      </c>
      <c r="H489" s="8" t="s">
        <v>497</v>
      </c>
      <c r="I489" s="8" t="s">
        <v>26</v>
      </c>
      <c r="J489" s="1">
        <v>4</v>
      </c>
      <c r="K489" s="8" t="s">
        <v>468</v>
      </c>
      <c r="L489" s="8" t="s">
        <v>28</v>
      </c>
      <c r="M489" s="2">
        <v>8</v>
      </c>
      <c r="N489" s="3">
        <f t="shared" si="10"/>
        <v>2</v>
      </c>
      <c r="P489" t="s">
        <v>579</v>
      </c>
      <c r="R489">
        <v>41</v>
      </c>
      <c r="S489" s="8" t="s">
        <v>83</v>
      </c>
      <c r="T489" t="s">
        <v>583</v>
      </c>
    </row>
    <row r="490" spans="1:20" x14ac:dyDescent="0.2">
      <c r="A490" t="s">
        <v>18</v>
      </c>
      <c r="B490" s="8" t="s">
        <v>78</v>
      </c>
      <c r="C490" s="17" t="s">
        <v>108</v>
      </c>
      <c r="D490" s="8" t="s">
        <v>447</v>
      </c>
      <c r="E490" s="8" t="s">
        <v>73</v>
      </c>
      <c r="F490" s="8" t="s">
        <v>586</v>
      </c>
      <c r="G490" s="8" t="s">
        <v>578</v>
      </c>
      <c r="H490" s="8" t="s">
        <v>497</v>
      </c>
      <c r="I490" s="8" t="s">
        <v>26</v>
      </c>
      <c r="J490" s="1">
        <v>10</v>
      </c>
      <c r="K490" s="8" t="s">
        <v>468</v>
      </c>
      <c r="L490" s="8" t="s">
        <v>28</v>
      </c>
      <c r="M490" s="2">
        <v>14.4</v>
      </c>
      <c r="N490" s="3">
        <f t="shared" si="10"/>
        <v>1.44</v>
      </c>
      <c r="P490" t="s">
        <v>579</v>
      </c>
      <c r="R490">
        <v>41</v>
      </c>
      <c r="S490" s="8" t="s">
        <v>499</v>
      </c>
    </row>
    <row r="491" spans="1:20" x14ac:dyDescent="0.2">
      <c r="A491" t="s">
        <v>18</v>
      </c>
      <c r="B491" s="8" t="s">
        <v>78</v>
      </c>
      <c r="C491" s="17" t="s">
        <v>108</v>
      </c>
      <c r="D491" s="8" t="s">
        <v>447</v>
      </c>
      <c r="E491" s="8" t="s">
        <v>73</v>
      </c>
      <c r="F491" s="8" t="s">
        <v>587</v>
      </c>
      <c r="G491" s="8" t="s">
        <v>578</v>
      </c>
      <c r="H491" s="8" t="s">
        <v>497</v>
      </c>
      <c r="I491" s="8" t="s">
        <v>26</v>
      </c>
      <c r="J491" s="1">
        <v>14.6</v>
      </c>
      <c r="K491" s="8" t="s">
        <v>468</v>
      </c>
      <c r="L491" s="8" t="s">
        <v>28</v>
      </c>
      <c r="M491" s="2">
        <v>20.7</v>
      </c>
      <c r="N491" s="3">
        <f t="shared" si="10"/>
        <v>1.4178082191780821</v>
      </c>
      <c r="P491" t="s">
        <v>579</v>
      </c>
      <c r="R491">
        <v>41</v>
      </c>
      <c r="S491" s="8" t="s">
        <v>499</v>
      </c>
    </row>
    <row r="492" spans="1:20" x14ac:dyDescent="0.2">
      <c r="A492" t="s">
        <v>18</v>
      </c>
      <c r="B492" s="8" t="s">
        <v>78</v>
      </c>
      <c r="C492" s="17" t="s">
        <v>108</v>
      </c>
      <c r="D492" s="8" t="s">
        <v>447</v>
      </c>
      <c r="E492" s="8" t="s">
        <v>73</v>
      </c>
      <c r="F492" s="8" t="s">
        <v>588</v>
      </c>
      <c r="G492" s="8" t="s">
        <v>578</v>
      </c>
      <c r="H492" s="8" t="s">
        <v>497</v>
      </c>
      <c r="I492" s="8" t="s">
        <v>26</v>
      </c>
      <c r="J492" s="1">
        <v>3.5</v>
      </c>
      <c r="K492" s="8" t="s">
        <v>468</v>
      </c>
      <c r="L492" s="8" t="s">
        <v>28</v>
      </c>
      <c r="M492" s="2">
        <v>1.6</v>
      </c>
      <c r="N492" s="3">
        <f t="shared" si="10"/>
        <v>0.45714285714285718</v>
      </c>
      <c r="P492" t="s">
        <v>579</v>
      </c>
      <c r="R492">
        <v>41</v>
      </c>
      <c r="S492" s="8" t="s">
        <v>499</v>
      </c>
    </row>
    <row r="493" spans="1:20" x14ac:dyDescent="0.2">
      <c r="A493" t="s">
        <v>18</v>
      </c>
      <c r="B493" s="8" t="s">
        <v>78</v>
      </c>
      <c r="C493" s="17" t="s">
        <v>108</v>
      </c>
      <c r="D493" s="8" t="s">
        <v>447</v>
      </c>
      <c r="E493" s="8" t="s">
        <v>73</v>
      </c>
      <c r="F493" s="8" t="s">
        <v>589</v>
      </c>
      <c r="G493" s="8" t="s">
        <v>578</v>
      </c>
      <c r="H493" s="8" t="s">
        <v>497</v>
      </c>
      <c r="I493" s="8" t="s">
        <v>26</v>
      </c>
      <c r="J493" s="1">
        <v>5.4</v>
      </c>
      <c r="K493" s="8" t="s">
        <v>468</v>
      </c>
      <c r="L493" s="8" t="s">
        <v>28</v>
      </c>
      <c r="M493" s="2">
        <v>5.4</v>
      </c>
      <c r="N493" s="3">
        <f>M493/J493</f>
        <v>1</v>
      </c>
      <c r="P493" t="s">
        <v>579</v>
      </c>
      <c r="R493">
        <v>41</v>
      </c>
      <c r="S493" s="8" t="s">
        <v>499</v>
      </c>
    </row>
    <row r="494" spans="1:20" x14ac:dyDescent="0.2">
      <c r="A494" t="s">
        <v>18</v>
      </c>
      <c r="B494" s="8" t="s">
        <v>78</v>
      </c>
      <c r="C494" s="17" t="s">
        <v>108</v>
      </c>
      <c r="D494" s="8" t="s">
        <v>447</v>
      </c>
      <c r="E494" s="8" t="s">
        <v>73</v>
      </c>
      <c r="F494" s="8" t="s">
        <v>585</v>
      </c>
      <c r="G494" s="8" t="s">
        <v>578</v>
      </c>
      <c r="H494" s="8" t="s">
        <v>497</v>
      </c>
      <c r="I494" s="8" t="s">
        <v>26</v>
      </c>
      <c r="J494" s="1">
        <v>1</v>
      </c>
      <c r="K494" s="8" t="s">
        <v>468</v>
      </c>
      <c r="L494" s="8" t="s">
        <v>28</v>
      </c>
      <c r="M494" s="2">
        <v>1</v>
      </c>
      <c r="N494" s="3">
        <f t="shared" si="10"/>
        <v>1</v>
      </c>
      <c r="P494" t="s">
        <v>579</v>
      </c>
      <c r="R494">
        <v>41</v>
      </c>
      <c r="S494" s="8" t="s">
        <v>499</v>
      </c>
    </row>
    <row r="495" spans="1:20" x14ac:dyDescent="0.2">
      <c r="A495" t="s">
        <v>18</v>
      </c>
      <c r="B495" s="8" t="s">
        <v>78</v>
      </c>
      <c r="C495" s="17" t="s">
        <v>108</v>
      </c>
      <c r="D495" s="8" t="s">
        <v>447</v>
      </c>
      <c r="E495" s="8" t="s">
        <v>73</v>
      </c>
      <c r="F495" s="8" t="s">
        <v>590</v>
      </c>
      <c r="G495" s="8" t="s">
        <v>578</v>
      </c>
      <c r="H495" s="8" t="s">
        <v>497</v>
      </c>
      <c r="I495" s="8" t="s">
        <v>26</v>
      </c>
      <c r="J495" s="1">
        <v>1</v>
      </c>
      <c r="K495" s="8" t="s">
        <v>468</v>
      </c>
      <c r="L495" s="8" t="s">
        <v>28</v>
      </c>
      <c r="M495" s="2">
        <v>1</v>
      </c>
      <c r="N495" s="3">
        <f t="shared" si="10"/>
        <v>1</v>
      </c>
      <c r="P495" t="s">
        <v>579</v>
      </c>
      <c r="R495">
        <v>41</v>
      </c>
      <c r="S495" s="8" t="s">
        <v>499</v>
      </c>
    </row>
    <row r="496" spans="1:20" x14ac:dyDescent="0.2">
      <c r="A496" t="s">
        <v>18</v>
      </c>
      <c r="B496" s="8" t="s">
        <v>78</v>
      </c>
      <c r="C496" s="17" t="s">
        <v>108</v>
      </c>
      <c r="D496" s="8" t="s">
        <v>447</v>
      </c>
      <c r="E496" s="8" t="s">
        <v>73</v>
      </c>
      <c r="F496" s="8" t="s">
        <v>586</v>
      </c>
      <c r="G496" s="8" t="s">
        <v>578</v>
      </c>
      <c r="H496" s="8" t="s">
        <v>497</v>
      </c>
      <c r="I496" s="8" t="s">
        <v>26</v>
      </c>
      <c r="J496" s="1">
        <f>J490/28.3</f>
        <v>0.35335689045936397</v>
      </c>
      <c r="K496" s="8" t="s">
        <v>468</v>
      </c>
      <c r="L496" s="8" t="s">
        <v>28</v>
      </c>
      <c r="M496" s="2">
        <f>M490/28.3</f>
        <v>0.50883392226148405</v>
      </c>
      <c r="N496" s="3">
        <f t="shared" si="10"/>
        <v>1.4399999999999997</v>
      </c>
      <c r="P496" t="s">
        <v>579</v>
      </c>
      <c r="R496">
        <v>41</v>
      </c>
      <c r="S496" s="8" t="s">
        <v>499</v>
      </c>
      <c r="T496" t="s">
        <v>591</v>
      </c>
    </row>
    <row r="497" spans="1:20" x14ac:dyDescent="0.2">
      <c r="A497" t="s">
        <v>18</v>
      </c>
      <c r="B497" s="8" t="s">
        <v>78</v>
      </c>
      <c r="C497" s="17" t="s">
        <v>108</v>
      </c>
      <c r="D497" s="8" t="s">
        <v>447</v>
      </c>
      <c r="E497" s="8" t="s">
        <v>73</v>
      </c>
      <c r="F497" s="8" t="s">
        <v>587</v>
      </c>
      <c r="G497" s="8" t="s">
        <v>578</v>
      </c>
      <c r="H497" s="8" t="s">
        <v>497</v>
      </c>
      <c r="I497" s="8" t="s">
        <v>26</v>
      </c>
      <c r="J497" s="1">
        <f>J491/13</f>
        <v>1.1230769230769231</v>
      </c>
      <c r="K497" s="8" t="s">
        <v>468</v>
      </c>
      <c r="L497" s="8" t="s">
        <v>28</v>
      </c>
      <c r="M497" s="2">
        <f>M491/13</f>
        <v>1.5923076923076922</v>
      </c>
      <c r="N497" s="3">
        <f t="shared" si="10"/>
        <v>1.4178082191780821</v>
      </c>
      <c r="P497" t="s">
        <v>579</v>
      </c>
      <c r="R497">
        <v>41</v>
      </c>
      <c r="S497" s="8" t="s">
        <v>499</v>
      </c>
      <c r="T497" t="s">
        <v>591</v>
      </c>
    </row>
    <row r="498" spans="1:20" x14ac:dyDescent="0.2">
      <c r="A498" t="s">
        <v>18</v>
      </c>
      <c r="B498" s="8" t="s">
        <v>78</v>
      </c>
      <c r="C498" s="17" t="s">
        <v>108</v>
      </c>
      <c r="D498" s="8" t="s">
        <v>447</v>
      </c>
      <c r="E498" s="8" t="s">
        <v>73</v>
      </c>
      <c r="F498" s="8" t="s">
        <v>588</v>
      </c>
      <c r="G498" s="8" t="s">
        <v>578</v>
      </c>
      <c r="H498" s="8" t="s">
        <v>497</v>
      </c>
      <c r="I498" s="8" t="s">
        <v>26</v>
      </c>
      <c r="J498" s="1">
        <f>J492/7.7</f>
        <v>0.45454545454545453</v>
      </c>
      <c r="K498" s="8" t="s">
        <v>468</v>
      </c>
      <c r="L498" s="8" t="s">
        <v>28</v>
      </c>
      <c r="M498" s="2">
        <f>M492/7.7</f>
        <v>0.20779220779220781</v>
      </c>
      <c r="N498" s="3">
        <f t="shared" si="10"/>
        <v>0.45714285714285718</v>
      </c>
      <c r="P498" t="s">
        <v>579</v>
      </c>
      <c r="R498">
        <v>41</v>
      </c>
      <c r="S498" s="8" t="s">
        <v>499</v>
      </c>
      <c r="T498" t="s">
        <v>591</v>
      </c>
    </row>
    <row r="499" spans="1:20" x14ac:dyDescent="0.2">
      <c r="A499" t="s">
        <v>18</v>
      </c>
      <c r="B499" s="8" t="s">
        <v>78</v>
      </c>
      <c r="C499" s="17" t="s">
        <v>108</v>
      </c>
      <c r="D499" s="8" t="s">
        <v>447</v>
      </c>
      <c r="E499" s="8" t="s">
        <v>73</v>
      </c>
      <c r="F499" s="8" t="s">
        <v>589</v>
      </c>
      <c r="G499" s="8" t="s">
        <v>578</v>
      </c>
      <c r="H499" s="8" t="s">
        <v>497</v>
      </c>
      <c r="I499" s="8" t="s">
        <v>26</v>
      </c>
      <c r="J499" s="1">
        <f>J493/6</f>
        <v>0.9</v>
      </c>
      <c r="K499" s="8" t="s">
        <v>468</v>
      </c>
      <c r="L499" s="8" t="s">
        <v>28</v>
      </c>
      <c r="M499" s="2">
        <f>M493/6</f>
        <v>0.9</v>
      </c>
      <c r="N499" s="3">
        <f t="shared" si="10"/>
        <v>1</v>
      </c>
      <c r="P499" t="s">
        <v>579</v>
      </c>
      <c r="R499">
        <v>41</v>
      </c>
      <c r="S499" s="8" t="s">
        <v>499</v>
      </c>
      <c r="T499" t="s">
        <v>591</v>
      </c>
    </row>
    <row r="500" spans="1:20" x14ac:dyDescent="0.2">
      <c r="A500" t="s">
        <v>18</v>
      </c>
      <c r="B500" s="8" t="s">
        <v>78</v>
      </c>
      <c r="C500" s="17" t="s">
        <v>108</v>
      </c>
      <c r="D500" s="8" t="s">
        <v>447</v>
      </c>
      <c r="E500" s="8" t="s">
        <v>73</v>
      </c>
      <c r="F500" s="8" t="s">
        <v>585</v>
      </c>
      <c r="G500" s="8" t="s">
        <v>578</v>
      </c>
      <c r="H500" s="8" t="s">
        <v>497</v>
      </c>
      <c r="I500" s="8" t="s">
        <v>26</v>
      </c>
      <c r="J500" s="1">
        <f>J494/1.3</f>
        <v>0.76923076923076916</v>
      </c>
      <c r="K500" s="8" t="s">
        <v>468</v>
      </c>
      <c r="L500" s="8" t="s">
        <v>28</v>
      </c>
      <c r="M500" s="2">
        <f>M494/1.3</f>
        <v>0.76923076923076916</v>
      </c>
      <c r="N500" s="3">
        <f t="shared" si="10"/>
        <v>1</v>
      </c>
      <c r="P500" t="s">
        <v>579</v>
      </c>
      <c r="R500">
        <v>41</v>
      </c>
      <c r="S500" s="8" t="s">
        <v>499</v>
      </c>
      <c r="T500" t="s">
        <v>591</v>
      </c>
    </row>
    <row r="501" spans="1:20" x14ac:dyDescent="0.2">
      <c r="A501" t="s">
        <v>18</v>
      </c>
      <c r="B501" s="8" t="s">
        <v>78</v>
      </c>
      <c r="C501" s="17" t="s">
        <v>108</v>
      </c>
      <c r="D501" s="8" t="s">
        <v>447</v>
      </c>
      <c r="E501" s="8" t="s">
        <v>73</v>
      </c>
      <c r="F501" s="8" t="s">
        <v>590</v>
      </c>
      <c r="G501" s="8" t="s">
        <v>578</v>
      </c>
      <c r="H501" s="8" t="s">
        <v>497</v>
      </c>
      <c r="I501" s="8" t="s">
        <v>26</v>
      </c>
      <c r="J501" s="1">
        <f>1/1.4</f>
        <v>0.7142857142857143</v>
      </c>
      <c r="K501" s="8" t="s">
        <v>468</v>
      </c>
      <c r="L501" s="8" t="s">
        <v>28</v>
      </c>
      <c r="M501" s="2">
        <f>1/1.4</f>
        <v>0.7142857142857143</v>
      </c>
      <c r="N501" s="3">
        <f t="shared" si="10"/>
        <v>1</v>
      </c>
      <c r="P501" t="s">
        <v>579</v>
      </c>
      <c r="R501">
        <v>41</v>
      </c>
      <c r="S501" s="8" t="s">
        <v>499</v>
      </c>
      <c r="T501" t="s">
        <v>591</v>
      </c>
    </row>
    <row r="502" spans="1:20" x14ac:dyDescent="0.2">
      <c r="A502" t="s">
        <v>18</v>
      </c>
      <c r="B502" s="8" t="s">
        <v>78</v>
      </c>
      <c r="C502" s="17" t="s">
        <v>592</v>
      </c>
      <c r="D502" s="8" t="s">
        <v>447</v>
      </c>
      <c r="E502" s="8" t="s">
        <v>405</v>
      </c>
      <c r="G502" s="8" t="s">
        <v>24</v>
      </c>
      <c r="H502" s="8" t="s">
        <v>497</v>
      </c>
      <c r="I502" s="8" t="s">
        <v>26</v>
      </c>
      <c r="J502" s="1">
        <v>250</v>
      </c>
      <c r="K502" s="8" t="s">
        <v>191</v>
      </c>
      <c r="L502" s="8" t="s">
        <v>28</v>
      </c>
      <c r="M502" s="2">
        <v>250</v>
      </c>
      <c r="N502" s="3">
        <f t="shared" si="10"/>
        <v>1</v>
      </c>
      <c r="P502" s="8" t="s">
        <v>593</v>
      </c>
      <c r="R502">
        <v>42</v>
      </c>
      <c r="S502" s="8" t="s">
        <v>63</v>
      </c>
      <c r="T502" t="s">
        <v>594</v>
      </c>
    </row>
    <row r="503" spans="1:20" x14ac:dyDescent="0.2">
      <c r="A503" t="s">
        <v>18</v>
      </c>
      <c r="B503" s="8" t="s">
        <v>78</v>
      </c>
      <c r="C503" s="17" t="s">
        <v>592</v>
      </c>
      <c r="D503" s="8" t="s">
        <v>447</v>
      </c>
      <c r="E503" s="8" t="s">
        <v>405</v>
      </c>
      <c r="G503" s="8" t="s">
        <v>24</v>
      </c>
      <c r="H503" s="8" t="s">
        <v>497</v>
      </c>
      <c r="I503" s="8" t="s">
        <v>26</v>
      </c>
      <c r="J503" s="1">
        <v>730</v>
      </c>
      <c r="K503" s="8" t="s">
        <v>191</v>
      </c>
      <c r="L503" s="8" t="s">
        <v>28</v>
      </c>
      <c r="M503" s="2">
        <v>450</v>
      </c>
      <c r="N503" s="3">
        <f t="shared" si="10"/>
        <v>0.61643835616438358</v>
      </c>
      <c r="P503" s="8" t="s">
        <v>593</v>
      </c>
      <c r="R503">
        <v>42</v>
      </c>
      <c r="S503" s="8" t="s">
        <v>63</v>
      </c>
      <c r="T503" t="s">
        <v>595</v>
      </c>
    </row>
    <row r="504" spans="1:20" x14ac:dyDescent="0.2">
      <c r="A504" t="s">
        <v>18</v>
      </c>
      <c r="B504" s="8" t="s">
        <v>78</v>
      </c>
      <c r="C504" s="17" t="s">
        <v>592</v>
      </c>
      <c r="D504" s="8" t="s">
        <v>447</v>
      </c>
      <c r="E504" s="8" t="s">
        <v>405</v>
      </c>
      <c r="G504" s="8" t="s">
        <v>24</v>
      </c>
      <c r="H504" s="8" t="s">
        <v>497</v>
      </c>
      <c r="I504" s="8" t="s">
        <v>26</v>
      </c>
      <c r="J504" s="1">
        <v>680</v>
      </c>
      <c r="K504" s="8" t="s">
        <v>191</v>
      </c>
      <c r="L504" s="8" t="s">
        <v>28</v>
      </c>
      <c r="M504" s="2">
        <v>380</v>
      </c>
      <c r="N504" s="3">
        <f t="shared" si="10"/>
        <v>0.55882352941176472</v>
      </c>
      <c r="P504" s="8" t="s">
        <v>593</v>
      </c>
      <c r="R504">
        <v>42</v>
      </c>
      <c r="S504" s="8" t="s">
        <v>63</v>
      </c>
      <c r="T504" t="s">
        <v>596</v>
      </c>
    </row>
    <row r="505" spans="1:20" x14ac:dyDescent="0.2">
      <c r="A505" t="s">
        <v>18</v>
      </c>
      <c r="B505" s="8" t="s">
        <v>78</v>
      </c>
      <c r="C505" s="17" t="s">
        <v>592</v>
      </c>
      <c r="D505" s="8" t="s">
        <v>447</v>
      </c>
      <c r="E505" s="8" t="s">
        <v>453</v>
      </c>
      <c r="F505" s="8" t="s">
        <v>597</v>
      </c>
      <c r="G505" s="8" t="s">
        <v>24</v>
      </c>
      <c r="H505" s="8" t="s">
        <v>497</v>
      </c>
      <c r="I505" s="8" t="s">
        <v>26</v>
      </c>
      <c r="J505" s="1">
        <v>22</v>
      </c>
      <c r="K505" s="8" t="s">
        <v>191</v>
      </c>
      <c r="L505" s="8" t="s">
        <v>28</v>
      </c>
      <c r="M505" s="2">
        <v>78</v>
      </c>
      <c r="N505" s="3">
        <f t="shared" si="10"/>
        <v>3.5454545454545454</v>
      </c>
      <c r="P505" s="8" t="s">
        <v>593</v>
      </c>
      <c r="R505">
        <v>42</v>
      </c>
      <c r="S505" s="8" t="s">
        <v>63</v>
      </c>
      <c r="T505" t="s">
        <v>596</v>
      </c>
    </row>
    <row r="506" spans="1:20" ht="17.100000000000001" customHeight="1" x14ac:dyDescent="0.2">
      <c r="B506" s="8" t="s">
        <v>47</v>
      </c>
      <c r="C506" s="17" t="s">
        <v>108</v>
      </c>
      <c r="D506" s="8" t="s">
        <v>447</v>
      </c>
      <c r="E506" s="8" t="s">
        <v>453</v>
      </c>
      <c r="F506" s="8" t="s">
        <v>598</v>
      </c>
      <c r="G506" s="8" t="s">
        <v>24</v>
      </c>
      <c r="H506" s="8" t="s">
        <v>497</v>
      </c>
      <c r="I506" s="8" t="s">
        <v>26</v>
      </c>
      <c r="J506" s="1">
        <v>87</v>
      </c>
      <c r="K506" s="8" t="s">
        <v>27</v>
      </c>
      <c r="L506" s="8" t="s">
        <v>28</v>
      </c>
      <c r="M506" s="2">
        <v>82</v>
      </c>
      <c r="N506" s="3">
        <f t="shared" si="10"/>
        <v>0.94252873563218387</v>
      </c>
      <c r="P506" s="8" t="s">
        <v>599</v>
      </c>
      <c r="R506">
        <v>43</v>
      </c>
      <c r="S506" s="8" t="s">
        <v>88</v>
      </c>
      <c r="T506" t="s">
        <v>600</v>
      </c>
    </row>
    <row r="507" spans="1:20" x14ac:dyDescent="0.2">
      <c r="B507" s="8" t="s">
        <v>47</v>
      </c>
      <c r="C507" s="17" t="s">
        <v>108</v>
      </c>
      <c r="D507" s="8" t="s">
        <v>447</v>
      </c>
      <c r="E507" s="8" t="s">
        <v>453</v>
      </c>
      <c r="F507" s="8" t="s">
        <v>598</v>
      </c>
      <c r="G507" s="8" t="s">
        <v>24</v>
      </c>
      <c r="H507" s="8" t="s">
        <v>497</v>
      </c>
      <c r="I507" s="8" t="s">
        <v>26</v>
      </c>
      <c r="J507" s="1">
        <v>70</v>
      </c>
      <c r="K507" s="8" t="s">
        <v>27</v>
      </c>
      <c r="L507" s="8" t="s">
        <v>28</v>
      </c>
      <c r="M507" s="2">
        <v>82</v>
      </c>
      <c r="N507" s="3">
        <f t="shared" si="10"/>
        <v>1.1714285714285715</v>
      </c>
      <c r="P507" s="8" t="s">
        <v>599</v>
      </c>
      <c r="R507">
        <v>43</v>
      </c>
      <c r="S507" s="8" t="s">
        <v>88</v>
      </c>
      <c r="T507" t="s">
        <v>601</v>
      </c>
    </row>
    <row r="508" spans="1:20" x14ac:dyDescent="0.2">
      <c r="B508" s="8" t="s">
        <v>47</v>
      </c>
      <c r="C508" s="17" t="s">
        <v>108</v>
      </c>
      <c r="D508" s="8" t="s">
        <v>447</v>
      </c>
      <c r="E508" s="8" t="s">
        <v>453</v>
      </c>
      <c r="F508" s="8" t="s">
        <v>598</v>
      </c>
      <c r="G508" s="8" t="s">
        <v>24</v>
      </c>
      <c r="H508" s="8" t="s">
        <v>497</v>
      </c>
      <c r="I508" s="8" t="s">
        <v>26</v>
      </c>
      <c r="J508" s="1">
        <v>115</v>
      </c>
      <c r="K508" s="8" t="s">
        <v>27</v>
      </c>
      <c r="L508" s="8" t="s">
        <v>28</v>
      </c>
      <c r="M508" s="2">
        <v>115</v>
      </c>
      <c r="N508" s="3">
        <f t="shared" si="10"/>
        <v>1</v>
      </c>
      <c r="P508" s="8" t="s">
        <v>599</v>
      </c>
      <c r="R508">
        <v>43</v>
      </c>
      <c r="S508" s="8" t="s">
        <v>88</v>
      </c>
      <c r="T508" t="s">
        <v>602</v>
      </c>
    </row>
    <row r="509" spans="1:20" x14ac:dyDescent="0.2">
      <c r="B509" s="8" t="s">
        <v>47</v>
      </c>
      <c r="C509" s="17" t="s">
        <v>108</v>
      </c>
      <c r="D509" s="8" t="s">
        <v>447</v>
      </c>
      <c r="E509" s="8" t="s">
        <v>453</v>
      </c>
      <c r="F509" s="8" t="s">
        <v>598</v>
      </c>
      <c r="G509" s="8" t="s">
        <v>24</v>
      </c>
      <c r="H509" s="8" t="s">
        <v>497</v>
      </c>
      <c r="I509" s="8" t="s">
        <v>26</v>
      </c>
      <c r="J509" s="1">
        <v>98</v>
      </c>
      <c r="K509" s="8" t="s">
        <v>27</v>
      </c>
      <c r="L509" s="8" t="s">
        <v>28</v>
      </c>
      <c r="M509" s="2">
        <v>103</v>
      </c>
      <c r="N509" s="3">
        <f t="shared" si="10"/>
        <v>1.0510204081632653</v>
      </c>
      <c r="P509" s="8" t="s">
        <v>599</v>
      </c>
      <c r="R509">
        <v>43</v>
      </c>
      <c r="S509" s="8" t="s">
        <v>88</v>
      </c>
      <c r="T509" t="s">
        <v>603</v>
      </c>
    </row>
    <row r="510" spans="1:20" x14ac:dyDescent="0.2">
      <c r="B510" s="8" t="s">
        <v>47</v>
      </c>
      <c r="C510" s="17" t="s">
        <v>108</v>
      </c>
      <c r="D510" s="8" t="s">
        <v>447</v>
      </c>
      <c r="E510" s="8" t="s">
        <v>341</v>
      </c>
      <c r="F510" s="8" t="s">
        <v>604</v>
      </c>
      <c r="G510" s="8"/>
      <c r="H510" s="8" t="s">
        <v>497</v>
      </c>
      <c r="I510" s="8" t="s">
        <v>26</v>
      </c>
      <c r="J510" s="1">
        <v>1</v>
      </c>
      <c r="K510" s="8" t="s">
        <v>27</v>
      </c>
      <c r="L510" s="8" t="s">
        <v>28</v>
      </c>
      <c r="M510" s="2">
        <v>1</v>
      </c>
      <c r="N510" s="3">
        <f t="shared" si="10"/>
        <v>1</v>
      </c>
      <c r="P510" s="8" t="s">
        <v>599</v>
      </c>
      <c r="R510">
        <v>43</v>
      </c>
      <c r="S510" s="8" t="s">
        <v>121</v>
      </c>
      <c r="T510" t="s">
        <v>605</v>
      </c>
    </row>
    <row r="511" spans="1:20" x14ac:dyDescent="0.2">
      <c r="B511" s="8" t="s">
        <v>47</v>
      </c>
      <c r="C511" s="17" t="s">
        <v>108</v>
      </c>
      <c r="D511" s="8" t="s">
        <v>447</v>
      </c>
      <c r="E511" s="8" t="s">
        <v>341</v>
      </c>
      <c r="F511" s="8" t="s">
        <v>604</v>
      </c>
      <c r="G511" s="8"/>
      <c r="H511" s="8" t="s">
        <v>497</v>
      </c>
      <c r="I511" s="8" t="s">
        <v>26</v>
      </c>
      <c r="J511" s="1">
        <v>1</v>
      </c>
      <c r="K511" s="8" t="s">
        <v>27</v>
      </c>
      <c r="L511" s="8" t="s">
        <v>28</v>
      </c>
      <c r="M511" s="2">
        <v>1.1000000000000001</v>
      </c>
      <c r="N511" s="3">
        <f t="shared" si="10"/>
        <v>1.1000000000000001</v>
      </c>
      <c r="P511" s="8" t="s">
        <v>599</v>
      </c>
      <c r="R511">
        <v>43</v>
      </c>
      <c r="S511" s="8" t="s">
        <v>121</v>
      </c>
      <c r="T511" t="s">
        <v>606</v>
      </c>
    </row>
    <row r="512" spans="1:20" x14ac:dyDescent="0.2">
      <c r="B512" s="8" t="s">
        <v>47</v>
      </c>
      <c r="C512" s="17" t="s">
        <v>108</v>
      </c>
      <c r="D512" s="8" t="s">
        <v>447</v>
      </c>
      <c r="E512" s="8" t="s">
        <v>341</v>
      </c>
      <c r="F512" s="8" t="s">
        <v>534</v>
      </c>
      <c r="G512" s="8"/>
      <c r="H512" s="8" t="s">
        <v>497</v>
      </c>
      <c r="I512" s="8" t="s">
        <v>26</v>
      </c>
      <c r="J512" s="1">
        <v>0.1</v>
      </c>
      <c r="K512" s="8" t="s">
        <v>27</v>
      </c>
      <c r="L512" s="8" t="s">
        <v>28</v>
      </c>
      <c r="M512" s="2">
        <v>0.1</v>
      </c>
      <c r="N512" s="3">
        <f t="shared" si="10"/>
        <v>1</v>
      </c>
      <c r="P512" s="8" t="s">
        <v>599</v>
      </c>
      <c r="R512">
        <v>43</v>
      </c>
      <c r="S512" s="8" t="s">
        <v>121</v>
      </c>
      <c r="T512" t="s">
        <v>605</v>
      </c>
    </row>
    <row r="513" spans="2:20" x14ac:dyDescent="0.2">
      <c r="B513" s="8" t="s">
        <v>47</v>
      </c>
      <c r="C513" s="17" t="s">
        <v>108</v>
      </c>
      <c r="D513" s="8" t="s">
        <v>447</v>
      </c>
      <c r="E513" s="8" t="s">
        <v>341</v>
      </c>
      <c r="F513" s="8" t="s">
        <v>534</v>
      </c>
      <c r="G513" s="8"/>
      <c r="H513" s="8" t="s">
        <v>497</v>
      </c>
      <c r="I513" s="8" t="s">
        <v>26</v>
      </c>
      <c r="J513" s="1">
        <v>5</v>
      </c>
      <c r="K513" s="8" t="s">
        <v>27</v>
      </c>
      <c r="L513" s="8" t="s">
        <v>28</v>
      </c>
      <c r="M513" s="2">
        <v>5</v>
      </c>
      <c r="N513" s="3">
        <f t="shared" si="10"/>
        <v>1</v>
      </c>
      <c r="P513" s="8" t="s">
        <v>599</v>
      </c>
      <c r="R513">
        <v>43</v>
      </c>
      <c r="S513" s="8" t="s">
        <v>121</v>
      </c>
      <c r="T513" t="s">
        <v>606</v>
      </c>
    </row>
    <row r="514" spans="2:20" x14ac:dyDescent="0.2">
      <c r="B514" s="8" t="s">
        <v>47</v>
      </c>
      <c r="C514" s="17" t="s">
        <v>108</v>
      </c>
      <c r="D514" s="8" t="s">
        <v>447</v>
      </c>
      <c r="E514" s="8" t="s">
        <v>341</v>
      </c>
      <c r="F514" s="8" t="s">
        <v>607</v>
      </c>
      <c r="G514" s="8"/>
      <c r="H514" s="8" t="s">
        <v>497</v>
      </c>
      <c r="I514" s="8" t="s">
        <v>26</v>
      </c>
      <c r="J514" s="1">
        <v>2</v>
      </c>
      <c r="K514" s="8" t="s">
        <v>27</v>
      </c>
      <c r="L514" s="8" t="s">
        <v>28</v>
      </c>
      <c r="M514" s="2">
        <v>2</v>
      </c>
      <c r="N514" s="3">
        <f t="shared" si="10"/>
        <v>1</v>
      </c>
      <c r="P514" s="8" t="s">
        <v>599</v>
      </c>
      <c r="R514">
        <v>43</v>
      </c>
      <c r="S514" s="8" t="s">
        <v>121</v>
      </c>
      <c r="T514" t="s">
        <v>605</v>
      </c>
    </row>
    <row r="515" spans="2:20" x14ac:dyDescent="0.2">
      <c r="B515" s="8" t="s">
        <v>47</v>
      </c>
      <c r="C515" s="17" t="s">
        <v>108</v>
      </c>
      <c r="D515" s="8" t="s">
        <v>447</v>
      </c>
      <c r="E515" s="8" t="s">
        <v>341</v>
      </c>
      <c r="F515" s="8" t="s">
        <v>607</v>
      </c>
      <c r="G515" s="8"/>
      <c r="H515" s="8" t="s">
        <v>497</v>
      </c>
      <c r="I515" s="8" t="s">
        <v>26</v>
      </c>
      <c r="J515" s="1">
        <v>2</v>
      </c>
      <c r="K515" s="8" t="s">
        <v>27</v>
      </c>
      <c r="L515" s="8" t="s">
        <v>28</v>
      </c>
      <c r="M515" s="2">
        <v>3</v>
      </c>
      <c r="N515" s="3">
        <f t="shared" si="10"/>
        <v>1.5</v>
      </c>
      <c r="P515" s="8" t="s">
        <v>599</v>
      </c>
      <c r="R515">
        <v>43</v>
      </c>
      <c r="S515" s="8" t="s">
        <v>121</v>
      </c>
      <c r="T515" t="s">
        <v>606</v>
      </c>
    </row>
    <row r="516" spans="2:20" x14ac:dyDescent="0.2">
      <c r="B516" s="8" t="s">
        <v>436</v>
      </c>
      <c r="C516" s="17" t="s">
        <v>108</v>
      </c>
      <c r="D516" s="8" t="s">
        <v>447</v>
      </c>
      <c r="E516" s="8" t="s">
        <v>405</v>
      </c>
      <c r="F516" s="8" t="s">
        <v>608</v>
      </c>
      <c r="G516" s="8" t="s">
        <v>609</v>
      </c>
      <c r="H516" s="8" t="s">
        <v>497</v>
      </c>
      <c r="I516" s="8" t="s">
        <v>610</v>
      </c>
      <c r="J516" s="1">
        <v>4</v>
      </c>
      <c r="K516" s="8" t="s">
        <v>611</v>
      </c>
      <c r="L516" s="8" t="s">
        <v>28</v>
      </c>
      <c r="M516" s="2">
        <v>4</v>
      </c>
      <c r="N516" s="3">
        <f t="shared" si="10"/>
        <v>1</v>
      </c>
      <c r="P516" s="8" t="s">
        <v>599</v>
      </c>
      <c r="R516">
        <v>43</v>
      </c>
      <c r="S516" s="8" t="s">
        <v>71</v>
      </c>
      <c r="T516" t="s">
        <v>612</v>
      </c>
    </row>
    <row r="517" spans="2:20" x14ac:dyDescent="0.2">
      <c r="B517" s="8" t="s">
        <v>436</v>
      </c>
      <c r="C517" s="17" t="s">
        <v>108</v>
      </c>
      <c r="D517" s="8" t="s">
        <v>447</v>
      </c>
      <c r="E517" s="8" t="s">
        <v>405</v>
      </c>
      <c r="F517" s="8" t="s">
        <v>613</v>
      </c>
      <c r="G517" s="8" t="s">
        <v>609</v>
      </c>
      <c r="H517" s="8" t="s">
        <v>497</v>
      </c>
      <c r="I517" s="8" t="s">
        <v>610</v>
      </c>
      <c r="J517" s="1">
        <v>1</v>
      </c>
      <c r="K517" s="8" t="s">
        <v>611</v>
      </c>
      <c r="L517" s="8" t="s">
        <v>28</v>
      </c>
      <c r="M517" s="2">
        <v>1</v>
      </c>
      <c r="N517" s="3">
        <f t="shared" si="10"/>
        <v>1</v>
      </c>
      <c r="P517" s="8" t="s">
        <v>599</v>
      </c>
      <c r="R517">
        <v>43</v>
      </c>
      <c r="S517" s="8" t="s">
        <v>71</v>
      </c>
      <c r="T517" t="s">
        <v>612</v>
      </c>
    </row>
    <row r="518" spans="2:20" x14ac:dyDescent="0.2">
      <c r="B518" s="8" t="s">
        <v>436</v>
      </c>
      <c r="C518" s="17" t="s">
        <v>108</v>
      </c>
      <c r="D518" s="8" t="s">
        <v>447</v>
      </c>
      <c r="E518" s="8" t="s">
        <v>405</v>
      </c>
      <c r="F518" s="8" t="s">
        <v>614</v>
      </c>
      <c r="G518" s="8" t="s">
        <v>609</v>
      </c>
      <c r="H518" s="8" t="s">
        <v>497</v>
      </c>
      <c r="I518" s="8" t="s">
        <v>610</v>
      </c>
      <c r="J518" s="1">
        <v>2</v>
      </c>
      <c r="K518" s="8" t="s">
        <v>611</v>
      </c>
      <c r="L518" s="8" t="s">
        <v>28</v>
      </c>
      <c r="M518" s="2">
        <v>2</v>
      </c>
      <c r="N518" s="3">
        <f t="shared" si="10"/>
        <v>1</v>
      </c>
      <c r="P518" s="8" t="s">
        <v>599</v>
      </c>
      <c r="R518">
        <v>43</v>
      </c>
      <c r="S518" s="8" t="s">
        <v>71</v>
      </c>
      <c r="T518" t="s">
        <v>612</v>
      </c>
    </row>
    <row r="519" spans="2:20" x14ac:dyDescent="0.2">
      <c r="B519" s="8" t="s">
        <v>436</v>
      </c>
      <c r="C519" s="17" t="s">
        <v>108</v>
      </c>
      <c r="D519" s="8" t="s">
        <v>447</v>
      </c>
      <c r="E519" s="8" t="s">
        <v>405</v>
      </c>
      <c r="F519" s="8" t="s">
        <v>615</v>
      </c>
      <c r="G519" s="8" t="s">
        <v>609</v>
      </c>
      <c r="H519" s="8" t="s">
        <v>497</v>
      </c>
      <c r="I519" s="8" t="s">
        <v>610</v>
      </c>
      <c r="J519" s="1">
        <v>41</v>
      </c>
      <c r="K519" s="8" t="s">
        <v>611</v>
      </c>
      <c r="L519" s="8" t="s">
        <v>28</v>
      </c>
      <c r="M519" s="2">
        <v>45</v>
      </c>
      <c r="N519" s="3">
        <f t="shared" si="10"/>
        <v>1.0975609756097562</v>
      </c>
      <c r="P519" s="8" t="s">
        <v>599</v>
      </c>
      <c r="R519">
        <v>43</v>
      </c>
      <c r="S519" s="8" t="s">
        <v>71</v>
      </c>
      <c r="T519" t="s">
        <v>612</v>
      </c>
    </row>
    <row r="520" spans="2:20" x14ac:dyDescent="0.2">
      <c r="B520" s="8" t="s">
        <v>436</v>
      </c>
      <c r="C520" s="17" t="s">
        <v>108</v>
      </c>
      <c r="D520" s="8" t="s">
        <v>447</v>
      </c>
      <c r="E520" s="8" t="s">
        <v>405</v>
      </c>
      <c r="F520" s="8" t="s">
        <v>616</v>
      </c>
      <c r="G520" s="8" t="s">
        <v>609</v>
      </c>
      <c r="H520" s="8" t="s">
        <v>497</v>
      </c>
      <c r="I520" s="8" t="s">
        <v>610</v>
      </c>
      <c r="J520" s="1">
        <v>1</v>
      </c>
      <c r="K520" s="8" t="s">
        <v>611</v>
      </c>
      <c r="L520" s="8" t="s">
        <v>28</v>
      </c>
      <c r="M520" s="2">
        <v>1</v>
      </c>
      <c r="N520" s="3">
        <f t="shared" si="10"/>
        <v>1</v>
      </c>
      <c r="P520" s="8" t="s">
        <v>599</v>
      </c>
      <c r="R520">
        <v>43</v>
      </c>
      <c r="S520" s="8" t="s">
        <v>71</v>
      </c>
      <c r="T520" t="s">
        <v>612</v>
      </c>
    </row>
    <row r="521" spans="2:20" x14ac:dyDescent="0.2">
      <c r="B521" s="8" t="s">
        <v>436</v>
      </c>
      <c r="C521" s="17" t="s">
        <v>108</v>
      </c>
      <c r="D521" s="8" t="s">
        <v>447</v>
      </c>
      <c r="E521" s="8" t="s">
        <v>405</v>
      </c>
      <c r="F521" s="8" t="s">
        <v>617</v>
      </c>
      <c r="G521" s="8" t="s">
        <v>609</v>
      </c>
      <c r="H521" s="8" t="s">
        <v>497</v>
      </c>
      <c r="I521" s="8" t="s">
        <v>610</v>
      </c>
      <c r="J521" s="1">
        <v>10</v>
      </c>
      <c r="K521" s="8" t="s">
        <v>611</v>
      </c>
      <c r="L521" s="8" t="s">
        <v>28</v>
      </c>
      <c r="M521" s="2">
        <v>4</v>
      </c>
      <c r="N521" s="3">
        <f t="shared" si="10"/>
        <v>0.4</v>
      </c>
      <c r="P521" s="8" t="s">
        <v>599</v>
      </c>
      <c r="R521">
        <v>43</v>
      </c>
      <c r="S521" s="8" t="s">
        <v>71</v>
      </c>
      <c r="T521" t="s">
        <v>612</v>
      </c>
    </row>
    <row r="522" spans="2:20" x14ac:dyDescent="0.2">
      <c r="B522" s="8" t="s">
        <v>436</v>
      </c>
      <c r="C522" s="17" t="s">
        <v>108</v>
      </c>
      <c r="D522" s="8" t="s">
        <v>447</v>
      </c>
      <c r="E522" s="8" t="s">
        <v>405</v>
      </c>
      <c r="F522" s="8" t="s">
        <v>608</v>
      </c>
      <c r="G522" s="8" t="s">
        <v>609</v>
      </c>
      <c r="H522" s="8" t="s">
        <v>497</v>
      </c>
      <c r="I522" s="8" t="s">
        <v>610</v>
      </c>
      <c r="J522" s="1">
        <v>4</v>
      </c>
      <c r="K522" s="8" t="s">
        <v>611</v>
      </c>
      <c r="L522" s="8" t="s">
        <v>28</v>
      </c>
      <c r="M522" s="2">
        <v>5</v>
      </c>
      <c r="N522" s="3">
        <f t="shared" si="10"/>
        <v>1.25</v>
      </c>
      <c r="P522" s="8" t="s">
        <v>599</v>
      </c>
      <c r="R522">
        <v>43</v>
      </c>
      <c r="S522" s="8" t="s">
        <v>71</v>
      </c>
      <c r="T522" t="s">
        <v>618</v>
      </c>
    </row>
    <row r="523" spans="2:20" x14ac:dyDescent="0.2">
      <c r="B523" s="8" t="s">
        <v>436</v>
      </c>
      <c r="C523" s="17" t="s">
        <v>108</v>
      </c>
      <c r="D523" s="8" t="s">
        <v>447</v>
      </c>
      <c r="E523" s="8" t="s">
        <v>405</v>
      </c>
      <c r="F523" s="8" t="s">
        <v>613</v>
      </c>
      <c r="G523" s="8" t="s">
        <v>609</v>
      </c>
      <c r="H523" s="8" t="s">
        <v>497</v>
      </c>
      <c r="I523" s="8" t="s">
        <v>610</v>
      </c>
      <c r="J523" s="1">
        <v>1.5</v>
      </c>
      <c r="K523" s="8" t="s">
        <v>611</v>
      </c>
      <c r="L523" s="8" t="s">
        <v>28</v>
      </c>
      <c r="M523" s="2">
        <v>1</v>
      </c>
      <c r="N523" s="3">
        <f t="shared" si="10"/>
        <v>0.66666666666666663</v>
      </c>
      <c r="P523" s="8" t="s">
        <v>599</v>
      </c>
      <c r="R523">
        <v>43</v>
      </c>
      <c r="S523" s="8" t="s">
        <v>71</v>
      </c>
      <c r="T523" t="s">
        <v>618</v>
      </c>
    </row>
    <row r="524" spans="2:20" x14ac:dyDescent="0.2">
      <c r="B524" s="8" t="s">
        <v>436</v>
      </c>
      <c r="C524" s="17" t="s">
        <v>108</v>
      </c>
      <c r="D524" s="8" t="s">
        <v>447</v>
      </c>
      <c r="E524" s="8" t="s">
        <v>405</v>
      </c>
      <c r="F524" s="8" t="s">
        <v>614</v>
      </c>
      <c r="G524" s="8" t="s">
        <v>609</v>
      </c>
      <c r="H524" s="8" t="s">
        <v>497</v>
      </c>
      <c r="I524" s="8" t="s">
        <v>610</v>
      </c>
      <c r="J524" s="1">
        <v>3</v>
      </c>
      <c r="K524" s="8" t="s">
        <v>611</v>
      </c>
      <c r="L524" s="8" t="s">
        <v>28</v>
      </c>
      <c r="M524" s="2">
        <v>2.5</v>
      </c>
      <c r="N524" s="3">
        <f t="shared" si="10"/>
        <v>0.83333333333333337</v>
      </c>
      <c r="P524" s="8" t="s">
        <v>599</v>
      </c>
      <c r="R524">
        <v>43</v>
      </c>
      <c r="S524" s="8" t="s">
        <v>71</v>
      </c>
      <c r="T524" t="s">
        <v>618</v>
      </c>
    </row>
    <row r="525" spans="2:20" x14ac:dyDescent="0.2">
      <c r="B525" s="8" t="s">
        <v>436</v>
      </c>
      <c r="C525" s="17" t="s">
        <v>108</v>
      </c>
      <c r="D525" s="8" t="s">
        <v>447</v>
      </c>
      <c r="E525" s="8" t="s">
        <v>405</v>
      </c>
      <c r="F525" s="8" t="s">
        <v>615</v>
      </c>
      <c r="G525" s="8" t="s">
        <v>609</v>
      </c>
      <c r="H525" s="8" t="s">
        <v>497</v>
      </c>
      <c r="I525" s="8" t="s">
        <v>610</v>
      </c>
      <c r="J525" s="1">
        <v>38</v>
      </c>
      <c r="K525" s="8" t="s">
        <v>611</v>
      </c>
      <c r="L525" s="8" t="s">
        <v>28</v>
      </c>
      <c r="M525" s="2">
        <v>40</v>
      </c>
      <c r="N525" s="3">
        <f t="shared" si="10"/>
        <v>1.0526315789473684</v>
      </c>
      <c r="P525" s="8" t="s">
        <v>599</v>
      </c>
      <c r="R525">
        <v>43</v>
      </c>
      <c r="S525" s="8" t="s">
        <v>71</v>
      </c>
      <c r="T525" t="s">
        <v>618</v>
      </c>
    </row>
    <row r="526" spans="2:20" x14ac:dyDescent="0.2">
      <c r="B526" s="8" t="s">
        <v>436</v>
      </c>
      <c r="C526" s="17" t="s">
        <v>108</v>
      </c>
      <c r="D526" s="8" t="s">
        <v>447</v>
      </c>
      <c r="E526" s="8" t="s">
        <v>405</v>
      </c>
      <c r="F526" s="8" t="s">
        <v>616</v>
      </c>
      <c r="G526" s="8" t="s">
        <v>609</v>
      </c>
      <c r="H526" s="8" t="s">
        <v>497</v>
      </c>
      <c r="I526" s="8" t="s">
        <v>610</v>
      </c>
      <c r="J526" s="1">
        <v>1</v>
      </c>
      <c r="K526" s="8" t="s">
        <v>611</v>
      </c>
      <c r="L526" s="8" t="s">
        <v>28</v>
      </c>
      <c r="M526" s="2">
        <v>1.5</v>
      </c>
      <c r="N526" s="3">
        <f t="shared" si="10"/>
        <v>1.5</v>
      </c>
      <c r="P526" s="8" t="s">
        <v>599</v>
      </c>
      <c r="R526">
        <v>43</v>
      </c>
      <c r="S526" s="8" t="s">
        <v>71</v>
      </c>
      <c r="T526" t="s">
        <v>618</v>
      </c>
    </row>
    <row r="527" spans="2:20" x14ac:dyDescent="0.2">
      <c r="B527" s="8" t="s">
        <v>436</v>
      </c>
      <c r="C527" s="17" t="s">
        <v>108</v>
      </c>
      <c r="D527" s="8" t="s">
        <v>447</v>
      </c>
      <c r="E527" s="8" t="s">
        <v>405</v>
      </c>
      <c r="F527" s="8" t="s">
        <v>617</v>
      </c>
      <c r="G527" s="8" t="s">
        <v>609</v>
      </c>
      <c r="H527" s="8" t="s">
        <v>497</v>
      </c>
      <c r="I527" s="8" t="s">
        <v>610</v>
      </c>
      <c r="J527" s="1">
        <v>14</v>
      </c>
      <c r="K527" s="8" t="s">
        <v>611</v>
      </c>
      <c r="L527" s="8" t="s">
        <v>28</v>
      </c>
      <c r="M527" s="2">
        <v>2</v>
      </c>
      <c r="N527" s="3">
        <f t="shared" si="10"/>
        <v>0.14285714285714285</v>
      </c>
      <c r="P527" s="8" t="s">
        <v>599</v>
      </c>
      <c r="R527">
        <v>43</v>
      </c>
      <c r="S527" s="8" t="s">
        <v>71</v>
      </c>
      <c r="T527" t="s">
        <v>618</v>
      </c>
    </row>
    <row r="528" spans="2:20" x14ac:dyDescent="0.2">
      <c r="B528" s="8" t="s">
        <v>436</v>
      </c>
      <c r="C528" s="17" t="s">
        <v>108</v>
      </c>
      <c r="D528" s="8" t="s">
        <v>447</v>
      </c>
      <c r="E528" s="8" t="s">
        <v>405</v>
      </c>
      <c r="F528" s="8" t="s">
        <v>608</v>
      </c>
      <c r="G528" s="8" t="s">
        <v>609</v>
      </c>
      <c r="H528" s="8" t="s">
        <v>497</v>
      </c>
      <c r="I528" s="8" t="s">
        <v>610</v>
      </c>
      <c r="J528" s="1">
        <v>3</v>
      </c>
      <c r="K528" s="8" t="s">
        <v>611</v>
      </c>
      <c r="L528" s="8" t="s">
        <v>28</v>
      </c>
      <c r="M528" s="2">
        <v>3</v>
      </c>
      <c r="N528" s="3">
        <f t="shared" si="10"/>
        <v>1</v>
      </c>
      <c r="P528" s="8" t="s">
        <v>599</v>
      </c>
      <c r="R528">
        <v>43</v>
      </c>
      <c r="S528" s="8" t="s">
        <v>71</v>
      </c>
      <c r="T528" t="s">
        <v>619</v>
      </c>
    </row>
    <row r="529" spans="2:20" x14ac:dyDescent="0.2">
      <c r="B529" s="8" t="s">
        <v>436</v>
      </c>
      <c r="C529" s="17" t="s">
        <v>108</v>
      </c>
      <c r="D529" s="8" t="s">
        <v>447</v>
      </c>
      <c r="E529" s="8" t="s">
        <v>405</v>
      </c>
      <c r="F529" s="8" t="s">
        <v>613</v>
      </c>
      <c r="G529" s="8" t="s">
        <v>609</v>
      </c>
      <c r="H529" s="8" t="s">
        <v>497</v>
      </c>
      <c r="I529" s="8" t="s">
        <v>610</v>
      </c>
      <c r="J529" s="1">
        <v>1</v>
      </c>
      <c r="K529" s="8" t="s">
        <v>611</v>
      </c>
      <c r="L529" s="8" t="s">
        <v>28</v>
      </c>
      <c r="M529" s="2">
        <v>1</v>
      </c>
      <c r="N529" s="3">
        <f t="shared" si="10"/>
        <v>1</v>
      </c>
      <c r="P529" s="8" t="s">
        <v>599</v>
      </c>
      <c r="R529">
        <v>43</v>
      </c>
      <c r="S529" s="8" t="s">
        <v>71</v>
      </c>
      <c r="T529" t="s">
        <v>619</v>
      </c>
    </row>
    <row r="530" spans="2:20" x14ac:dyDescent="0.2">
      <c r="B530" s="8" t="s">
        <v>436</v>
      </c>
      <c r="C530" s="17" t="s">
        <v>108</v>
      </c>
      <c r="D530" s="8" t="s">
        <v>447</v>
      </c>
      <c r="E530" s="8" t="s">
        <v>405</v>
      </c>
      <c r="F530" s="8" t="s">
        <v>614</v>
      </c>
      <c r="G530" s="8" t="s">
        <v>609</v>
      </c>
      <c r="H530" s="8" t="s">
        <v>497</v>
      </c>
      <c r="I530" s="8" t="s">
        <v>610</v>
      </c>
      <c r="J530" s="1">
        <v>1</v>
      </c>
      <c r="K530" s="8" t="s">
        <v>611</v>
      </c>
      <c r="L530" s="8" t="s">
        <v>28</v>
      </c>
      <c r="M530" s="2">
        <v>2</v>
      </c>
      <c r="N530" s="3">
        <f t="shared" si="10"/>
        <v>2</v>
      </c>
      <c r="P530" s="8" t="s">
        <v>599</v>
      </c>
      <c r="R530">
        <v>43</v>
      </c>
      <c r="S530" s="8" t="s">
        <v>71</v>
      </c>
      <c r="T530" t="s">
        <v>619</v>
      </c>
    </row>
    <row r="531" spans="2:20" x14ac:dyDescent="0.2">
      <c r="B531" s="8" t="s">
        <v>436</v>
      </c>
      <c r="C531" s="17" t="s">
        <v>108</v>
      </c>
      <c r="D531" s="8" t="s">
        <v>447</v>
      </c>
      <c r="E531" s="8" t="s">
        <v>405</v>
      </c>
      <c r="F531" s="8" t="s">
        <v>615</v>
      </c>
      <c r="G531" s="8" t="s">
        <v>609</v>
      </c>
      <c r="H531" s="8" t="s">
        <v>497</v>
      </c>
      <c r="I531" s="8" t="s">
        <v>610</v>
      </c>
      <c r="J531" s="1">
        <v>45</v>
      </c>
      <c r="K531" s="8" t="s">
        <v>611</v>
      </c>
      <c r="L531" s="8" t="s">
        <v>28</v>
      </c>
      <c r="M531" s="2">
        <v>42</v>
      </c>
      <c r="N531" s="3">
        <f t="shared" si="10"/>
        <v>0.93333333333333335</v>
      </c>
      <c r="P531" s="8" t="s">
        <v>599</v>
      </c>
      <c r="R531">
        <v>43</v>
      </c>
      <c r="S531" s="8" t="s">
        <v>71</v>
      </c>
      <c r="T531" t="s">
        <v>619</v>
      </c>
    </row>
    <row r="532" spans="2:20" x14ac:dyDescent="0.2">
      <c r="B532" s="8" t="s">
        <v>436</v>
      </c>
      <c r="C532" s="17" t="s">
        <v>108</v>
      </c>
      <c r="D532" s="8" t="s">
        <v>447</v>
      </c>
      <c r="E532" s="8" t="s">
        <v>405</v>
      </c>
      <c r="F532" s="8" t="s">
        <v>616</v>
      </c>
      <c r="G532" s="8" t="s">
        <v>609</v>
      </c>
      <c r="H532" s="8" t="s">
        <v>497</v>
      </c>
      <c r="I532" s="8" t="s">
        <v>610</v>
      </c>
      <c r="J532" s="1">
        <v>1</v>
      </c>
      <c r="K532" s="8" t="s">
        <v>611</v>
      </c>
      <c r="L532" s="8" t="s">
        <v>28</v>
      </c>
      <c r="M532" s="2">
        <v>1</v>
      </c>
      <c r="N532" s="3">
        <f t="shared" si="10"/>
        <v>1</v>
      </c>
      <c r="P532" s="8" t="s">
        <v>599</v>
      </c>
      <c r="R532">
        <v>43</v>
      </c>
      <c r="S532" s="8" t="s">
        <v>71</v>
      </c>
      <c r="T532" t="s">
        <v>619</v>
      </c>
    </row>
    <row r="533" spans="2:20" x14ac:dyDescent="0.2">
      <c r="B533" s="8" t="s">
        <v>436</v>
      </c>
      <c r="C533" s="17" t="s">
        <v>108</v>
      </c>
      <c r="D533" s="8" t="s">
        <v>447</v>
      </c>
      <c r="E533" s="8" t="s">
        <v>405</v>
      </c>
      <c r="F533" s="8" t="s">
        <v>617</v>
      </c>
      <c r="G533" s="8" t="s">
        <v>609</v>
      </c>
      <c r="H533" s="8" t="s">
        <v>497</v>
      </c>
      <c r="I533" s="8" t="s">
        <v>610</v>
      </c>
      <c r="J533" s="1">
        <v>10</v>
      </c>
      <c r="K533" s="8" t="s">
        <v>611</v>
      </c>
      <c r="L533" s="8" t="s">
        <v>28</v>
      </c>
      <c r="M533" s="2">
        <v>4</v>
      </c>
      <c r="N533" s="3">
        <f t="shared" si="10"/>
        <v>0.4</v>
      </c>
      <c r="P533" s="8" t="s">
        <v>599</v>
      </c>
      <c r="R533">
        <v>43</v>
      </c>
      <c r="S533" s="8" t="s">
        <v>71</v>
      </c>
      <c r="T533" t="s">
        <v>619</v>
      </c>
    </row>
    <row r="534" spans="2:20" x14ac:dyDescent="0.2">
      <c r="B534" s="8" t="s">
        <v>436</v>
      </c>
      <c r="C534" s="17" t="s">
        <v>108</v>
      </c>
      <c r="D534" s="8" t="s">
        <v>447</v>
      </c>
      <c r="E534" s="8" t="s">
        <v>405</v>
      </c>
      <c r="F534" s="8" t="s">
        <v>608</v>
      </c>
      <c r="G534" s="8" t="s">
        <v>609</v>
      </c>
      <c r="H534" s="8" t="s">
        <v>497</v>
      </c>
      <c r="I534" s="8" t="s">
        <v>610</v>
      </c>
      <c r="J534" s="1">
        <v>4</v>
      </c>
      <c r="K534" s="8" t="s">
        <v>611</v>
      </c>
      <c r="L534" s="8" t="s">
        <v>28</v>
      </c>
      <c r="M534" s="2">
        <v>5</v>
      </c>
      <c r="N534" s="3">
        <f t="shared" si="10"/>
        <v>1.25</v>
      </c>
      <c r="P534" s="8" t="s">
        <v>599</v>
      </c>
      <c r="R534">
        <v>43</v>
      </c>
      <c r="S534" s="8" t="s">
        <v>71</v>
      </c>
      <c r="T534" t="s">
        <v>620</v>
      </c>
    </row>
    <row r="535" spans="2:20" x14ac:dyDescent="0.2">
      <c r="B535" s="8" t="s">
        <v>436</v>
      </c>
      <c r="C535" s="17" t="s">
        <v>108</v>
      </c>
      <c r="D535" s="8" t="s">
        <v>447</v>
      </c>
      <c r="E535" s="8" t="s">
        <v>405</v>
      </c>
      <c r="F535" s="8" t="s">
        <v>613</v>
      </c>
      <c r="G535" s="8" t="s">
        <v>609</v>
      </c>
      <c r="H535" s="8" t="s">
        <v>497</v>
      </c>
      <c r="I535" s="8" t="s">
        <v>610</v>
      </c>
      <c r="J535" s="1">
        <v>1</v>
      </c>
      <c r="K535" s="8" t="s">
        <v>611</v>
      </c>
      <c r="L535" s="8" t="s">
        <v>28</v>
      </c>
      <c r="M535" s="2">
        <v>1</v>
      </c>
      <c r="N535" s="3">
        <f t="shared" si="10"/>
        <v>1</v>
      </c>
      <c r="P535" s="8" t="s">
        <v>599</v>
      </c>
      <c r="R535">
        <v>43</v>
      </c>
      <c r="S535" s="8" t="s">
        <v>71</v>
      </c>
      <c r="T535" t="s">
        <v>620</v>
      </c>
    </row>
    <row r="536" spans="2:20" x14ac:dyDescent="0.2">
      <c r="B536" s="8" t="s">
        <v>436</v>
      </c>
      <c r="C536" s="17" t="s">
        <v>108</v>
      </c>
      <c r="D536" s="8" t="s">
        <v>447</v>
      </c>
      <c r="E536" s="8" t="s">
        <v>405</v>
      </c>
      <c r="F536" s="8" t="s">
        <v>614</v>
      </c>
      <c r="G536" s="8" t="s">
        <v>609</v>
      </c>
      <c r="H536" s="8" t="s">
        <v>497</v>
      </c>
      <c r="I536" s="8" t="s">
        <v>610</v>
      </c>
      <c r="J536" s="1">
        <v>1.5</v>
      </c>
      <c r="K536" s="8" t="s">
        <v>611</v>
      </c>
      <c r="L536" s="8" t="s">
        <v>28</v>
      </c>
      <c r="M536" s="2">
        <v>2.5</v>
      </c>
      <c r="N536" s="3">
        <f t="shared" si="10"/>
        <v>1.6666666666666667</v>
      </c>
      <c r="P536" s="8" t="s">
        <v>599</v>
      </c>
      <c r="R536">
        <v>43</v>
      </c>
      <c r="S536" s="8" t="s">
        <v>71</v>
      </c>
      <c r="T536" t="s">
        <v>620</v>
      </c>
    </row>
    <row r="537" spans="2:20" x14ac:dyDescent="0.2">
      <c r="B537" s="8" t="s">
        <v>436</v>
      </c>
      <c r="C537" s="17" t="s">
        <v>108</v>
      </c>
      <c r="D537" s="8" t="s">
        <v>447</v>
      </c>
      <c r="E537" s="8" t="s">
        <v>405</v>
      </c>
      <c r="F537" s="8" t="s">
        <v>615</v>
      </c>
      <c r="G537" s="8" t="s">
        <v>609</v>
      </c>
      <c r="H537" s="8" t="s">
        <v>497</v>
      </c>
      <c r="I537" s="8" t="s">
        <v>610</v>
      </c>
      <c r="J537" s="1">
        <v>43</v>
      </c>
      <c r="K537" s="8" t="s">
        <v>611</v>
      </c>
      <c r="L537" s="8" t="s">
        <v>28</v>
      </c>
      <c r="M537" s="2">
        <v>43</v>
      </c>
      <c r="N537" s="3">
        <f t="shared" si="10"/>
        <v>1</v>
      </c>
      <c r="P537" s="8" t="s">
        <v>599</v>
      </c>
      <c r="R537">
        <v>43</v>
      </c>
      <c r="S537" s="8" t="s">
        <v>71</v>
      </c>
      <c r="T537" t="s">
        <v>620</v>
      </c>
    </row>
    <row r="538" spans="2:20" x14ac:dyDescent="0.2">
      <c r="B538" s="8" t="s">
        <v>436</v>
      </c>
      <c r="C538" s="17" t="s">
        <v>108</v>
      </c>
      <c r="D538" s="8" t="s">
        <v>447</v>
      </c>
      <c r="E538" s="8" t="s">
        <v>405</v>
      </c>
      <c r="F538" s="8" t="s">
        <v>616</v>
      </c>
      <c r="G538" s="8" t="s">
        <v>609</v>
      </c>
      <c r="H538" s="8" t="s">
        <v>497</v>
      </c>
      <c r="I538" s="8" t="s">
        <v>610</v>
      </c>
      <c r="J538" s="1">
        <v>1</v>
      </c>
      <c r="K538" s="8" t="s">
        <v>611</v>
      </c>
      <c r="L538" s="8" t="s">
        <v>28</v>
      </c>
      <c r="M538" s="2">
        <v>1</v>
      </c>
      <c r="N538" s="3">
        <f t="shared" si="10"/>
        <v>1</v>
      </c>
      <c r="P538" s="8" t="s">
        <v>599</v>
      </c>
      <c r="R538">
        <v>43</v>
      </c>
      <c r="S538" s="8" t="s">
        <v>71</v>
      </c>
      <c r="T538" t="s">
        <v>620</v>
      </c>
    </row>
    <row r="539" spans="2:20" x14ac:dyDescent="0.2">
      <c r="B539" s="8" t="s">
        <v>436</v>
      </c>
      <c r="C539" s="17" t="s">
        <v>108</v>
      </c>
      <c r="D539" s="8" t="s">
        <v>447</v>
      </c>
      <c r="E539" s="8" t="s">
        <v>405</v>
      </c>
      <c r="F539" s="8" t="s">
        <v>617</v>
      </c>
      <c r="G539" s="8" t="s">
        <v>609</v>
      </c>
      <c r="H539" s="8" t="s">
        <v>497</v>
      </c>
      <c r="I539" s="8" t="s">
        <v>610</v>
      </c>
      <c r="J539" s="1">
        <v>9</v>
      </c>
      <c r="K539" s="8" t="s">
        <v>611</v>
      </c>
      <c r="L539" s="8" t="s">
        <v>28</v>
      </c>
      <c r="M539" s="2">
        <v>2</v>
      </c>
      <c r="N539" s="3">
        <f t="shared" si="10"/>
        <v>0.22222222222222221</v>
      </c>
      <c r="P539" s="8" t="s">
        <v>599</v>
      </c>
      <c r="R539">
        <v>43</v>
      </c>
      <c r="S539" s="8" t="s">
        <v>71</v>
      </c>
      <c r="T539" t="s">
        <v>620</v>
      </c>
    </row>
    <row r="540" spans="2:20" x14ac:dyDescent="0.2">
      <c r="B540" s="8" t="s">
        <v>436</v>
      </c>
      <c r="C540" s="17" t="s">
        <v>108</v>
      </c>
      <c r="D540" s="8" t="s">
        <v>447</v>
      </c>
      <c r="E540" s="8" t="s">
        <v>341</v>
      </c>
      <c r="F540" s="8" t="s">
        <v>604</v>
      </c>
      <c r="G540" s="8" t="s">
        <v>609</v>
      </c>
      <c r="H540" s="8" t="s">
        <v>497</v>
      </c>
      <c r="I540" s="8" t="s">
        <v>26</v>
      </c>
      <c r="J540" s="1">
        <v>0.75</v>
      </c>
      <c r="K540" s="8" t="s">
        <v>611</v>
      </c>
      <c r="L540" s="8" t="s">
        <v>28</v>
      </c>
      <c r="M540" s="2">
        <v>1.1000000000000001</v>
      </c>
      <c r="N540" s="3">
        <f t="shared" si="10"/>
        <v>1.4666666666666668</v>
      </c>
      <c r="P540" s="8" t="s">
        <v>599</v>
      </c>
      <c r="R540">
        <v>43</v>
      </c>
      <c r="S540" s="8" t="s">
        <v>121</v>
      </c>
      <c r="T540" t="s">
        <v>605</v>
      </c>
    </row>
    <row r="541" spans="2:20" x14ac:dyDescent="0.2">
      <c r="B541" s="8" t="s">
        <v>436</v>
      </c>
      <c r="C541" s="17" t="s">
        <v>108</v>
      </c>
      <c r="D541" s="8" t="s">
        <v>447</v>
      </c>
      <c r="E541" s="8" t="s">
        <v>341</v>
      </c>
      <c r="F541" s="8" t="s">
        <v>604</v>
      </c>
      <c r="G541" s="8" t="s">
        <v>609</v>
      </c>
      <c r="H541" s="8" t="s">
        <v>497</v>
      </c>
      <c r="I541" s="8" t="s">
        <v>26</v>
      </c>
      <c r="J541" s="1">
        <v>0.75</v>
      </c>
      <c r="K541" s="8" t="s">
        <v>611</v>
      </c>
      <c r="L541" s="8" t="s">
        <v>28</v>
      </c>
      <c r="M541" s="2">
        <v>1.1000000000000001</v>
      </c>
      <c r="N541" s="3">
        <f t="shared" si="10"/>
        <v>1.4666666666666668</v>
      </c>
      <c r="P541" s="8" t="s">
        <v>599</v>
      </c>
      <c r="R541">
        <v>43</v>
      </c>
      <c r="S541" s="8" t="s">
        <v>121</v>
      </c>
      <c r="T541" t="s">
        <v>606</v>
      </c>
    </row>
    <row r="542" spans="2:20" x14ac:dyDescent="0.2">
      <c r="B542" s="8" t="s">
        <v>436</v>
      </c>
      <c r="C542" s="17" t="s">
        <v>108</v>
      </c>
      <c r="D542" s="8" t="s">
        <v>447</v>
      </c>
      <c r="E542" s="8" t="s">
        <v>341</v>
      </c>
      <c r="F542" s="8" t="s">
        <v>534</v>
      </c>
      <c r="G542" s="8" t="s">
        <v>609</v>
      </c>
      <c r="H542" s="8" t="s">
        <v>497</v>
      </c>
      <c r="I542" s="8" t="s">
        <v>26</v>
      </c>
      <c r="J542" s="1">
        <v>10</v>
      </c>
      <c r="K542" s="8" t="s">
        <v>611</v>
      </c>
      <c r="L542" s="8" t="s">
        <v>28</v>
      </c>
      <c r="M542" s="2">
        <v>1</v>
      </c>
      <c r="N542" s="3">
        <f t="shared" si="10"/>
        <v>0.1</v>
      </c>
      <c r="P542" s="8" t="s">
        <v>599</v>
      </c>
      <c r="R542">
        <v>43</v>
      </c>
      <c r="S542" s="8" t="s">
        <v>121</v>
      </c>
      <c r="T542" t="s">
        <v>605</v>
      </c>
    </row>
    <row r="543" spans="2:20" x14ac:dyDescent="0.2">
      <c r="B543" s="8" t="s">
        <v>436</v>
      </c>
      <c r="C543" s="17" t="s">
        <v>108</v>
      </c>
      <c r="D543" s="8" t="s">
        <v>447</v>
      </c>
      <c r="E543" s="8" t="s">
        <v>341</v>
      </c>
      <c r="F543" s="8" t="s">
        <v>534</v>
      </c>
      <c r="G543" s="8" t="s">
        <v>609</v>
      </c>
      <c r="H543" s="8" t="s">
        <v>497</v>
      </c>
      <c r="I543" s="8" t="s">
        <v>26</v>
      </c>
      <c r="J543" s="1">
        <v>40</v>
      </c>
      <c r="K543" s="8" t="s">
        <v>611</v>
      </c>
      <c r="L543" s="8" t="s">
        <v>28</v>
      </c>
      <c r="M543" s="2">
        <v>5</v>
      </c>
      <c r="N543" s="3">
        <f t="shared" si="10"/>
        <v>0.125</v>
      </c>
      <c r="P543" s="8" t="s">
        <v>599</v>
      </c>
      <c r="R543">
        <v>43</v>
      </c>
      <c r="S543" s="8" t="s">
        <v>121</v>
      </c>
      <c r="T543" t="s">
        <v>606</v>
      </c>
    </row>
    <row r="544" spans="2:20" x14ac:dyDescent="0.2">
      <c r="B544" s="8" t="s">
        <v>436</v>
      </c>
      <c r="C544" s="17" t="s">
        <v>108</v>
      </c>
      <c r="D544" s="8" t="s">
        <v>447</v>
      </c>
      <c r="E544" s="8" t="s">
        <v>341</v>
      </c>
      <c r="F544" s="8" t="s">
        <v>607</v>
      </c>
      <c r="G544" s="8" t="s">
        <v>609</v>
      </c>
      <c r="H544" s="8" t="s">
        <v>497</v>
      </c>
      <c r="I544" s="8" t="s">
        <v>26</v>
      </c>
      <c r="J544" s="1">
        <v>2.5</v>
      </c>
      <c r="K544" s="8" t="s">
        <v>611</v>
      </c>
      <c r="L544" s="8" t="s">
        <v>28</v>
      </c>
      <c r="M544" s="2">
        <v>1</v>
      </c>
      <c r="N544" s="3">
        <f t="shared" si="10"/>
        <v>0.4</v>
      </c>
      <c r="P544" s="8" t="s">
        <v>599</v>
      </c>
      <c r="R544">
        <v>43</v>
      </c>
      <c r="S544" s="8" t="s">
        <v>121</v>
      </c>
      <c r="T544" t="s">
        <v>605</v>
      </c>
    </row>
    <row r="545" spans="2:20" x14ac:dyDescent="0.2">
      <c r="B545" s="8" t="s">
        <v>436</v>
      </c>
      <c r="C545" s="17" t="s">
        <v>108</v>
      </c>
      <c r="D545" s="8" t="s">
        <v>447</v>
      </c>
      <c r="E545" s="8" t="s">
        <v>341</v>
      </c>
      <c r="F545" s="8" t="s">
        <v>607</v>
      </c>
      <c r="G545" s="8" t="s">
        <v>609</v>
      </c>
      <c r="H545" s="8" t="s">
        <v>497</v>
      </c>
      <c r="I545" s="8" t="s">
        <v>26</v>
      </c>
      <c r="J545" s="1">
        <v>5</v>
      </c>
      <c r="K545" s="8" t="s">
        <v>611</v>
      </c>
      <c r="L545" s="8" t="s">
        <v>28</v>
      </c>
      <c r="M545" s="2">
        <v>39</v>
      </c>
      <c r="N545" s="3">
        <f t="shared" si="10"/>
        <v>7.8</v>
      </c>
      <c r="P545" s="8" t="s">
        <v>599</v>
      </c>
      <c r="R545">
        <v>43</v>
      </c>
      <c r="S545" s="8" t="s">
        <v>121</v>
      </c>
      <c r="T545" t="s">
        <v>606</v>
      </c>
    </row>
    <row r="546" spans="2:20" x14ac:dyDescent="0.2">
      <c r="B546" s="8" t="s">
        <v>47</v>
      </c>
      <c r="C546" s="17" t="s">
        <v>108</v>
      </c>
      <c r="D546" s="8" t="s">
        <v>447</v>
      </c>
      <c r="E546" s="8" t="s">
        <v>330</v>
      </c>
      <c r="F546" s="8" t="s">
        <v>376</v>
      </c>
      <c r="G546" s="8" t="s">
        <v>573</v>
      </c>
      <c r="H546" s="8" t="s">
        <v>497</v>
      </c>
      <c r="I546" s="8" t="s">
        <v>621</v>
      </c>
      <c r="J546" s="1">
        <v>1.6</v>
      </c>
      <c r="K546" s="8" t="s">
        <v>621</v>
      </c>
      <c r="L546" s="8" t="s">
        <v>28</v>
      </c>
      <c r="M546" s="2">
        <v>1.4</v>
      </c>
      <c r="N546" s="3">
        <f t="shared" si="10"/>
        <v>0.87499999999999989</v>
      </c>
      <c r="P546" t="s">
        <v>622</v>
      </c>
      <c r="R546">
        <v>44</v>
      </c>
      <c r="S546" s="8" t="s">
        <v>63</v>
      </c>
    </row>
    <row r="547" spans="2:20" x14ac:dyDescent="0.2">
      <c r="B547" t="s">
        <v>78</v>
      </c>
      <c r="C547" t="s">
        <v>623</v>
      </c>
      <c r="E547" t="s">
        <v>49</v>
      </c>
      <c r="F547" t="s">
        <v>350</v>
      </c>
      <c r="G547" t="s">
        <v>51</v>
      </c>
      <c r="H547" t="s">
        <v>52</v>
      </c>
      <c r="I547" t="s">
        <v>26</v>
      </c>
      <c r="J547" s="1">
        <v>0.1</v>
      </c>
      <c r="L547" t="s">
        <v>28</v>
      </c>
      <c r="M547" s="2">
        <v>0.1</v>
      </c>
      <c r="N547" s="3">
        <f t="shared" si="10"/>
        <v>1</v>
      </c>
      <c r="O547">
        <v>0</v>
      </c>
      <c r="P547" t="s">
        <v>624</v>
      </c>
      <c r="R547">
        <v>45</v>
      </c>
    </row>
    <row r="548" spans="2:20" x14ac:dyDescent="0.2">
      <c r="B548" t="s">
        <v>78</v>
      </c>
      <c r="C548" t="s">
        <v>623</v>
      </c>
      <c r="E548" t="s">
        <v>49</v>
      </c>
      <c r="F548" t="s">
        <v>486</v>
      </c>
      <c r="G548" t="s">
        <v>51</v>
      </c>
      <c r="H548" t="s">
        <v>52</v>
      </c>
      <c r="I548" t="s">
        <v>26</v>
      </c>
      <c r="J548" s="1">
        <v>4</v>
      </c>
      <c r="L548" t="s">
        <v>28</v>
      </c>
      <c r="M548" s="2">
        <v>2</v>
      </c>
      <c r="N548" s="3">
        <f t="shared" si="10"/>
        <v>0.5</v>
      </c>
      <c r="O548">
        <v>0</v>
      </c>
      <c r="P548" t="s">
        <v>625</v>
      </c>
      <c r="R548">
        <v>45</v>
      </c>
    </row>
    <row r="549" spans="2:20" x14ac:dyDescent="0.2">
      <c r="B549" t="s">
        <v>78</v>
      </c>
      <c r="C549" t="s">
        <v>623</v>
      </c>
      <c r="E549" t="s">
        <v>49</v>
      </c>
      <c r="F549" t="s">
        <v>626</v>
      </c>
      <c r="G549" t="s">
        <v>51</v>
      </c>
      <c r="H549" t="s">
        <v>52</v>
      </c>
      <c r="I549" t="s">
        <v>26</v>
      </c>
      <c r="J549" s="1">
        <v>0.1</v>
      </c>
      <c r="L549" t="s">
        <v>28</v>
      </c>
      <c r="M549" s="2">
        <v>0.1</v>
      </c>
      <c r="N549" s="3">
        <f t="shared" si="10"/>
        <v>1</v>
      </c>
      <c r="O549">
        <v>0</v>
      </c>
      <c r="P549" t="s">
        <v>627</v>
      </c>
      <c r="R549">
        <v>45</v>
      </c>
    </row>
    <row r="550" spans="2:20" x14ac:dyDescent="0.2">
      <c r="B550" t="s">
        <v>78</v>
      </c>
      <c r="C550" t="s">
        <v>623</v>
      </c>
      <c r="E550" t="s">
        <v>49</v>
      </c>
      <c r="F550" t="s">
        <v>485</v>
      </c>
      <c r="G550" t="s">
        <v>51</v>
      </c>
      <c r="H550" t="s">
        <v>52</v>
      </c>
      <c r="I550" t="s">
        <v>26</v>
      </c>
      <c r="J550" s="1">
        <v>0.04</v>
      </c>
      <c r="L550" t="s">
        <v>28</v>
      </c>
      <c r="M550" s="2">
        <v>0.04</v>
      </c>
      <c r="N550" s="3">
        <f t="shared" si="10"/>
        <v>1</v>
      </c>
      <c r="O550">
        <v>0</v>
      </c>
      <c r="P550" t="s">
        <v>628</v>
      </c>
      <c r="R550">
        <v>45</v>
      </c>
    </row>
    <row r="551" spans="2:20" x14ac:dyDescent="0.2">
      <c r="B551" t="s">
        <v>78</v>
      </c>
      <c r="C551" t="s">
        <v>623</v>
      </c>
      <c r="E551" t="s">
        <v>49</v>
      </c>
      <c r="F551" t="s">
        <v>246</v>
      </c>
      <c r="G551" t="s">
        <v>51</v>
      </c>
      <c r="H551" t="s">
        <v>52</v>
      </c>
      <c r="I551" t="s">
        <v>26</v>
      </c>
      <c r="J551" s="1">
        <v>600</v>
      </c>
      <c r="L551" t="s">
        <v>28</v>
      </c>
      <c r="M551" s="2">
        <v>300</v>
      </c>
      <c r="N551" s="3">
        <f t="shared" si="10"/>
        <v>0.5</v>
      </c>
      <c r="O551">
        <v>0</v>
      </c>
      <c r="P551" t="s">
        <v>629</v>
      </c>
      <c r="R551">
        <v>45</v>
      </c>
    </row>
    <row r="552" spans="2:20" x14ac:dyDescent="0.2">
      <c r="B552" t="s">
        <v>78</v>
      </c>
      <c r="C552" t="s">
        <v>623</v>
      </c>
      <c r="E552" t="s">
        <v>49</v>
      </c>
      <c r="F552" t="s">
        <v>491</v>
      </c>
      <c r="G552" t="s">
        <v>51</v>
      </c>
      <c r="H552" t="s">
        <v>52</v>
      </c>
      <c r="I552" t="s">
        <v>26</v>
      </c>
      <c r="J552" s="1">
        <v>0.02</v>
      </c>
      <c r="L552" t="s">
        <v>28</v>
      </c>
      <c r="M552" s="2">
        <v>0.02</v>
      </c>
      <c r="N552" s="3">
        <f t="shared" ref="N552:N594" si="11">M552/J552</f>
        <v>1</v>
      </c>
      <c r="O552">
        <v>0</v>
      </c>
      <c r="P552" t="s">
        <v>630</v>
      </c>
      <c r="R552">
        <v>45</v>
      </c>
    </row>
    <row r="553" spans="2:20" x14ac:dyDescent="0.2">
      <c r="B553" t="s">
        <v>78</v>
      </c>
      <c r="C553" t="s">
        <v>623</v>
      </c>
      <c r="E553" t="s">
        <v>49</v>
      </c>
      <c r="F553" t="s">
        <v>631</v>
      </c>
      <c r="G553" t="s">
        <v>51</v>
      </c>
      <c r="H553" t="s">
        <v>52</v>
      </c>
      <c r="I553" t="s">
        <v>26</v>
      </c>
      <c r="J553" s="1">
        <v>1</v>
      </c>
      <c r="L553" t="s">
        <v>28</v>
      </c>
      <c r="M553" s="2">
        <v>1</v>
      </c>
      <c r="N553" s="3">
        <f t="shared" si="11"/>
        <v>1</v>
      </c>
      <c r="O553">
        <v>0</v>
      </c>
      <c r="P553" t="s">
        <v>632</v>
      </c>
      <c r="R553">
        <v>45</v>
      </c>
    </row>
    <row r="554" spans="2:20" x14ac:dyDescent="0.2">
      <c r="B554" t="s">
        <v>78</v>
      </c>
      <c r="C554" t="s">
        <v>623</v>
      </c>
      <c r="E554" t="s">
        <v>49</v>
      </c>
      <c r="F554" t="s">
        <v>633</v>
      </c>
      <c r="G554" t="s">
        <v>51</v>
      </c>
      <c r="H554" t="s">
        <v>52</v>
      </c>
      <c r="I554" t="s">
        <v>26</v>
      </c>
      <c r="J554" s="1">
        <v>1.5</v>
      </c>
      <c r="L554" t="s">
        <v>28</v>
      </c>
      <c r="M554" s="2">
        <v>1.3</v>
      </c>
      <c r="N554" s="3">
        <f t="shared" si="11"/>
        <v>0.8666666666666667</v>
      </c>
      <c r="O554">
        <v>0</v>
      </c>
      <c r="P554" t="s">
        <v>634</v>
      </c>
      <c r="R554">
        <v>45</v>
      </c>
    </row>
    <row r="555" spans="2:20" x14ac:dyDescent="0.2">
      <c r="B555" t="s">
        <v>78</v>
      </c>
      <c r="C555" t="s">
        <v>623</v>
      </c>
      <c r="E555" t="s">
        <v>49</v>
      </c>
      <c r="F555" t="s">
        <v>635</v>
      </c>
      <c r="G555" t="s">
        <v>51</v>
      </c>
      <c r="H555" t="s">
        <v>52</v>
      </c>
      <c r="I555" t="s">
        <v>26</v>
      </c>
      <c r="J555" s="1">
        <v>4</v>
      </c>
      <c r="L555" t="s">
        <v>28</v>
      </c>
      <c r="M555" s="2">
        <v>3</v>
      </c>
      <c r="N555" s="3">
        <f t="shared" si="11"/>
        <v>0.75</v>
      </c>
      <c r="O555">
        <v>0</v>
      </c>
      <c r="P555" t="s">
        <v>636</v>
      </c>
      <c r="R555">
        <v>45</v>
      </c>
    </row>
    <row r="556" spans="2:20" x14ac:dyDescent="0.2">
      <c r="B556" t="s">
        <v>78</v>
      </c>
      <c r="C556" t="s">
        <v>623</v>
      </c>
      <c r="E556" t="s">
        <v>49</v>
      </c>
      <c r="F556" t="s">
        <v>637</v>
      </c>
      <c r="G556" t="s">
        <v>51</v>
      </c>
      <c r="H556" t="s">
        <v>52</v>
      </c>
      <c r="I556" t="s">
        <v>26</v>
      </c>
      <c r="J556" s="1">
        <v>0.02</v>
      </c>
      <c r="L556" t="s">
        <v>28</v>
      </c>
      <c r="M556" s="2">
        <v>2.5000000000000001E-2</v>
      </c>
      <c r="N556" s="3">
        <f t="shared" si="11"/>
        <v>1.25</v>
      </c>
      <c r="O556">
        <v>0</v>
      </c>
      <c r="P556" t="s">
        <v>638</v>
      </c>
      <c r="R556">
        <v>45</v>
      </c>
    </row>
    <row r="557" spans="2:20" x14ac:dyDescent="0.2">
      <c r="B557" t="s">
        <v>78</v>
      </c>
      <c r="C557" t="s">
        <v>623</v>
      </c>
      <c r="E557" t="s">
        <v>44</v>
      </c>
      <c r="F557" t="s">
        <v>639</v>
      </c>
      <c r="G557" t="s">
        <v>640</v>
      </c>
      <c r="H557" t="s">
        <v>52</v>
      </c>
      <c r="I557" t="s">
        <v>26</v>
      </c>
      <c r="J557" s="1">
        <v>2</v>
      </c>
      <c r="L557" t="s">
        <v>28</v>
      </c>
      <c r="M557" s="2">
        <v>0.6</v>
      </c>
      <c r="N557" s="3">
        <f t="shared" si="11"/>
        <v>0.3</v>
      </c>
      <c r="O557">
        <v>0</v>
      </c>
      <c r="P557" t="s">
        <v>641</v>
      </c>
      <c r="R557">
        <v>45</v>
      </c>
    </row>
    <row r="558" spans="2:20" x14ac:dyDescent="0.2">
      <c r="B558" t="s">
        <v>78</v>
      </c>
      <c r="C558" t="s">
        <v>623</v>
      </c>
      <c r="E558" t="s">
        <v>44</v>
      </c>
      <c r="F558" t="s">
        <v>642</v>
      </c>
      <c r="G558" t="s">
        <v>640</v>
      </c>
      <c r="H558" t="s">
        <v>52</v>
      </c>
      <c r="I558" t="s">
        <v>26</v>
      </c>
      <c r="J558" s="1">
        <v>3</v>
      </c>
      <c r="L558" t="s">
        <v>28</v>
      </c>
      <c r="M558" s="2">
        <v>1</v>
      </c>
      <c r="N558" s="3">
        <f t="shared" si="11"/>
        <v>0.33333333333333331</v>
      </c>
      <c r="O558">
        <v>0</v>
      </c>
      <c r="P558" t="s">
        <v>643</v>
      </c>
      <c r="R558">
        <v>45</v>
      </c>
    </row>
    <row r="559" spans="2:20" x14ac:dyDescent="0.2">
      <c r="B559" t="s">
        <v>78</v>
      </c>
      <c r="C559" t="s">
        <v>623</v>
      </c>
      <c r="E559" t="s">
        <v>44</v>
      </c>
      <c r="F559" t="s">
        <v>644</v>
      </c>
      <c r="G559" t="s">
        <v>640</v>
      </c>
      <c r="H559" t="s">
        <v>52</v>
      </c>
      <c r="I559" t="s">
        <v>26</v>
      </c>
      <c r="J559" s="1">
        <v>4</v>
      </c>
      <c r="L559" t="s">
        <v>28</v>
      </c>
      <c r="M559" s="2">
        <v>2</v>
      </c>
      <c r="N559" s="3">
        <f t="shared" si="11"/>
        <v>0.5</v>
      </c>
      <c r="O559">
        <v>0</v>
      </c>
      <c r="P559" t="s">
        <v>645</v>
      </c>
      <c r="R559">
        <v>45</v>
      </c>
    </row>
    <row r="560" spans="2:20" x14ac:dyDescent="0.2">
      <c r="B560" t="s">
        <v>78</v>
      </c>
      <c r="C560" t="s">
        <v>623</v>
      </c>
      <c r="E560" t="s">
        <v>44</v>
      </c>
      <c r="F560" t="s">
        <v>626</v>
      </c>
      <c r="G560" t="s">
        <v>640</v>
      </c>
      <c r="H560" t="s">
        <v>52</v>
      </c>
      <c r="I560" t="s">
        <v>26</v>
      </c>
      <c r="J560" s="1">
        <v>0.03</v>
      </c>
      <c r="L560" t="s">
        <v>28</v>
      </c>
      <c r="M560" s="2">
        <v>0.01</v>
      </c>
      <c r="N560" s="3">
        <f t="shared" si="11"/>
        <v>0.33333333333333337</v>
      </c>
      <c r="O560">
        <v>0</v>
      </c>
      <c r="P560" t="s">
        <v>646</v>
      </c>
      <c r="R560">
        <v>45</v>
      </c>
    </row>
    <row r="561" spans="2:20" x14ac:dyDescent="0.2">
      <c r="B561" t="s">
        <v>78</v>
      </c>
      <c r="C561" t="s">
        <v>623</v>
      </c>
      <c r="E561" t="s">
        <v>44</v>
      </c>
      <c r="F561" t="s">
        <v>647</v>
      </c>
      <c r="G561" t="s">
        <v>640</v>
      </c>
      <c r="H561" t="s">
        <v>52</v>
      </c>
      <c r="I561" t="s">
        <v>26</v>
      </c>
      <c r="J561" s="1">
        <v>0.1</v>
      </c>
      <c r="L561" t="s">
        <v>28</v>
      </c>
      <c r="M561" s="2">
        <v>0.1</v>
      </c>
      <c r="N561" s="3">
        <f t="shared" si="11"/>
        <v>1</v>
      </c>
      <c r="O561">
        <v>0</v>
      </c>
      <c r="P561" t="s">
        <v>648</v>
      </c>
      <c r="R561">
        <v>45</v>
      </c>
    </row>
    <row r="562" spans="2:20" x14ac:dyDescent="0.2">
      <c r="B562" t="s">
        <v>78</v>
      </c>
      <c r="C562" t="s">
        <v>623</v>
      </c>
      <c r="E562" t="s">
        <v>44</v>
      </c>
      <c r="F562" t="s">
        <v>484</v>
      </c>
      <c r="G562" t="s">
        <v>640</v>
      </c>
      <c r="H562" t="s">
        <v>52</v>
      </c>
      <c r="I562" t="s">
        <v>26</v>
      </c>
      <c r="J562" s="1">
        <v>1E-3</v>
      </c>
      <c r="L562" t="s">
        <v>28</v>
      </c>
      <c r="M562" s="2">
        <v>4.0000000000000001E-3</v>
      </c>
      <c r="N562" s="3">
        <f t="shared" si="11"/>
        <v>4</v>
      </c>
      <c r="O562">
        <v>0</v>
      </c>
      <c r="P562" t="s">
        <v>649</v>
      </c>
      <c r="R562">
        <v>45</v>
      </c>
    </row>
    <row r="563" spans="2:20" x14ac:dyDescent="0.2">
      <c r="B563" t="s">
        <v>78</v>
      </c>
      <c r="C563" t="s">
        <v>623</v>
      </c>
      <c r="E563" t="s">
        <v>44</v>
      </c>
      <c r="F563" t="s">
        <v>650</v>
      </c>
      <c r="G563" t="s">
        <v>268</v>
      </c>
      <c r="H563" t="s">
        <v>52</v>
      </c>
      <c r="I563" t="s">
        <v>26</v>
      </c>
      <c r="J563" s="1">
        <v>30</v>
      </c>
      <c r="L563" t="s">
        <v>28</v>
      </c>
      <c r="M563" s="2">
        <v>25</v>
      </c>
      <c r="N563" s="3">
        <f t="shared" si="11"/>
        <v>0.83333333333333337</v>
      </c>
      <c r="O563">
        <v>0</v>
      </c>
      <c r="P563" t="s">
        <v>651</v>
      </c>
      <c r="R563">
        <v>45</v>
      </c>
    </row>
    <row r="564" spans="2:20" x14ac:dyDescent="0.2">
      <c r="B564" t="s">
        <v>78</v>
      </c>
      <c r="C564" s="8" t="s">
        <v>623</v>
      </c>
      <c r="D564" s="8"/>
      <c r="E564" s="8" t="s">
        <v>49</v>
      </c>
      <c r="F564" s="8" t="s">
        <v>652</v>
      </c>
      <c r="G564" s="8" t="s">
        <v>640</v>
      </c>
      <c r="H564" t="s">
        <v>52</v>
      </c>
      <c r="I564" t="s">
        <v>26</v>
      </c>
      <c r="J564" s="1">
        <v>10000</v>
      </c>
      <c r="L564" t="s">
        <v>28</v>
      </c>
      <c r="M564" s="2">
        <v>30000</v>
      </c>
      <c r="N564" s="3">
        <f t="shared" si="11"/>
        <v>3</v>
      </c>
      <c r="O564">
        <v>0</v>
      </c>
      <c r="P564" t="s">
        <v>653</v>
      </c>
      <c r="R564">
        <v>45</v>
      </c>
    </row>
    <row r="565" spans="2:20" x14ac:dyDescent="0.2">
      <c r="B565" t="s">
        <v>78</v>
      </c>
      <c r="C565" s="8" t="s">
        <v>623</v>
      </c>
      <c r="D565" s="8"/>
      <c r="E565" s="8" t="s">
        <v>49</v>
      </c>
      <c r="F565" s="8" t="s">
        <v>654</v>
      </c>
      <c r="G565" s="8" t="s">
        <v>640</v>
      </c>
      <c r="H565" t="s">
        <v>52</v>
      </c>
      <c r="I565" t="s">
        <v>26</v>
      </c>
      <c r="J565" s="1">
        <v>1000</v>
      </c>
      <c r="L565" t="s">
        <v>28</v>
      </c>
      <c r="M565" s="2">
        <v>10000</v>
      </c>
      <c r="N565" s="3">
        <f t="shared" si="11"/>
        <v>10</v>
      </c>
      <c r="O565">
        <v>0</v>
      </c>
      <c r="P565" t="s">
        <v>655</v>
      </c>
      <c r="R565">
        <v>45</v>
      </c>
    </row>
    <row r="566" spans="2:20" x14ac:dyDescent="0.2">
      <c r="B566" t="s">
        <v>78</v>
      </c>
      <c r="C566" t="s">
        <v>108</v>
      </c>
      <c r="E566" t="s">
        <v>44</v>
      </c>
      <c r="F566" t="s">
        <v>644</v>
      </c>
      <c r="G566" s="8" t="s">
        <v>640</v>
      </c>
      <c r="H566" t="s">
        <v>52</v>
      </c>
      <c r="I566" t="s">
        <v>656</v>
      </c>
      <c r="J566" s="1">
        <v>10</v>
      </c>
      <c r="L566" t="s">
        <v>28</v>
      </c>
      <c r="M566" s="2">
        <v>12</v>
      </c>
      <c r="N566" s="3">
        <f t="shared" si="11"/>
        <v>1.2</v>
      </c>
      <c r="O566">
        <v>0</v>
      </c>
      <c r="P566" t="s">
        <v>657</v>
      </c>
      <c r="R566">
        <v>46</v>
      </c>
      <c r="T566" t="s">
        <v>658</v>
      </c>
    </row>
    <row r="567" spans="2:20" x14ac:dyDescent="0.2">
      <c r="B567" t="s">
        <v>78</v>
      </c>
      <c r="C567" t="s">
        <v>108</v>
      </c>
      <c r="E567" t="s">
        <v>44</v>
      </c>
      <c r="F567" t="s">
        <v>350</v>
      </c>
      <c r="G567" s="8" t="s">
        <v>640</v>
      </c>
      <c r="H567" t="s">
        <v>52</v>
      </c>
      <c r="I567" t="s">
        <v>656</v>
      </c>
      <c r="J567" s="1">
        <v>5</v>
      </c>
      <c r="L567" t="s">
        <v>28</v>
      </c>
      <c r="M567" s="2">
        <v>0.5</v>
      </c>
      <c r="N567" s="3">
        <f t="shared" si="11"/>
        <v>0.1</v>
      </c>
      <c r="O567">
        <v>0</v>
      </c>
      <c r="P567" t="s">
        <v>657</v>
      </c>
      <c r="R567">
        <v>46</v>
      </c>
      <c r="T567" t="s">
        <v>658</v>
      </c>
    </row>
    <row r="568" spans="2:20" x14ac:dyDescent="0.2">
      <c r="B568" t="s">
        <v>78</v>
      </c>
      <c r="C568" t="s">
        <v>108</v>
      </c>
      <c r="E568" t="s">
        <v>44</v>
      </c>
      <c r="F568" t="s">
        <v>644</v>
      </c>
      <c r="G568" s="8" t="s">
        <v>640</v>
      </c>
      <c r="H568" t="s">
        <v>52</v>
      </c>
      <c r="I568" t="s">
        <v>656</v>
      </c>
      <c r="J568" s="1">
        <v>20</v>
      </c>
      <c r="L568" t="s">
        <v>28</v>
      </c>
      <c r="M568" s="2">
        <v>35</v>
      </c>
      <c r="N568" s="3">
        <f t="shared" si="11"/>
        <v>1.75</v>
      </c>
      <c r="O568">
        <v>0</v>
      </c>
      <c r="P568" t="s">
        <v>657</v>
      </c>
      <c r="R568">
        <v>46</v>
      </c>
      <c r="T568" t="s">
        <v>659</v>
      </c>
    </row>
    <row r="569" spans="2:20" x14ac:dyDescent="0.2">
      <c r="B569" t="s">
        <v>78</v>
      </c>
      <c r="C569" t="s">
        <v>108</v>
      </c>
      <c r="E569" t="s">
        <v>44</v>
      </c>
      <c r="F569" t="s">
        <v>350</v>
      </c>
      <c r="G569" s="8" t="s">
        <v>640</v>
      </c>
      <c r="H569" t="s">
        <v>52</v>
      </c>
      <c r="I569" t="s">
        <v>656</v>
      </c>
      <c r="J569" s="1">
        <v>35</v>
      </c>
      <c r="L569" t="s">
        <v>28</v>
      </c>
      <c r="M569" s="2">
        <v>0.7</v>
      </c>
      <c r="N569" s="3">
        <f t="shared" si="11"/>
        <v>0.02</v>
      </c>
      <c r="O569">
        <v>0</v>
      </c>
      <c r="P569" t="s">
        <v>657</v>
      </c>
      <c r="R569">
        <v>46</v>
      </c>
      <c r="T569" t="s">
        <v>659</v>
      </c>
    </row>
    <row r="570" spans="2:20" x14ac:dyDescent="0.2">
      <c r="B570" t="s">
        <v>19</v>
      </c>
      <c r="C570" t="s">
        <v>84</v>
      </c>
      <c r="E570" t="s">
        <v>44</v>
      </c>
      <c r="F570" t="s">
        <v>660</v>
      </c>
      <c r="G570" s="8" t="s">
        <v>640</v>
      </c>
      <c r="H570" t="s">
        <v>52</v>
      </c>
      <c r="I570" t="s">
        <v>656</v>
      </c>
      <c r="J570" s="1">
        <v>1</v>
      </c>
      <c r="L570" t="s">
        <v>61</v>
      </c>
      <c r="M570" s="2">
        <v>1</v>
      </c>
      <c r="N570" s="3">
        <f t="shared" si="11"/>
        <v>1</v>
      </c>
      <c r="O570">
        <v>0</v>
      </c>
      <c r="P570" t="s">
        <v>661</v>
      </c>
      <c r="R570">
        <v>47</v>
      </c>
      <c r="T570" t="s">
        <v>662</v>
      </c>
    </row>
    <row r="571" spans="2:20" x14ac:dyDescent="0.2">
      <c r="B571" t="s">
        <v>19</v>
      </c>
      <c r="C571" t="s">
        <v>84</v>
      </c>
      <c r="E571" t="s">
        <v>44</v>
      </c>
      <c r="F571" t="s">
        <v>660</v>
      </c>
      <c r="G571" s="8" t="s">
        <v>640</v>
      </c>
      <c r="H571" t="s">
        <v>52</v>
      </c>
      <c r="I571" t="s">
        <v>656</v>
      </c>
      <c r="J571" s="1">
        <v>1</v>
      </c>
      <c r="L571" t="s">
        <v>61</v>
      </c>
      <c r="M571" s="2">
        <v>1</v>
      </c>
      <c r="N571" s="3">
        <f t="shared" si="11"/>
        <v>1</v>
      </c>
      <c r="O571">
        <v>0</v>
      </c>
      <c r="P571" t="s">
        <v>661</v>
      </c>
      <c r="R571">
        <v>47</v>
      </c>
      <c r="T571" t="s">
        <v>146</v>
      </c>
    </row>
    <row r="572" spans="2:20" x14ac:dyDescent="0.2">
      <c r="B572" t="s">
        <v>19</v>
      </c>
      <c r="C572" t="s">
        <v>84</v>
      </c>
      <c r="E572" t="s">
        <v>349</v>
      </c>
      <c r="F572" t="s">
        <v>663</v>
      </c>
      <c r="G572" s="8" t="s">
        <v>664</v>
      </c>
      <c r="H572" t="s">
        <v>52</v>
      </c>
      <c r="I572" t="s">
        <v>656</v>
      </c>
      <c r="J572" s="1">
        <v>45</v>
      </c>
      <c r="L572" t="s">
        <v>61</v>
      </c>
      <c r="M572" s="2">
        <v>45</v>
      </c>
      <c r="N572" s="3">
        <f t="shared" si="11"/>
        <v>1</v>
      </c>
      <c r="O572">
        <v>0</v>
      </c>
      <c r="P572" t="s">
        <v>661</v>
      </c>
      <c r="R572">
        <v>47</v>
      </c>
      <c r="T572" t="s">
        <v>662</v>
      </c>
    </row>
    <row r="573" spans="2:20" x14ac:dyDescent="0.2">
      <c r="B573" t="s">
        <v>19</v>
      </c>
      <c r="C573" t="s">
        <v>84</v>
      </c>
      <c r="E573" t="s">
        <v>349</v>
      </c>
      <c r="F573" t="s">
        <v>663</v>
      </c>
      <c r="G573" s="8" t="s">
        <v>664</v>
      </c>
      <c r="H573" t="s">
        <v>52</v>
      </c>
      <c r="I573" t="s">
        <v>656</v>
      </c>
      <c r="J573" s="1">
        <v>55</v>
      </c>
      <c r="L573" t="s">
        <v>61</v>
      </c>
      <c r="M573" s="2">
        <v>60</v>
      </c>
      <c r="N573" s="3">
        <f t="shared" si="11"/>
        <v>1.0909090909090908</v>
      </c>
      <c r="O573">
        <v>0</v>
      </c>
      <c r="P573" t="s">
        <v>661</v>
      </c>
      <c r="R573">
        <v>47</v>
      </c>
      <c r="T573" t="s">
        <v>146</v>
      </c>
    </row>
    <row r="574" spans="2:20" x14ac:dyDescent="0.2">
      <c r="B574" t="s">
        <v>19</v>
      </c>
      <c r="C574" t="s">
        <v>84</v>
      </c>
      <c r="E574" t="s">
        <v>44</v>
      </c>
      <c r="F574" t="s">
        <v>660</v>
      </c>
      <c r="G574" s="8" t="s">
        <v>640</v>
      </c>
      <c r="H574" t="s">
        <v>52</v>
      </c>
      <c r="I574" t="s">
        <v>656</v>
      </c>
      <c r="J574" s="1">
        <v>1</v>
      </c>
      <c r="L574" t="s">
        <v>61</v>
      </c>
      <c r="M574" s="2">
        <v>2.8</v>
      </c>
      <c r="N574" s="3">
        <f t="shared" si="11"/>
        <v>2.8</v>
      </c>
      <c r="O574">
        <v>0</v>
      </c>
      <c r="P574" t="s">
        <v>661</v>
      </c>
      <c r="R574">
        <v>47</v>
      </c>
      <c r="T574" t="s">
        <v>665</v>
      </c>
    </row>
    <row r="575" spans="2:20" x14ac:dyDescent="0.2">
      <c r="B575" t="s">
        <v>19</v>
      </c>
      <c r="C575" t="s">
        <v>84</v>
      </c>
      <c r="E575" t="s">
        <v>44</v>
      </c>
      <c r="F575" t="s">
        <v>660</v>
      </c>
      <c r="G575" s="8" t="s">
        <v>640</v>
      </c>
      <c r="H575" t="s">
        <v>52</v>
      </c>
      <c r="I575" t="s">
        <v>656</v>
      </c>
      <c r="J575" s="1">
        <v>1</v>
      </c>
      <c r="L575" t="s">
        <v>61</v>
      </c>
      <c r="M575" s="2">
        <v>1.5</v>
      </c>
      <c r="N575" s="3">
        <f t="shared" si="11"/>
        <v>1.5</v>
      </c>
      <c r="O575">
        <v>0</v>
      </c>
      <c r="P575" t="s">
        <v>661</v>
      </c>
      <c r="R575">
        <v>47</v>
      </c>
      <c r="T575" t="s">
        <v>666</v>
      </c>
    </row>
    <row r="576" spans="2:20" x14ac:dyDescent="0.2">
      <c r="B576" t="s">
        <v>19</v>
      </c>
      <c r="C576" t="s">
        <v>84</v>
      </c>
      <c r="E576" t="s">
        <v>349</v>
      </c>
      <c r="F576" t="s">
        <v>663</v>
      </c>
      <c r="G576" s="8" t="s">
        <v>664</v>
      </c>
      <c r="H576" t="s">
        <v>52</v>
      </c>
      <c r="I576" t="s">
        <v>656</v>
      </c>
      <c r="J576" s="1">
        <v>45</v>
      </c>
      <c r="L576" t="s">
        <v>61</v>
      </c>
      <c r="M576" s="2">
        <v>40</v>
      </c>
      <c r="N576" s="3">
        <f t="shared" si="11"/>
        <v>0.88888888888888884</v>
      </c>
      <c r="O576">
        <v>0</v>
      </c>
      <c r="P576" t="s">
        <v>661</v>
      </c>
      <c r="R576">
        <v>47</v>
      </c>
      <c r="T576" t="s">
        <v>665</v>
      </c>
    </row>
    <row r="577" spans="2:20" x14ac:dyDescent="0.2">
      <c r="B577" t="s">
        <v>19</v>
      </c>
      <c r="C577" t="s">
        <v>84</v>
      </c>
      <c r="E577" t="s">
        <v>349</v>
      </c>
      <c r="F577" t="s">
        <v>663</v>
      </c>
      <c r="G577" s="8" t="s">
        <v>664</v>
      </c>
      <c r="H577" t="s">
        <v>52</v>
      </c>
      <c r="I577" t="s">
        <v>656</v>
      </c>
      <c r="J577" s="1">
        <v>55</v>
      </c>
      <c r="L577" t="s">
        <v>61</v>
      </c>
      <c r="M577" s="2">
        <v>55</v>
      </c>
      <c r="N577" s="3">
        <f t="shared" si="11"/>
        <v>1</v>
      </c>
      <c r="O577">
        <v>0</v>
      </c>
      <c r="P577" t="s">
        <v>661</v>
      </c>
      <c r="R577">
        <v>47</v>
      </c>
      <c r="T577" t="s">
        <v>666</v>
      </c>
    </row>
    <row r="578" spans="2:20" x14ac:dyDescent="0.2">
      <c r="B578" t="s">
        <v>19</v>
      </c>
      <c r="C578" t="s">
        <v>84</v>
      </c>
      <c r="E578" t="s">
        <v>44</v>
      </c>
      <c r="F578" t="s">
        <v>660</v>
      </c>
      <c r="G578" s="8" t="s">
        <v>640</v>
      </c>
      <c r="H578" t="s">
        <v>52</v>
      </c>
      <c r="I578" t="s">
        <v>656</v>
      </c>
      <c r="J578" s="1">
        <v>1</v>
      </c>
      <c r="L578" t="s">
        <v>61</v>
      </c>
      <c r="M578" s="2">
        <v>5.5</v>
      </c>
      <c r="N578" s="3">
        <f t="shared" si="11"/>
        <v>5.5</v>
      </c>
      <c r="O578">
        <v>0</v>
      </c>
      <c r="P578" t="s">
        <v>661</v>
      </c>
      <c r="R578">
        <v>47</v>
      </c>
      <c r="T578" t="s">
        <v>667</v>
      </c>
    </row>
    <row r="579" spans="2:20" x14ac:dyDescent="0.2">
      <c r="B579" t="s">
        <v>19</v>
      </c>
      <c r="C579" t="s">
        <v>84</v>
      </c>
      <c r="E579" t="s">
        <v>44</v>
      </c>
      <c r="F579" t="s">
        <v>660</v>
      </c>
      <c r="G579" s="8" t="s">
        <v>640</v>
      </c>
      <c r="H579" t="s">
        <v>52</v>
      </c>
      <c r="I579" t="s">
        <v>656</v>
      </c>
      <c r="J579" s="1">
        <v>1</v>
      </c>
      <c r="L579" t="s">
        <v>61</v>
      </c>
      <c r="M579" s="2">
        <v>2.5</v>
      </c>
      <c r="N579" s="3">
        <f t="shared" si="11"/>
        <v>2.5</v>
      </c>
      <c r="O579">
        <v>0</v>
      </c>
      <c r="P579" t="s">
        <v>661</v>
      </c>
      <c r="R579">
        <v>47</v>
      </c>
      <c r="T579" t="s">
        <v>668</v>
      </c>
    </row>
    <row r="580" spans="2:20" x14ac:dyDescent="0.2">
      <c r="B580" t="s">
        <v>19</v>
      </c>
      <c r="C580" t="s">
        <v>84</v>
      </c>
      <c r="E580" t="s">
        <v>349</v>
      </c>
      <c r="F580" t="s">
        <v>663</v>
      </c>
      <c r="G580" s="8" t="s">
        <v>664</v>
      </c>
      <c r="H580" t="s">
        <v>52</v>
      </c>
      <c r="I580" t="s">
        <v>656</v>
      </c>
      <c r="J580" s="1">
        <v>45</v>
      </c>
      <c r="L580" t="s">
        <v>61</v>
      </c>
      <c r="M580" s="2">
        <v>30</v>
      </c>
      <c r="N580" s="3">
        <f t="shared" si="11"/>
        <v>0.66666666666666663</v>
      </c>
      <c r="O580">
        <v>0</v>
      </c>
      <c r="P580" t="s">
        <v>661</v>
      </c>
      <c r="R580">
        <v>47</v>
      </c>
      <c r="T580" t="s">
        <v>667</v>
      </c>
    </row>
    <row r="581" spans="2:20" x14ac:dyDescent="0.2">
      <c r="B581" t="s">
        <v>19</v>
      </c>
      <c r="C581" t="s">
        <v>84</v>
      </c>
      <c r="E581" t="s">
        <v>349</v>
      </c>
      <c r="F581" t="s">
        <v>663</v>
      </c>
      <c r="G581" s="8" t="s">
        <v>664</v>
      </c>
      <c r="H581" t="s">
        <v>52</v>
      </c>
      <c r="I581" t="s">
        <v>656</v>
      </c>
      <c r="J581" s="1">
        <v>55</v>
      </c>
      <c r="L581" t="s">
        <v>61</v>
      </c>
      <c r="M581" s="2">
        <v>35</v>
      </c>
      <c r="N581" s="3">
        <f t="shared" si="11"/>
        <v>0.63636363636363635</v>
      </c>
      <c r="O581">
        <v>0</v>
      </c>
      <c r="P581" t="s">
        <v>661</v>
      </c>
      <c r="R581">
        <v>47</v>
      </c>
      <c r="T581" t="s">
        <v>668</v>
      </c>
    </row>
    <row r="582" spans="2:20" x14ac:dyDescent="0.2">
      <c r="B582" t="s">
        <v>57</v>
      </c>
      <c r="C582" t="s">
        <v>20</v>
      </c>
      <c r="E582" t="s">
        <v>44</v>
      </c>
      <c r="F582" t="s">
        <v>72</v>
      </c>
      <c r="G582" s="8" t="s">
        <v>640</v>
      </c>
      <c r="H582" t="s">
        <v>52</v>
      </c>
      <c r="I582" t="s">
        <v>26</v>
      </c>
      <c r="J582" s="1">
        <v>0.27500000000000002</v>
      </c>
      <c r="L582" t="s">
        <v>61</v>
      </c>
      <c r="M582" s="2">
        <v>0.375</v>
      </c>
      <c r="N582" s="3">
        <f t="shared" si="11"/>
        <v>1.3636363636363635</v>
      </c>
      <c r="O582">
        <v>1</v>
      </c>
      <c r="P582" t="s">
        <v>669</v>
      </c>
      <c r="R582">
        <v>48</v>
      </c>
    </row>
    <row r="583" spans="2:20" x14ac:dyDescent="0.2">
      <c r="B583" t="s">
        <v>78</v>
      </c>
      <c r="C583" t="s">
        <v>670</v>
      </c>
      <c r="E583" t="s">
        <v>349</v>
      </c>
      <c r="F583" t="s">
        <v>296</v>
      </c>
      <c r="G583" s="8" t="s">
        <v>664</v>
      </c>
      <c r="H583" t="s">
        <v>52</v>
      </c>
      <c r="I583" t="s">
        <v>621</v>
      </c>
      <c r="J583" s="1">
        <v>1</v>
      </c>
      <c r="L583" t="s">
        <v>61</v>
      </c>
      <c r="M583" s="2">
        <v>12</v>
      </c>
      <c r="N583" s="3">
        <f t="shared" si="11"/>
        <v>12</v>
      </c>
      <c r="O583">
        <v>0</v>
      </c>
      <c r="P583" t="s">
        <v>671</v>
      </c>
      <c r="R583">
        <v>49</v>
      </c>
      <c r="T583" t="s">
        <v>672</v>
      </c>
    </row>
    <row r="584" spans="2:20" x14ac:dyDescent="0.2">
      <c r="B584" t="s">
        <v>78</v>
      </c>
      <c r="C584" t="s">
        <v>670</v>
      </c>
      <c r="E584" t="s">
        <v>349</v>
      </c>
      <c r="F584" t="s">
        <v>663</v>
      </c>
      <c r="G584" s="8" t="s">
        <v>664</v>
      </c>
      <c r="H584" t="s">
        <v>52</v>
      </c>
      <c r="I584" t="s">
        <v>621</v>
      </c>
      <c r="J584" s="1">
        <v>22</v>
      </c>
      <c r="L584" t="s">
        <v>61</v>
      </c>
      <c r="M584" s="2">
        <v>18</v>
      </c>
      <c r="N584" s="3">
        <f t="shared" si="11"/>
        <v>0.81818181818181823</v>
      </c>
      <c r="O584">
        <v>0</v>
      </c>
      <c r="P584" t="s">
        <v>671</v>
      </c>
      <c r="R584">
        <v>49</v>
      </c>
      <c r="T584" t="s">
        <v>672</v>
      </c>
    </row>
    <row r="585" spans="2:20" x14ac:dyDescent="0.2">
      <c r="B585" t="s">
        <v>107</v>
      </c>
      <c r="C585" t="s">
        <v>108</v>
      </c>
      <c r="D585" t="s">
        <v>412</v>
      </c>
      <c r="E585" t="s">
        <v>41</v>
      </c>
      <c r="F585" t="s">
        <v>673</v>
      </c>
      <c r="G585" s="8" t="s">
        <v>161</v>
      </c>
      <c r="H585" t="s">
        <v>52</v>
      </c>
      <c r="I585" t="s">
        <v>26</v>
      </c>
      <c r="J585" s="1">
        <v>0.72</v>
      </c>
      <c r="L585" t="s">
        <v>61</v>
      </c>
      <c r="M585" s="2">
        <v>0.55000000000000004</v>
      </c>
      <c r="N585" s="3">
        <f t="shared" si="11"/>
        <v>0.76388888888888895</v>
      </c>
      <c r="O585">
        <v>3</v>
      </c>
      <c r="P585" t="s">
        <v>674</v>
      </c>
      <c r="R585">
        <v>50</v>
      </c>
    </row>
    <row r="586" spans="2:20" x14ac:dyDescent="0.2">
      <c r="B586" t="s">
        <v>107</v>
      </c>
      <c r="C586" t="s">
        <v>108</v>
      </c>
      <c r="D586" t="s">
        <v>412</v>
      </c>
      <c r="E586" t="s">
        <v>41</v>
      </c>
      <c r="F586" t="s">
        <v>675</v>
      </c>
      <c r="G586" s="8" t="s">
        <v>161</v>
      </c>
      <c r="H586" t="s">
        <v>52</v>
      </c>
      <c r="I586" t="s">
        <v>26</v>
      </c>
      <c r="J586" s="1">
        <v>30</v>
      </c>
      <c r="L586" t="s">
        <v>61</v>
      </c>
      <c r="M586" s="2">
        <v>40</v>
      </c>
      <c r="N586" s="3">
        <f t="shared" si="11"/>
        <v>1.3333333333333333</v>
      </c>
      <c r="O586">
        <v>0</v>
      </c>
      <c r="P586" t="s">
        <v>674</v>
      </c>
      <c r="R586">
        <v>50</v>
      </c>
    </row>
    <row r="587" spans="2:20" x14ac:dyDescent="0.2">
      <c r="B587" t="s">
        <v>78</v>
      </c>
      <c r="C587" t="s">
        <v>84</v>
      </c>
      <c r="D587" t="s">
        <v>473</v>
      </c>
      <c r="E587" t="s">
        <v>44</v>
      </c>
      <c r="F587" t="s">
        <v>267</v>
      </c>
      <c r="G587" s="8" t="s">
        <v>640</v>
      </c>
      <c r="H587" t="s">
        <v>52</v>
      </c>
      <c r="I587" t="s">
        <v>26</v>
      </c>
      <c r="J587" s="1">
        <v>3.2</v>
      </c>
      <c r="L587" t="s">
        <v>61</v>
      </c>
      <c r="M587" s="2">
        <v>7.5</v>
      </c>
      <c r="N587" s="3">
        <f t="shared" si="11"/>
        <v>2.34375</v>
      </c>
      <c r="O587">
        <v>1</v>
      </c>
      <c r="P587" t="s">
        <v>676</v>
      </c>
      <c r="R587">
        <v>51</v>
      </c>
      <c r="T587" t="s">
        <v>677</v>
      </c>
    </row>
    <row r="588" spans="2:20" x14ac:dyDescent="0.2">
      <c r="B588" t="s">
        <v>78</v>
      </c>
      <c r="C588" t="s">
        <v>84</v>
      </c>
      <c r="D588" t="s">
        <v>473</v>
      </c>
      <c r="E588" t="s">
        <v>44</v>
      </c>
      <c r="F588" t="s">
        <v>267</v>
      </c>
      <c r="G588" s="8" t="s">
        <v>640</v>
      </c>
      <c r="H588" t="s">
        <v>52</v>
      </c>
      <c r="I588" t="s">
        <v>26</v>
      </c>
      <c r="J588" s="1">
        <v>1.5</v>
      </c>
      <c r="L588" t="s">
        <v>61</v>
      </c>
      <c r="M588" s="2">
        <v>8</v>
      </c>
      <c r="N588" s="3">
        <f t="shared" si="11"/>
        <v>5.333333333333333</v>
      </c>
      <c r="O588">
        <v>1</v>
      </c>
      <c r="P588" t="s">
        <v>678</v>
      </c>
      <c r="R588">
        <v>51</v>
      </c>
      <c r="T588" t="s">
        <v>679</v>
      </c>
    </row>
    <row r="589" spans="2:20" x14ac:dyDescent="0.2">
      <c r="B589" t="s">
        <v>78</v>
      </c>
      <c r="C589" t="s">
        <v>84</v>
      </c>
      <c r="D589" t="s">
        <v>473</v>
      </c>
      <c r="E589" t="s">
        <v>349</v>
      </c>
      <c r="F589" t="s">
        <v>296</v>
      </c>
      <c r="G589" s="8" t="s">
        <v>664</v>
      </c>
      <c r="H589" t="s">
        <v>52</v>
      </c>
      <c r="I589" t="s">
        <v>26</v>
      </c>
      <c r="J589" s="1">
        <v>4.4000000000000004</v>
      </c>
      <c r="L589" t="s">
        <v>61</v>
      </c>
      <c r="M589" s="2">
        <v>4.5</v>
      </c>
      <c r="N589" s="3">
        <f t="shared" si="11"/>
        <v>1.0227272727272727</v>
      </c>
      <c r="O589">
        <v>1</v>
      </c>
      <c r="P589" t="s">
        <v>680</v>
      </c>
      <c r="R589">
        <v>51</v>
      </c>
      <c r="T589" t="s">
        <v>677</v>
      </c>
    </row>
    <row r="590" spans="2:20" x14ac:dyDescent="0.2">
      <c r="B590" t="s">
        <v>78</v>
      </c>
      <c r="C590" s="8" t="s">
        <v>84</v>
      </c>
      <c r="D590" t="s">
        <v>473</v>
      </c>
      <c r="E590" s="8" t="s">
        <v>44</v>
      </c>
      <c r="F590" s="8" t="s">
        <v>296</v>
      </c>
      <c r="G590" s="8" t="s">
        <v>640</v>
      </c>
      <c r="H590" s="8" t="s">
        <v>52</v>
      </c>
      <c r="I590" s="8" t="s">
        <v>26</v>
      </c>
      <c r="J590" s="1">
        <v>4.75</v>
      </c>
      <c r="K590" s="8"/>
      <c r="L590" s="8" t="s">
        <v>61</v>
      </c>
      <c r="M590" s="2">
        <v>4.9000000000000004</v>
      </c>
      <c r="N590" s="3">
        <f t="shared" si="11"/>
        <v>1.0315789473684212</v>
      </c>
      <c r="O590" s="8">
        <v>1</v>
      </c>
      <c r="P590" t="s">
        <v>681</v>
      </c>
      <c r="Q590" s="8"/>
      <c r="R590">
        <v>51</v>
      </c>
      <c r="S590" s="8"/>
      <c r="T590" t="s">
        <v>679</v>
      </c>
    </row>
    <row r="591" spans="2:20" x14ac:dyDescent="0.2">
      <c r="B591" t="s">
        <v>78</v>
      </c>
      <c r="C591" s="8" t="s">
        <v>84</v>
      </c>
      <c r="D591" t="s">
        <v>473</v>
      </c>
      <c r="E591" s="8" t="s">
        <v>44</v>
      </c>
      <c r="F591" s="8" t="s">
        <v>483</v>
      </c>
      <c r="G591" s="8" t="s">
        <v>640</v>
      </c>
      <c r="H591" s="8" t="s">
        <v>52</v>
      </c>
      <c r="I591" s="8" t="s">
        <v>26</v>
      </c>
      <c r="J591" s="1">
        <v>0.02</v>
      </c>
      <c r="K591" s="8"/>
      <c r="L591" s="8" t="s">
        <v>61</v>
      </c>
      <c r="M591" s="2">
        <v>0.02</v>
      </c>
      <c r="N591" s="3">
        <f t="shared" si="11"/>
        <v>1</v>
      </c>
      <c r="O591" s="8">
        <v>1</v>
      </c>
      <c r="P591" t="s">
        <v>682</v>
      </c>
      <c r="Q591" s="8"/>
      <c r="R591">
        <v>51</v>
      </c>
      <c r="S591" s="8"/>
      <c r="T591" t="s">
        <v>683</v>
      </c>
    </row>
    <row r="592" spans="2:20" x14ac:dyDescent="0.2">
      <c r="B592" t="s">
        <v>78</v>
      </c>
      <c r="C592" s="8" t="s">
        <v>84</v>
      </c>
      <c r="D592" t="s">
        <v>473</v>
      </c>
      <c r="E592" s="8" t="s">
        <v>44</v>
      </c>
      <c r="F592" s="8" t="s">
        <v>483</v>
      </c>
      <c r="G592" s="8" t="s">
        <v>640</v>
      </c>
      <c r="H592" s="8" t="s">
        <v>52</v>
      </c>
      <c r="I592" s="8" t="s">
        <v>26</v>
      </c>
      <c r="J592" s="1">
        <v>0.27</v>
      </c>
      <c r="K592" s="8"/>
      <c r="L592" s="8" t="s">
        <v>61</v>
      </c>
      <c r="M592" s="2">
        <v>0.22</v>
      </c>
      <c r="N592" s="3">
        <f t="shared" si="11"/>
        <v>0.81481481481481477</v>
      </c>
      <c r="O592" s="8">
        <v>1</v>
      </c>
      <c r="P592" t="s">
        <v>684</v>
      </c>
      <c r="Q592" s="8"/>
      <c r="R592">
        <v>51</v>
      </c>
      <c r="S592" s="8"/>
      <c r="T592" t="s">
        <v>659</v>
      </c>
    </row>
    <row r="593" spans="2:21" x14ac:dyDescent="0.2">
      <c r="B593" t="s">
        <v>78</v>
      </c>
      <c r="C593" s="8" t="s">
        <v>84</v>
      </c>
      <c r="D593" t="s">
        <v>473</v>
      </c>
      <c r="E593" s="8" t="s">
        <v>44</v>
      </c>
      <c r="F593" s="8" t="s">
        <v>350</v>
      </c>
      <c r="G593" s="8" t="s">
        <v>640</v>
      </c>
      <c r="H593" s="8" t="s">
        <v>52</v>
      </c>
      <c r="I593" s="8" t="s">
        <v>26</v>
      </c>
      <c r="J593" s="1">
        <v>0.02</v>
      </c>
      <c r="K593" s="8"/>
      <c r="L593" s="8" t="s">
        <v>61</v>
      </c>
      <c r="M593" s="2">
        <v>0.03</v>
      </c>
      <c r="N593" s="3">
        <f t="shared" si="11"/>
        <v>1.5</v>
      </c>
      <c r="O593" s="8">
        <v>1</v>
      </c>
      <c r="P593" t="s">
        <v>685</v>
      </c>
      <c r="Q593" s="8"/>
      <c r="R593">
        <v>51</v>
      </c>
      <c r="S593" s="8"/>
      <c r="T593" t="s">
        <v>683</v>
      </c>
    </row>
    <row r="594" spans="2:21" x14ac:dyDescent="0.2">
      <c r="B594" t="s">
        <v>78</v>
      </c>
      <c r="C594" s="8" t="s">
        <v>84</v>
      </c>
      <c r="D594" t="s">
        <v>473</v>
      </c>
      <c r="E594" s="8" t="s">
        <v>44</v>
      </c>
      <c r="F594" s="8" t="s">
        <v>350</v>
      </c>
      <c r="G594" s="8" t="s">
        <v>640</v>
      </c>
      <c r="H594" s="8" t="s">
        <v>52</v>
      </c>
      <c r="I594" s="8" t="s">
        <v>26</v>
      </c>
      <c r="J594" s="1">
        <v>0.17</v>
      </c>
      <c r="K594" s="8"/>
      <c r="L594" s="8" t="s">
        <v>61</v>
      </c>
      <c r="M594" s="2">
        <v>0.17</v>
      </c>
      <c r="N594" s="3">
        <f t="shared" si="11"/>
        <v>1</v>
      </c>
      <c r="O594" s="8">
        <v>1</v>
      </c>
      <c r="P594" t="s">
        <v>686</v>
      </c>
      <c r="Q594" s="8"/>
      <c r="R594">
        <v>51</v>
      </c>
      <c r="S594" s="8"/>
      <c r="T594" t="s">
        <v>659</v>
      </c>
    </row>
    <row r="595" spans="2:21" x14ac:dyDescent="0.2">
      <c r="B595" s="8" t="s">
        <v>19</v>
      </c>
      <c r="C595" s="8" t="s">
        <v>79</v>
      </c>
      <c r="D595" t="s">
        <v>687</v>
      </c>
      <c r="E595" s="8" t="s">
        <v>44</v>
      </c>
      <c r="F595" s="8" t="s">
        <v>59</v>
      </c>
      <c r="G595" s="8"/>
      <c r="H595" s="8" t="s">
        <v>52</v>
      </c>
      <c r="I595" s="8" t="s">
        <v>26</v>
      </c>
      <c r="J595" s="1">
        <v>48</v>
      </c>
      <c r="K595" s="8"/>
      <c r="L595" s="8" t="s">
        <v>61</v>
      </c>
      <c r="M595" s="2">
        <v>50</v>
      </c>
      <c r="N595" s="3">
        <f t="shared" ref="N595:N658" si="12">M595/J595</f>
        <v>1.0416666666666667</v>
      </c>
      <c r="O595" s="8">
        <v>0</v>
      </c>
      <c r="P595" t="s">
        <v>688</v>
      </c>
      <c r="R595">
        <v>53</v>
      </c>
    </row>
    <row r="596" spans="2:21" x14ac:dyDescent="0.2">
      <c r="B596" s="8" t="s">
        <v>93</v>
      </c>
      <c r="C596" s="8" t="s">
        <v>689</v>
      </c>
      <c r="D596" t="s">
        <v>447</v>
      </c>
      <c r="E596" s="8" t="s">
        <v>49</v>
      </c>
      <c r="F596" s="8" t="s">
        <v>690</v>
      </c>
      <c r="G596" s="8" t="s">
        <v>51</v>
      </c>
      <c r="H596" s="8" t="s">
        <v>497</v>
      </c>
      <c r="I596" s="8" t="s">
        <v>691</v>
      </c>
      <c r="J596" s="1">
        <v>5.8</v>
      </c>
      <c r="K596" s="8" t="s">
        <v>406</v>
      </c>
      <c r="L596" s="8" t="s">
        <v>28</v>
      </c>
      <c r="M596" s="2">
        <v>0.3</v>
      </c>
      <c r="N596" s="3">
        <f t="shared" si="12"/>
        <v>5.1724137931034482E-2</v>
      </c>
      <c r="O596" s="8">
        <v>3</v>
      </c>
      <c r="P596" s="7" t="s">
        <v>692</v>
      </c>
      <c r="R596">
        <v>54</v>
      </c>
      <c r="S596" t="s">
        <v>693</v>
      </c>
    </row>
    <row r="597" spans="2:21" x14ac:dyDescent="0.2">
      <c r="B597" s="8" t="s">
        <v>93</v>
      </c>
      <c r="C597" s="8" t="s">
        <v>689</v>
      </c>
      <c r="D597" t="s">
        <v>447</v>
      </c>
      <c r="E597" s="8" t="s">
        <v>49</v>
      </c>
      <c r="F597" s="8" t="s">
        <v>690</v>
      </c>
      <c r="G597" s="8" t="s">
        <v>51</v>
      </c>
      <c r="H597" s="8" t="s">
        <v>497</v>
      </c>
      <c r="I597" s="8" t="s">
        <v>689</v>
      </c>
      <c r="J597" s="1">
        <v>1</v>
      </c>
      <c r="K597" s="8" t="s">
        <v>406</v>
      </c>
      <c r="L597" s="8" t="s">
        <v>28</v>
      </c>
      <c r="M597" s="2">
        <v>0.3</v>
      </c>
      <c r="N597" s="3">
        <f t="shared" si="12"/>
        <v>0.3</v>
      </c>
      <c r="O597" s="8">
        <v>2</v>
      </c>
      <c r="P597" s="7" t="s">
        <v>692</v>
      </c>
      <c r="R597">
        <v>54</v>
      </c>
    </row>
    <row r="598" spans="2:21" x14ac:dyDescent="0.2">
      <c r="B598" s="8" t="s">
        <v>93</v>
      </c>
      <c r="C598" s="8" t="s">
        <v>689</v>
      </c>
      <c r="D598" t="s">
        <v>447</v>
      </c>
      <c r="E598" s="8" t="s">
        <v>49</v>
      </c>
      <c r="F598" s="8" t="s">
        <v>690</v>
      </c>
      <c r="G598" s="8" t="s">
        <v>51</v>
      </c>
      <c r="H598" s="8" t="s">
        <v>497</v>
      </c>
      <c r="I598" s="8" t="s">
        <v>691</v>
      </c>
      <c r="J598" s="1">
        <v>0.1</v>
      </c>
      <c r="K598" s="8" t="s">
        <v>406</v>
      </c>
      <c r="L598" s="8" t="s">
        <v>28</v>
      </c>
      <c r="M598" s="2">
        <v>14</v>
      </c>
      <c r="N598" s="3">
        <f t="shared" si="12"/>
        <v>140</v>
      </c>
      <c r="O598" s="8">
        <v>2</v>
      </c>
      <c r="P598" s="7" t="s">
        <v>692</v>
      </c>
      <c r="R598">
        <v>54</v>
      </c>
    </row>
    <row r="599" spans="2:21" x14ac:dyDescent="0.2">
      <c r="B599" s="8" t="s">
        <v>93</v>
      </c>
      <c r="C599" s="8" t="s">
        <v>689</v>
      </c>
      <c r="D599" t="s">
        <v>447</v>
      </c>
      <c r="E599" s="8" t="s">
        <v>49</v>
      </c>
      <c r="F599" s="8" t="s">
        <v>690</v>
      </c>
      <c r="G599" s="8" t="s">
        <v>51</v>
      </c>
      <c r="H599" s="8" t="s">
        <v>497</v>
      </c>
      <c r="I599" s="8" t="s">
        <v>689</v>
      </c>
      <c r="J599" s="1">
        <v>1</v>
      </c>
      <c r="K599" s="8" t="s">
        <v>406</v>
      </c>
      <c r="L599" s="8" t="s">
        <v>28</v>
      </c>
      <c r="M599" s="2">
        <v>14</v>
      </c>
      <c r="N599" s="3">
        <f t="shared" si="12"/>
        <v>14</v>
      </c>
      <c r="O599" s="8">
        <v>2</v>
      </c>
      <c r="P599" s="7" t="s">
        <v>692</v>
      </c>
      <c r="R599">
        <v>54</v>
      </c>
    </row>
    <row r="600" spans="2:21" x14ac:dyDescent="0.2">
      <c r="B600" s="8" t="s">
        <v>93</v>
      </c>
      <c r="C600" s="8" t="s">
        <v>84</v>
      </c>
      <c r="D600" t="s">
        <v>94</v>
      </c>
      <c r="E600" s="8" t="s">
        <v>44</v>
      </c>
      <c r="F600" s="8" t="s">
        <v>76</v>
      </c>
      <c r="G600" s="8" t="s">
        <v>161</v>
      </c>
      <c r="H600" s="8" t="s">
        <v>25</v>
      </c>
      <c r="I600" s="8" t="s">
        <v>26</v>
      </c>
      <c r="J600" s="1">
        <v>28</v>
      </c>
      <c r="K600" s="8" t="s">
        <v>27</v>
      </c>
      <c r="L600" s="8" t="s">
        <v>28</v>
      </c>
      <c r="M600" s="2">
        <v>39</v>
      </c>
      <c r="N600" s="3">
        <f t="shared" si="12"/>
        <v>1.3928571428571428</v>
      </c>
      <c r="O600" s="8">
        <v>1</v>
      </c>
      <c r="P600" s="7" t="s">
        <v>694</v>
      </c>
      <c r="R600">
        <v>55</v>
      </c>
      <c r="S600" t="s">
        <v>88</v>
      </c>
      <c r="T600" t="s">
        <v>695</v>
      </c>
    </row>
    <row r="601" spans="2:21" x14ac:dyDescent="0.2">
      <c r="B601" s="8" t="s">
        <v>93</v>
      </c>
      <c r="C601" s="8" t="s">
        <v>84</v>
      </c>
      <c r="D601" t="s">
        <v>94</v>
      </c>
      <c r="E601" s="8" t="s">
        <v>44</v>
      </c>
      <c r="F601" s="8" t="s">
        <v>76</v>
      </c>
      <c r="G601" s="8" t="s">
        <v>161</v>
      </c>
      <c r="H601" s="8" t="s">
        <v>25</v>
      </c>
      <c r="I601" s="8" t="s">
        <v>26</v>
      </c>
      <c r="J601" s="1">
        <v>15</v>
      </c>
      <c r="K601" s="8" t="s">
        <v>27</v>
      </c>
      <c r="L601" s="8" t="s">
        <v>28</v>
      </c>
      <c r="M601" s="2">
        <v>20</v>
      </c>
      <c r="N601" s="3">
        <f t="shared" si="12"/>
        <v>1.3333333333333333</v>
      </c>
      <c r="O601" s="8">
        <v>1</v>
      </c>
      <c r="P601" s="7" t="s">
        <v>694</v>
      </c>
      <c r="R601">
        <v>55</v>
      </c>
      <c r="S601" t="s">
        <v>88</v>
      </c>
      <c r="T601" t="s">
        <v>696</v>
      </c>
    </row>
    <row r="602" spans="2:21" x14ac:dyDescent="0.2">
      <c r="B602" s="8" t="s">
        <v>93</v>
      </c>
      <c r="C602" s="8" t="s">
        <v>84</v>
      </c>
      <c r="D602" t="s">
        <v>94</v>
      </c>
      <c r="E602" s="8" t="s">
        <v>44</v>
      </c>
      <c r="F602" s="8" t="s">
        <v>76</v>
      </c>
      <c r="G602" s="8" t="s">
        <v>161</v>
      </c>
      <c r="H602" s="8" t="s">
        <v>25</v>
      </c>
      <c r="I602" s="8" t="s">
        <v>26</v>
      </c>
      <c r="J602" s="1">
        <v>40</v>
      </c>
      <c r="K602" s="8" t="s">
        <v>27</v>
      </c>
      <c r="L602" s="8" t="s">
        <v>28</v>
      </c>
      <c r="M602" s="2">
        <v>70</v>
      </c>
      <c r="N602" s="3">
        <f t="shared" si="12"/>
        <v>1.75</v>
      </c>
      <c r="O602" s="8">
        <v>1</v>
      </c>
      <c r="P602" s="7" t="s">
        <v>694</v>
      </c>
      <c r="R602">
        <v>55</v>
      </c>
      <c r="S602" t="s">
        <v>88</v>
      </c>
      <c r="T602" t="s">
        <v>41</v>
      </c>
    </row>
    <row r="603" spans="2:21" x14ac:dyDescent="0.2">
      <c r="B603" s="8" t="s">
        <v>93</v>
      </c>
      <c r="C603" s="8" t="s">
        <v>84</v>
      </c>
      <c r="D603" t="s">
        <v>94</v>
      </c>
      <c r="E603" s="8" t="s">
        <v>44</v>
      </c>
      <c r="F603" s="8" t="s">
        <v>76</v>
      </c>
      <c r="G603" s="8" t="s">
        <v>161</v>
      </c>
      <c r="H603" s="8" t="s">
        <v>25</v>
      </c>
      <c r="I603" s="8" t="s">
        <v>26</v>
      </c>
      <c r="J603" s="1">
        <v>40</v>
      </c>
      <c r="K603" s="8" t="s">
        <v>27</v>
      </c>
      <c r="L603" s="8" t="s">
        <v>28</v>
      </c>
      <c r="M603" s="2">
        <v>70</v>
      </c>
      <c r="N603" s="3">
        <f t="shared" si="12"/>
        <v>1.75</v>
      </c>
      <c r="O603" s="8">
        <v>2</v>
      </c>
      <c r="P603" s="7" t="s">
        <v>694</v>
      </c>
      <c r="R603">
        <v>55</v>
      </c>
      <c r="S603" t="s">
        <v>88</v>
      </c>
      <c r="T603" t="s">
        <v>41</v>
      </c>
    </row>
    <row r="604" spans="2:21" x14ac:dyDescent="0.2">
      <c r="B604" s="8" t="s">
        <v>93</v>
      </c>
      <c r="C604" s="8" t="s">
        <v>84</v>
      </c>
      <c r="D604" t="s">
        <v>94</v>
      </c>
      <c r="E604" s="8" t="s">
        <v>41</v>
      </c>
      <c r="F604" s="8" t="s">
        <v>697</v>
      </c>
      <c r="G604" s="8" t="s">
        <v>161</v>
      </c>
      <c r="H604" s="8" t="s">
        <v>25</v>
      </c>
      <c r="I604" s="8" t="s">
        <v>26</v>
      </c>
      <c r="J604" s="1">
        <v>25</v>
      </c>
      <c r="K604" s="8" t="s">
        <v>27</v>
      </c>
      <c r="L604" s="8" t="s">
        <v>28</v>
      </c>
      <c r="M604" s="2">
        <v>120</v>
      </c>
      <c r="N604" s="3">
        <f t="shared" si="12"/>
        <v>4.8</v>
      </c>
      <c r="O604" s="8">
        <v>1</v>
      </c>
      <c r="P604" s="7" t="s">
        <v>694</v>
      </c>
      <c r="R604">
        <v>55</v>
      </c>
      <c r="S604" t="s">
        <v>71</v>
      </c>
      <c r="T604" t="s">
        <v>41</v>
      </c>
      <c r="U604" t="s">
        <v>698</v>
      </c>
    </row>
    <row r="605" spans="2:21" x14ac:dyDescent="0.2">
      <c r="B605" s="8" t="s">
        <v>93</v>
      </c>
      <c r="C605" s="8" t="s">
        <v>84</v>
      </c>
      <c r="D605" t="s">
        <v>94</v>
      </c>
      <c r="E605" s="8" t="s">
        <v>41</v>
      </c>
      <c r="F605" s="8" t="s">
        <v>697</v>
      </c>
      <c r="G605" s="8" t="s">
        <v>161</v>
      </c>
      <c r="H605" s="8" t="s">
        <v>25</v>
      </c>
      <c r="I605" s="8" t="s">
        <v>26</v>
      </c>
      <c r="J605" s="1">
        <v>50</v>
      </c>
      <c r="K605" s="8" t="s">
        <v>27</v>
      </c>
      <c r="L605" s="8" t="s">
        <v>28</v>
      </c>
      <c r="M605" s="2">
        <v>120</v>
      </c>
      <c r="N605" s="3">
        <f t="shared" si="12"/>
        <v>2.4</v>
      </c>
      <c r="O605" s="8" t="s">
        <v>70</v>
      </c>
      <c r="P605" s="7" t="s">
        <v>694</v>
      </c>
      <c r="R605">
        <v>55</v>
      </c>
      <c r="S605" t="s">
        <v>71</v>
      </c>
      <c r="T605" t="s">
        <v>41</v>
      </c>
    </row>
    <row r="606" spans="2:21" x14ac:dyDescent="0.2">
      <c r="B606" s="8" t="s">
        <v>93</v>
      </c>
      <c r="C606" s="8" t="s">
        <v>84</v>
      </c>
      <c r="D606" t="s">
        <v>94</v>
      </c>
      <c r="E606" s="8" t="s">
        <v>44</v>
      </c>
      <c r="F606" s="8" t="s">
        <v>699</v>
      </c>
      <c r="G606" s="8" t="s">
        <v>573</v>
      </c>
      <c r="H606" s="8" t="s">
        <v>25</v>
      </c>
      <c r="I606" s="8" t="s">
        <v>26</v>
      </c>
      <c r="J606" s="1">
        <v>0.1</v>
      </c>
      <c r="K606" s="8"/>
      <c r="L606" s="8" t="s">
        <v>28</v>
      </c>
      <c r="M606" s="2">
        <v>0.1</v>
      </c>
      <c r="N606" s="3">
        <f t="shared" si="12"/>
        <v>1</v>
      </c>
      <c r="O606" s="8" t="s">
        <v>70</v>
      </c>
      <c r="P606" s="7" t="s">
        <v>694</v>
      </c>
      <c r="R606">
        <v>55</v>
      </c>
      <c r="S606" t="s">
        <v>71</v>
      </c>
      <c r="T606" t="s">
        <v>179</v>
      </c>
    </row>
    <row r="607" spans="2:21" x14ac:dyDescent="0.2">
      <c r="B607" s="8" t="s">
        <v>93</v>
      </c>
      <c r="C607" s="8" t="s">
        <v>84</v>
      </c>
      <c r="D607" t="s">
        <v>94</v>
      </c>
      <c r="E607" s="8" t="s">
        <v>44</v>
      </c>
      <c r="F607" s="8" t="s">
        <v>699</v>
      </c>
      <c r="G607" s="8" t="s">
        <v>573</v>
      </c>
      <c r="H607" s="8" t="s">
        <v>25</v>
      </c>
      <c r="I607" s="8" t="s">
        <v>26</v>
      </c>
      <c r="J607" s="1">
        <v>0.2</v>
      </c>
      <c r="K607" s="8" t="s">
        <v>27</v>
      </c>
      <c r="L607" s="8" t="s">
        <v>28</v>
      </c>
      <c r="M607" s="2">
        <v>1.2</v>
      </c>
      <c r="N607" s="3">
        <f t="shared" si="12"/>
        <v>5.9999999999999991</v>
      </c>
      <c r="O607" s="8" t="s">
        <v>70</v>
      </c>
      <c r="P607" s="7" t="s">
        <v>694</v>
      </c>
      <c r="R607">
        <v>55</v>
      </c>
      <c r="S607" t="s">
        <v>71</v>
      </c>
      <c r="T607" t="s">
        <v>181</v>
      </c>
    </row>
    <row r="608" spans="2:21" x14ac:dyDescent="0.2">
      <c r="B608" s="8" t="s">
        <v>93</v>
      </c>
      <c r="C608" s="8" t="s">
        <v>84</v>
      </c>
      <c r="D608" t="s">
        <v>94</v>
      </c>
      <c r="E608" s="8" t="s">
        <v>44</v>
      </c>
      <c r="F608" s="8" t="s">
        <v>699</v>
      </c>
      <c r="G608" s="8" t="s">
        <v>573</v>
      </c>
      <c r="H608" s="8" t="s">
        <v>25</v>
      </c>
      <c r="I608" s="8" t="s">
        <v>26</v>
      </c>
      <c r="J608" s="1">
        <v>0.5</v>
      </c>
      <c r="K608" s="8" t="s">
        <v>27</v>
      </c>
      <c r="L608" s="8" t="s">
        <v>28</v>
      </c>
      <c r="M608" s="2">
        <v>2.75</v>
      </c>
      <c r="N608" s="3">
        <f t="shared" si="12"/>
        <v>5.5</v>
      </c>
      <c r="O608" s="8" t="s">
        <v>70</v>
      </c>
      <c r="P608" s="7" t="s">
        <v>694</v>
      </c>
      <c r="R608">
        <v>55</v>
      </c>
      <c r="S608" t="s">
        <v>71</v>
      </c>
      <c r="T608" t="s">
        <v>679</v>
      </c>
    </row>
    <row r="609" spans="2:21" x14ac:dyDescent="0.2">
      <c r="B609" s="8" t="s">
        <v>93</v>
      </c>
      <c r="C609" s="8" t="s">
        <v>84</v>
      </c>
      <c r="D609" t="s">
        <v>94</v>
      </c>
      <c r="E609" s="8" t="s">
        <v>44</v>
      </c>
      <c r="F609" s="8" t="s">
        <v>699</v>
      </c>
      <c r="G609" s="8" t="s">
        <v>573</v>
      </c>
      <c r="H609" s="8" t="s">
        <v>25</v>
      </c>
      <c r="I609" s="8" t="s">
        <v>26</v>
      </c>
      <c r="J609" s="1">
        <v>1.5</v>
      </c>
      <c r="K609" s="8" t="s">
        <v>27</v>
      </c>
      <c r="L609" s="8" t="s">
        <v>28</v>
      </c>
      <c r="M609" s="2">
        <v>2.75</v>
      </c>
      <c r="N609" s="3">
        <f t="shared" si="12"/>
        <v>1.8333333333333333</v>
      </c>
      <c r="O609" s="8" t="s">
        <v>70</v>
      </c>
      <c r="P609" s="7" t="s">
        <v>694</v>
      </c>
      <c r="R609">
        <v>55</v>
      </c>
      <c r="S609" t="s">
        <v>71</v>
      </c>
      <c r="T609" t="s">
        <v>700</v>
      </c>
    </row>
    <row r="610" spans="2:21" x14ac:dyDescent="0.2">
      <c r="B610" s="8" t="s">
        <v>93</v>
      </c>
      <c r="C610" s="8" t="s">
        <v>84</v>
      </c>
      <c r="D610" t="s">
        <v>94</v>
      </c>
      <c r="E610" s="8" t="s">
        <v>73</v>
      </c>
      <c r="F610" s="8" t="s">
        <v>100</v>
      </c>
      <c r="G610" s="8" t="s">
        <v>573</v>
      </c>
      <c r="H610" s="8" t="s">
        <v>25</v>
      </c>
      <c r="I610" s="8" t="s">
        <v>26</v>
      </c>
      <c r="J610" s="1">
        <v>350</v>
      </c>
      <c r="K610" s="8" t="s">
        <v>27</v>
      </c>
      <c r="L610" s="8" t="s">
        <v>28</v>
      </c>
      <c r="M610" s="2">
        <v>340</v>
      </c>
      <c r="N610" s="3">
        <f t="shared" si="12"/>
        <v>0.97142857142857142</v>
      </c>
      <c r="O610" s="8">
        <v>1</v>
      </c>
      <c r="P610" s="7" t="s">
        <v>694</v>
      </c>
      <c r="R610">
        <v>55</v>
      </c>
      <c r="S610" t="s">
        <v>71</v>
      </c>
      <c r="T610" t="s">
        <v>700</v>
      </c>
    </row>
    <row r="611" spans="2:21" x14ac:dyDescent="0.2">
      <c r="B611" s="8" t="s">
        <v>93</v>
      </c>
      <c r="C611" s="8" t="s">
        <v>84</v>
      </c>
      <c r="D611" t="s">
        <v>94</v>
      </c>
      <c r="E611" s="8" t="s">
        <v>49</v>
      </c>
      <c r="F611" s="8" t="s">
        <v>701</v>
      </c>
      <c r="G611" s="8" t="s">
        <v>51</v>
      </c>
      <c r="H611" s="8" t="s">
        <v>25</v>
      </c>
      <c r="I611" s="8" t="s">
        <v>26</v>
      </c>
      <c r="J611" s="1">
        <v>1</v>
      </c>
      <c r="K611" s="8" t="s">
        <v>27</v>
      </c>
      <c r="L611" s="8" t="s">
        <v>28</v>
      </c>
      <c r="M611" s="2">
        <v>3.5</v>
      </c>
      <c r="N611" s="3">
        <f t="shared" si="12"/>
        <v>3.5</v>
      </c>
      <c r="O611">
        <v>1</v>
      </c>
      <c r="P611" s="7" t="s">
        <v>702</v>
      </c>
      <c r="R611">
        <v>56</v>
      </c>
      <c r="S611" t="s">
        <v>462</v>
      </c>
      <c r="U611" t="s">
        <v>703</v>
      </c>
    </row>
    <row r="612" spans="2:21" x14ac:dyDescent="0.2">
      <c r="B612" s="8" t="s">
        <v>93</v>
      </c>
      <c r="C612" s="8" t="s">
        <v>84</v>
      </c>
      <c r="D612" t="s">
        <v>94</v>
      </c>
      <c r="E612" s="8" t="s">
        <v>49</v>
      </c>
      <c r="F612" s="8" t="s">
        <v>704</v>
      </c>
      <c r="G612" s="8" t="s">
        <v>51</v>
      </c>
      <c r="H612" s="8" t="s">
        <v>25</v>
      </c>
      <c r="I612" s="8" t="s">
        <v>26</v>
      </c>
      <c r="J612" s="1">
        <v>1</v>
      </c>
      <c r="K612" s="8" t="s">
        <v>27</v>
      </c>
      <c r="L612" s="8" t="s">
        <v>28</v>
      </c>
      <c r="M612" s="2">
        <v>5</v>
      </c>
      <c r="N612" s="3">
        <f t="shared" si="12"/>
        <v>5</v>
      </c>
      <c r="O612">
        <v>1</v>
      </c>
      <c r="P612" s="7" t="s">
        <v>702</v>
      </c>
      <c r="R612">
        <v>56</v>
      </c>
      <c r="S612" t="s">
        <v>462</v>
      </c>
      <c r="U612" t="s">
        <v>703</v>
      </c>
    </row>
    <row r="613" spans="2:21" x14ac:dyDescent="0.2">
      <c r="B613" s="8" t="s">
        <v>93</v>
      </c>
      <c r="C613" s="8" t="s">
        <v>84</v>
      </c>
      <c r="D613" t="s">
        <v>94</v>
      </c>
      <c r="E613" s="8" t="s">
        <v>49</v>
      </c>
      <c r="F613" s="8" t="s">
        <v>705</v>
      </c>
      <c r="G613" s="8" t="s">
        <v>51</v>
      </c>
      <c r="H613" s="8" t="s">
        <v>25</v>
      </c>
      <c r="I613" s="8" t="s">
        <v>26</v>
      </c>
      <c r="J613" s="1">
        <v>1</v>
      </c>
      <c r="K613" s="8" t="s">
        <v>27</v>
      </c>
      <c r="L613" s="8" t="s">
        <v>28</v>
      </c>
      <c r="M613" s="2">
        <v>2</v>
      </c>
      <c r="N613" s="3">
        <f t="shared" si="12"/>
        <v>2</v>
      </c>
      <c r="O613" s="8">
        <v>0</v>
      </c>
      <c r="P613" s="7" t="s">
        <v>702</v>
      </c>
      <c r="R613">
        <v>56</v>
      </c>
      <c r="S613" t="s">
        <v>462</v>
      </c>
      <c r="U613" t="s">
        <v>703</v>
      </c>
    </row>
    <row r="614" spans="2:21" x14ac:dyDescent="0.2">
      <c r="B614" s="8" t="s">
        <v>93</v>
      </c>
      <c r="C614" s="8" t="s">
        <v>84</v>
      </c>
      <c r="D614" t="s">
        <v>94</v>
      </c>
      <c r="E614" s="8" t="s">
        <v>49</v>
      </c>
      <c r="F614" s="8" t="s">
        <v>706</v>
      </c>
      <c r="G614" s="8" t="s">
        <v>51</v>
      </c>
      <c r="H614" s="8" t="s">
        <v>25</v>
      </c>
      <c r="I614" s="8" t="s">
        <v>26</v>
      </c>
      <c r="J614" s="1">
        <v>1</v>
      </c>
      <c r="K614" s="8" t="s">
        <v>27</v>
      </c>
      <c r="L614" s="8" t="s">
        <v>28</v>
      </c>
      <c r="M614" s="2">
        <v>2</v>
      </c>
      <c r="N614" s="3">
        <f t="shared" si="12"/>
        <v>2</v>
      </c>
      <c r="O614" s="8">
        <v>1</v>
      </c>
      <c r="P614" s="7" t="s">
        <v>702</v>
      </c>
      <c r="R614">
        <v>56</v>
      </c>
      <c r="S614" t="s">
        <v>462</v>
      </c>
      <c r="U614" t="s">
        <v>703</v>
      </c>
    </row>
    <row r="615" spans="2:21" x14ac:dyDescent="0.2">
      <c r="B615" s="8" t="s">
        <v>93</v>
      </c>
      <c r="C615" s="8" t="s">
        <v>84</v>
      </c>
      <c r="D615" t="s">
        <v>94</v>
      </c>
      <c r="E615" s="8" t="s">
        <v>49</v>
      </c>
      <c r="F615" s="8" t="s">
        <v>707</v>
      </c>
      <c r="G615" s="8" t="s">
        <v>51</v>
      </c>
      <c r="H615" s="8" t="s">
        <v>25</v>
      </c>
      <c r="I615" s="8" t="s">
        <v>26</v>
      </c>
      <c r="J615" s="1">
        <v>1</v>
      </c>
      <c r="K615" s="8" t="s">
        <v>27</v>
      </c>
      <c r="L615" s="8" t="s">
        <v>28</v>
      </c>
      <c r="M615" s="2">
        <v>12</v>
      </c>
      <c r="N615" s="3">
        <f t="shared" si="12"/>
        <v>12</v>
      </c>
      <c r="O615" s="8">
        <v>1</v>
      </c>
      <c r="P615" s="7" t="s">
        <v>702</v>
      </c>
      <c r="R615">
        <v>56</v>
      </c>
      <c r="S615" t="s">
        <v>462</v>
      </c>
      <c r="U615" t="s">
        <v>703</v>
      </c>
    </row>
    <row r="616" spans="2:21" x14ac:dyDescent="0.2">
      <c r="B616" s="8" t="s">
        <v>93</v>
      </c>
      <c r="C616" s="8" t="s">
        <v>84</v>
      </c>
      <c r="D616" t="s">
        <v>94</v>
      </c>
      <c r="E616" s="8" t="s">
        <v>49</v>
      </c>
      <c r="F616" s="8" t="s">
        <v>708</v>
      </c>
      <c r="G616" s="8" t="s">
        <v>51</v>
      </c>
      <c r="H616" s="8" t="s">
        <v>25</v>
      </c>
      <c r="I616" s="8" t="s">
        <v>26</v>
      </c>
      <c r="J616" s="1">
        <v>1</v>
      </c>
      <c r="K616" s="8" t="s">
        <v>27</v>
      </c>
      <c r="L616" s="8" t="s">
        <v>28</v>
      </c>
      <c r="M616" s="2">
        <v>3</v>
      </c>
      <c r="N616" s="3">
        <f t="shared" si="12"/>
        <v>3</v>
      </c>
      <c r="O616" s="8">
        <v>1</v>
      </c>
      <c r="P616" s="7" t="s">
        <v>702</v>
      </c>
      <c r="R616">
        <v>56</v>
      </c>
      <c r="S616" t="s">
        <v>462</v>
      </c>
      <c r="U616" t="s">
        <v>703</v>
      </c>
    </row>
    <row r="617" spans="2:21" x14ac:dyDescent="0.2">
      <c r="B617" s="8" t="s">
        <v>93</v>
      </c>
      <c r="C617" s="8" t="s">
        <v>84</v>
      </c>
      <c r="D617" t="s">
        <v>94</v>
      </c>
      <c r="E617" s="8" t="s">
        <v>49</v>
      </c>
      <c r="F617" s="8" t="s">
        <v>709</v>
      </c>
      <c r="G617" s="8" t="s">
        <v>51</v>
      </c>
      <c r="H617" s="8" t="s">
        <v>25</v>
      </c>
      <c r="I617" s="8" t="s">
        <v>26</v>
      </c>
      <c r="J617" s="1">
        <v>1</v>
      </c>
      <c r="K617" s="8" t="s">
        <v>27</v>
      </c>
      <c r="L617" s="8" t="s">
        <v>28</v>
      </c>
      <c r="M617" s="2">
        <v>3</v>
      </c>
      <c r="N617" s="3">
        <f t="shared" si="12"/>
        <v>3</v>
      </c>
      <c r="O617" s="8">
        <v>1</v>
      </c>
      <c r="P617" s="7" t="s">
        <v>702</v>
      </c>
      <c r="R617">
        <v>56</v>
      </c>
      <c r="S617" t="s">
        <v>462</v>
      </c>
      <c r="U617" t="s">
        <v>703</v>
      </c>
    </row>
    <row r="618" spans="2:21" x14ac:dyDescent="0.2">
      <c r="B618" s="8" t="s">
        <v>93</v>
      </c>
      <c r="C618" s="8" t="s">
        <v>84</v>
      </c>
      <c r="D618" t="s">
        <v>94</v>
      </c>
      <c r="E618" s="8" t="s">
        <v>49</v>
      </c>
      <c r="F618" s="8" t="s">
        <v>710</v>
      </c>
      <c r="G618" s="8" t="s">
        <v>51</v>
      </c>
      <c r="H618" s="8" t="s">
        <v>25</v>
      </c>
      <c r="I618" s="8" t="s">
        <v>26</v>
      </c>
      <c r="J618" s="1">
        <v>1</v>
      </c>
      <c r="K618" s="8" t="s">
        <v>27</v>
      </c>
      <c r="L618" s="8" t="s">
        <v>28</v>
      </c>
      <c r="M618" s="2">
        <v>0.7</v>
      </c>
      <c r="N618" s="3">
        <f t="shared" si="12"/>
        <v>0.7</v>
      </c>
      <c r="O618" s="8">
        <v>0</v>
      </c>
      <c r="P618" s="7" t="s">
        <v>702</v>
      </c>
      <c r="R618">
        <v>56</v>
      </c>
      <c r="S618" t="s">
        <v>462</v>
      </c>
      <c r="U618" t="s">
        <v>703</v>
      </c>
    </row>
    <row r="619" spans="2:21" x14ac:dyDescent="0.2">
      <c r="B619" s="8" t="s">
        <v>93</v>
      </c>
      <c r="C619" s="8" t="s">
        <v>84</v>
      </c>
      <c r="D619" t="s">
        <v>711</v>
      </c>
      <c r="E619" s="8" t="s">
        <v>330</v>
      </c>
      <c r="F619" s="8" t="s">
        <v>376</v>
      </c>
      <c r="G619" s="8" t="s">
        <v>573</v>
      </c>
      <c r="H619" s="8" t="s">
        <v>25</v>
      </c>
      <c r="I619" s="8" t="s">
        <v>26</v>
      </c>
      <c r="J619" s="1">
        <v>100</v>
      </c>
      <c r="K619" s="8" t="s">
        <v>25</v>
      </c>
      <c r="L619" s="8" t="s">
        <v>28</v>
      </c>
      <c r="M619" s="2">
        <v>100</v>
      </c>
      <c r="N619" s="20">
        <f t="shared" si="12"/>
        <v>1</v>
      </c>
      <c r="P619" s="7" t="s">
        <v>712</v>
      </c>
      <c r="R619">
        <v>57</v>
      </c>
      <c r="S619" t="s">
        <v>71</v>
      </c>
      <c r="T619" t="s">
        <v>471</v>
      </c>
    </row>
    <row r="620" spans="2:21" x14ac:dyDescent="0.2">
      <c r="B620" s="8" t="s">
        <v>93</v>
      </c>
      <c r="C620" s="8" t="s">
        <v>84</v>
      </c>
      <c r="D620" t="s">
        <v>711</v>
      </c>
      <c r="E620" s="8" t="s">
        <v>330</v>
      </c>
      <c r="F620" s="8" t="s">
        <v>376</v>
      </c>
      <c r="G620" s="8" t="s">
        <v>573</v>
      </c>
      <c r="H620" s="8" t="s">
        <v>25</v>
      </c>
      <c r="I620" s="8" t="s">
        <v>26</v>
      </c>
      <c r="J620" s="1">
        <v>72</v>
      </c>
      <c r="K620" s="8" t="s">
        <v>25</v>
      </c>
      <c r="L620" s="8" t="s">
        <v>28</v>
      </c>
      <c r="M620" s="2">
        <v>75</v>
      </c>
      <c r="N620" s="20">
        <f t="shared" si="12"/>
        <v>1.0416666666666667</v>
      </c>
      <c r="P620" s="7" t="s">
        <v>712</v>
      </c>
      <c r="R620">
        <v>57</v>
      </c>
      <c r="S620" t="s">
        <v>71</v>
      </c>
      <c r="T620" t="s">
        <v>580</v>
      </c>
    </row>
    <row r="621" spans="2:21" x14ac:dyDescent="0.2">
      <c r="B621" s="8" t="s">
        <v>93</v>
      </c>
      <c r="C621" s="8" t="s">
        <v>84</v>
      </c>
      <c r="D621" t="s">
        <v>711</v>
      </c>
      <c r="E621" s="8" t="s">
        <v>330</v>
      </c>
      <c r="F621" s="8" t="s">
        <v>376</v>
      </c>
      <c r="G621" s="8" t="s">
        <v>573</v>
      </c>
      <c r="H621" s="8" t="s">
        <v>25</v>
      </c>
      <c r="I621" s="8" t="s">
        <v>26</v>
      </c>
      <c r="J621" s="1">
        <v>78</v>
      </c>
      <c r="K621" s="8" t="s">
        <v>25</v>
      </c>
      <c r="L621" s="8" t="s">
        <v>28</v>
      </c>
      <c r="M621" s="2">
        <v>80</v>
      </c>
      <c r="N621" s="20">
        <f t="shared" si="12"/>
        <v>1.0256410256410255</v>
      </c>
      <c r="P621" s="7" t="s">
        <v>712</v>
      </c>
      <c r="R621">
        <v>57</v>
      </c>
      <c r="S621" t="s">
        <v>71</v>
      </c>
      <c r="T621" t="s">
        <v>146</v>
      </c>
    </row>
    <row r="622" spans="2:21" x14ac:dyDescent="0.2">
      <c r="B622" s="8" t="s">
        <v>93</v>
      </c>
      <c r="C622" s="8" t="s">
        <v>84</v>
      </c>
      <c r="D622" t="s">
        <v>711</v>
      </c>
      <c r="E622" s="8" t="s">
        <v>330</v>
      </c>
      <c r="F622" s="8" t="s">
        <v>376</v>
      </c>
      <c r="G622" s="8" t="s">
        <v>573</v>
      </c>
      <c r="H622" s="8" t="s">
        <v>25</v>
      </c>
      <c r="I622" s="8" t="s">
        <v>26</v>
      </c>
      <c r="J622" s="1">
        <v>5</v>
      </c>
      <c r="K622" s="8" t="s">
        <v>25</v>
      </c>
      <c r="L622" s="8" t="s">
        <v>28</v>
      </c>
      <c r="M622" s="2">
        <v>5</v>
      </c>
      <c r="N622" s="20">
        <f t="shared" si="12"/>
        <v>1</v>
      </c>
      <c r="P622" s="7" t="s">
        <v>712</v>
      </c>
      <c r="R622">
        <v>57</v>
      </c>
      <c r="S622" t="s">
        <v>71</v>
      </c>
      <c r="T622" t="s">
        <v>713</v>
      </c>
    </row>
    <row r="623" spans="2:21" x14ac:dyDescent="0.2">
      <c r="B623" s="8" t="s">
        <v>93</v>
      </c>
      <c r="C623" s="8" t="s">
        <v>84</v>
      </c>
      <c r="D623" t="s">
        <v>711</v>
      </c>
      <c r="E623" s="8" t="s">
        <v>330</v>
      </c>
      <c r="F623" s="8" t="s">
        <v>376</v>
      </c>
      <c r="G623" s="8" t="s">
        <v>573</v>
      </c>
      <c r="H623" s="8" t="s">
        <v>25</v>
      </c>
      <c r="I623" s="8" t="s">
        <v>26</v>
      </c>
      <c r="J623" s="1">
        <v>10</v>
      </c>
      <c r="K623" s="8" t="s">
        <v>25</v>
      </c>
      <c r="L623" s="8" t="s">
        <v>28</v>
      </c>
      <c r="M623" s="2">
        <v>10</v>
      </c>
      <c r="N623" s="20">
        <f t="shared" si="12"/>
        <v>1</v>
      </c>
      <c r="O623">
        <v>0</v>
      </c>
      <c r="P623" s="7" t="s">
        <v>712</v>
      </c>
      <c r="R623">
        <v>57</v>
      </c>
      <c r="S623" t="s">
        <v>145</v>
      </c>
      <c r="T623" t="s">
        <v>714</v>
      </c>
    </row>
    <row r="624" spans="2:21" x14ac:dyDescent="0.2">
      <c r="B624" s="8" t="s">
        <v>93</v>
      </c>
      <c r="C624" s="8" t="s">
        <v>84</v>
      </c>
      <c r="D624" t="s">
        <v>711</v>
      </c>
      <c r="E624" s="8" t="s">
        <v>330</v>
      </c>
      <c r="F624" s="8" t="s">
        <v>376</v>
      </c>
      <c r="G624" s="8" t="s">
        <v>573</v>
      </c>
      <c r="H624" s="8" t="s">
        <v>25</v>
      </c>
      <c r="I624" s="8" t="s">
        <v>26</v>
      </c>
      <c r="J624" s="1">
        <v>4.0999999999999996</v>
      </c>
      <c r="K624" s="8" t="s">
        <v>25</v>
      </c>
      <c r="L624" s="8" t="s">
        <v>28</v>
      </c>
      <c r="M624" s="2">
        <v>3.2</v>
      </c>
      <c r="N624" s="20">
        <f t="shared" si="12"/>
        <v>0.78048780487804892</v>
      </c>
      <c r="O624">
        <v>0</v>
      </c>
      <c r="P624" s="7" t="s">
        <v>712</v>
      </c>
      <c r="R624">
        <v>57</v>
      </c>
      <c r="S624" t="s">
        <v>145</v>
      </c>
      <c r="T624" t="s">
        <v>715</v>
      </c>
    </row>
    <row r="625" spans="2:20" x14ac:dyDescent="0.2">
      <c r="B625" s="8" t="s">
        <v>93</v>
      </c>
      <c r="C625" s="8" t="s">
        <v>84</v>
      </c>
      <c r="D625" t="s">
        <v>711</v>
      </c>
      <c r="E625" s="8" t="s">
        <v>330</v>
      </c>
      <c r="F625" s="8" t="s">
        <v>376</v>
      </c>
      <c r="G625" s="8" t="s">
        <v>573</v>
      </c>
      <c r="H625" s="8" t="s">
        <v>25</v>
      </c>
      <c r="I625" s="8" t="s">
        <v>26</v>
      </c>
      <c r="J625" s="1">
        <v>2</v>
      </c>
      <c r="K625" s="8" t="s">
        <v>25</v>
      </c>
      <c r="L625" s="8" t="s">
        <v>28</v>
      </c>
      <c r="M625" s="2">
        <v>2</v>
      </c>
      <c r="N625" s="20">
        <f t="shared" si="12"/>
        <v>1</v>
      </c>
      <c r="O625">
        <v>0</v>
      </c>
      <c r="P625" s="7" t="s">
        <v>712</v>
      </c>
      <c r="R625">
        <v>57</v>
      </c>
      <c r="S625" t="s">
        <v>145</v>
      </c>
      <c r="T625" t="s">
        <v>716</v>
      </c>
    </row>
    <row r="626" spans="2:20" x14ac:dyDescent="0.2">
      <c r="B626" s="8" t="s">
        <v>93</v>
      </c>
      <c r="C626" s="8" t="s">
        <v>84</v>
      </c>
      <c r="D626" t="s">
        <v>711</v>
      </c>
      <c r="E626" s="8" t="s">
        <v>330</v>
      </c>
      <c r="F626" s="8" t="s">
        <v>376</v>
      </c>
      <c r="G626" s="8" t="s">
        <v>573</v>
      </c>
      <c r="H626" s="8" t="s">
        <v>25</v>
      </c>
      <c r="I626" s="8" t="s">
        <v>26</v>
      </c>
      <c r="J626" s="1">
        <v>0.1</v>
      </c>
      <c r="K626" s="8" t="s">
        <v>25</v>
      </c>
      <c r="L626" s="8" t="s">
        <v>28</v>
      </c>
      <c r="M626" s="2">
        <v>0.1</v>
      </c>
      <c r="N626" s="20">
        <f t="shared" si="12"/>
        <v>1</v>
      </c>
      <c r="O626">
        <v>0</v>
      </c>
      <c r="P626" s="7" t="s">
        <v>712</v>
      </c>
      <c r="R626">
        <v>57</v>
      </c>
      <c r="S626" t="s">
        <v>145</v>
      </c>
      <c r="T626" t="s">
        <v>717</v>
      </c>
    </row>
    <row r="627" spans="2:20" x14ac:dyDescent="0.2">
      <c r="B627" s="8" t="s">
        <v>93</v>
      </c>
      <c r="C627" s="8" t="s">
        <v>84</v>
      </c>
      <c r="D627" t="s">
        <v>711</v>
      </c>
      <c r="E627" s="8" t="s">
        <v>330</v>
      </c>
      <c r="F627" s="8" t="s">
        <v>376</v>
      </c>
      <c r="G627" s="8" t="s">
        <v>573</v>
      </c>
      <c r="H627" s="8" t="s">
        <v>25</v>
      </c>
      <c r="I627" s="8" t="s">
        <v>26</v>
      </c>
      <c r="J627" s="1">
        <v>1.2</v>
      </c>
      <c r="K627" s="8" t="s">
        <v>25</v>
      </c>
      <c r="L627" s="8" t="s">
        <v>28</v>
      </c>
      <c r="M627" s="2">
        <v>1.5</v>
      </c>
      <c r="N627" s="20">
        <f t="shared" si="12"/>
        <v>1.25</v>
      </c>
      <c r="O627">
        <v>1</v>
      </c>
      <c r="P627" s="7" t="s">
        <v>712</v>
      </c>
      <c r="R627">
        <v>57</v>
      </c>
      <c r="S627" t="s">
        <v>145</v>
      </c>
      <c r="T627" t="s">
        <v>718</v>
      </c>
    </row>
    <row r="628" spans="2:20" x14ac:dyDescent="0.2">
      <c r="B628" s="8" t="s">
        <v>93</v>
      </c>
      <c r="C628" s="8" t="s">
        <v>84</v>
      </c>
      <c r="D628" t="s">
        <v>711</v>
      </c>
      <c r="E628" s="8" t="s">
        <v>330</v>
      </c>
      <c r="F628" s="8" t="s">
        <v>376</v>
      </c>
      <c r="G628" s="8" t="s">
        <v>573</v>
      </c>
      <c r="H628" s="8" t="s">
        <v>25</v>
      </c>
      <c r="I628" s="8" t="s">
        <v>26</v>
      </c>
      <c r="J628" s="1">
        <v>2.2000000000000002</v>
      </c>
      <c r="K628" s="8" t="s">
        <v>25</v>
      </c>
      <c r="L628" s="8" t="s">
        <v>28</v>
      </c>
      <c r="M628" s="2">
        <v>0</v>
      </c>
      <c r="N628" s="20">
        <f t="shared" si="12"/>
        <v>0</v>
      </c>
      <c r="O628">
        <v>0</v>
      </c>
      <c r="P628" s="7" t="s">
        <v>712</v>
      </c>
      <c r="R628">
        <v>57</v>
      </c>
      <c r="S628" t="s">
        <v>145</v>
      </c>
      <c r="T628" t="s">
        <v>719</v>
      </c>
    </row>
    <row r="629" spans="2:20" x14ac:dyDescent="0.2">
      <c r="B629" s="8" t="s">
        <v>93</v>
      </c>
      <c r="C629" s="8" t="s">
        <v>84</v>
      </c>
      <c r="D629" t="s">
        <v>94</v>
      </c>
      <c r="E629" s="8" t="s">
        <v>41</v>
      </c>
      <c r="F629" s="8"/>
      <c r="G629" s="8" t="s">
        <v>161</v>
      </c>
      <c r="H629" s="8" t="s">
        <v>25</v>
      </c>
      <c r="I629" s="8" t="s">
        <v>26</v>
      </c>
      <c r="J629" s="1">
        <v>1.1000000000000001</v>
      </c>
      <c r="K629" s="8" t="s">
        <v>406</v>
      </c>
      <c r="L629" s="8" t="s">
        <v>28</v>
      </c>
      <c r="M629" s="2">
        <v>2</v>
      </c>
      <c r="N629" s="3">
        <f t="shared" si="12"/>
        <v>1.8181818181818181</v>
      </c>
      <c r="O629">
        <v>1</v>
      </c>
      <c r="P629" s="7" t="s">
        <v>720</v>
      </c>
      <c r="R629">
        <v>58</v>
      </c>
      <c r="S629" t="s">
        <v>83</v>
      </c>
    </row>
    <row r="630" spans="2:20" x14ac:dyDescent="0.2">
      <c r="B630" s="8" t="s">
        <v>93</v>
      </c>
      <c r="C630" s="8" t="s">
        <v>84</v>
      </c>
      <c r="D630" t="s">
        <v>94</v>
      </c>
      <c r="E630" s="8" t="s">
        <v>349</v>
      </c>
      <c r="F630" s="8" t="s">
        <v>350</v>
      </c>
      <c r="G630" s="8" t="s">
        <v>721</v>
      </c>
      <c r="H630" s="8" t="s">
        <v>25</v>
      </c>
      <c r="I630" s="8" t="s">
        <v>26</v>
      </c>
      <c r="J630" s="1">
        <v>0.01</v>
      </c>
      <c r="K630" s="8" t="s">
        <v>406</v>
      </c>
      <c r="L630" s="8" t="s">
        <v>28</v>
      </c>
      <c r="M630" s="2">
        <v>0.15</v>
      </c>
      <c r="N630" s="3">
        <f t="shared" si="12"/>
        <v>15</v>
      </c>
      <c r="O630">
        <v>0</v>
      </c>
      <c r="P630" s="7" t="s">
        <v>720</v>
      </c>
      <c r="R630">
        <v>58</v>
      </c>
      <c r="S630" t="s">
        <v>462</v>
      </c>
      <c r="T630" t="s">
        <v>471</v>
      </c>
    </row>
    <row r="631" spans="2:20" x14ac:dyDescent="0.2">
      <c r="B631" s="8" t="s">
        <v>93</v>
      </c>
      <c r="C631" s="8" t="s">
        <v>84</v>
      </c>
      <c r="D631" t="s">
        <v>94</v>
      </c>
      <c r="E631" s="8" t="s">
        <v>349</v>
      </c>
      <c r="F631" s="8" t="s">
        <v>350</v>
      </c>
      <c r="G631" s="8" t="s">
        <v>721</v>
      </c>
      <c r="H631" s="8" t="s">
        <v>25</v>
      </c>
      <c r="I631" s="8" t="s">
        <v>26</v>
      </c>
      <c r="J631" s="1">
        <v>0.05</v>
      </c>
      <c r="K631" s="8" t="s">
        <v>406</v>
      </c>
      <c r="L631" s="8" t="s">
        <v>28</v>
      </c>
      <c r="M631" s="2">
        <v>0.35</v>
      </c>
      <c r="N631" s="3">
        <f t="shared" si="12"/>
        <v>6.9999999999999991</v>
      </c>
      <c r="O631">
        <v>1</v>
      </c>
      <c r="P631" s="7" t="s">
        <v>720</v>
      </c>
      <c r="R631">
        <v>58</v>
      </c>
      <c r="S631" t="s">
        <v>462</v>
      </c>
      <c r="T631" t="s">
        <v>722</v>
      </c>
    </row>
    <row r="632" spans="2:20" x14ac:dyDescent="0.2">
      <c r="B632" s="8" t="s">
        <v>93</v>
      </c>
      <c r="C632" s="8" t="s">
        <v>84</v>
      </c>
      <c r="D632" t="s">
        <v>94</v>
      </c>
      <c r="E632" s="8" t="s">
        <v>349</v>
      </c>
      <c r="F632" s="8" t="s">
        <v>350</v>
      </c>
      <c r="G632" s="8" t="s">
        <v>721</v>
      </c>
      <c r="H632" s="8" t="s">
        <v>25</v>
      </c>
      <c r="I632" s="8" t="s">
        <v>26</v>
      </c>
      <c r="J632" s="1">
        <v>0.1</v>
      </c>
      <c r="K632" s="8" t="s">
        <v>406</v>
      </c>
      <c r="L632" s="8" t="s">
        <v>28</v>
      </c>
      <c r="M632" s="2">
        <v>0.7</v>
      </c>
      <c r="N632" s="3">
        <f t="shared" si="12"/>
        <v>6.9999999999999991</v>
      </c>
      <c r="O632">
        <v>1</v>
      </c>
      <c r="P632" s="7" t="s">
        <v>720</v>
      </c>
      <c r="R632">
        <v>58</v>
      </c>
      <c r="S632" t="s">
        <v>462</v>
      </c>
      <c r="T632" t="s">
        <v>472</v>
      </c>
    </row>
    <row r="633" spans="2:20" x14ac:dyDescent="0.2">
      <c r="B633" s="8" t="s">
        <v>93</v>
      </c>
      <c r="C633" s="8" t="s">
        <v>84</v>
      </c>
      <c r="D633" t="s">
        <v>94</v>
      </c>
      <c r="E633" s="8" t="s">
        <v>453</v>
      </c>
      <c r="F633" s="8" t="s">
        <v>455</v>
      </c>
      <c r="G633" s="8"/>
      <c r="H633" s="8" t="s">
        <v>25</v>
      </c>
      <c r="I633" s="8" t="s">
        <v>26</v>
      </c>
      <c r="J633" s="1">
        <v>0.35</v>
      </c>
      <c r="K633" s="8" t="s">
        <v>406</v>
      </c>
      <c r="L633" s="8" t="s">
        <v>28</v>
      </c>
      <c r="M633" s="2">
        <v>0.3</v>
      </c>
      <c r="N633" s="3">
        <f t="shared" si="12"/>
        <v>0.85714285714285721</v>
      </c>
      <c r="O633">
        <v>1</v>
      </c>
      <c r="P633" s="7" t="s">
        <v>720</v>
      </c>
      <c r="R633">
        <v>58</v>
      </c>
      <c r="S633" t="s">
        <v>462</v>
      </c>
      <c r="T633" t="s">
        <v>472</v>
      </c>
    </row>
    <row r="634" spans="2:20" x14ac:dyDescent="0.2">
      <c r="B634" s="8" t="s">
        <v>93</v>
      </c>
      <c r="C634" s="8" t="s">
        <v>84</v>
      </c>
      <c r="D634" t="s">
        <v>94</v>
      </c>
      <c r="E634" s="8" t="s">
        <v>41</v>
      </c>
      <c r="F634" s="8" t="s">
        <v>723</v>
      </c>
      <c r="G634" s="8"/>
      <c r="H634" s="8" t="s">
        <v>25</v>
      </c>
      <c r="I634" s="8" t="s">
        <v>26</v>
      </c>
      <c r="J634" s="1">
        <v>5</v>
      </c>
      <c r="K634" s="8" t="s">
        <v>406</v>
      </c>
      <c r="L634" s="8" t="s">
        <v>28</v>
      </c>
      <c r="M634" s="2">
        <v>30</v>
      </c>
      <c r="N634" s="3">
        <f t="shared" si="12"/>
        <v>6</v>
      </c>
      <c r="O634">
        <v>1</v>
      </c>
      <c r="P634" s="7" t="s">
        <v>724</v>
      </c>
      <c r="R634">
        <v>59</v>
      </c>
      <c r="S634" t="s">
        <v>63</v>
      </c>
    </row>
    <row r="635" spans="2:20" x14ac:dyDescent="0.2">
      <c r="B635" s="8" t="s">
        <v>93</v>
      </c>
      <c r="C635" s="8" t="s">
        <v>84</v>
      </c>
      <c r="D635" t="s">
        <v>94</v>
      </c>
      <c r="E635" s="8" t="s">
        <v>126</v>
      </c>
      <c r="F635" s="8" t="s">
        <v>70</v>
      </c>
      <c r="G635" s="8"/>
      <c r="H635" s="8" t="s">
        <v>25</v>
      </c>
      <c r="I635" s="8" t="s">
        <v>26</v>
      </c>
      <c r="J635" s="1">
        <v>3.5</v>
      </c>
      <c r="K635" s="8" t="s">
        <v>406</v>
      </c>
      <c r="L635" s="8" t="s">
        <v>28</v>
      </c>
      <c r="M635" s="2">
        <v>3</v>
      </c>
      <c r="N635" s="3">
        <f t="shared" si="12"/>
        <v>0.8571428571428571</v>
      </c>
      <c r="O635">
        <v>0</v>
      </c>
      <c r="P635" s="7" t="s">
        <v>724</v>
      </c>
      <c r="R635">
        <v>59</v>
      </c>
      <c r="S635" t="s">
        <v>63</v>
      </c>
    </row>
    <row r="636" spans="2:20" x14ac:dyDescent="0.2">
      <c r="B636" s="8" t="s">
        <v>93</v>
      </c>
      <c r="C636" s="8" t="s">
        <v>84</v>
      </c>
      <c r="D636" t="s">
        <v>94</v>
      </c>
      <c r="E636" s="8" t="s">
        <v>349</v>
      </c>
      <c r="F636" s="8" t="s">
        <v>725</v>
      </c>
      <c r="G636" s="8"/>
      <c r="H636" s="8" t="s">
        <v>25</v>
      </c>
      <c r="I636" s="8" t="s">
        <v>26</v>
      </c>
      <c r="J636" s="1">
        <v>7.5</v>
      </c>
      <c r="K636" s="8" t="s">
        <v>406</v>
      </c>
      <c r="L636" s="8" t="s">
        <v>28</v>
      </c>
      <c r="M636" s="2">
        <v>8</v>
      </c>
      <c r="N636" s="3">
        <f t="shared" si="12"/>
        <v>1.0666666666666667</v>
      </c>
      <c r="O636">
        <v>0</v>
      </c>
      <c r="P636" s="7" t="s">
        <v>724</v>
      </c>
      <c r="R636">
        <v>59</v>
      </c>
      <c r="S636" t="s">
        <v>63</v>
      </c>
    </row>
    <row r="637" spans="2:20" x14ac:dyDescent="0.2">
      <c r="B637" s="8" t="s">
        <v>93</v>
      </c>
      <c r="C637" s="8" t="s">
        <v>84</v>
      </c>
      <c r="D637" t="s">
        <v>94</v>
      </c>
      <c r="E637" s="8" t="s">
        <v>349</v>
      </c>
      <c r="F637" s="8" t="s">
        <v>725</v>
      </c>
      <c r="G637" s="8"/>
      <c r="H637" s="8" t="s">
        <v>25</v>
      </c>
      <c r="I637" s="8" t="s">
        <v>26</v>
      </c>
      <c r="J637" s="1">
        <v>5</v>
      </c>
      <c r="K637" s="8" t="s">
        <v>27</v>
      </c>
      <c r="L637" s="8" t="s">
        <v>28</v>
      </c>
      <c r="M637" s="2">
        <v>15</v>
      </c>
      <c r="N637" s="3">
        <f t="shared" si="12"/>
        <v>3</v>
      </c>
      <c r="O637">
        <v>2</v>
      </c>
      <c r="P637" t="s">
        <v>726</v>
      </c>
      <c r="R637">
        <v>60</v>
      </c>
      <c r="S637" t="s">
        <v>71</v>
      </c>
    </row>
    <row r="638" spans="2:20" x14ac:dyDescent="0.2">
      <c r="B638" s="8" t="s">
        <v>93</v>
      </c>
      <c r="C638" s="8" t="s">
        <v>84</v>
      </c>
      <c r="D638" t="s">
        <v>94</v>
      </c>
      <c r="E638" s="8" t="s">
        <v>73</v>
      </c>
      <c r="F638" s="8" t="s">
        <v>100</v>
      </c>
      <c r="G638" s="8"/>
      <c r="H638" s="8" t="s">
        <v>25</v>
      </c>
      <c r="I638" s="8" t="s">
        <v>26</v>
      </c>
      <c r="J638" s="1">
        <v>600</v>
      </c>
      <c r="K638" s="8" t="s">
        <v>27</v>
      </c>
      <c r="L638" s="8" t="s">
        <v>28</v>
      </c>
      <c r="M638" s="2">
        <v>400</v>
      </c>
      <c r="N638" s="3">
        <f t="shared" si="12"/>
        <v>0.66666666666666663</v>
      </c>
      <c r="P638" t="s">
        <v>726</v>
      </c>
      <c r="R638">
        <v>60</v>
      </c>
      <c r="S638" t="s">
        <v>121</v>
      </c>
      <c r="T638" t="s">
        <v>727</v>
      </c>
    </row>
    <row r="639" spans="2:20" x14ac:dyDescent="0.2">
      <c r="B639" s="8" t="s">
        <v>93</v>
      </c>
      <c r="C639" s="8" t="s">
        <v>84</v>
      </c>
      <c r="D639" t="s">
        <v>94</v>
      </c>
      <c r="E639" s="8" t="s">
        <v>73</v>
      </c>
      <c r="F639" s="8" t="s">
        <v>100</v>
      </c>
      <c r="G639" s="8"/>
      <c r="H639" s="8" t="s">
        <v>25</v>
      </c>
      <c r="I639" s="8" t="s">
        <v>26</v>
      </c>
      <c r="J639" s="1">
        <v>1000</v>
      </c>
      <c r="K639" s="8" t="s">
        <v>27</v>
      </c>
      <c r="L639" s="8" t="s">
        <v>28</v>
      </c>
      <c r="M639" s="2">
        <v>1000</v>
      </c>
      <c r="N639" s="3">
        <f t="shared" si="12"/>
        <v>1</v>
      </c>
      <c r="P639" t="s">
        <v>726</v>
      </c>
      <c r="R639">
        <v>60</v>
      </c>
      <c r="S639" t="s">
        <v>121</v>
      </c>
      <c r="T639" t="s">
        <v>728</v>
      </c>
    </row>
    <row r="640" spans="2:20" x14ac:dyDescent="0.2">
      <c r="B640" s="8" t="s">
        <v>93</v>
      </c>
      <c r="C640" s="8" t="s">
        <v>84</v>
      </c>
      <c r="D640" t="s">
        <v>94</v>
      </c>
      <c r="E640" s="8" t="s">
        <v>73</v>
      </c>
      <c r="F640" s="8" t="s">
        <v>100</v>
      </c>
      <c r="G640" s="8"/>
      <c r="H640" s="8" t="s">
        <v>25</v>
      </c>
      <c r="I640" s="8" t="s">
        <v>26</v>
      </c>
      <c r="J640" s="1">
        <v>800</v>
      </c>
      <c r="K640" s="8" t="s">
        <v>27</v>
      </c>
      <c r="L640" s="8" t="s">
        <v>28</v>
      </c>
      <c r="M640" s="2">
        <v>1400</v>
      </c>
      <c r="N640" s="3">
        <f t="shared" si="12"/>
        <v>1.75</v>
      </c>
      <c r="P640" t="s">
        <v>726</v>
      </c>
      <c r="R640">
        <v>60</v>
      </c>
      <c r="S640" t="s">
        <v>121</v>
      </c>
      <c r="T640" t="s">
        <v>729</v>
      </c>
    </row>
    <row r="641" spans="2:21" x14ac:dyDescent="0.2">
      <c r="B641" s="8" t="s">
        <v>93</v>
      </c>
      <c r="C641" s="8" t="s">
        <v>84</v>
      </c>
      <c r="D641" t="s">
        <v>94</v>
      </c>
      <c r="E641" s="8" t="s">
        <v>73</v>
      </c>
      <c r="F641" s="8" t="s">
        <v>100</v>
      </c>
      <c r="G641" s="8"/>
      <c r="H641" s="8" t="s">
        <v>25</v>
      </c>
      <c r="I641" s="8" t="s">
        <v>26</v>
      </c>
      <c r="J641" s="1">
        <v>110</v>
      </c>
      <c r="K641" s="8" t="s">
        <v>27</v>
      </c>
      <c r="L641" s="8" t="s">
        <v>28</v>
      </c>
      <c r="M641" s="2">
        <v>80</v>
      </c>
      <c r="N641" s="3">
        <f t="shared" si="12"/>
        <v>0.72727272727272729</v>
      </c>
      <c r="P641" t="s">
        <v>726</v>
      </c>
      <c r="R641">
        <v>60</v>
      </c>
      <c r="S641" t="s">
        <v>121</v>
      </c>
      <c r="T641" t="s">
        <v>730</v>
      </c>
      <c r="U641" t="s">
        <v>731</v>
      </c>
    </row>
    <row r="642" spans="2:21" x14ac:dyDescent="0.2">
      <c r="B642" s="8" t="s">
        <v>93</v>
      </c>
      <c r="C642" s="8" t="s">
        <v>84</v>
      </c>
      <c r="D642" t="s">
        <v>94</v>
      </c>
      <c r="E642" s="8" t="s">
        <v>73</v>
      </c>
      <c r="F642" s="8" t="s">
        <v>100</v>
      </c>
      <c r="G642" s="8"/>
      <c r="H642" s="8" t="s">
        <v>25</v>
      </c>
      <c r="I642" s="8" t="s">
        <v>26</v>
      </c>
      <c r="J642" s="1">
        <v>30</v>
      </c>
      <c r="K642" s="8" t="s">
        <v>27</v>
      </c>
      <c r="L642" s="8" t="s">
        <v>28</v>
      </c>
      <c r="M642" s="2">
        <v>20</v>
      </c>
      <c r="N642" s="3">
        <f t="shared" si="12"/>
        <v>0.66666666666666663</v>
      </c>
      <c r="P642" t="s">
        <v>726</v>
      </c>
      <c r="R642">
        <v>60</v>
      </c>
      <c r="S642" t="s">
        <v>121</v>
      </c>
      <c r="T642" t="s">
        <v>732</v>
      </c>
      <c r="U642" t="s">
        <v>731</v>
      </c>
    </row>
    <row r="643" spans="2:21" x14ac:dyDescent="0.2">
      <c r="B643" s="8" t="s">
        <v>93</v>
      </c>
      <c r="C643" s="8" t="s">
        <v>84</v>
      </c>
      <c r="D643" t="s">
        <v>94</v>
      </c>
      <c r="E643" s="8" t="s">
        <v>73</v>
      </c>
      <c r="F643" s="8" t="s">
        <v>100</v>
      </c>
      <c r="G643" s="8"/>
      <c r="H643" s="8" t="s">
        <v>25</v>
      </c>
      <c r="I643" s="8" t="s">
        <v>26</v>
      </c>
      <c r="J643" s="1">
        <v>110</v>
      </c>
      <c r="K643" s="8" t="s">
        <v>27</v>
      </c>
      <c r="L643" s="8" t="s">
        <v>28</v>
      </c>
      <c r="M643" s="2">
        <v>95</v>
      </c>
      <c r="N643" s="3">
        <f t="shared" si="12"/>
        <v>0.86363636363636365</v>
      </c>
      <c r="P643" t="s">
        <v>726</v>
      </c>
      <c r="R643">
        <v>60</v>
      </c>
      <c r="S643" t="s">
        <v>121</v>
      </c>
      <c r="T643" t="s">
        <v>730</v>
      </c>
      <c r="U643" t="s">
        <v>733</v>
      </c>
    </row>
    <row r="644" spans="2:21" x14ac:dyDescent="0.2">
      <c r="B644" s="8" t="s">
        <v>93</v>
      </c>
      <c r="C644" s="8" t="s">
        <v>84</v>
      </c>
      <c r="D644" t="s">
        <v>94</v>
      </c>
      <c r="E644" s="8" t="s">
        <v>73</v>
      </c>
      <c r="F644" s="8" t="s">
        <v>100</v>
      </c>
      <c r="G644" s="8"/>
      <c r="H644" s="8" t="s">
        <v>25</v>
      </c>
      <c r="I644" s="8" t="s">
        <v>26</v>
      </c>
      <c r="J644" s="1">
        <v>110</v>
      </c>
      <c r="K644" s="8" t="s">
        <v>27</v>
      </c>
      <c r="L644" s="8" t="s">
        <v>28</v>
      </c>
      <c r="M644" s="2">
        <v>90</v>
      </c>
      <c r="N644" s="3">
        <f t="shared" si="12"/>
        <v>0.81818181818181823</v>
      </c>
      <c r="P644" t="s">
        <v>726</v>
      </c>
      <c r="R644">
        <v>60</v>
      </c>
      <c r="S644" t="s">
        <v>121</v>
      </c>
      <c r="T644" t="s">
        <v>732</v>
      </c>
      <c r="U644" t="s">
        <v>733</v>
      </c>
    </row>
    <row r="645" spans="2:21" x14ac:dyDescent="0.2">
      <c r="B645" s="8" t="s">
        <v>328</v>
      </c>
      <c r="C645" s="8" t="s">
        <v>84</v>
      </c>
      <c r="D645" t="s">
        <v>734</v>
      </c>
      <c r="E645" s="8" t="s">
        <v>330</v>
      </c>
      <c r="F645" s="8" t="s">
        <v>735</v>
      </c>
      <c r="G645" s="8" t="s">
        <v>573</v>
      </c>
      <c r="H645" s="8" t="s">
        <v>736</v>
      </c>
      <c r="I645" s="8" t="s">
        <v>26</v>
      </c>
      <c r="J645" s="1">
        <v>0.78</v>
      </c>
      <c r="K645" s="8" t="s">
        <v>27</v>
      </c>
      <c r="L645" s="8" t="s">
        <v>28</v>
      </c>
      <c r="M645" s="2">
        <v>0.82</v>
      </c>
      <c r="N645" s="3">
        <f t="shared" si="12"/>
        <v>1.0512820512820511</v>
      </c>
      <c r="O645">
        <v>0</v>
      </c>
      <c r="P645" s="7" t="s">
        <v>737</v>
      </c>
      <c r="R645">
        <v>61</v>
      </c>
      <c r="S645" t="s">
        <v>145</v>
      </c>
      <c r="T645" t="s">
        <v>738</v>
      </c>
      <c r="U645">
        <v>0</v>
      </c>
    </row>
    <row r="646" spans="2:21" x14ac:dyDescent="0.2">
      <c r="B646" s="8" t="s">
        <v>328</v>
      </c>
      <c r="C646" s="8" t="s">
        <v>84</v>
      </c>
      <c r="D646" t="s">
        <v>734</v>
      </c>
      <c r="E646" s="8" t="s">
        <v>330</v>
      </c>
      <c r="F646" s="8" t="s">
        <v>735</v>
      </c>
      <c r="G646" s="8" t="s">
        <v>573</v>
      </c>
      <c r="H646" s="8" t="s">
        <v>736</v>
      </c>
      <c r="I646" s="8" t="s">
        <v>26</v>
      </c>
      <c r="J646" s="1">
        <v>0.5</v>
      </c>
      <c r="K646" s="8" t="s">
        <v>27</v>
      </c>
      <c r="L646" s="8" t="s">
        <v>28</v>
      </c>
      <c r="M646" s="2">
        <v>0.62</v>
      </c>
      <c r="N646" s="3">
        <f t="shared" si="12"/>
        <v>1.24</v>
      </c>
      <c r="O646">
        <v>1</v>
      </c>
      <c r="P646" s="7" t="s">
        <v>737</v>
      </c>
      <c r="R646">
        <v>61</v>
      </c>
      <c r="S646" t="s">
        <v>145</v>
      </c>
      <c r="T646" t="s">
        <v>738</v>
      </c>
      <c r="U646">
        <v>20</v>
      </c>
    </row>
    <row r="647" spans="2:21" x14ac:dyDescent="0.2">
      <c r="B647" s="8" t="s">
        <v>328</v>
      </c>
      <c r="C647" s="8" t="s">
        <v>84</v>
      </c>
      <c r="D647" t="s">
        <v>734</v>
      </c>
      <c r="E647" s="8" t="s">
        <v>330</v>
      </c>
      <c r="F647" s="8" t="s">
        <v>735</v>
      </c>
      <c r="G647" s="8" t="s">
        <v>573</v>
      </c>
      <c r="H647" s="8" t="s">
        <v>736</v>
      </c>
      <c r="I647" s="8" t="s">
        <v>26</v>
      </c>
      <c r="J647" s="1">
        <v>0.44</v>
      </c>
      <c r="K647" s="8" t="s">
        <v>27</v>
      </c>
      <c r="L647" s="8" t="s">
        <v>28</v>
      </c>
      <c r="M647" s="2">
        <v>0.54</v>
      </c>
      <c r="N647" s="3">
        <f t="shared" si="12"/>
        <v>1.2272727272727273</v>
      </c>
      <c r="O647">
        <v>1</v>
      </c>
      <c r="P647" s="7" t="s">
        <v>737</v>
      </c>
      <c r="R647">
        <v>61</v>
      </c>
      <c r="S647" t="s">
        <v>145</v>
      </c>
      <c r="T647" t="s">
        <v>738</v>
      </c>
      <c r="U647">
        <v>40</v>
      </c>
    </row>
    <row r="648" spans="2:21" x14ac:dyDescent="0.2">
      <c r="B648" s="8" t="s">
        <v>328</v>
      </c>
      <c r="C648" s="8" t="s">
        <v>84</v>
      </c>
      <c r="D648" t="s">
        <v>734</v>
      </c>
      <c r="E648" s="8" t="s">
        <v>330</v>
      </c>
      <c r="F648" s="8" t="s">
        <v>735</v>
      </c>
      <c r="G648" s="8" t="s">
        <v>573</v>
      </c>
      <c r="H648" s="8" t="s">
        <v>736</v>
      </c>
      <c r="I648" s="8" t="s">
        <v>26</v>
      </c>
      <c r="J648" s="1">
        <v>0.74</v>
      </c>
      <c r="K648" s="8" t="s">
        <v>27</v>
      </c>
      <c r="L648" s="8" t="s">
        <v>28</v>
      </c>
      <c r="M648" s="2">
        <v>0.83</v>
      </c>
      <c r="N648" s="3">
        <f t="shared" si="12"/>
        <v>1.1216216216216215</v>
      </c>
      <c r="O648">
        <v>1</v>
      </c>
      <c r="P648" s="7" t="s">
        <v>737</v>
      </c>
      <c r="R648">
        <v>61</v>
      </c>
      <c r="S648" t="s">
        <v>145</v>
      </c>
      <c r="T648" t="s">
        <v>739</v>
      </c>
      <c r="U648">
        <v>0</v>
      </c>
    </row>
    <row r="649" spans="2:21" x14ac:dyDescent="0.2">
      <c r="B649" s="8" t="s">
        <v>328</v>
      </c>
      <c r="C649" s="8" t="s">
        <v>84</v>
      </c>
      <c r="D649" t="s">
        <v>734</v>
      </c>
      <c r="E649" s="8" t="s">
        <v>330</v>
      </c>
      <c r="F649" s="8" t="s">
        <v>735</v>
      </c>
      <c r="G649" s="8" t="s">
        <v>573</v>
      </c>
      <c r="H649" s="8" t="s">
        <v>736</v>
      </c>
      <c r="I649" s="8" t="s">
        <v>26</v>
      </c>
      <c r="J649" s="1">
        <v>0.53</v>
      </c>
      <c r="K649" s="8" t="s">
        <v>27</v>
      </c>
      <c r="L649" s="8" t="s">
        <v>28</v>
      </c>
      <c r="M649" s="2">
        <v>0.56000000000000005</v>
      </c>
      <c r="N649" s="3">
        <f t="shared" si="12"/>
        <v>1.0566037735849056</v>
      </c>
      <c r="O649">
        <v>0</v>
      </c>
      <c r="P649" s="7" t="s">
        <v>737</v>
      </c>
      <c r="R649">
        <v>61</v>
      </c>
      <c r="S649" t="s">
        <v>145</v>
      </c>
      <c r="T649" t="s">
        <v>739</v>
      </c>
      <c r="U649">
        <v>20</v>
      </c>
    </row>
    <row r="650" spans="2:21" x14ac:dyDescent="0.2">
      <c r="B650" s="8" t="s">
        <v>328</v>
      </c>
      <c r="C650" s="8" t="s">
        <v>84</v>
      </c>
      <c r="D650" t="s">
        <v>734</v>
      </c>
      <c r="E650" s="8" t="s">
        <v>330</v>
      </c>
      <c r="F650" s="8" t="s">
        <v>735</v>
      </c>
      <c r="G650" s="8" t="s">
        <v>573</v>
      </c>
      <c r="H650" s="8" t="s">
        <v>736</v>
      </c>
      <c r="I650" s="8" t="s">
        <v>26</v>
      </c>
      <c r="J650" s="1">
        <v>0.45</v>
      </c>
      <c r="K650" s="8" t="s">
        <v>27</v>
      </c>
      <c r="L650" s="8" t="s">
        <v>28</v>
      </c>
      <c r="M650" s="2">
        <v>0.5</v>
      </c>
      <c r="N650" s="3">
        <f t="shared" si="12"/>
        <v>1.1111111111111112</v>
      </c>
      <c r="O650">
        <v>0</v>
      </c>
      <c r="P650" s="7" t="s">
        <v>737</v>
      </c>
      <c r="R650">
        <v>61</v>
      </c>
      <c r="S650" t="s">
        <v>145</v>
      </c>
      <c r="T650" t="s">
        <v>739</v>
      </c>
      <c r="U650">
        <v>40</v>
      </c>
    </row>
    <row r="651" spans="2:21" x14ac:dyDescent="0.2">
      <c r="B651" s="8" t="s">
        <v>328</v>
      </c>
      <c r="C651" s="8" t="s">
        <v>84</v>
      </c>
      <c r="D651" t="s">
        <v>734</v>
      </c>
      <c r="E651" s="8" t="s">
        <v>330</v>
      </c>
      <c r="F651" s="8" t="s">
        <v>735</v>
      </c>
      <c r="G651" s="8" t="s">
        <v>573</v>
      </c>
      <c r="H651" s="8" t="s">
        <v>736</v>
      </c>
      <c r="I651" s="8" t="s">
        <v>26</v>
      </c>
      <c r="J651" s="1">
        <v>0.72</v>
      </c>
      <c r="K651" s="8" t="s">
        <v>27</v>
      </c>
      <c r="L651" s="8" t="s">
        <v>28</v>
      </c>
      <c r="M651" s="2">
        <v>0.8</v>
      </c>
      <c r="N651" s="3">
        <f t="shared" si="12"/>
        <v>1.1111111111111112</v>
      </c>
      <c r="O651">
        <v>0</v>
      </c>
      <c r="P651" s="7" t="s">
        <v>737</v>
      </c>
      <c r="R651">
        <v>61</v>
      </c>
      <c r="S651" t="s">
        <v>145</v>
      </c>
      <c r="T651" t="s">
        <v>740</v>
      </c>
      <c r="U651">
        <v>0</v>
      </c>
    </row>
    <row r="652" spans="2:21" x14ac:dyDescent="0.2">
      <c r="B652" s="8" t="s">
        <v>328</v>
      </c>
      <c r="C652" s="8" t="s">
        <v>84</v>
      </c>
      <c r="D652" t="s">
        <v>734</v>
      </c>
      <c r="E652" s="8" t="s">
        <v>330</v>
      </c>
      <c r="F652" s="8" t="s">
        <v>735</v>
      </c>
      <c r="G652" s="8" t="s">
        <v>573</v>
      </c>
      <c r="H652" s="8" t="s">
        <v>736</v>
      </c>
      <c r="I652" s="8" t="s">
        <v>26</v>
      </c>
      <c r="J652" s="1">
        <v>0.46</v>
      </c>
      <c r="K652" s="8" t="s">
        <v>27</v>
      </c>
      <c r="L652" s="8" t="s">
        <v>28</v>
      </c>
      <c r="M652" s="2">
        <v>0.54</v>
      </c>
      <c r="N652" s="3">
        <f t="shared" si="12"/>
        <v>1.173913043478261</v>
      </c>
      <c r="O652">
        <v>1</v>
      </c>
      <c r="P652" s="7" t="s">
        <v>737</v>
      </c>
      <c r="R652">
        <v>61</v>
      </c>
      <c r="S652" t="s">
        <v>145</v>
      </c>
      <c r="T652" t="s">
        <v>740</v>
      </c>
      <c r="U652">
        <v>20</v>
      </c>
    </row>
    <row r="653" spans="2:21" x14ac:dyDescent="0.2">
      <c r="B653" s="8" t="s">
        <v>328</v>
      </c>
      <c r="C653" s="8" t="s">
        <v>84</v>
      </c>
      <c r="D653" t="s">
        <v>734</v>
      </c>
      <c r="E653" s="8" t="s">
        <v>330</v>
      </c>
      <c r="F653" s="8" t="s">
        <v>735</v>
      </c>
      <c r="G653" s="8" t="s">
        <v>573</v>
      </c>
      <c r="H653" s="8" t="s">
        <v>736</v>
      </c>
      <c r="I653" s="8" t="s">
        <v>26</v>
      </c>
      <c r="J653" s="1">
        <v>0.38</v>
      </c>
      <c r="K653" s="8" t="s">
        <v>27</v>
      </c>
      <c r="L653" s="8" t="s">
        <v>28</v>
      </c>
      <c r="M653" s="2">
        <v>0.43</v>
      </c>
      <c r="N653" s="3">
        <f t="shared" si="12"/>
        <v>1.131578947368421</v>
      </c>
      <c r="O653">
        <v>1</v>
      </c>
      <c r="P653" s="7" t="s">
        <v>737</v>
      </c>
      <c r="R653">
        <v>61</v>
      </c>
      <c r="S653" t="s">
        <v>145</v>
      </c>
      <c r="T653" t="s">
        <v>740</v>
      </c>
      <c r="U653">
        <v>40</v>
      </c>
    </row>
    <row r="654" spans="2:21" x14ac:dyDescent="0.2">
      <c r="B654" s="8" t="s">
        <v>328</v>
      </c>
      <c r="C654" s="8" t="s">
        <v>84</v>
      </c>
      <c r="D654" t="s">
        <v>734</v>
      </c>
      <c r="E654" s="8" t="s">
        <v>44</v>
      </c>
      <c r="F654" s="8" t="s">
        <v>741</v>
      </c>
      <c r="H654" s="8" t="s">
        <v>25</v>
      </c>
      <c r="I654" s="8" t="s">
        <v>26</v>
      </c>
      <c r="J654" s="1">
        <v>0.45</v>
      </c>
      <c r="K654" s="8" t="s">
        <v>27</v>
      </c>
      <c r="L654" s="8" t="s">
        <v>28</v>
      </c>
      <c r="M654" s="2">
        <v>0.65</v>
      </c>
      <c r="N654" s="3">
        <f t="shared" si="12"/>
        <v>1.4444444444444444</v>
      </c>
      <c r="O654">
        <v>1</v>
      </c>
      <c r="P654" s="7" t="s">
        <v>742</v>
      </c>
      <c r="R654">
        <v>62</v>
      </c>
      <c r="S654" t="s">
        <v>63</v>
      </c>
      <c r="T654" t="s">
        <v>741</v>
      </c>
    </row>
    <row r="655" spans="2:21" x14ac:dyDescent="0.2">
      <c r="B655" s="8" t="s">
        <v>328</v>
      </c>
      <c r="C655" s="8" t="s">
        <v>84</v>
      </c>
      <c r="D655" t="s">
        <v>734</v>
      </c>
      <c r="E655" s="8" t="s">
        <v>41</v>
      </c>
      <c r="F655" s="8" t="s">
        <v>723</v>
      </c>
      <c r="G655" s="8" t="s">
        <v>161</v>
      </c>
      <c r="H655" s="8" t="s">
        <v>25</v>
      </c>
      <c r="I655" s="8" t="s">
        <v>26</v>
      </c>
      <c r="J655" s="1">
        <v>17</v>
      </c>
      <c r="K655" s="8" t="s">
        <v>27</v>
      </c>
      <c r="L655" s="8" t="s">
        <v>28</v>
      </c>
      <c r="M655" s="2">
        <v>22</v>
      </c>
      <c r="N655" s="3">
        <f t="shared" si="12"/>
        <v>1.2941176470588236</v>
      </c>
      <c r="O655">
        <v>1</v>
      </c>
      <c r="P655" s="7" t="s">
        <v>742</v>
      </c>
      <c r="R655">
        <v>62</v>
      </c>
      <c r="S655" t="s">
        <v>63</v>
      </c>
      <c r="T655" t="s">
        <v>741</v>
      </c>
    </row>
    <row r="656" spans="2:21" x14ac:dyDescent="0.2">
      <c r="B656" s="8" t="s">
        <v>328</v>
      </c>
      <c r="C656" s="8" t="s">
        <v>84</v>
      </c>
      <c r="D656" t="s">
        <v>734</v>
      </c>
      <c r="E656" s="8" t="s">
        <v>126</v>
      </c>
      <c r="F656" s="8" t="s">
        <v>743</v>
      </c>
      <c r="G656" s="8" t="s">
        <v>70</v>
      </c>
      <c r="H656" s="8" t="s">
        <v>25</v>
      </c>
      <c r="I656" s="8" t="s">
        <v>26</v>
      </c>
      <c r="J656" s="1">
        <v>0.35</v>
      </c>
      <c r="K656" s="8" t="s">
        <v>27</v>
      </c>
      <c r="L656" s="8" t="s">
        <v>28</v>
      </c>
      <c r="M656" s="2">
        <v>1.5</v>
      </c>
      <c r="N656" s="3">
        <f t="shared" si="12"/>
        <v>4.2857142857142856</v>
      </c>
      <c r="O656">
        <v>1</v>
      </c>
      <c r="P656" s="7" t="s">
        <v>742</v>
      </c>
      <c r="R656">
        <v>62</v>
      </c>
      <c r="S656" t="s">
        <v>63</v>
      </c>
      <c r="T656" t="s">
        <v>741</v>
      </c>
    </row>
    <row r="657" spans="2:20" x14ac:dyDescent="0.2">
      <c r="B657" s="8" t="s">
        <v>78</v>
      </c>
      <c r="C657" s="8" t="s">
        <v>84</v>
      </c>
      <c r="D657" t="s">
        <v>551</v>
      </c>
      <c r="E657" s="8" t="s">
        <v>49</v>
      </c>
      <c r="F657" s="8" t="s">
        <v>744</v>
      </c>
      <c r="G657" s="8" t="s">
        <v>51</v>
      </c>
      <c r="H657" s="8" t="s">
        <v>162</v>
      </c>
      <c r="I657" s="8" t="s">
        <v>26</v>
      </c>
      <c r="J657" s="1">
        <v>3</v>
      </c>
      <c r="K657" s="8" t="s">
        <v>46</v>
      </c>
      <c r="L657" s="8" t="s">
        <v>28</v>
      </c>
      <c r="M657" s="2">
        <v>20</v>
      </c>
      <c r="N657" s="3">
        <f t="shared" si="12"/>
        <v>6.666666666666667</v>
      </c>
      <c r="O657">
        <v>1</v>
      </c>
      <c r="P657" s="7" t="s">
        <v>745</v>
      </c>
      <c r="R657">
        <v>63</v>
      </c>
      <c r="S657" t="s">
        <v>71</v>
      </c>
    </row>
    <row r="658" spans="2:20" x14ac:dyDescent="0.2">
      <c r="B658" s="8" t="s">
        <v>78</v>
      </c>
      <c r="C658" s="8" t="s">
        <v>84</v>
      </c>
      <c r="D658" t="s">
        <v>551</v>
      </c>
      <c r="E658" s="8" t="s">
        <v>49</v>
      </c>
      <c r="F658" s="8" t="s">
        <v>746</v>
      </c>
      <c r="G658" s="8" t="s">
        <v>51</v>
      </c>
      <c r="H658" s="8" t="s">
        <v>162</v>
      </c>
      <c r="I658" s="8" t="s">
        <v>26</v>
      </c>
      <c r="J658" s="1">
        <v>4</v>
      </c>
      <c r="K658" s="8" t="s">
        <v>46</v>
      </c>
      <c r="L658" s="8" t="s">
        <v>28</v>
      </c>
      <c r="M658" s="2">
        <v>3</v>
      </c>
      <c r="N658" s="3">
        <f t="shared" si="12"/>
        <v>0.75</v>
      </c>
      <c r="O658">
        <v>2</v>
      </c>
      <c r="P658" s="7" t="s">
        <v>745</v>
      </c>
      <c r="R658">
        <v>63</v>
      </c>
      <c r="S658" t="s">
        <v>71</v>
      </c>
    </row>
    <row r="659" spans="2:20" x14ac:dyDescent="0.2">
      <c r="B659" s="8" t="s">
        <v>78</v>
      </c>
      <c r="C659" s="8" t="s">
        <v>84</v>
      </c>
      <c r="D659" t="s">
        <v>551</v>
      </c>
      <c r="E659" s="8" t="s">
        <v>49</v>
      </c>
      <c r="F659" s="8" t="s">
        <v>747</v>
      </c>
      <c r="G659" s="8" t="s">
        <v>51</v>
      </c>
      <c r="H659" s="8" t="s">
        <v>162</v>
      </c>
      <c r="I659" s="8" t="s">
        <v>26</v>
      </c>
      <c r="J659" s="1">
        <v>1.8</v>
      </c>
      <c r="K659" s="8" t="s">
        <v>46</v>
      </c>
      <c r="L659" s="8" t="s">
        <v>28</v>
      </c>
      <c r="M659" s="2">
        <v>6</v>
      </c>
      <c r="N659" s="3">
        <f t="shared" ref="N659:N722" si="13">M659/J659</f>
        <v>3.333333333333333</v>
      </c>
      <c r="O659">
        <v>2</v>
      </c>
      <c r="P659" s="7" t="s">
        <v>745</v>
      </c>
      <c r="R659">
        <v>63</v>
      </c>
      <c r="S659" t="s">
        <v>71</v>
      </c>
    </row>
    <row r="660" spans="2:20" x14ac:dyDescent="0.2">
      <c r="B660" s="8" t="s">
        <v>328</v>
      </c>
      <c r="C660" s="8" t="s">
        <v>84</v>
      </c>
      <c r="D660" t="s">
        <v>748</v>
      </c>
      <c r="E660" s="8" t="s">
        <v>49</v>
      </c>
      <c r="F660" s="8" t="s">
        <v>744</v>
      </c>
      <c r="G660" s="8" t="s">
        <v>51</v>
      </c>
      <c r="H660" s="8" t="s">
        <v>162</v>
      </c>
      <c r="I660" s="8" t="s">
        <v>26</v>
      </c>
      <c r="J660" s="1">
        <v>1.5</v>
      </c>
      <c r="K660" s="8" t="s">
        <v>46</v>
      </c>
      <c r="L660" s="8" t="s">
        <v>28</v>
      </c>
      <c r="M660" s="2">
        <v>0</v>
      </c>
      <c r="N660" s="3">
        <f t="shared" si="13"/>
        <v>0</v>
      </c>
      <c r="O660">
        <v>0</v>
      </c>
      <c r="P660" s="7" t="s">
        <v>745</v>
      </c>
      <c r="R660">
        <v>63</v>
      </c>
      <c r="S660" t="s">
        <v>71</v>
      </c>
    </row>
    <row r="661" spans="2:20" x14ac:dyDescent="0.2">
      <c r="B661" s="8" t="s">
        <v>328</v>
      </c>
      <c r="C661" s="8" t="s">
        <v>84</v>
      </c>
      <c r="D661" t="s">
        <v>748</v>
      </c>
      <c r="E661" s="8" t="s">
        <v>49</v>
      </c>
      <c r="F661" s="8" t="s">
        <v>746</v>
      </c>
      <c r="G661" s="8" t="s">
        <v>51</v>
      </c>
      <c r="H661" s="8" t="s">
        <v>162</v>
      </c>
      <c r="I661" s="8" t="s">
        <v>26</v>
      </c>
      <c r="J661" s="1">
        <v>1</v>
      </c>
      <c r="K661" s="8" t="s">
        <v>46</v>
      </c>
      <c r="L661" s="8" t="s">
        <v>28</v>
      </c>
      <c r="M661" s="2">
        <v>3</v>
      </c>
      <c r="N661" s="3">
        <f t="shared" si="13"/>
        <v>3</v>
      </c>
      <c r="O661">
        <v>1</v>
      </c>
      <c r="P661" s="7" t="s">
        <v>745</v>
      </c>
      <c r="R661">
        <v>63</v>
      </c>
      <c r="S661" t="s">
        <v>71</v>
      </c>
    </row>
    <row r="662" spans="2:20" x14ac:dyDescent="0.2">
      <c r="B662" s="8" t="s">
        <v>328</v>
      </c>
      <c r="C662" s="8" t="s">
        <v>84</v>
      </c>
      <c r="D662" t="s">
        <v>748</v>
      </c>
      <c r="E662" s="8" t="s">
        <v>49</v>
      </c>
      <c r="F662" s="8" t="s">
        <v>747</v>
      </c>
      <c r="G662" s="8" t="s">
        <v>51</v>
      </c>
      <c r="H662" s="8" t="s">
        <v>162</v>
      </c>
      <c r="I662" s="8" t="s">
        <v>26</v>
      </c>
      <c r="J662" s="1">
        <v>4</v>
      </c>
      <c r="K662" s="8" t="s">
        <v>46</v>
      </c>
      <c r="L662" s="8" t="s">
        <v>28</v>
      </c>
      <c r="M662" s="2">
        <v>2</v>
      </c>
      <c r="N662" s="3">
        <f t="shared" si="13"/>
        <v>0.5</v>
      </c>
      <c r="O662">
        <v>0</v>
      </c>
      <c r="P662" s="7" t="s">
        <v>745</v>
      </c>
      <c r="R662">
        <v>63</v>
      </c>
      <c r="S662" t="s">
        <v>71</v>
      </c>
    </row>
    <row r="663" spans="2:20" x14ac:dyDescent="0.2">
      <c r="B663" s="8" t="s">
        <v>328</v>
      </c>
      <c r="C663" s="8" t="s">
        <v>108</v>
      </c>
      <c r="D663" t="s">
        <v>749</v>
      </c>
      <c r="E663" s="8" t="s">
        <v>49</v>
      </c>
      <c r="F663" s="8" t="s">
        <v>750</v>
      </c>
      <c r="G663" s="8" t="s">
        <v>51</v>
      </c>
      <c r="H663" s="8" t="s">
        <v>162</v>
      </c>
      <c r="I663" s="8" t="s">
        <v>26</v>
      </c>
      <c r="J663" s="1">
        <v>1</v>
      </c>
      <c r="K663" s="8" t="s">
        <v>751</v>
      </c>
      <c r="L663" s="8" t="s">
        <v>61</v>
      </c>
      <c r="M663" s="2">
        <v>0.6</v>
      </c>
      <c r="N663" s="3">
        <f t="shared" si="13"/>
        <v>0.6</v>
      </c>
      <c r="O663">
        <v>2</v>
      </c>
      <c r="P663" s="7" t="s">
        <v>752</v>
      </c>
      <c r="R663">
        <v>64</v>
      </c>
      <c r="S663" t="s">
        <v>63</v>
      </c>
    </row>
    <row r="664" spans="2:20" x14ac:dyDescent="0.2">
      <c r="B664" s="8" t="s">
        <v>328</v>
      </c>
      <c r="C664" s="8" t="s">
        <v>108</v>
      </c>
      <c r="D664" t="s">
        <v>749</v>
      </c>
      <c r="E664" s="8" t="s">
        <v>49</v>
      </c>
      <c r="F664" s="8" t="s">
        <v>753</v>
      </c>
      <c r="G664" s="8" t="s">
        <v>51</v>
      </c>
      <c r="H664" s="8" t="s">
        <v>162</v>
      </c>
      <c r="I664" s="8" t="s">
        <v>26</v>
      </c>
      <c r="J664" s="1">
        <v>1</v>
      </c>
      <c r="K664" s="8" t="s">
        <v>751</v>
      </c>
      <c r="L664" s="8" t="s">
        <v>61</v>
      </c>
      <c r="M664" s="2">
        <v>0.65</v>
      </c>
      <c r="N664" s="3">
        <f t="shared" si="13"/>
        <v>0.65</v>
      </c>
      <c r="O664">
        <v>0</v>
      </c>
      <c r="P664" s="7" t="s">
        <v>752</v>
      </c>
      <c r="R664">
        <v>64</v>
      </c>
      <c r="S664" t="s">
        <v>63</v>
      </c>
    </row>
    <row r="665" spans="2:20" x14ac:dyDescent="0.2">
      <c r="B665" s="8" t="s">
        <v>328</v>
      </c>
      <c r="C665" s="8" t="s">
        <v>108</v>
      </c>
      <c r="D665" t="s">
        <v>749</v>
      </c>
      <c r="E665" s="8" t="s">
        <v>49</v>
      </c>
      <c r="F665" s="21" t="s">
        <v>754</v>
      </c>
      <c r="G665" s="8" t="s">
        <v>51</v>
      </c>
      <c r="H665" s="8" t="s">
        <v>162</v>
      </c>
      <c r="I665" s="8" t="s">
        <v>26</v>
      </c>
      <c r="J665" s="1">
        <v>1</v>
      </c>
      <c r="K665" s="8" t="s">
        <v>751</v>
      </c>
      <c r="L665" s="8" t="s">
        <v>61</v>
      </c>
      <c r="M665" s="2">
        <v>0.8</v>
      </c>
      <c r="N665" s="3">
        <f t="shared" si="13"/>
        <v>0.8</v>
      </c>
      <c r="O665">
        <v>0</v>
      </c>
      <c r="P665" s="7" t="s">
        <v>752</v>
      </c>
      <c r="R665">
        <v>64</v>
      </c>
      <c r="S665" t="s">
        <v>63</v>
      </c>
    </row>
    <row r="666" spans="2:20" x14ac:dyDescent="0.2">
      <c r="B666" s="8" t="s">
        <v>328</v>
      </c>
      <c r="C666" s="8" t="s">
        <v>108</v>
      </c>
      <c r="D666" t="s">
        <v>749</v>
      </c>
      <c r="E666" s="8" t="s">
        <v>49</v>
      </c>
      <c r="F666" s="8" t="s">
        <v>755</v>
      </c>
      <c r="G666" s="8" t="s">
        <v>51</v>
      </c>
      <c r="H666" s="8" t="s">
        <v>162</v>
      </c>
      <c r="I666" s="8" t="s">
        <v>26</v>
      </c>
      <c r="J666" s="1">
        <v>1</v>
      </c>
      <c r="K666" s="8" t="s">
        <v>751</v>
      </c>
      <c r="L666" s="8" t="s">
        <v>61</v>
      </c>
      <c r="M666" s="2">
        <v>0.45</v>
      </c>
      <c r="N666" s="3">
        <f t="shared" si="13"/>
        <v>0.45</v>
      </c>
      <c r="O666">
        <v>0</v>
      </c>
      <c r="P666" s="7" t="s">
        <v>752</v>
      </c>
      <c r="R666">
        <v>64</v>
      </c>
      <c r="S666" t="s">
        <v>63</v>
      </c>
    </row>
    <row r="667" spans="2:20" x14ac:dyDescent="0.2">
      <c r="B667" s="8" t="s">
        <v>328</v>
      </c>
      <c r="C667" s="8" t="s">
        <v>108</v>
      </c>
      <c r="D667" t="s">
        <v>749</v>
      </c>
      <c r="E667" s="8" t="s">
        <v>49</v>
      </c>
      <c r="F667" s="8" t="s">
        <v>496</v>
      </c>
      <c r="G667" s="8" t="s">
        <v>51</v>
      </c>
      <c r="H667" s="8" t="s">
        <v>162</v>
      </c>
      <c r="I667" s="8" t="s">
        <v>26</v>
      </c>
      <c r="J667" s="1">
        <v>1</v>
      </c>
      <c r="K667" s="8" t="s">
        <v>751</v>
      </c>
      <c r="L667" s="8" t="s">
        <v>61</v>
      </c>
      <c r="M667" s="2">
        <v>1.2</v>
      </c>
      <c r="N667" s="3">
        <f t="shared" si="13"/>
        <v>1.2</v>
      </c>
      <c r="O667">
        <v>0</v>
      </c>
      <c r="P667" s="7" t="s">
        <v>752</v>
      </c>
      <c r="R667">
        <v>64</v>
      </c>
      <c r="S667" t="s">
        <v>63</v>
      </c>
    </row>
    <row r="668" spans="2:20" x14ac:dyDescent="0.2">
      <c r="B668" s="8" t="s">
        <v>328</v>
      </c>
      <c r="C668" s="8" t="s">
        <v>108</v>
      </c>
      <c r="D668" t="s">
        <v>749</v>
      </c>
      <c r="E668" s="8" t="s">
        <v>49</v>
      </c>
      <c r="F668" s="8" t="s">
        <v>756</v>
      </c>
      <c r="G668" s="8" t="s">
        <v>51</v>
      </c>
      <c r="H668" s="8" t="s">
        <v>162</v>
      </c>
      <c r="I668" s="8" t="s">
        <v>26</v>
      </c>
      <c r="J668" s="1">
        <v>1</v>
      </c>
      <c r="K668" s="8" t="s">
        <v>751</v>
      </c>
      <c r="L668" s="8" t="s">
        <v>61</v>
      </c>
      <c r="M668" s="2">
        <v>0.8</v>
      </c>
      <c r="N668" s="3">
        <f t="shared" si="13"/>
        <v>0.8</v>
      </c>
      <c r="O668">
        <v>0</v>
      </c>
      <c r="P668" s="7" t="s">
        <v>752</v>
      </c>
      <c r="R668">
        <v>64</v>
      </c>
      <c r="S668" t="s">
        <v>63</v>
      </c>
    </row>
    <row r="669" spans="2:20" x14ac:dyDescent="0.2">
      <c r="B669" s="8" t="s">
        <v>328</v>
      </c>
      <c r="C669" s="8" t="s">
        <v>108</v>
      </c>
      <c r="D669" t="s">
        <v>749</v>
      </c>
      <c r="E669" s="8" t="s">
        <v>49</v>
      </c>
      <c r="F669" s="8" t="s">
        <v>756</v>
      </c>
      <c r="G669" s="8" t="s">
        <v>51</v>
      </c>
      <c r="H669" s="8" t="s">
        <v>162</v>
      </c>
      <c r="I669" s="8" t="s">
        <v>26</v>
      </c>
      <c r="J669" s="1">
        <v>1</v>
      </c>
      <c r="K669" s="8" t="s">
        <v>751</v>
      </c>
      <c r="L669" s="8" t="s">
        <v>61</v>
      </c>
      <c r="M669" s="2">
        <v>0.8</v>
      </c>
      <c r="N669" s="3">
        <f t="shared" si="13"/>
        <v>0.8</v>
      </c>
      <c r="O669">
        <v>0</v>
      </c>
      <c r="P669" s="7" t="s">
        <v>752</v>
      </c>
      <c r="R669">
        <v>64</v>
      </c>
      <c r="S669" t="s">
        <v>63</v>
      </c>
    </row>
    <row r="670" spans="2:20" x14ac:dyDescent="0.2">
      <c r="B670" s="8" t="s">
        <v>328</v>
      </c>
      <c r="C670" s="8"/>
      <c r="D670" t="s">
        <v>757</v>
      </c>
      <c r="E670" s="8" t="s">
        <v>41</v>
      </c>
      <c r="F670" s="8" t="s">
        <v>723</v>
      </c>
      <c r="G670" s="8" t="s">
        <v>161</v>
      </c>
      <c r="H670" s="8" t="s">
        <v>25</v>
      </c>
      <c r="I670" s="8" t="s">
        <v>26</v>
      </c>
      <c r="J670" s="1">
        <v>100</v>
      </c>
      <c r="K670" s="8" t="s">
        <v>27</v>
      </c>
      <c r="L670" s="8" t="s">
        <v>28</v>
      </c>
      <c r="M670" s="2">
        <v>100</v>
      </c>
      <c r="N670" s="3">
        <f t="shared" si="13"/>
        <v>1</v>
      </c>
      <c r="P670" s="22" t="s">
        <v>758</v>
      </c>
      <c r="R670">
        <v>65</v>
      </c>
      <c r="S670" t="s">
        <v>88</v>
      </c>
    </row>
    <row r="671" spans="2:20" x14ac:dyDescent="0.2">
      <c r="B671" s="8" t="s">
        <v>328</v>
      </c>
      <c r="C671" s="8"/>
      <c r="D671" t="s">
        <v>759</v>
      </c>
      <c r="E671" s="8" t="s">
        <v>41</v>
      </c>
      <c r="F671" s="8" t="s">
        <v>723</v>
      </c>
      <c r="G671" s="8" t="s">
        <v>161</v>
      </c>
      <c r="H671" s="8" t="s">
        <v>25</v>
      </c>
      <c r="I671" s="8" t="s">
        <v>26</v>
      </c>
      <c r="J671" s="1">
        <v>100</v>
      </c>
      <c r="K671" s="8" t="s">
        <v>27</v>
      </c>
      <c r="L671" s="8" t="s">
        <v>28</v>
      </c>
      <c r="M671" s="2">
        <v>100</v>
      </c>
      <c r="N671" s="3">
        <f t="shared" si="13"/>
        <v>1</v>
      </c>
      <c r="P671" s="22" t="s">
        <v>758</v>
      </c>
      <c r="R671">
        <v>65</v>
      </c>
      <c r="S671" t="s">
        <v>88</v>
      </c>
    </row>
    <row r="672" spans="2:20" x14ac:dyDescent="0.2">
      <c r="B672" s="8" t="s">
        <v>328</v>
      </c>
      <c r="C672" s="8" t="s">
        <v>84</v>
      </c>
      <c r="D672" t="s">
        <v>417</v>
      </c>
      <c r="E672" s="8" t="s">
        <v>73</v>
      </c>
      <c r="F672" s="8" t="s">
        <v>760</v>
      </c>
      <c r="G672" s="8" t="s">
        <v>609</v>
      </c>
      <c r="H672" s="8" t="s">
        <v>162</v>
      </c>
      <c r="I672" s="8" t="s">
        <v>26</v>
      </c>
      <c r="J672" s="1">
        <v>31</v>
      </c>
      <c r="K672" s="8" t="s">
        <v>191</v>
      </c>
      <c r="L672" s="8" t="s">
        <v>28</v>
      </c>
      <c r="M672" s="2">
        <v>60</v>
      </c>
      <c r="N672" s="3">
        <f t="shared" si="13"/>
        <v>1.935483870967742</v>
      </c>
      <c r="P672" s="7" t="s">
        <v>761</v>
      </c>
      <c r="R672">
        <v>66</v>
      </c>
      <c r="S672" t="s">
        <v>88</v>
      </c>
      <c r="T672" t="s">
        <v>146</v>
      </c>
    </row>
    <row r="673" spans="2:20" x14ac:dyDescent="0.2">
      <c r="B673" s="8" t="s">
        <v>328</v>
      </c>
      <c r="C673" s="8" t="s">
        <v>84</v>
      </c>
      <c r="D673" t="s">
        <v>417</v>
      </c>
      <c r="E673" s="8" t="s">
        <v>73</v>
      </c>
      <c r="F673" s="8" t="s">
        <v>762</v>
      </c>
      <c r="G673" s="8" t="s">
        <v>609</v>
      </c>
      <c r="H673" s="8" t="s">
        <v>162</v>
      </c>
      <c r="I673" s="8" t="s">
        <v>26</v>
      </c>
      <c r="J673" s="1">
        <v>48</v>
      </c>
      <c r="K673" s="8" t="s">
        <v>191</v>
      </c>
      <c r="L673" s="8" t="s">
        <v>28</v>
      </c>
      <c r="M673" s="2">
        <v>28</v>
      </c>
      <c r="N673" s="3">
        <f t="shared" si="13"/>
        <v>0.58333333333333337</v>
      </c>
      <c r="P673" s="7" t="s">
        <v>761</v>
      </c>
      <c r="R673">
        <v>66</v>
      </c>
      <c r="S673" t="s">
        <v>88</v>
      </c>
      <c r="T673" t="s">
        <v>146</v>
      </c>
    </row>
    <row r="674" spans="2:20" x14ac:dyDescent="0.2">
      <c r="B674" s="8" t="s">
        <v>328</v>
      </c>
      <c r="C674" s="8" t="s">
        <v>84</v>
      </c>
      <c r="D674" t="s">
        <v>417</v>
      </c>
      <c r="E674" s="8" t="s">
        <v>73</v>
      </c>
      <c r="F674" s="8" t="s">
        <v>763</v>
      </c>
      <c r="G674" s="8" t="s">
        <v>609</v>
      </c>
      <c r="H674" s="8" t="s">
        <v>162</v>
      </c>
      <c r="I674" s="8" t="s">
        <v>26</v>
      </c>
      <c r="J674" s="1">
        <v>20</v>
      </c>
      <c r="K674" s="8" t="s">
        <v>191</v>
      </c>
      <c r="L674" s="8" t="s">
        <v>28</v>
      </c>
      <c r="M674" s="2">
        <v>10</v>
      </c>
      <c r="N674" s="3">
        <f t="shared" si="13"/>
        <v>0.5</v>
      </c>
      <c r="P674" s="7" t="s">
        <v>761</v>
      </c>
      <c r="R674">
        <v>66</v>
      </c>
      <c r="S674" t="s">
        <v>88</v>
      </c>
      <c r="T674" t="s">
        <v>146</v>
      </c>
    </row>
    <row r="675" spans="2:20" x14ac:dyDescent="0.2">
      <c r="B675" s="8" t="s">
        <v>328</v>
      </c>
      <c r="C675" s="8" t="s">
        <v>84</v>
      </c>
      <c r="D675" t="s">
        <v>417</v>
      </c>
      <c r="E675" s="8" t="s">
        <v>73</v>
      </c>
      <c r="F675" s="8" t="s">
        <v>760</v>
      </c>
      <c r="G675" s="8" t="s">
        <v>609</v>
      </c>
      <c r="H675" s="8" t="s">
        <v>162</v>
      </c>
      <c r="I675" s="8" t="s">
        <v>26</v>
      </c>
      <c r="J675" s="1">
        <v>65</v>
      </c>
      <c r="K675" s="8" t="s">
        <v>191</v>
      </c>
      <c r="L675" s="8" t="s">
        <v>28</v>
      </c>
      <c r="M675" s="2">
        <v>68</v>
      </c>
      <c r="N675" s="3">
        <f t="shared" si="13"/>
        <v>1.0461538461538462</v>
      </c>
      <c r="P675" s="7" t="s">
        <v>761</v>
      </c>
      <c r="R675">
        <v>66</v>
      </c>
      <c r="S675" t="s">
        <v>88</v>
      </c>
      <c r="T675" t="s">
        <v>147</v>
      </c>
    </row>
    <row r="676" spans="2:20" x14ac:dyDescent="0.2">
      <c r="B676" s="8" t="s">
        <v>328</v>
      </c>
      <c r="C676" s="8" t="s">
        <v>84</v>
      </c>
      <c r="D676" t="s">
        <v>417</v>
      </c>
      <c r="E676" s="8" t="s">
        <v>73</v>
      </c>
      <c r="F676" s="8" t="s">
        <v>762</v>
      </c>
      <c r="G676" s="8" t="s">
        <v>609</v>
      </c>
      <c r="H676" s="8" t="s">
        <v>162</v>
      </c>
      <c r="I676" s="8" t="s">
        <v>26</v>
      </c>
      <c r="J676" s="1">
        <v>25</v>
      </c>
      <c r="K676" s="8" t="s">
        <v>191</v>
      </c>
      <c r="L676" s="8" t="s">
        <v>28</v>
      </c>
      <c r="M676" s="2">
        <v>18</v>
      </c>
      <c r="N676" s="3">
        <f t="shared" si="13"/>
        <v>0.72</v>
      </c>
      <c r="P676" s="7" t="s">
        <v>761</v>
      </c>
      <c r="R676">
        <v>66</v>
      </c>
      <c r="S676" t="s">
        <v>88</v>
      </c>
      <c r="T676" t="s">
        <v>147</v>
      </c>
    </row>
    <row r="677" spans="2:20" x14ac:dyDescent="0.2">
      <c r="B677" s="8" t="s">
        <v>328</v>
      </c>
      <c r="C677" s="8" t="s">
        <v>84</v>
      </c>
      <c r="D677" t="s">
        <v>417</v>
      </c>
      <c r="E677" s="8" t="s">
        <v>73</v>
      </c>
      <c r="F677" s="8" t="s">
        <v>763</v>
      </c>
      <c r="G677" s="8" t="s">
        <v>609</v>
      </c>
      <c r="H677" s="8" t="s">
        <v>162</v>
      </c>
      <c r="I677" s="8" t="s">
        <v>26</v>
      </c>
      <c r="J677" s="1">
        <v>11</v>
      </c>
      <c r="K677" s="8" t="s">
        <v>191</v>
      </c>
      <c r="L677" s="8" t="s">
        <v>28</v>
      </c>
      <c r="M677" s="2">
        <v>13</v>
      </c>
      <c r="N677" s="3">
        <f t="shared" si="13"/>
        <v>1.1818181818181819</v>
      </c>
      <c r="P677" s="7" t="s">
        <v>761</v>
      </c>
      <c r="R677">
        <v>66</v>
      </c>
      <c r="S677" t="s">
        <v>88</v>
      </c>
      <c r="T677" t="s">
        <v>147</v>
      </c>
    </row>
    <row r="678" spans="2:20" x14ac:dyDescent="0.2">
      <c r="B678" s="8" t="s">
        <v>328</v>
      </c>
      <c r="C678" s="8" t="s">
        <v>84</v>
      </c>
      <c r="D678" t="s">
        <v>417</v>
      </c>
      <c r="E678" s="8" t="s">
        <v>44</v>
      </c>
      <c r="F678" s="8" t="s">
        <v>764</v>
      </c>
      <c r="G678" s="8" t="s">
        <v>765</v>
      </c>
      <c r="H678" s="8" t="s">
        <v>162</v>
      </c>
      <c r="I678" s="8" t="s">
        <v>26</v>
      </c>
      <c r="J678" s="1">
        <v>1</v>
      </c>
      <c r="K678" s="8" t="s">
        <v>191</v>
      </c>
      <c r="L678" s="8" t="s">
        <v>28</v>
      </c>
      <c r="M678" s="2">
        <v>1.8</v>
      </c>
      <c r="N678" s="3">
        <f t="shared" si="13"/>
        <v>1.8</v>
      </c>
      <c r="P678" s="7" t="s">
        <v>761</v>
      </c>
      <c r="R678">
        <v>66</v>
      </c>
      <c r="S678" t="s">
        <v>88</v>
      </c>
      <c r="T678" t="s">
        <v>147</v>
      </c>
    </row>
    <row r="679" spans="2:20" x14ac:dyDescent="0.2">
      <c r="B679" s="8" t="s">
        <v>328</v>
      </c>
      <c r="C679" s="8" t="s">
        <v>84</v>
      </c>
      <c r="D679" t="s">
        <v>417</v>
      </c>
      <c r="E679" s="8" t="s">
        <v>44</v>
      </c>
      <c r="F679" s="8" t="s">
        <v>766</v>
      </c>
      <c r="G679" s="8" t="s">
        <v>765</v>
      </c>
      <c r="H679" s="8" t="s">
        <v>162</v>
      </c>
      <c r="I679" s="8" t="s">
        <v>26</v>
      </c>
      <c r="J679" s="1">
        <v>1</v>
      </c>
      <c r="K679" s="8" t="s">
        <v>191</v>
      </c>
      <c r="L679" s="8" t="s">
        <v>28</v>
      </c>
      <c r="M679" s="2">
        <v>2</v>
      </c>
      <c r="N679" s="3">
        <f t="shared" si="13"/>
        <v>2</v>
      </c>
      <c r="P679" s="7" t="s">
        <v>761</v>
      </c>
      <c r="R679">
        <v>66</v>
      </c>
      <c r="S679" t="s">
        <v>88</v>
      </c>
      <c r="T679" t="s">
        <v>147</v>
      </c>
    </row>
    <row r="680" spans="2:20" x14ac:dyDescent="0.2">
      <c r="B680" s="8" t="s">
        <v>328</v>
      </c>
      <c r="C680" s="8" t="s">
        <v>84</v>
      </c>
      <c r="D680" t="s">
        <v>417</v>
      </c>
      <c r="E680" s="8" t="s">
        <v>44</v>
      </c>
      <c r="F680" s="8" t="s">
        <v>767</v>
      </c>
      <c r="G680" s="8" t="s">
        <v>765</v>
      </c>
      <c r="H680" s="8" t="s">
        <v>162</v>
      </c>
      <c r="I680" s="8" t="s">
        <v>26</v>
      </c>
      <c r="J680" s="1">
        <v>1</v>
      </c>
      <c r="K680" s="8" t="s">
        <v>191</v>
      </c>
      <c r="L680" s="8" t="s">
        <v>28</v>
      </c>
      <c r="M680" s="2">
        <v>2.2999999999999998</v>
      </c>
      <c r="N680" s="3">
        <f t="shared" si="13"/>
        <v>2.2999999999999998</v>
      </c>
      <c r="P680" s="7" t="s">
        <v>761</v>
      </c>
      <c r="R680">
        <v>66</v>
      </c>
      <c r="S680" t="s">
        <v>88</v>
      </c>
      <c r="T680" t="s">
        <v>147</v>
      </c>
    </row>
    <row r="681" spans="2:20" x14ac:dyDescent="0.2">
      <c r="B681" s="8" t="s">
        <v>328</v>
      </c>
      <c r="C681" s="8" t="s">
        <v>84</v>
      </c>
      <c r="D681" t="s">
        <v>417</v>
      </c>
      <c r="E681" s="8" t="s">
        <v>44</v>
      </c>
      <c r="F681" s="8" t="s">
        <v>768</v>
      </c>
      <c r="G681" s="8" t="s">
        <v>765</v>
      </c>
      <c r="H681" s="8" t="s">
        <v>162</v>
      </c>
      <c r="I681" s="8" t="s">
        <v>26</v>
      </c>
      <c r="J681" s="1">
        <v>1</v>
      </c>
      <c r="K681" s="8" t="s">
        <v>191</v>
      </c>
      <c r="L681" s="8" t="s">
        <v>28</v>
      </c>
      <c r="M681" s="2">
        <v>3.7</v>
      </c>
      <c r="N681" s="3">
        <f t="shared" si="13"/>
        <v>3.7</v>
      </c>
      <c r="P681" s="7" t="s">
        <v>761</v>
      </c>
      <c r="R681">
        <v>66</v>
      </c>
      <c r="S681" t="s">
        <v>88</v>
      </c>
      <c r="T681" t="s">
        <v>147</v>
      </c>
    </row>
    <row r="682" spans="2:20" x14ac:dyDescent="0.2">
      <c r="B682" s="8" t="s">
        <v>328</v>
      </c>
      <c r="C682" s="8" t="s">
        <v>84</v>
      </c>
      <c r="D682" t="s">
        <v>417</v>
      </c>
      <c r="E682" s="8" t="s">
        <v>44</v>
      </c>
      <c r="F682" s="8" t="s">
        <v>769</v>
      </c>
      <c r="G682" s="8" t="s">
        <v>765</v>
      </c>
      <c r="H682" s="8" t="s">
        <v>162</v>
      </c>
      <c r="I682" s="8" t="s">
        <v>26</v>
      </c>
      <c r="J682" s="1">
        <v>1</v>
      </c>
      <c r="K682" s="8" t="s">
        <v>191</v>
      </c>
      <c r="L682" s="8" t="s">
        <v>28</v>
      </c>
      <c r="M682" s="2">
        <v>1.9</v>
      </c>
      <c r="N682" s="3">
        <f t="shared" si="13"/>
        <v>1.9</v>
      </c>
      <c r="P682" s="7" t="s">
        <v>761</v>
      </c>
      <c r="R682">
        <v>66</v>
      </c>
      <c r="S682" t="s">
        <v>88</v>
      </c>
      <c r="T682" t="s">
        <v>147</v>
      </c>
    </row>
    <row r="683" spans="2:20" x14ac:dyDescent="0.2">
      <c r="B683" s="8" t="s">
        <v>328</v>
      </c>
      <c r="C683" s="8" t="s">
        <v>84</v>
      </c>
      <c r="D683" t="s">
        <v>417</v>
      </c>
      <c r="E683" s="8" t="s">
        <v>44</v>
      </c>
      <c r="F683" s="8" t="s">
        <v>770</v>
      </c>
      <c r="G683" s="8" t="s">
        <v>765</v>
      </c>
      <c r="H683" s="8" t="s">
        <v>162</v>
      </c>
      <c r="I683" s="8" t="s">
        <v>26</v>
      </c>
      <c r="J683" s="1">
        <v>1</v>
      </c>
      <c r="K683" s="8" t="s">
        <v>191</v>
      </c>
      <c r="L683" s="8" t="s">
        <v>28</v>
      </c>
      <c r="M683" s="2">
        <v>1.7</v>
      </c>
      <c r="N683" s="3">
        <f t="shared" si="13"/>
        <v>1.7</v>
      </c>
      <c r="P683" s="7" t="s">
        <v>761</v>
      </c>
      <c r="R683">
        <v>66</v>
      </c>
      <c r="S683" t="s">
        <v>88</v>
      </c>
      <c r="T683" t="s">
        <v>147</v>
      </c>
    </row>
    <row r="684" spans="2:20" x14ac:dyDescent="0.2">
      <c r="B684" s="8" t="s">
        <v>328</v>
      </c>
      <c r="C684" s="8" t="s">
        <v>84</v>
      </c>
      <c r="D684" t="s">
        <v>417</v>
      </c>
      <c r="E684" s="8" t="s">
        <v>44</v>
      </c>
      <c r="F684" s="8" t="s">
        <v>771</v>
      </c>
      <c r="G684" s="8" t="s">
        <v>765</v>
      </c>
      <c r="H684" s="8" t="s">
        <v>162</v>
      </c>
      <c r="I684" s="8" t="s">
        <v>26</v>
      </c>
      <c r="J684" s="1">
        <v>1</v>
      </c>
      <c r="K684" s="8" t="s">
        <v>191</v>
      </c>
      <c r="L684" s="8" t="s">
        <v>28</v>
      </c>
      <c r="M684" s="2">
        <v>2.5</v>
      </c>
      <c r="N684" s="3">
        <f t="shared" si="13"/>
        <v>2.5</v>
      </c>
      <c r="P684" s="7" t="s">
        <v>761</v>
      </c>
      <c r="R684">
        <v>66</v>
      </c>
      <c r="S684" t="s">
        <v>88</v>
      </c>
      <c r="T684" t="s">
        <v>147</v>
      </c>
    </row>
    <row r="685" spans="2:20" x14ac:dyDescent="0.2">
      <c r="B685" s="8" t="s">
        <v>328</v>
      </c>
      <c r="C685" s="8" t="s">
        <v>84</v>
      </c>
      <c r="D685" t="s">
        <v>417</v>
      </c>
      <c r="E685" s="8" t="s">
        <v>44</v>
      </c>
      <c r="F685" s="8" t="s">
        <v>772</v>
      </c>
      <c r="G685" s="8" t="s">
        <v>765</v>
      </c>
      <c r="H685" s="8" t="s">
        <v>162</v>
      </c>
      <c r="I685" s="8" t="s">
        <v>26</v>
      </c>
      <c r="J685" s="1">
        <v>1</v>
      </c>
      <c r="K685" s="8" t="s">
        <v>191</v>
      </c>
      <c r="L685" s="8" t="s">
        <v>28</v>
      </c>
      <c r="M685" s="2">
        <v>3</v>
      </c>
      <c r="N685" s="3">
        <f t="shared" si="13"/>
        <v>3</v>
      </c>
      <c r="P685" s="7" t="s">
        <v>761</v>
      </c>
      <c r="R685">
        <v>66</v>
      </c>
      <c r="S685" t="s">
        <v>88</v>
      </c>
      <c r="T685" t="s">
        <v>147</v>
      </c>
    </row>
    <row r="686" spans="2:20" x14ac:dyDescent="0.2">
      <c r="B686" s="8" t="s">
        <v>328</v>
      </c>
      <c r="C686" s="8" t="s">
        <v>84</v>
      </c>
      <c r="D686" t="s">
        <v>417</v>
      </c>
      <c r="E686" s="8" t="s">
        <v>44</v>
      </c>
      <c r="F686" s="8" t="s">
        <v>773</v>
      </c>
      <c r="G686" s="8" t="s">
        <v>765</v>
      </c>
      <c r="H686" s="8" t="s">
        <v>162</v>
      </c>
      <c r="I686" s="8" t="s">
        <v>26</v>
      </c>
      <c r="J686" s="1">
        <v>1</v>
      </c>
      <c r="K686" s="8" t="s">
        <v>191</v>
      </c>
      <c r="L686" s="8" t="s">
        <v>28</v>
      </c>
      <c r="M686" s="2">
        <v>2</v>
      </c>
      <c r="N686" s="3">
        <f t="shared" si="13"/>
        <v>2</v>
      </c>
      <c r="P686" s="7" t="s">
        <v>761</v>
      </c>
      <c r="R686">
        <v>66</v>
      </c>
      <c r="S686" t="s">
        <v>88</v>
      </c>
      <c r="T686" t="s">
        <v>147</v>
      </c>
    </row>
    <row r="687" spans="2:20" x14ac:dyDescent="0.2">
      <c r="B687" s="8" t="s">
        <v>328</v>
      </c>
      <c r="C687" s="8" t="s">
        <v>84</v>
      </c>
      <c r="D687" t="s">
        <v>417</v>
      </c>
      <c r="E687" s="8" t="s">
        <v>44</v>
      </c>
      <c r="F687" s="8" t="s">
        <v>774</v>
      </c>
      <c r="G687" s="8" t="s">
        <v>765</v>
      </c>
      <c r="H687" s="8" t="s">
        <v>162</v>
      </c>
      <c r="I687" s="8" t="s">
        <v>26</v>
      </c>
      <c r="J687" s="1">
        <v>1</v>
      </c>
      <c r="K687" s="8" t="s">
        <v>191</v>
      </c>
      <c r="L687" s="8" t="s">
        <v>28</v>
      </c>
      <c r="M687" s="2">
        <v>1.9</v>
      </c>
      <c r="N687" s="3">
        <f t="shared" si="13"/>
        <v>1.9</v>
      </c>
      <c r="P687" s="7" t="s">
        <v>761</v>
      </c>
      <c r="R687">
        <v>66</v>
      </c>
      <c r="S687" t="s">
        <v>88</v>
      </c>
      <c r="T687" t="s">
        <v>147</v>
      </c>
    </row>
    <row r="688" spans="2:20" x14ac:dyDescent="0.2">
      <c r="B688" s="8" t="s">
        <v>328</v>
      </c>
      <c r="C688" s="8" t="s">
        <v>84</v>
      </c>
      <c r="D688" t="s">
        <v>417</v>
      </c>
      <c r="E688" s="8" t="s">
        <v>44</v>
      </c>
      <c r="F688" s="8" t="s">
        <v>775</v>
      </c>
      <c r="G688" s="8" t="s">
        <v>765</v>
      </c>
      <c r="H688" s="8" t="s">
        <v>162</v>
      </c>
      <c r="I688" s="8" t="s">
        <v>26</v>
      </c>
      <c r="J688" s="1">
        <v>1</v>
      </c>
      <c r="K688" s="8" t="s">
        <v>191</v>
      </c>
      <c r="L688" s="8" t="s">
        <v>28</v>
      </c>
      <c r="M688" s="2">
        <v>1.5</v>
      </c>
      <c r="N688" s="3">
        <f t="shared" si="13"/>
        <v>1.5</v>
      </c>
      <c r="P688" s="7" t="s">
        <v>761</v>
      </c>
      <c r="R688">
        <v>66</v>
      </c>
      <c r="S688" t="s">
        <v>88</v>
      </c>
      <c r="T688" t="s">
        <v>147</v>
      </c>
    </row>
    <row r="689" spans="2:20" x14ac:dyDescent="0.2">
      <c r="B689" s="8" t="s">
        <v>328</v>
      </c>
      <c r="C689" s="8" t="s">
        <v>84</v>
      </c>
      <c r="D689" t="s">
        <v>417</v>
      </c>
      <c r="E689" s="8" t="s">
        <v>44</v>
      </c>
      <c r="F689" s="8" t="s">
        <v>776</v>
      </c>
      <c r="G689" s="8" t="s">
        <v>765</v>
      </c>
      <c r="H689" s="8" t="s">
        <v>162</v>
      </c>
      <c r="I689" s="8" t="s">
        <v>26</v>
      </c>
      <c r="J689" s="1">
        <v>1</v>
      </c>
      <c r="K689" s="8" t="s">
        <v>191</v>
      </c>
      <c r="L689" s="8" t="s">
        <v>28</v>
      </c>
      <c r="M689" s="2">
        <v>1.8</v>
      </c>
      <c r="N689" s="3">
        <f t="shared" si="13"/>
        <v>1.8</v>
      </c>
      <c r="P689" s="7" t="s">
        <v>761</v>
      </c>
      <c r="R689">
        <v>66</v>
      </c>
      <c r="S689" t="s">
        <v>88</v>
      </c>
      <c r="T689" t="s">
        <v>147</v>
      </c>
    </row>
    <row r="690" spans="2:20" x14ac:dyDescent="0.2">
      <c r="B690" s="8" t="s">
        <v>328</v>
      </c>
      <c r="C690" s="8" t="s">
        <v>84</v>
      </c>
      <c r="D690" t="s">
        <v>417</v>
      </c>
      <c r="E690" s="8" t="s">
        <v>44</v>
      </c>
      <c r="F690" s="8" t="s">
        <v>777</v>
      </c>
      <c r="G690" s="8" t="s">
        <v>765</v>
      </c>
      <c r="H690" s="8" t="s">
        <v>162</v>
      </c>
      <c r="I690" s="8" t="s">
        <v>26</v>
      </c>
      <c r="J690" s="1">
        <v>1</v>
      </c>
      <c r="K690" s="8" t="s">
        <v>191</v>
      </c>
      <c r="L690" s="8" t="s">
        <v>28</v>
      </c>
      <c r="M690" s="2">
        <v>4.5</v>
      </c>
      <c r="N690" s="3">
        <f t="shared" si="13"/>
        <v>4.5</v>
      </c>
      <c r="P690" s="7" t="s">
        <v>761</v>
      </c>
      <c r="R690">
        <v>66</v>
      </c>
      <c r="S690" t="s">
        <v>88</v>
      </c>
      <c r="T690" t="s">
        <v>147</v>
      </c>
    </row>
    <row r="691" spans="2:20" x14ac:dyDescent="0.2">
      <c r="B691" s="8" t="s">
        <v>328</v>
      </c>
      <c r="C691" s="8" t="s">
        <v>84</v>
      </c>
      <c r="D691" t="s">
        <v>417</v>
      </c>
      <c r="E691" s="8" t="s">
        <v>44</v>
      </c>
      <c r="F691" s="8" t="s">
        <v>777</v>
      </c>
      <c r="G691" s="8" t="s">
        <v>765</v>
      </c>
      <c r="H691" s="8" t="s">
        <v>162</v>
      </c>
      <c r="I691" s="8" t="s">
        <v>26</v>
      </c>
      <c r="J691" s="1">
        <v>1</v>
      </c>
      <c r="K691" s="8" t="s">
        <v>191</v>
      </c>
      <c r="L691" s="8" t="s">
        <v>28</v>
      </c>
      <c r="M691" s="2">
        <v>2</v>
      </c>
      <c r="N691" s="3">
        <f t="shared" si="13"/>
        <v>2</v>
      </c>
      <c r="P691" s="7" t="s">
        <v>761</v>
      </c>
      <c r="R691">
        <v>66</v>
      </c>
      <c r="S691" t="s">
        <v>88</v>
      </c>
      <c r="T691" t="s">
        <v>147</v>
      </c>
    </row>
    <row r="692" spans="2:20" x14ac:dyDescent="0.2">
      <c r="B692" s="8" t="s">
        <v>328</v>
      </c>
      <c r="C692" s="8" t="s">
        <v>84</v>
      </c>
      <c r="D692" t="s">
        <v>417</v>
      </c>
      <c r="E692" s="8" t="s">
        <v>44</v>
      </c>
      <c r="F692" s="8" t="s">
        <v>778</v>
      </c>
      <c r="G692" s="8" t="s">
        <v>765</v>
      </c>
      <c r="H692" s="8" t="s">
        <v>162</v>
      </c>
      <c r="I692" s="8" t="s">
        <v>26</v>
      </c>
      <c r="J692" s="1">
        <v>1</v>
      </c>
      <c r="K692" s="8" t="s">
        <v>191</v>
      </c>
      <c r="L692" s="8" t="s">
        <v>28</v>
      </c>
      <c r="M692" s="2">
        <v>1.7</v>
      </c>
      <c r="N692" s="3">
        <f t="shared" si="13"/>
        <v>1.7</v>
      </c>
      <c r="P692" s="7" t="s">
        <v>761</v>
      </c>
      <c r="R692">
        <v>66</v>
      </c>
      <c r="S692" t="s">
        <v>88</v>
      </c>
      <c r="T692" t="s">
        <v>147</v>
      </c>
    </row>
    <row r="693" spans="2:20" x14ac:dyDescent="0.2">
      <c r="B693" s="8" t="s">
        <v>328</v>
      </c>
      <c r="C693" s="8" t="s">
        <v>84</v>
      </c>
      <c r="D693" t="s">
        <v>417</v>
      </c>
      <c r="E693" s="8" t="s">
        <v>44</v>
      </c>
      <c r="F693" s="8" t="s">
        <v>779</v>
      </c>
      <c r="G693" s="8" t="s">
        <v>765</v>
      </c>
      <c r="H693" s="8" t="s">
        <v>162</v>
      </c>
      <c r="I693" s="8" t="s">
        <v>26</v>
      </c>
      <c r="J693" s="1">
        <v>1</v>
      </c>
      <c r="K693" s="8" t="s">
        <v>191</v>
      </c>
      <c r="L693" s="8" t="s">
        <v>28</v>
      </c>
      <c r="M693" s="2">
        <v>1.7</v>
      </c>
      <c r="N693" s="3">
        <f t="shared" si="13"/>
        <v>1.7</v>
      </c>
      <c r="P693" s="7" t="s">
        <v>761</v>
      </c>
      <c r="R693">
        <v>66</v>
      </c>
      <c r="S693" t="s">
        <v>88</v>
      </c>
      <c r="T693" t="s">
        <v>147</v>
      </c>
    </row>
    <row r="694" spans="2:20" x14ac:dyDescent="0.2">
      <c r="B694" s="8" t="s">
        <v>328</v>
      </c>
      <c r="C694" s="8" t="s">
        <v>84</v>
      </c>
      <c r="D694" t="s">
        <v>417</v>
      </c>
      <c r="E694" s="8" t="s">
        <v>44</v>
      </c>
      <c r="F694" s="8" t="s">
        <v>780</v>
      </c>
      <c r="G694" s="8" t="s">
        <v>765</v>
      </c>
      <c r="H694" s="8" t="s">
        <v>162</v>
      </c>
      <c r="I694" s="8" t="s">
        <v>26</v>
      </c>
      <c r="J694" s="1">
        <v>1</v>
      </c>
      <c r="K694" s="8" t="s">
        <v>191</v>
      </c>
      <c r="L694" s="8" t="s">
        <v>28</v>
      </c>
      <c r="M694" s="2">
        <f>2^(-1.5)</f>
        <v>0.35355339059327379</v>
      </c>
      <c r="N694" s="3">
        <f t="shared" si="13"/>
        <v>0.35355339059327379</v>
      </c>
      <c r="P694" s="7" t="s">
        <v>761</v>
      </c>
      <c r="R694">
        <v>66</v>
      </c>
      <c r="S694" t="s">
        <v>88</v>
      </c>
      <c r="T694" t="s">
        <v>147</v>
      </c>
    </row>
    <row r="695" spans="2:20" x14ac:dyDescent="0.2">
      <c r="B695" s="8" t="s">
        <v>328</v>
      </c>
      <c r="C695" s="8" t="s">
        <v>84</v>
      </c>
      <c r="D695" t="s">
        <v>417</v>
      </c>
      <c r="E695" s="8" t="s">
        <v>44</v>
      </c>
      <c r="F695" s="8" t="s">
        <v>781</v>
      </c>
      <c r="G695" s="8" t="s">
        <v>765</v>
      </c>
      <c r="H695" s="8" t="s">
        <v>162</v>
      </c>
      <c r="I695" s="8" t="s">
        <v>26</v>
      </c>
      <c r="J695" s="1">
        <v>1</v>
      </c>
      <c r="K695" s="8" t="s">
        <v>191</v>
      </c>
      <c r="L695" s="8" t="s">
        <v>28</v>
      </c>
      <c r="M695" s="2">
        <f>2^(-1.8)</f>
        <v>0.28717458874925877</v>
      </c>
      <c r="N695" s="3">
        <f t="shared" si="13"/>
        <v>0.28717458874925877</v>
      </c>
      <c r="P695" s="7" t="s">
        <v>761</v>
      </c>
      <c r="R695">
        <v>66</v>
      </c>
      <c r="S695" t="s">
        <v>88</v>
      </c>
      <c r="T695" t="s">
        <v>147</v>
      </c>
    </row>
    <row r="696" spans="2:20" x14ac:dyDescent="0.2">
      <c r="B696" s="8" t="s">
        <v>328</v>
      </c>
      <c r="C696" s="8" t="s">
        <v>84</v>
      </c>
      <c r="D696" t="s">
        <v>417</v>
      </c>
      <c r="E696" s="8" t="s">
        <v>44</v>
      </c>
      <c r="F696" s="8" t="s">
        <v>782</v>
      </c>
      <c r="G696" s="8" t="s">
        <v>765</v>
      </c>
      <c r="H696" s="8" t="s">
        <v>162</v>
      </c>
      <c r="I696" s="8" t="s">
        <v>26</v>
      </c>
      <c r="J696" s="1">
        <v>1</v>
      </c>
      <c r="K696" s="8" t="s">
        <v>191</v>
      </c>
      <c r="L696" s="8" t="s">
        <v>28</v>
      </c>
      <c r="M696" s="2">
        <f t="shared" ref="M696:M703" si="14">2^(-1.5)</f>
        <v>0.35355339059327379</v>
      </c>
      <c r="N696" s="3">
        <f t="shared" si="13"/>
        <v>0.35355339059327379</v>
      </c>
      <c r="P696" s="7" t="s">
        <v>761</v>
      </c>
      <c r="R696">
        <v>66</v>
      </c>
      <c r="S696" t="s">
        <v>88</v>
      </c>
      <c r="T696" t="s">
        <v>147</v>
      </c>
    </row>
    <row r="697" spans="2:20" x14ac:dyDescent="0.2">
      <c r="B697" s="8" t="s">
        <v>328</v>
      </c>
      <c r="C697" s="8" t="s">
        <v>84</v>
      </c>
      <c r="D697" t="s">
        <v>417</v>
      </c>
      <c r="E697" s="8" t="s">
        <v>44</v>
      </c>
      <c r="F697" s="8" t="s">
        <v>783</v>
      </c>
      <c r="G697" s="8" t="s">
        <v>765</v>
      </c>
      <c r="H697" s="8" t="s">
        <v>162</v>
      </c>
      <c r="I697" s="8" t="s">
        <v>26</v>
      </c>
      <c r="J697" s="1">
        <v>1</v>
      </c>
      <c r="K697" s="8" t="s">
        <v>191</v>
      </c>
      <c r="L697" s="8" t="s">
        <v>28</v>
      </c>
      <c r="M697" s="2">
        <f>2^(-2.8)</f>
        <v>0.14358729437462939</v>
      </c>
      <c r="N697" s="3">
        <f t="shared" si="13"/>
        <v>0.14358729437462939</v>
      </c>
      <c r="P697" s="7" t="s">
        <v>761</v>
      </c>
      <c r="R697">
        <v>66</v>
      </c>
      <c r="S697" t="s">
        <v>88</v>
      </c>
      <c r="T697" t="s">
        <v>147</v>
      </c>
    </row>
    <row r="698" spans="2:20" x14ac:dyDescent="0.2">
      <c r="B698" s="8" t="s">
        <v>328</v>
      </c>
      <c r="C698" s="8" t="s">
        <v>84</v>
      </c>
      <c r="D698" t="s">
        <v>417</v>
      </c>
      <c r="E698" s="8" t="s">
        <v>44</v>
      </c>
      <c r="F698" s="8" t="s">
        <v>784</v>
      </c>
      <c r="G698" s="8" t="s">
        <v>765</v>
      </c>
      <c r="H698" s="8" t="s">
        <v>162</v>
      </c>
      <c r="I698" s="8" t="s">
        <v>26</v>
      </c>
      <c r="J698" s="1">
        <v>1</v>
      </c>
      <c r="K698" s="8" t="s">
        <v>191</v>
      </c>
      <c r="L698" s="8" t="s">
        <v>28</v>
      </c>
      <c r="M698" s="2">
        <f>2^(-2)</f>
        <v>0.25</v>
      </c>
      <c r="N698" s="3">
        <f t="shared" si="13"/>
        <v>0.25</v>
      </c>
      <c r="P698" s="7" t="s">
        <v>761</v>
      </c>
      <c r="R698">
        <v>66</v>
      </c>
      <c r="S698" t="s">
        <v>88</v>
      </c>
      <c r="T698" t="s">
        <v>147</v>
      </c>
    </row>
    <row r="699" spans="2:20" x14ac:dyDescent="0.2">
      <c r="B699" s="8" t="s">
        <v>328</v>
      </c>
      <c r="C699" s="8" t="s">
        <v>84</v>
      </c>
      <c r="D699" t="s">
        <v>417</v>
      </c>
      <c r="E699" s="8" t="s">
        <v>44</v>
      </c>
      <c r="F699" s="8" t="s">
        <v>785</v>
      </c>
      <c r="G699" s="8" t="s">
        <v>765</v>
      </c>
      <c r="H699" s="8" t="s">
        <v>162</v>
      </c>
      <c r="I699" s="8" t="s">
        <v>26</v>
      </c>
      <c r="J699" s="1">
        <v>1</v>
      </c>
      <c r="K699" s="8" t="s">
        <v>191</v>
      </c>
      <c r="L699" s="8" t="s">
        <v>28</v>
      </c>
      <c r="M699" s="2">
        <f>2^(-2)</f>
        <v>0.25</v>
      </c>
      <c r="N699" s="3">
        <f t="shared" si="13"/>
        <v>0.25</v>
      </c>
      <c r="P699" s="7" t="s">
        <v>761</v>
      </c>
      <c r="R699">
        <v>66</v>
      </c>
      <c r="S699" t="s">
        <v>88</v>
      </c>
      <c r="T699" t="s">
        <v>147</v>
      </c>
    </row>
    <row r="700" spans="2:20" x14ac:dyDescent="0.2">
      <c r="B700" s="8" t="s">
        <v>328</v>
      </c>
      <c r="C700" s="8" t="s">
        <v>84</v>
      </c>
      <c r="D700" t="s">
        <v>417</v>
      </c>
      <c r="E700" s="8" t="s">
        <v>44</v>
      </c>
      <c r="F700" s="8" t="s">
        <v>786</v>
      </c>
      <c r="G700" s="8" t="s">
        <v>765</v>
      </c>
      <c r="H700" s="8" t="s">
        <v>162</v>
      </c>
      <c r="I700" s="8" t="s">
        <v>26</v>
      </c>
      <c r="J700" s="1">
        <v>1</v>
      </c>
      <c r="K700" s="8" t="s">
        <v>191</v>
      </c>
      <c r="L700" s="8" t="s">
        <v>28</v>
      </c>
      <c r="M700" s="2">
        <f t="shared" si="14"/>
        <v>0.35355339059327379</v>
      </c>
      <c r="N700" s="3">
        <f t="shared" si="13"/>
        <v>0.35355339059327379</v>
      </c>
      <c r="P700" s="7" t="s">
        <v>761</v>
      </c>
      <c r="R700">
        <v>66</v>
      </c>
      <c r="S700" t="s">
        <v>88</v>
      </c>
      <c r="T700" t="s">
        <v>147</v>
      </c>
    </row>
    <row r="701" spans="2:20" x14ac:dyDescent="0.2">
      <c r="B701" s="8" t="s">
        <v>328</v>
      </c>
      <c r="C701" s="8" t="s">
        <v>84</v>
      </c>
      <c r="D701" t="s">
        <v>417</v>
      </c>
      <c r="E701" s="8" t="s">
        <v>44</v>
      </c>
      <c r="F701" s="8" t="s">
        <v>787</v>
      </c>
      <c r="G701" s="8" t="s">
        <v>765</v>
      </c>
      <c r="H701" s="8" t="s">
        <v>162</v>
      </c>
      <c r="I701" s="8" t="s">
        <v>26</v>
      </c>
      <c r="J701" s="1">
        <v>1</v>
      </c>
      <c r="K701" s="8" t="s">
        <v>191</v>
      </c>
      <c r="L701" s="8" t="s">
        <v>28</v>
      </c>
      <c r="M701" s="2">
        <f t="shared" si="14"/>
        <v>0.35355339059327379</v>
      </c>
      <c r="N701" s="3">
        <f t="shared" si="13"/>
        <v>0.35355339059327379</v>
      </c>
      <c r="P701" s="7" t="s">
        <v>761</v>
      </c>
      <c r="R701">
        <v>66</v>
      </c>
      <c r="S701" t="s">
        <v>88</v>
      </c>
      <c r="T701" t="s">
        <v>147</v>
      </c>
    </row>
    <row r="702" spans="2:20" x14ac:dyDescent="0.2">
      <c r="B702" s="8" t="s">
        <v>328</v>
      </c>
      <c r="C702" s="8" t="s">
        <v>84</v>
      </c>
      <c r="D702" t="s">
        <v>417</v>
      </c>
      <c r="E702" s="8" t="s">
        <v>44</v>
      </c>
      <c r="F702" s="8" t="s">
        <v>788</v>
      </c>
      <c r="G702" s="8" t="s">
        <v>765</v>
      </c>
      <c r="H702" s="8" t="s">
        <v>162</v>
      </c>
      <c r="I702" s="8" t="s">
        <v>26</v>
      </c>
      <c r="J702" s="1">
        <v>1</v>
      </c>
      <c r="K702" s="8" t="s">
        <v>191</v>
      </c>
      <c r="L702" s="8" t="s">
        <v>28</v>
      </c>
      <c r="M702" s="2">
        <f>2^(-2.5)</f>
        <v>0.17677669529663687</v>
      </c>
      <c r="N702" s="3">
        <f t="shared" si="13"/>
        <v>0.17677669529663687</v>
      </c>
      <c r="P702" s="7" t="s">
        <v>761</v>
      </c>
      <c r="R702">
        <v>66</v>
      </c>
      <c r="S702" t="s">
        <v>88</v>
      </c>
      <c r="T702" t="s">
        <v>147</v>
      </c>
    </row>
    <row r="703" spans="2:20" x14ac:dyDescent="0.2">
      <c r="B703" s="8" t="s">
        <v>328</v>
      </c>
      <c r="C703" s="8" t="s">
        <v>84</v>
      </c>
      <c r="D703" t="s">
        <v>417</v>
      </c>
      <c r="E703" s="8" t="s">
        <v>44</v>
      </c>
      <c r="F703" s="8" t="s">
        <v>789</v>
      </c>
      <c r="G703" s="8" t="s">
        <v>765</v>
      </c>
      <c r="H703" s="8" t="s">
        <v>162</v>
      </c>
      <c r="I703" s="8" t="s">
        <v>26</v>
      </c>
      <c r="J703" s="1">
        <v>1</v>
      </c>
      <c r="K703" s="8" t="s">
        <v>191</v>
      </c>
      <c r="L703" s="8" t="s">
        <v>28</v>
      </c>
      <c r="M703" s="2">
        <f t="shared" si="14"/>
        <v>0.35355339059327379</v>
      </c>
      <c r="N703" s="3">
        <f t="shared" si="13"/>
        <v>0.35355339059327379</v>
      </c>
      <c r="P703" s="7" t="s">
        <v>761</v>
      </c>
      <c r="R703">
        <v>66</v>
      </c>
      <c r="S703" t="s">
        <v>88</v>
      </c>
      <c r="T703" t="s">
        <v>147</v>
      </c>
    </row>
    <row r="704" spans="2:20" x14ac:dyDescent="0.2">
      <c r="B704" s="8" t="s">
        <v>328</v>
      </c>
      <c r="C704" s="8" t="s">
        <v>84</v>
      </c>
      <c r="D704" t="s">
        <v>417</v>
      </c>
      <c r="E704" s="8" t="s">
        <v>44</v>
      </c>
      <c r="F704" s="8" t="s">
        <v>790</v>
      </c>
      <c r="G704" s="8" t="s">
        <v>765</v>
      </c>
      <c r="H704" s="8" t="s">
        <v>162</v>
      </c>
      <c r="I704" s="8" t="s">
        <v>26</v>
      </c>
      <c r="J704" s="1">
        <v>1</v>
      </c>
      <c r="K704" s="8" t="s">
        <v>191</v>
      </c>
      <c r="L704" s="8" t="s">
        <v>28</v>
      </c>
      <c r="M704" s="2">
        <f>2^(-1.8)</f>
        <v>0.28717458874925877</v>
      </c>
      <c r="N704" s="3">
        <f t="shared" si="13"/>
        <v>0.28717458874925877</v>
      </c>
      <c r="P704" s="7" t="s">
        <v>761</v>
      </c>
      <c r="R704">
        <v>66</v>
      </c>
      <c r="S704" t="s">
        <v>88</v>
      </c>
      <c r="T704" t="s">
        <v>147</v>
      </c>
    </row>
    <row r="705" spans="2:20" x14ac:dyDescent="0.2">
      <c r="B705" s="8" t="s">
        <v>328</v>
      </c>
      <c r="C705" s="8" t="s">
        <v>84</v>
      </c>
      <c r="D705" t="s">
        <v>417</v>
      </c>
      <c r="E705" s="8" t="s">
        <v>44</v>
      </c>
      <c r="F705" s="8" t="s">
        <v>791</v>
      </c>
      <c r="G705" s="8" t="s">
        <v>765</v>
      </c>
      <c r="H705" s="8" t="s">
        <v>162</v>
      </c>
      <c r="I705" s="8" t="s">
        <v>26</v>
      </c>
      <c r="J705" s="1">
        <v>1</v>
      </c>
      <c r="K705" s="8" t="s">
        <v>191</v>
      </c>
      <c r="L705" s="8" t="s">
        <v>28</v>
      </c>
      <c r="M705" s="2">
        <f>2^(-2)</f>
        <v>0.25</v>
      </c>
      <c r="N705" s="3">
        <f t="shared" si="13"/>
        <v>0.25</v>
      </c>
      <c r="P705" s="7" t="s">
        <v>761</v>
      </c>
      <c r="R705">
        <v>66</v>
      </c>
      <c r="S705" t="s">
        <v>88</v>
      </c>
      <c r="T705" t="s">
        <v>147</v>
      </c>
    </row>
    <row r="706" spans="2:20" x14ac:dyDescent="0.2">
      <c r="B706" s="8" t="s">
        <v>436</v>
      </c>
      <c r="C706" s="8" t="s">
        <v>108</v>
      </c>
      <c r="D706" t="s">
        <v>792</v>
      </c>
      <c r="E706" s="8" t="s">
        <v>1</v>
      </c>
      <c r="F706" s="8" t="s">
        <v>793</v>
      </c>
      <c r="G706" s="8" t="s">
        <v>609</v>
      </c>
      <c r="H706" s="8" t="s">
        <v>162</v>
      </c>
      <c r="I706" s="8" t="s">
        <v>610</v>
      </c>
      <c r="J706" s="1">
        <v>0.35</v>
      </c>
      <c r="K706" s="8" t="s">
        <v>794</v>
      </c>
      <c r="L706" s="8" t="s">
        <v>28</v>
      </c>
      <c r="M706" s="2">
        <v>0.13</v>
      </c>
      <c r="N706" s="3">
        <f t="shared" si="13"/>
        <v>0.37142857142857144</v>
      </c>
      <c r="O706">
        <v>3</v>
      </c>
      <c r="P706" s="7" t="s">
        <v>795</v>
      </c>
      <c r="R706">
        <v>67</v>
      </c>
      <c r="S706" t="s">
        <v>71</v>
      </c>
      <c r="T706" t="s">
        <v>796</v>
      </c>
    </row>
    <row r="707" spans="2:20" x14ac:dyDescent="0.2">
      <c r="B707" s="8" t="s">
        <v>436</v>
      </c>
      <c r="C707" s="8" t="s">
        <v>108</v>
      </c>
      <c r="D707" t="s">
        <v>792</v>
      </c>
      <c r="E707" s="8" t="s">
        <v>1</v>
      </c>
      <c r="F707" s="8" t="s">
        <v>793</v>
      </c>
      <c r="G707" s="8" t="s">
        <v>609</v>
      </c>
      <c r="H707" s="8" t="s">
        <v>162</v>
      </c>
      <c r="I707" s="8" t="s">
        <v>610</v>
      </c>
      <c r="J707" s="1">
        <v>0.2</v>
      </c>
      <c r="K707" s="8" t="s">
        <v>794</v>
      </c>
      <c r="L707" s="8" t="s">
        <v>28</v>
      </c>
      <c r="M707" s="2">
        <v>0.02</v>
      </c>
      <c r="N707" s="3">
        <f t="shared" si="13"/>
        <v>9.9999999999999992E-2</v>
      </c>
      <c r="O707">
        <v>3</v>
      </c>
      <c r="P707" s="7" t="s">
        <v>795</v>
      </c>
      <c r="R707">
        <v>67</v>
      </c>
      <c r="S707" t="s">
        <v>71</v>
      </c>
      <c r="T707" t="s">
        <v>797</v>
      </c>
    </row>
    <row r="708" spans="2:20" x14ac:dyDescent="0.2">
      <c r="B708" s="8" t="s">
        <v>436</v>
      </c>
      <c r="C708" s="8" t="s">
        <v>108</v>
      </c>
      <c r="D708" t="s">
        <v>792</v>
      </c>
      <c r="E708" s="8" t="s">
        <v>1</v>
      </c>
      <c r="F708" s="8" t="s">
        <v>793</v>
      </c>
      <c r="G708" s="8" t="s">
        <v>609</v>
      </c>
      <c r="H708" s="8" t="s">
        <v>162</v>
      </c>
      <c r="I708" s="8" t="s">
        <v>610</v>
      </c>
      <c r="J708" s="1">
        <v>0.12</v>
      </c>
      <c r="K708" s="8" t="s">
        <v>794</v>
      </c>
      <c r="L708" s="8" t="s">
        <v>28</v>
      </c>
      <c r="M708" s="2">
        <v>0.02</v>
      </c>
      <c r="N708" s="3">
        <f t="shared" si="13"/>
        <v>0.16666666666666669</v>
      </c>
      <c r="O708">
        <v>3</v>
      </c>
      <c r="P708" s="7" t="s">
        <v>795</v>
      </c>
      <c r="R708">
        <v>67</v>
      </c>
      <c r="S708" t="s">
        <v>71</v>
      </c>
      <c r="T708" t="s">
        <v>798</v>
      </c>
    </row>
    <row r="709" spans="2:20" x14ac:dyDescent="0.2">
      <c r="B709" s="8" t="s">
        <v>436</v>
      </c>
      <c r="C709" s="8" t="s">
        <v>108</v>
      </c>
      <c r="D709" t="s">
        <v>792</v>
      </c>
      <c r="E709" s="8" t="s">
        <v>1</v>
      </c>
      <c r="F709" s="8" t="s">
        <v>799</v>
      </c>
      <c r="G709" s="8" t="s">
        <v>609</v>
      </c>
      <c r="H709" s="8" t="s">
        <v>162</v>
      </c>
      <c r="I709" s="8" t="s">
        <v>610</v>
      </c>
      <c r="J709" s="1">
        <v>1.8</v>
      </c>
      <c r="K709" s="8" t="s">
        <v>794</v>
      </c>
      <c r="L709" s="8" t="s">
        <v>28</v>
      </c>
      <c r="M709" s="2">
        <v>0.5</v>
      </c>
      <c r="N709" s="3">
        <f t="shared" si="13"/>
        <v>0.27777777777777779</v>
      </c>
      <c r="O709">
        <v>3</v>
      </c>
      <c r="P709" s="7" t="s">
        <v>795</v>
      </c>
      <c r="R709">
        <v>67</v>
      </c>
      <c r="S709" t="s">
        <v>71</v>
      </c>
      <c r="T709" t="s">
        <v>796</v>
      </c>
    </row>
    <row r="710" spans="2:20" x14ac:dyDescent="0.2">
      <c r="B710" s="8" t="s">
        <v>436</v>
      </c>
      <c r="C710" s="8" t="s">
        <v>108</v>
      </c>
      <c r="D710" t="s">
        <v>792</v>
      </c>
      <c r="E710" s="8" t="s">
        <v>1</v>
      </c>
      <c r="F710" s="8" t="s">
        <v>799</v>
      </c>
      <c r="G710" s="8" t="s">
        <v>609</v>
      </c>
      <c r="H710" s="8" t="s">
        <v>162</v>
      </c>
      <c r="I710" s="8" t="s">
        <v>610</v>
      </c>
      <c r="J710" s="1">
        <v>1.5</v>
      </c>
      <c r="K710" s="8" t="s">
        <v>794</v>
      </c>
      <c r="L710" s="8" t="s">
        <v>28</v>
      </c>
      <c r="M710" s="2">
        <v>0.25</v>
      </c>
      <c r="N710" s="3">
        <f t="shared" si="13"/>
        <v>0.16666666666666666</v>
      </c>
      <c r="O710">
        <v>3</v>
      </c>
      <c r="P710" s="7" t="s">
        <v>795</v>
      </c>
      <c r="R710">
        <v>67</v>
      </c>
      <c r="S710" t="s">
        <v>71</v>
      </c>
      <c r="T710" t="s">
        <v>797</v>
      </c>
    </row>
    <row r="711" spans="2:20" x14ac:dyDescent="0.2">
      <c r="B711" s="8" t="s">
        <v>436</v>
      </c>
      <c r="C711" s="8" t="s">
        <v>108</v>
      </c>
      <c r="D711" t="s">
        <v>792</v>
      </c>
      <c r="E711" s="8" t="s">
        <v>1</v>
      </c>
      <c r="F711" s="8" t="s">
        <v>799</v>
      </c>
      <c r="G711" s="8" t="s">
        <v>609</v>
      </c>
      <c r="H711" s="8" t="s">
        <v>162</v>
      </c>
      <c r="I711" s="8" t="s">
        <v>610</v>
      </c>
      <c r="J711" s="1">
        <v>0.8</v>
      </c>
      <c r="K711" s="8" t="s">
        <v>794</v>
      </c>
      <c r="L711" s="8" t="s">
        <v>28</v>
      </c>
      <c r="M711" s="2">
        <v>0.3</v>
      </c>
      <c r="N711" s="3">
        <f t="shared" si="13"/>
        <v>0.37499999999999994</v>
      </c>
      <c r="O711">
        <v>3</v>
      </c>
      <c r="P711" s="7" t="s">
        <v>795</v>
      </c>
      <c r="R711">
        <v>67</v>
      </c>
      <c r="S711" t="s">
        <v>71</v>
      </c>
      <c r="T711" t="s">
        <v>798</v>
      </c>
    </row>
    <row r="712" spans="2:20" x14ac:dyDescent="0.2">
      <c r="B712" s="8" t="s">
        <v>436</v>
      </c>
      <c r="C712" s="8" t="s">
        <v>108</v>
      </c>
      <c r="D712" t="s">
        <v>792</v>
      </c>
      <c r="E712" s="8" t="s">
        <v>1</v>
      </c>
      <c r="F712" s="8" t="s">
        <v>800</v>
      </c>
      <c r="G712" s="8" t="s">
        <v>609</v>
      </c>
      <c r="H712" s="8" t="s">
        <v>162</v>
      </c>
      <c r="I712" s="8" t="s">
        <v>610</v>
      </c>
      <c r="J712" s="1">
        <v>0.18</v>
      </c>
      <c r="K712" s="8" t="s">
        <v>794</v>
      </c>
      <c r="L712" s="8" t="s">
        <v>28</v>
      </c>
      <c r="M712" s="2">
        <v>0.45</v>
      </c>
      <c r="N712" s="3">
        <f t="shared" si="13"/>
        <v>2.5</v>
      </c>
      <c r="O712">
        <v>3</v>
      </c>
      <c r="P712" s="7" t="s">
        <v>795</v>
      </c>
      <c r="R712">
        <v>67</v>
      </c>
      <c r="S712" t="s">
        <v>71</v>
      </c>
      <c r="T712" t="s">
        <v>796</v>
      </c>
    </row>
    <row r="713" spans="2:20" x14ac:dyDescent="0.2">
      <c r="B713" s="8" t="s">
        <v>436</v>
      </c>
      <c r="C713" s="8" t="s">
        <v>108</v>
      </c>
      <c r="D713" t="s">
        <v>792</v>
      </c>
      <c r="E713" s="8" t="s">
        <v>1</v>
      </c>
      <c r="F713" s="8" t="s">
        <v>800</v>
      </c>
      <c r="G713" s="8" t="s">
        <v>609</v>
      </c>
      <c r="H713" s="8" t="s">
        <v>162</v>
      </c>
      <c r="I713" s="8" t="s">
        <v>610</v>
      </c>
      <c r="J713" s="1">
        <v>0.14000000000000001</v>
      </c>
      <c r="K713" s="8" t="s">
        <v>794</v>
      </c>
      <c r="L713" s="8" t="s">
        <v>28</v>
      </c>
      <c r="M713" s="2">
        <v>0.18</v>
      </c>
      <c r="N713" s="3">
        <f t="shared" si="13"/>
        <v>1.2857142857142856</v>
      </c>
      <c r="O713">
        <v>0</v>
      </c>
      <c r="P713" s="7" t="s">
        <v>795</v>
      </c>
      <c r="R713">
        <v>67</v>
      </c>
      <c r="S713" t="s">
        <v>71</v>
      </c>
      <c r="T713" t="s">
        <v>797</v>
      </c>
    </row>
    <row r="714" spans="2:20" x14ac:dyDescent="0.2">
      <c r="B714" s="8" t="s">
        <v>436</v>
      </c>
      <c r="C714" s="8" t="s">
        <v>108</v>
      </c>
      <c r="D714" t="s">
        <v>792</v>
      </c>
      <c r="E714" s="8" t="s">
        <v>1</v>
      </c>
      <c r="F714" s="8" t="s">
        <v>800</v>
      </c>
      <c r="G714" s="8" t="s">
        <v>609</v>
      </c>
      <c r="H714" s="8" t="s">
        <v>162</v>
      </c>
      <c r="I714" s="8" t="s">
        <v>610</v>
      </c>
      <c r="J714" s="1">
        <v>0.09</v>
      </c>
      <c r="K714" s="8" t="s">
        <v>794</v>
      </c>
      <c r="L714" s="8" t="s">
        <v>28</v>
      </c>
      <c r="M714" s="2">
        <v>0.05</v>
      </c>
      <c r="N714" s="3">
        <f t="shared" si="13"/>
        <v>0.55555555555555558</v>
      </c>
      <c r="O714">
        <v>0</v>
      </c>
      <c r="P714" s="7" t="s">
        <v>795</v>
      </c>
      <c r="R714">
        <v>67</v>
      </c>
      <c r="S714" t="s">
        <v>71</v>
      </c>
      <c r="T714" t="s">
        <v>798</v>
      </c>
    </row>
    <row r="715" spans="2:20" x14ac:dyDescent="0.2">
      <c r="B715" s="8" t="s">
        <v>436</v>
      </c>
      <c r="C715" s="8" t="s">
        <v>108</v>
      </c>
      <c r="D715" t="s">
        <v>792</v>
      </c>
      <c r="E715" s="8" t="s">
        <v>1</v>
      </c>
      <c r="F715" s="8" t="s">
        <v>801</v>
      </c>
      <c r="G715" s="8" t="s">
        <v>609</v>
      </c>
      <c r="H715" s="8" t="s">
        <v>162</v>
      </c>
      <c r="I715" s="8" t="s">
        <v>610</v>
      </c>
      <c r="J715" s="1">
        <v>4</v>
      </c>
      <c r="K715" s="8" t="s">
        <v>794</v>
      </c>
      <c r="L715" s="8" t="s">
        <v>28</v>
      </c>
      <c r="M715" s="2">
        <v>11</v>
      </c>
      <c r="N715" s="3">
        <f t="shared" si="13"/>
        <v>2.75</v>
      </c>
      <c r="O715">
        <v>3</v>
      </c>
      <c r="P715" s="7" t="s">
        <v>795</v>
      </c>
      <c r="R715">
        <v>67</v>
      </c>
      <c r="S715" t="s">
        <v>71</v>
      </c>
      <c r="T715" t="s">
        <v>796</v>
      </c>
    </row>
    <row r="716" spans="2:20" x14ac:dyDescent="0.2">
      <c r="B716" s="8" t="s">
        <v>436</v>
      </c>
      <c r="C716" s="8" t="s">
        <v>108</v>
      </c>
      <c r="D716" t="s">
        <v>792</v>
      </c>
      <c r="E716" s="8" t="s">
        <v>1</v>
      </c>
      <c r="F716" s="8" t="s">
        <v>801</v>
      </c>
      <c r="G716" s="8" t="s">
        <v>609</v>
      </c>
      <c r="H716" s="8" t="s">
        <v>162</v>
      </c>
      <c r="I716" s="8" t="s">
        <v>610</v>
      </c>
      <c r="J716" s="1">
        <v>4</v>
      </c>
      <c r="K716" s="8" t="s">
        <v>794</v>
      </c>
      <c r="L716" s="8" t="s">
        <v>28</v>
      </c>
      <c r="M716" s="2">
        <v>7</v>
      </c>
      <c r="N716" s="3">
        <f t="shared" si="13"/>
        <v>1.75</v>
      </c>
      <c r="O716">
        <v>0</v>
      </c>
      <c r="P716" s="7" t="s">
        <v>795</v>
      </c>
      <c r="R716">
        <v>67</v>
      </c>
      <c r="S716" t="s">
        <v>71</v>
      </c>
      <c r="T716" t="s">
        <v>797</v>
      </c>
    </row>
    <row r="717" spans="2:20" x14ac:dyDescent="0.2">
      <c r="B717" s="8" t="s">
        <v>436</v>
      </c>
      <c r="C717" s="8" t="s">
        <v>108</v>
      </c>
      <c r="D717" t="s">
        <v>792</v>
      </c>
      <c r="E717" s="8" t="s">
        <v>1</v>
      </c>
      <c r="F717" s="8" t="s">
        <v>801</v>
      </c>
      <c r="G717" s="8" t="s">
        <v>609</v>
      </c>
      <c r="H717" s="8" t="s">
        <v>162</v>
      </c>
      <c r="I717" s="8" t="s">
        <v>610</v>
      </c>
      <c r="J717" s="1">
        <v>2</v>
      </c>
      <c r="K717" s="8" t="s">
        <v>794</v>
      </c>
      <c r="L717" s="8" t="s">
        <v>28</v>
      </c>
      <c r="M717" s="2">
        <v>4</v>
      </c>
      <c r="N717" s="3">
        <f t="shared" si="13"/>
        <v>2</v>
      </c>
      <c r="O717">
        <v>3</v>
      </c>
      <c r="P717" s="7" t="s">
        <v>795</v>
      </c>
      <c r="R717">
        <v>67</v>
      </c>
      <c r="S717" t="s">
        <v>71</v>
      </c>
      <c r="T717" t="s">
        <v>798</v>
      </c>
    </row>
    <row r="718" spans="2:20" x14ac:dyDescent="0.2">
      <c r="B718" s="8" t="s">
        <v>436</v>
      </c>
      <c r="C718" s="8" t="s">
        <v>108</v>
      </c>
      <c r="D718" t="s">
        <v>792</v>
      </c>
      <c r="E718" s="8" t="s">
        <v>1</v>
      </c>
      <c r="F718" s="8" t="s">
        <v>802</v>
      </c>
      <c r="G718" s="8" t="s">
        <v>609</v>
      </c>
      <c r="H718" s="8" t="s">
        <v>162</v>
      </c>
      <c r="I718" s="8" t="s">
        <v>610</v>
      </c>
      <c r="J718" s="1">
        <v>65</v>
      </c>
      <c r="K718" s="8" t="s">
        <v>794</v>
      </c>
      <c r="L718" s="8" t="s">
        <v>28</v>
      </c>
      <c r="M718" s="2">
        <v>50</v>
      </c>
      <c r="N718" s="3">
        <f t="shared" si="13"/>
        <v>0.76923076923076927</v>
      </c>
      <c r="O718">
        <v>3</v>
      </c>
      <c r="P718" s="7" t="s">
        <v>795</v>
      </c>
      <c r="R718">
        <v>67</v>
      </c>
      <c r="S718" t="s">
        <v>71</v>
      </c>
      <c r="T718" t="s">
        <v>796</v>
      </c>
    </row>
    <row r="719" spans="2:20" x14ac:dyDescent="0.2">
      <c r="B719" s="8" t="s">
        <v>436</v>
      </c>
      <c r="C719" s="8" t="s">
        <v>108</v>
      </c>
      <c r="D719" t="s">
        <v>792</v>
      </c>
      <c r="E719" s="8" t="s">
        <v>1</v>
      </c>
      <c r="F719" s="8" t="s">
        <v>802</v>
      </c>
      <c r="G719" s="8" t="s">
        <v>609</v>
      </c>
      <c r="H719" s="8" t="s">
        <v>162</v>
      </c>
      <c r="I719" s="8" t="s">
        <v>610</v>
      </c>
      <c r="J719" s="1">
        <v>60</v>
      </c>
      <c r="K719" s="8" t="s">
        <v>794</v>
      </c>
      <c r="L719" s="8" t="s">
        <v>28</v>
      </c>
      <c r="M719" s="2">
        <v>41</v>
      </c>
      <c r="N719" s="3">
        <f t="shared" si="13"/>
        <v>0.68333333333333335</v>
      </c>
      <c r="O719">
        <v>3</v>
      </c>
      <c r="P719" s="7" t="s">
        <v>795</v>
      </c>
      <c r="R719">
        <v>67</v>
      </c>
      <c r="S719" t="s">
        <v>71</v>
      </c>
      <c r="T719" t="s">
        <v>797</v>
      </c>
    </row>
    <row r="720" spans="2:20" x14ac:dyDescent="0.2">
      <c r="B720" s="8" t="s">
        <v>436</v>
      </c>
      <c r="C720" s="8" t="s">
        <v>108</v>
      </c>
      <c r="D720" t="s">
        <v>792</v>
      </c>
      <c r="E720" s="8" t="s">
        <v>1</v>
      </c>
      <c r="F720" s="8" t="s">
        <v>802</v>
      </c>
      <c r="G720" s="8" t="s">
        <v>609</v>
      </c>
      <c r="H720" s="8" t="s">
        <v>162</v>
      </c>
      <c r="I720" s="8" t="s">
        <v>610</v>
      </c>
      <c r="J720" s="1">
        <v>38</v>
      </c>
      <c r="K720" s="8" t="s">
        <v>794</v>
      </c>
      <c r="L720" s="8" t="s">
        <v>28</v>
      </c>
      <c r="M720" s="2">
        <v>25</v>
      </c>
      <c r="N720" s="3">
        <f t="shared" si="13"/>
        <v>0.65789473684210531</v>
      </c>
      <c r="O720">
        <v>0</v>
      </c>
      <c r="P720" s="7" t="s">
        <v>795</v>
      </c>
      <c r="R720">
        <v>67</v>
      </c>
      <c r="S720" t="s">
        <v>71</v>
      </c>
      <c r="T720" t="s">
        <v>798</v>
      </c>
    </row>
    <row r="721" spans="2:21" x14ac:dyDescent="0.2">
      <c r="B721" s="8" t="s">
        <v>436</v>
      </c>
      <c r="C721" s="8" t="s">
        <v>108</v>
      </c>
      <c r="D721" t="s">
        <v>792</v>
      </c>
      <c r="E721" s="8" t="s">
        <v>1</v>
      </c>
      <c r="F721" s="8" t="s">
        <v>793</v>
      </c>
      <c r="G721" s="8" t="s">
        <v>609</v>
      </c>
      <c r="H721" s="8" t="s">
        <v>162</v>
      </c>
      <c r="I721" s="8" t="s">
        <v>610</v>
      </c>
      <c r="J721" s="1">
        <v>0.05</v>
      </c>
      <c r="K721" s="8" t="s">
        <v>794</v>
      </c>
      <c r="L721" s="8" t="s">
        <v>28</v>
      </c>
      <c r="M721" s="2">
        <v>0.28000000000000003</v>
      </c>
      <c r="N721" s="3">
        <f t="shared" si="13"/>
        <v>5.6000000000000005</v>
      </c>
      <c r="P721" s="7" t="s">
        <v>803</v>
      </c>
      <c r="R721">
        <v>68</v>
      </c>
      <c r="S721" t="s">
        <v>121</v>
      </c>
      <c r="T721" t="s">
        <v>796</v>
      </c>
      <c r="U721" t="s">
        <v>804</v>
      </c>
    </row>
    <row r="722" spans="2:21" x14ac:dyDescent="0.2">
      <c r="B722" s="8" t="s">
        <v>436</v>
      </c>
      <c r="C722" s="8" t="s">
        <v>108</v>
      </c>
      <c r="D722" t="s">
        <v>792</v>
      </c>
      <c r="E722" s="8" t="s">
        <v>1</v>
      </c>
      <c r="F722" s="8" t="s">
        <v>793</v>
      </c>
      <c r="G722" s="8" t="s">
        <v>609</v>
      </c>
      <c r="H722" s="8" t="s">
        <v>162</v>
      </c>
      <c r="I722" s="8" t="s">
        <v>610</v>
      </c>
      <c r="J722" s="1">
        <v>0.3</v>
      </c>
      <c r="K722" s="8" t="s">
        <v>794</v>
      </c>
      <c r="L722" s="8" t="s">
        <v>28</v>
      </c>
      <c r="M722" s="2">
        <v>0.7</v>
      </c>
      <c r="N722" s="3">
        <f t="shared" si="13"/>
        <v>2.3333333333333335</v>
      </c>
      <c r="P722" s="7" t="s">
        <v>803</v>
      </c>
      <c r="R722">
        <v>68</v>
      </c>
      <c r="S722" t="s">
        <v>121</v>
      </c>
      <c r="T722" t="s">
        <v>796</v>
      </c>
      <c r="U722" t="s">
        <v>729</v>
      </c>
    </row>
    <row r="723" spans="2:21" x14ac:dyDescent="0.2">
      <c r="B723" s="8" t="s">
        <v>436</v>
      </c>
      <c r="C723" s="8" t="s">
        <v>108</v>
      </c>
      <c r="D723" t="s">
        <v>792</v>
      </c>
      <c r="E723" s="8" t="s">
        <v>1</v>
      </c>
      <c r="F723" s="8" t="s">
        <v>793</v>
      </c>
      <c r="G723" s="8" t="s">
        <v>609</v>
      </c>
      <c r="H723" s="8" t="s">
        <v>162</v>
      </c>
      <c r="I723" s="8" t="s">
        <v>610</v>
      </c>
      <c r="J723" s="1">
        <v>1.2</v>
      </c>
      <c r="K723" s="8" t="s">
        <v>794</v>
      </c>
      <c r="L723" s="8" t="s">
        <v>28</v>
      </c>
      <c r="M723" s="2">
        <v>0.7</v>
      </c>
      <c r="N723" s="3">
        <f t="shared" ref="N723:N771" si="15">M723/J723</f>
        <v>0.58333333333333337</v>
      </c>
      <c r="P723" s="7" t="s">
        <v>803</v>
      </c>
      <c r="R723">
        <v>68</v>
      </c>
      <c r="S723" t="s">
        <v>121</v>
      </c>
      <c r="T723" t="s">
        <v>796</v>
      </c>
      <c r="U723" t="s">
        <v>805</v>
      </c>
    </row>
    <row r="724" spans="2:21" x14ac:dyDescent="0.2">
      <c r="B724" s="8" t="s">
        <v>436</v>
      </c>
      <c r="C724" s="8" t="s">
        <v>108</v>
      </c>
      <c r="D724" t="s">
        <v>792</v>
      </c>
      <c r="E724" s="8" t="s">
        <v>1</v>
      </c>
      <c r="F724" s="8" t="s">
        <v>802</v>
      </c>
      <c r="G724" s="8" t="s">
        <v>609</v>
      </c>
      <c r="H724" s="8" t="s">
        <v>162</v>
      </c>
      <c r="I724" s="8" t="s">
        <v>610</v>
      </c>
      <c r="J724" s="1">
        <v>0.1</v>
      </c>
      <c r="K724" s="8" t="s">
        <v>794</v>
      </c>
      <c r="L724" s="8" t="s">
        <v>28</v>
      </c>
      <c r="M724" s="2">
        <v>0.04</v>
      </c>
      <c r="N724" s="3">
        <f t="shared" si="15"/>
        <v>0.39999999999999997</v>
      </c>
      <c r="P724" s="7" t="s">
        <v>803</v>
      </c>
      <c r="R724">
        <v>68</v>
      </c>
      <c r="S724" t="s">
        <v>121</v>
      </c>
      <c r="T724" t="s">
        <v>796</v>
      </c>
      <c r="U724" t="s">
        <v>804</v>
      </c>
    </row>
    <row r="725" spans="2:21" x14ac:dyDescent="0.2">
      <c r="B725" s="8" t="s">
        <v>436</v>
      </c>
      <c r="C725" s="8" t="s">
        <v>108</v>
      </c>
      <c r="D725" t="s">
        <v>792</v>
      </c>
      <c r="E725" s="8" t="s">
        <v>1</v>
      </c>
      <c r="F725" s="8" t="s">
        <v>802</v>
      </c>
      <c r="G725" s="8" t="s">
        <v>609</v>
      </c>
      <c r="H725" s="8" t="s">
        <v>162</v>
      </c>
      <c r="I725" s="8" t="s">
        <v>610</v>
      </c>
      <c r="J725" s="1">
        <v>0.45</v>
      </c>
      <c r="K725" s="8" t="s">
        <v>794</v>
      </c>
      <c r="L725" s="8" t="s">
        <v>28</v>
      </c>
      <c r="M725" s="2">
        <v>0.14000000000000001</v>
      </c>
      <c r="N725" s="3">
        <f t="shared" si="15"/>
        <v>0.31111111111111112</v>
      </c>
      <c r="P725" s="7" t="s">
        <v>803</v>
      </c>
      <c r="R725">
        <v>68</v>
      </c>
      <c r="S725" t="s">
        <v>121</v>
      </c>
      <c r="T725" t="s">
        <v>796</v>
      </c>
      <c r="U725" t="s">
        <v>729</v>
      </c>
    </row>
    <row r="726" spans="2:21" x14ac:dyDescent="0.2">
      <c r="B726" s="8" t="s">
        <v>436</v>
      </c>
      <c r="C726" s="8" t="s">
        <v>108</v>
      </c>
      <c r="D726" t="s">
        <v>792</v>
      </c>
      <c r="E726" s="8" t="s">
        <v>1</v>
      </c>
      <c r="F726" s="8" t="s">
        <v>802</v>
      </c>
      <c r="G726" s="8" t="s">
        <v>609</v>
      </c>
      <c r="H726" s="8" t="s">
        <v>162</v>
      </c>
      <c r="I726" s="8" t="s">
        <v>610</v>
      </c>
      <c r="J726" s="1">
        <v>2.2000000000000002</v>
      </c>
      <c r="K726" s="8" t="s">
        <v>794</v>
      </c>
      <c r="L726" s="8" t="s">
        <v>28</v>
      </c>
      <c r="M726" s="2">
        <v>0.35</v>
      </c>
      <c r="N726" s="3">
        <f t="shared" si="15"/>
        <v>0.15909090909090906</v>
      </c>
      <c r="P726" s="7" t="s">
        <v>803</v>
      </c>
      <c r="R726">
        <v>68</v>
      </c>
      <c r="S726" t="s">
        <v>121</v>
      </c>
      <c r="T726" t="s">
        <v>796</v>
      </c>
      <c r="U726" t="s">
        <v>805</v>
      </c>
    </row>
    <row r="727" spans="2:21" x14ac:dyDescent="0.2">
      <c r="B727" s="8" t="s">
        <v>57</v>
      </c>
      <c r="C727" s="8" t="s">
        <v>806</v>
      </c>
      <c r="D727" t="s">
        <v>447</v>
      </c>
      <c r="E727" s="8" t="s">
        <v>405</v>
      </c>
      <c r="F727" s="8" t="s">
        <v>466</v>
      </c>
      <c r="G727" s="8" t="s">
        <v>161</v>
      </c>
      <c r="H727" s="8" t="s">
        <v>162</v>
      </c>
      <c r="I727" s="8" t="s">
        <v>807</v>
      </c>
      <c r="J727" s="1">
        <v>7</v>
      </c>
      <c r="K727" s="8" t="s">
        <v>808</v>
      </c>
      <c r="L727" s="8" t="s">
        <v>28</v>
      </c>
      <c r="M727" s="2">
        <v>8</v>
      </c>
      <c r="N727" s="3">
        <f t="shared" si="15"/>
        <v>1.1428571428571428</v>
      </c>
      <c r="O727">
        <v>1</v>
      </c>
      <c r="P727" t="s">
        <v>809</v>
      </c>
      <c r="R727">
        <v>69</v>
      </c>
      <c r="S727" t="s">
        <v>462</v>
      </c>
    </row>
    <row r="728" spans="2:21" x14ac:dyDescent="0.2">
      <c r="B728" s="8" t="s">
        <v>57</v>
      </c>
      <c r="C728" s="8" t="s">
        <v>806</v>
      </c>
      <c r="D728" t="s">
        <v>447</v>
      </c>
      <c r="E728" s="8" t="s">
        <v>453</v>
      </c>
      <c r="F728" s="8" t="s">
        <v>461</v>
      </c>
      <c r="G728" s="8" t="s">
        <v>573</v>
      </c>
      <c r="H728" s="8" t="s">
        <v>162</v>
      </c>
      <c r="I728" s="8" t="s">
        <v>807</v>
      </c>
      <c r="J728" s="1">
        <v>4</v>
      </c>
      <c r="K728" s="8" t="s">
        <v>808</v>
      </c>
      <c r="L728" s="8" t="s">
        <v>28</v>
      </c>
      <c r="M728" s="2">
        <v>5.2</v>
      </c>
      <c r="N728" s="3">
        <f t="shared" si="15"/>
        <v>1.3</v>
      </c>
      <c r="P728" t="s">
        <v>809</v>
      </c>
      <c r="R728">
        <v>69</v>
      </c>
      <c r="S728" t="s">
        <v>462</v>
      </c>
    </row>
    <row r="729" spans="2:21" x14ac:dyDescent="0.2">
      <c r="B729" s="8" t="s">
        <v>57</v>
      </c>
      <c r="C729" s="8" t="s">
        <v>806</v>
      </c>
      <c r="D729" t="s">
        <v>447</v>
      </c>
      <c r="E729" s="8" t="s">
        <v>453</v>
      </c>
      <c r="F729" s="8" t="s">
        <v>810</v>
      </c>
      <c r="G729" s="8" t="s">
        <v>573</v>
      </c>
      <c r="H729" s="8" t="s">
        <v>162</v>
      </c>
      <c r="I729" s="8" t="s">
        <v>807</v>
      </c>
      <c r="J729" s="1">
        <v>2.2000000000000002</v>
      </c>
      <c r="K729" s="8" t="s">
        <v>808</v>
      </c>
      <c r="L729" s="8" t="s">
        <v>28</v>
      </c>
      <c r="M729" s="2">
        <v>3</v>
      </c>
      <c r="N729" s="3">
        <f t="shared" si="15"/>
        <v>1.3636363636363635</v>
      </c>
      <c r="P729" t="s">
        <v>809</v>
      </c>
      <c r="R729">
        <v>69</v>
      </c>
      <c r="S729" t="s">
        <v>462</v>
      </c>
    </row>
    <row r="730" spans="2:21" x14ac:dyDescent="0.2">
      <c r="B730" s="8" t="s">
        <v>78</v>
      </c>
      <c r="C730" s="8" t="s">
        <v>108</v>
      </c>
      <c r="D730" t="s">
        <v>447</v>
      </c>
      <c r="E730" s="8" t="s">
        <v>349</v>
      </c>
      <c r="F730" s="8" t="s">
        <v>811</v>
      </c>
      <c r="G730" s="8" t="s">
        <v>573</v>
      </c>
      <c r="H730" s="8" t="s">
        <v>497</v>
      </c>
      <c r="I730" s="8" t="s">
        <v>26</v>
      </c>
      <c r="J730" s="1">
        <v>65</v>
      </c>
      <c r="K730" s="8" t="s">
        <v>301</v>
      </c>
      <c r="L730" s="8" t="s">
        <v>28</v>
      </c>
      <c r="M730" s="2">
        <v>90</v>
      </c>
      <c r="N730" s="3">
        <f t="shared" si="15"/>
        <v>1.3846153846153846</v>
      </c>
      <c r="O730">
        <v>0</v>
      </c>
      <c r="P730" s="7" t="s">
        <v>812</v>
      </c>
      <c r="R730">
        <v>70</v>
      </c>
      <c r="S730" t="s">
        <v>121</v>
      </c>
      <c r="T730" t="s">
        <v>146</v>
      </c>
    </row>
    <row r="731" spans="2:21" x14ac:dyDescent="0.2">
      <c r="B731" s="8" t="s">
        <v>78</v>
      </c>
      <c r="C731" s="8" t="s">
        <v>108</v>
      </c>
      <c r="D731" t="s">
        <v>447</v>
      </c>
      <c r="E731" s="8" t="s">
        <v>349</v>
      </c>
      <c r="F731" s="8" t="s">
        <v>811</v>
      </c>
      <c r="G731" s="8" t="s">
        <v>573</v>
      </c>
      <c r="H731" s="8" t="s">
        <v>497</v>
      </c>
      <c r="I731" s="8" t="s">
        <v>26</v>
      </c>
      <c r="J731" s="1">
        <v>110</v>
      </c>
      <c r="K731" s="8" t="s">
        <v>301</v>
      </c>
      <c r="L731" s="8" t="s">
        <v>28</v>
      </c>
      <c r="M731" s="2">
        <v>260</v>
      </c>
      <c r="N731" s="3">
        <f t="shared" si="15"/>
        <v>2.3636363636363638</v>
      </c>
      <c r="O731">
        <v>1</v>
      </c>
      <c r="P731" s="7" t="s">
        <v>812</v>
      </c>
      <c r="R731">
        <v>70</v>
      </c>
      <c r="S731" t="s">
        <v>121</v>
      </c>
      <c r="T731" t="s">
        <v>147</v>
      </c>
    </row>
    <row r="732" spans="2:21" x14ac:dyDescent="0.2">
      <c r="B732" s="8" t="s">
        <v>78</v>
      </c>
      <c r="C732" s="8" t="s">
        <v>108</v>
      </c>
      <c r="D732" t="s">
        <v>447</v>
      </c>
      <c r="E732" s="8" t="s">
        <v>44</v>
      </c>
      <c r="F732" s="8" t="s">
        <v>267</v>
      </c>
      <c r="G732" s="8" t="s">
        <v>573</v>
      </c>
      <c r="H732" s="8" t="s">
        <v>497</v>
      </c>
      <c r="I732" s="8" t="s">
        <v>26</v>
      </c>
      <c r="J732" s="1">
        <v>1300</v>
      </c>
      <c r="K732" s="8" t="s">
        <v>301</v>
      </c>
      <c r="L732" s="8" t="s">
        <v>28</v>
      </c>
      <c r="M732" s="2">
        <v>1500</v>
      </c>
      <c r="N732" s="3">
        <f t="shared" si="15"/>
        <v>1.1538461538461537</v>
      </c>
      <c r="O732">
        <v>0</v>
      </c>
      <c r="P732" s="7" t="s">
        <v>812</v>
      </c>
      <c r="R732">
        <v>70</v>
      </c>
      <c r="S732" t="s">
        <v>121</v>
      </c>
      <c r="T732" t="s">
        <v>146</v>
      </c>
    </row>
    <row r="733" spans="2:21" x14ac:dyDescent="0.2">
      <c r="B733" s="8" t="s">
        <v>78</v>
      </c>
      <c r="C733" s="8" t="s">
        <v>108</v>
      </c>
      <c r="D733" t="s">
        <v>447</v>
      </c>
      <c r="E733" s="8" t="s">
        <v>44</v>
      </c>
      <c r="F733" s="8" t="s">
        <v>267</v>
      </c>
      <c r="G733" s="8" t="s">
        <v>573</v>
      </c>
      <c r="H733" s="8" t="s">
        <v>497</v>
      </c>
      <c r="I733" s="8" t="s">
        <v>26</v>
      </c>
      <c r="J733" s="1">
        <v>600</v>
      </c>
      <c r="K733" s="8" t="s">
        <v>301</v>
      </c>
      <c r="L733" s="8" t="s">
        <v>28</v>
      </c>
      <c r="M733" s="2">
        <v>650</v>
      </c>
      <c r="N733" s="3">
        <f t="shared" si="15"/>
        <v>1.0833333333333333</v>
      </c>
      <c r="O733">
        <v>0</v>
      </c>
      <c r="P733" s="7" t="s">
        <v>812</v>
      </c>
      <c r="R733">
        <v>70</v>
      </c>
      <c r="S733" t="s">
        <v>121</v>
      </c>
      <c r="T733" t="s">
        <v>147</v>
      </c>
    </row>
    <row r="734" spans="2:21" x14ac:dyDescent="0.2">
      <c r="B734" s="8" t="s">
        <v>78</v>
      </c>
      <c r="C734" s="8" t="s">
        <v>108</v>
      </c>
      <c r="D734" t="s">
        <v>447</v>
      </c>
      <c r="E734" s="8" t="s">
        <v>44</v>
      </c>
      <c r="F734" s="8" t="s">
        <v>267</v>
      </c>
      <c r="G734" s="8" t="s">
        <v>573</v>
      </c>
      <c r="H734" s="8" t="s">
        <v>497</v>
      </c>
      <c r="I734" s="8" t="s">
        <v>26</v>
      </c>
      <c r="J734" s="1">
        <v>500</v>
      </c>
      <c r="K734" s="8" t="s">
        <v>301</v>
      </c>
      <c r="L734" s="8" t="s">
        <v>28</v>
      </c>
      <c r="M734" s="2">
        <v>850</v>
      </c>
      <c r="N734" s="3">
        <f t="shared" si="15"/>
        <v>1.7</v>
      </c>
      <c r="O734">
        <v>0</v>
      </c>
      <c r="P734" s="7" t="s">
        <v>812</v>
      </c>
      <c r="R734">
        <v>70</v>
      </c>
      <c r="S734" t="s">
        <v>121</v>
      </c>
      <c r="T734" t="s">
        <v>477</v>
      </c>
    </row>
    <row r="735" spans="2:21" x14ac:dyDescent="0.2">
      <c r="B735" s="8" t="s">
        <v>57</v>
      </c>
      <c r="C735" s="8" t="s">
        <v>108</v>
      </c>
      <c r="D735" t="s">
        <v>46</v>
      </c>
      <c r="E735" s="8" t="s">
        <v>73</v>
      </c>
      <c r="F735" s="8" t="s">
        <v>813</v>
      </c>
      <c r="H735" s="8" t="s">
        <v>497</v>
      </c>
      <c r="I735" s="8" t="s">
        <v>814</v>
      </c>
      <c r="J735" s="1">
        <v>3</v>
      </c>
      <c r="K735" s="8" t="s">
        <v>301</v>
      </c>
      <c r="L735" s="8" t="s">
        <v>28</v>
      </c>
      <c r="M735" s="2">
        <v>4.2</v>
      </c>
      <c r="N735" s="3">
        <f t="shared" si="15"/>
        <v>1.4000000000000001</v>
      </c>
      <c r="P735" s="7" t="s">
        <v>815</v>
      </c>
      <c r="R735">
        <v>71</v>
      </c>
      <c r="S735" t="s">
        <v>462</v>
      </c>
      <c r="T735" t="s">
        <v>816</v>
      </c>
    </row>
    <row r="736" spans="2:21" x14ac:dyDescent="0.2">
      <c r="B736" s="8" t="s">
        <v>57</v>
      </c>
      <c r="C736" s="8" t="s">
        <v>108</v>
      </c>
      <c r="D736" t="s">
        <v>46</v>
      </c>
      <c r="E736" s="8" t="s">
        <v>73</v>
      </c>
      <c r="F736" s="8" t="s">
        <v>813</v>
      </c>
      <c r="H736" s="8" t="s">
        <v>497</v>
      </c>
      <c r="I736" s="8" t="s">
        <v>814</v>
      </c>
      <c r="J736" s="1">
        <v>3.9</v>
      </c>
      <c r="K736" s="8" t="s">
        <v>301</v>
      </c>
      <c r="L736" s="8" t="s">
        <v>28</v>
      </c>
      <c r="M736" s="2">
        <v>3.5</v>
      </c>
      <c r="N736" s="3">
        <f t="shared" si="15"/>
        <v>0.89743589743589747</v>
      </c>
      <c r="P736" s="7" t="s">
        <v>815</v>
      </c>
      <c r="R736">
        <v>71</v>
      </c>
      <c r="S736" t="s">
        <v>462</v>
      </c>
      <c r="T736" t="s">
        <v>817</v>
      </c>
    </row>
    <row r="737" spans="2:21" x14ac:dyDescent="0.2">
      <c r="B737" s="8" t="s">
        <v>57</v>
      </c>
      <c r="C737" s="8" t="s">
        <v>108</v>
      </c>
      <c r="D737" t="s">
        <v>46</v>
      </c>
      <c r="E737" s="8" t="s">
        <v>73</v>
      </c>
      <c r="F737" s="8" t="s">
        <v>813</v>
      </c>
      <c r="H737" s="8" t="s">
        <v>497</v>
      </c>
      <c r="I737" s="8" t="s">
        <v>814</v>
      </c>
      <c r="J737" s="1">
        <v>5</v>
      </c>
      <c r="K737" s="8" t="s">
        <v>301</v>
      </c>
      <c r="L737" s="8" t="s">
        <v>28</v>
      </c>
      <c r="M737" s="2">
        <v>5.5</v>
      </c>
      <c r="N737" s="3">
        <f t="shared" si="15"/>
        <v>1.1000000000000001</v>
      </c>
      <c r="P737" s="7" t="s">
        <v>815</v>
      </c>
      <c r="R737">
        <v>71</v>
      </c>
      <c r="S737" t="s">
        <v>462</v>
      </c>
      <c r="T737" t="s">
        <v>818</v>
      </c>
    </row>
    <row r="738" spans="2:21" x14ac:dyDescent="0.2">
      <c r="B738" s="8" t="s">
        <v>57</v>
      </c>
      <c r="C738" s="8" t="s">
        <v>108</v>
      </c>
      <c r="D738" t="s">
        <v>46</v>
      </c>
      <c r="E738" s="8" t="s">
        <v>73</v>
      </c>
      <c r="F738" s="8" t="s">
        <v>813</v>
      </c>
      <c r="H738" s="8" t="s">
        <v>497</v>
      </c>
      <c r="I738" s="8" t="s">
        <v>814</v>
      </c>
      <c r="J738" s="1">
        <v>9</v>
      </c>
      <c r="K738" s="8" t="s">
        <v>301</v>
      </c>
      <c r="L738" s="8" t="s">
        <v>28</v>
      </c>
      <c r="M738" s="2">
        <v>7</v>
      </c>
      <c r="N738" s="3">
        <f t="shared" si="15"/>
        <v>0.77777777777777779</v>
      </c>
      <c r="P738" s="7" t="s">
        <v>815</v>
      </c>
      <c r="R738">
        <v>71</v>
      </c>
      <c r="S738" t="s">
        <v>462</v>
      </c>
      <c r="T738" t="s">
        <v>819</v>
      </c>
    </row>
    <row r="739" spans="2:21" x14ac:dyDescent="0.2">
      <c r="B739" s="8" t="s">
        <v>57</v>
      </c>
      <c r="C739" s="8" t="s">
        <v>108</v>
      </c>
      <c r="D739" t="s">
        <v>46</v>
      </c>
      <c r="E739" s="8" t="s">
        <v>349</v>
      </c>
      <c r="F739" s="8" t="s">
        <v>810</v>
      </c>
      <c r="G739" s="8" t="s">
        <v>573</v>
      </c>
      <c r="H739" s="8" t="s">
        <v>497</v>
      </c>
      <c r="I739" s="8" t="s">
        <v>814</v>
      </c>
      <c r="J739" s="1">
        <v>2.3E-2</v>
      </c>
      <c r="K739" s="8" t="s">
        <v>301</v>
      </c>
      <c r="L739" s="8" t="s">
        <v>28</v>
      </c>
      <c r="M739" s="2">
        <v>0.04</v>
      </c>
      <c r="N739" s="3">
        <f t="shared" si="15"/>
        <v>1.7391304347826089</v>
      </c>
      <c r="P739" s="7" t="s">
        <v>815</v>
      </c>
      <c r="R739">
        <v>71</v>
      </c>
      <c r="S739" t="s">
        <v>462</v>
      </c>
      <c r="T739" t="s">
        <v>816</v>
      </c>
    </row>
    <row r="740" spans="2:21" x14ac:dyDescent="0.2">
      <c r="B740" s="8" t="s">
        <v>57</v>
      </c>
      <c r="C740" s="8" t="s">
        <v>108</v>
      </c>
      <c r="D740" t="s">
        <v>46</v>
      </c>
      <c r="E740" s="8" t="s">
        <v>349</v>
      </c>
      <c r="F740" s="8" t="s">
        <v>810</v>
      </c>
      <c r="G740" s="8" t="s">
        <v>573</v>
      </c>
      <c r="H740" s="8" t="s">
        <v>497</v>
      </c>
      <c r="I740" s="8" t="s">
        <v>814</v>
      </c>
      <c r="J740" s="1">
        <v>2.8000000000000001E-2</v>
      </c>
      <c r="K740" s="8" t="s">
        <v>301</v>
      </c>
      <c r="L740" s="8" t="s">
        <v>28</v>
      </c>
      <c r="M740" s="2">
        <v>4.3999999999999997E-2</v>
      </c>
      <c r="N740" s="3">
        <f t="shared" si="15"/>
        <v>1.5714285714285714</v>
      </c>
      <c r="P740" s="7" t="s">
        <v>815</v>
      </c>
      <c r="R740">
        <v>71</v>
      </c>
      <c r="S740" t="s">
        <v>462</v>
      </c>
      <c r="T740" t="s">
        <v>817</v>
      </c>
    </row>
    <row r="741" spans="2:21" x14ac:dyDescent="0.2">
      <c r="B741" s="8" t="s">
        <v>57</v>
      </c>
      <c r="C741" s="8" t="s">
        <v>108</v>
      </c>
      <c r="D741" t="s">
        <v>46</v>
      </c>
      <c r="E741" s="8" t="s">
        <v>349</v>
      </c>
      <c r="F741" s="8" t="s">
        <v>810</v>
      </c>
      <c r="G741" s="8" t="s">
        <v>573</v>
      </c>
      <c r="H741" s="8" t="s">
        <v>497</v>
      </c>
      <c r="I741" s="8" t="s">
        <v>814</v>
      </c>
      <c r="J741" s="1">
        <v>4.4999999999999998E-2</v>
      </c>
      <c r="K741" s="8" t="s">
        <v>301</v>
      </c>
      <c r="L741" s="8" t="s">
        <v>28</v>
      </c>
      <c r="M741" s="2">
        <v>7.0000000000000007E-2</v>
      </c>
      <c r="N741" s="3">
        <f t="shared" si="15"/>
        <v>1.5555555555555558</v>
      </c>
      <c r="P741" s="7" t="s">
        <v>815</v>
      </c>
      <c r="R741">
        <v>71</v>
      </c>
      <c r="S741" t="s">
        <v>462</v>
      </c>
      <c r="T741" t="s">
        <v>818</v>
      </c>
    </row>
    <row r="742" spans="2:21" x14ac:dyDescent="0.2">
      <c r="B742" s="8" t="s">
        <v>57</v>
      </c>
      <c r="C742" s="8" t="s">
        <v>108</v>
      </c>
      <c r="D742" t="s">
        <v>46</v>
      </c>
      <c r="E742" s="8" t="s">
        <v>349</v>
      </c>
      <c r="F742" s="8" t="s">
        <v>810</v>
      </c>
      <c r="G742" s="8" t="s">
        <v>573</v>
      </c>
      <c r="H742" s="8" t="s">
        <v>497</v>
      </c>
      <c r="I742" s="8" t="s">
        <v>814</v>
      </c>
      <c r="J742" s="1">
        <v>2.5000000000000001E-2</v>
      </c>
      <c r="K742" s="8" t="s">
        <v>301</v>
      </c>
      <c r="L742" s="8" t="s">
        <v>28</v>
      </c>
      <c r="M742" s="2">
        <v>0.08</v>
      </c>
      <c r="N742" s="3">
        <f t="shared" si="15"/>
        <v>3.1999999999999997</v>
      </c>
      <c r="P742" s="7" t="s">
        <v>815</v>
      </c>
      <c r="R742">
        <v>71</v>
      </c>
      <c r="S742" t="s">
        <v>462</v>
      </c>
      <c r="T742" t="s">
        <v>820</v>
      </c>
    </row>
    <row r="743" spans="2:21" x14ac:dyDescent="0.2">
      <c r="B743" s="8" t="s">
        <v>107</v>
      </c>
      <c r="C743" s="8" t="s">
        <v>108</v>
      </c>
      <c r="D743" t="s">
        <v>412</v>
      </c>
      <c r="E743" s="8" t="s">
        <v>44</v>
      </c>
      <c r="F743" s="8" t="s">
        <v>821</v>
      </c>
      <c r="H743" s="8" t="s">
        <v>497</v>
      </c>
      <c r="I743" s="8" t="s">
        <v>26</v>
      </c>
      <c r="J743" s="1">
        <v>0.93</v>
      </c>
      <c r="K743" s="8" t="s">
        <v>406</v>
      </c>
      <c r="L743" s="8" t="s">
        <v>28</v>
      </c>
      <c r="M743" s="2">
        <v>0.8</v>
      </c>
      <c r="N743" s="3">
        <f t="shared" si="15"/>
        <v>0.86021505376344087</v>
      </c>
      <c r="O743">
        <v>1</v>
      </c>
      <c r="P743" t="s">
        <v>822</v>
      </c>
      <c r="R743">
        <v>72</v>
      </c>
      <c r="S743" t="s">
        <v>121</v>
      </c>
      <c r="T743" t="s">
        <v>823</v>
      </c>
    </row>
    <row r="744" spans="2:21" x14ac:dyDescent="0.2">
      <c r="B744" s="8" t="s">
        <v>107</v>
      </c>
      <c r="C744" s="8" t="s">
        <v>108</v>
      </c>
      <c r="D744" t="s">
        <v>412</v>
      </c>
      <c r="E744" s="8" t="s">
        <v>44</v>
      </c>
      <c r="F744" s="8" t="s">
        <v>821</v>
      </c>
      <c r="H744" s="8" t="s">
        <v>497</v>
      </c>
      <c r="I744" s="8" t="s">
        <v>26</v>
      </c>
      <c r="J744" s="1">
        <v>0.95</v>
      </c>
      <c r="K744" s="8" t="s">
        <v>406</v>
      </c>
      <c r="L744" s="8" t="s">
        <v>28</v>
      </c>
      <c r="M744" s="2">
        <v>0.9</v>
      </c>
      <c r="N744" s="3">
        <f t="shared" si="15"/>
        <v>0.94736842105263164</v>
      </c>
      <c r="O744">
        <v>0</v>
      </c>
      <c r="P744" t="s">
        <v>822</v>
      </c>
      <c r="R744">
        <v>72</v>
      </c>
      <c r="S744" t="s">
        <v>121</v>
      </c>
      <c r="T744" t="s">
        <v>824</v>
      </c>
    </row>
    <row r="745" spans="2:21" x14ac:dyDescent="0.2">
      <c r="B745" s="8" t="s">
        <v>107</v>
      </c>
      <c r="C745" s="8" t="s">
        <v>108</v>
      </c>
      <c r="D745" t="s">
        <v>412</v>
      </c>
      <c r="E745" s="8" t="s">
        <v>44</v>
      </c>
      <c r="F745" s="8" t="s">
        <v>821</v>
      </c>
      <c r="H745" s="8" t="s">
        <v>497</v>
      </c>
      <c r="I745" s="8" t="s">
        <v>26</v>
      </c>
      <c r="J745" s="1">
        <v>0.93</v>
      </c>
      <c r="K745" s="8" t="s">
        <v>406</v>
      </c>
      <c r="L745" s="8" t="s">
        <v>28</v>
      </c>
      <c r="M745" s="2">
        <v>0.8</v>
      </c>
      <c r="N745" s="3">
        <f t="shared" si="15"/>
        <v>0.86021505376344087</v>
      </c>
      <c r="O745">
        <v>1</v>
      </c>
      <c r="P745" t="s">
        <v>822</v>
      </c>
      <c r="R745">
        <v>72</v>
      </c>
      <c r="S745" t="s">
        <v>121</v>
      </c>
      <c r="T745" t="s">
        <v>607</v>
      </c>
    </row>
    <row r="746" spans="2:21" x14ac:dyDescent="0.2">
      <c r="B746" s="8" t="s">
        <v>107</v>
      </c>
      <c r="C746" s="8" t="s">
        <v>108</v>
      </c>
      <c r="D746" t="s">
        <v>412</v>
      </c>
      <c r="E746" s="8" t="s">
        <v>44</v>
      </c>
      <c r="F746" s="8" t="s">
        <v>821</v>
      </c>
      <c r="H746" s="8" t="s">
        <v>497</v>
      </c>
      <c r="I746" s="8" t="s">
        <v>26</v>
      </c>
      <c r="J746" s="1">
        <v>0.95</v>
      </c>
      <c r="K746" s="8" t="s">
        <v>406</v>
      </c>
      <c r="L746" s="8" t="s">
        <v>28</v>
      </c>
      <c r="M746" s="2">
        <v>0.95</v>
      </c>
      <c r="N746" s="3">
        <f t="shared" si="15"/>
        <v>1</v>
      </c>
      <c r="O746">
        <v>0</v>
      </c>
      <c r="P746" t="s">
        <v>822</v>
      </c>
      <c r="R746">
        <v>72</v>
      </c>
      <c r="S746" t="s">
        <v>121</v>
      </c>
      <c r="T746" t="s">
        <v>825</v>
      </c>
    </row>
    <row r="747" spans="2:21" x14ac:dyDescent="0.2">
      <c r="B747" s="8" t="s">
        <v>19</v>
      </c>
      <c r="C747" s="8" t="s">
        <v>826</v>
      </c>
      <c r="D747" t="s">
        <v>827</v>
      </c>
      <c r="E747" s="8" t="s">
        <v>330</v>
      </c>
      <c r="F747" s="8" t="s">
        <v>466</v>
      </c>
      <c r="G747" s="8" t="s">
        <v>828</v>
      </c>
      <c r="H747" s="8" t="s">
        <v>497</v>
      </c>
      <c r="I747" s="8" t="s">
        <v>26</v>
      </c>
      <c r="J747" s="1">
        <v>1</v>
      </c>
      <c r="K747" s="8" t="s">
        <v>829</v>
      </c>
      <c r="L747" s="8" t="s">
        <v>28</v>
      </c>
      <c r="M747" s="2">
        <v>1</v>
      </c>
      <c r="N747" s="3">
        <f t="shared" si="15"/>
        <v>1</v>
      </c>
      <c r="P747" t="s">
        <v>830</v>
      </c>
      <c r="R747">
        <v>73</v>
      </c>
      <c r="S747" t="s">
        <v>462</v>
      </c>
      <c r="T747" t="s">
        <v>831</v>
      </c>
      <c r="U747" t="s">
        <v>463</v>
      </c>
    </row>
    <row r="748" spans="2:21" x14ac:dyDescent="0.2">
      <c r="B748" s="8" t="s">
        <v>19</v>
      </c>
      <c r="C748" s="8" t="s">
        <v>826</v>
      </c>
      <c r="D748" t="s">
        <v>827</v>
      </c>
      <c r="E748" s="8" t="s">
        <v>330</v>
      </c>
      <c r="F748" s="8" t="s">
        <v>466</v>
      </c>
      <c r="G748" s="8" t="s">
        <v>828</v>
      </c>
      <c r="H748" s="8" t="s">
        <v>497</v>
      </c>
      <c r="I748" s="8" t="s">
        <v>26</v>
      </c>
      <c r="J748" s="1">
        <v>1</v>
      </c>
      <c r="K748" s="8" t="s">
        <v>829</v>
      </c>
      <c r="L748" s="8" t="s">
        <v>28</v>
      </c>
      <c r="M748" s="2">
        <v>0.9</v>
      </c>
      <c r="N748" s="3">
        <f t="shared" si="15"/>
        <v>0.9</v>
      </c>
      <c r="P748" t="s">
        <v>830</v>
      </c>
      <c r="R748">
        <v>73</v>
      </c>
      <c r="S748" t="s">
        <v>462</v>
      </c>
      <c r="T748" t="s">
        <v>831</v>
      </c>
      <c r="U748" t="s">
        <v>832</v>
      </c>
    </row>
    <row r="749" spans="2:21" x14ac:dyDescent="0.2">
      <c r="B749" s="8" t="s">
        <v>19</v>
      </c>
      <c r="C749" s="8" t="s">
        <v>826</v>
      </c>
      <c r="D749" t="s">
        <v>827</v>
      </c>
      <c r="E749" s="8" t="s">
        <v>330</v>
      </c>
      <c r="F749" s="8" t="s">
        <v>466</v>
      </c>
      <c r="G749" s="8" t="s">
        <v>828</v>
      </c>
      <c r="H749" s="8" t="s">
        <v>497</v>
      </c>
      <c r="I749" s="8" t="s">
        <v>26</v>
      </c>
      <c r="J749" s="1">
        <v>1</v>
      </c>
      <c r="K749" s="8" t="s">
        <v>829</v>
      </c>
      <c r="L749" s="8" t="s">
        <v>28</v>
      </c>
      <c r="M749" s="2">
        <v>0.8</v>
      </c>
      <c r="N749" s="3">
        <f t="shared" si="15"/>
        <v>0.8</v>
      </c>
      <c r="P749" t="s">
        <v>830</v>
      </c>
      <c r="R749">
        <v>73</v>
      </c>
      <c r="S749" t="s">
        <v>462</v>
      </c>
      <c r="T749" t="s">
        <v>831</v>
      </c>
      <c r="U749" t="s">
        <v>833</v>
      </c>
    </row>
    <row r="750" spans="2:21" x14ac:dyDescent="0.2">
      <c r="B750" s="8" t="s">
        <v>19</v>
      </c>
      <c r="C750" s="8" t="s">
        <v>826</v>
      </c>
      <c r="D750" t="s">
        <v>827</v>
      </c>
      <c r="E750" s="8" t="s">
        <v>330</v>
      </c>
      <c r="F750" s="8" t="s">
        <v>466</v>
      </c>
      <c r="G750" s="8" t="s">
        <v>828</v>
      </c>
      <c r="H750" s="8" t="s">
        <v>497</v>
      </c>
      <c r="I750" s="8" t="s">
        <v>26</v>
      </c>
      <c r="J750" s="1">
        <v>0.95</v>
      </c>
      <c r="K750" s="8" t="s">
        <v>829</v>
      </c>
      <c r="L750" s="8" t="s">
        <v>28</v>
      </c>
      <c r="M750" s="2">
        <v>0.9</v>
      </c>
      <c r="N750" s="3">
        <f t="shared" si="15"/>
        <v>0.94736842105263164</v>
      </c>
      <c r="P750" t="s">
        <v>830</v>
      </c>
      <c r="R750">
        <v>73</v>
      </c>
      <c r="S750" t="s">
        <v>462</v>
      </c>
      <c r="T750" t="s">
        <v>834</v>
      </c>
      <c r="U750" t="s">
        <v>463</v>
      </c>
    </row>
    <row r="751" spans="2:21" x14ac:dyDescent="0.2">
      <c r="B751" s="8" t="s">
        <v>19</v>
      </c>
      <c r="C751" s="8" t="s">
        <v>826</v>
      </c>
      <c r="D751" t="s">
        <v>827</v>
      </c>
      <c r="E751" s="8" t="s">
        <v>330</v>
      </c>
      <c r="F751" s="8" t="s">
        <v>466</v>
      </c>
      <c r="G751" s="8" t="s">
        <v>828</v>
      </c>
      <c r="H751" s="8" t="s">
        <v>497</v>
      </c>
      <c r="I751" s="8" t="s">
        <v>26</v>
      </c>
      <c r="J751" s="1">
        <v>0.95</v>
      </c>
      <c r="K751" s="8" t="s">
        <v>829</v>
      </c>
      <c r="L751" s="8" t="s">
        <v>28</v>
      </c>
      <c r="M751" s="2">
        <v>0.65</v>
      </c>
      <c r="N751" s="3">
        <f t="shared" si="15"/>
        <v>0.68421052631578949</v>
      </c>
      <c r="P751" t="s">
        <v>830</v>
      </c>
      <c r="R751">
        <v>73</v>
      </c>
      <c r="S751" t="s">
        <v>462</v>
      </c>
      <c r="T751" t="s">
        <v>835</v>
      </c>
      <c r="U751" t="s">
        <v>832</v>
      </c>
    </row>
    <row r="752" spans="2:21" x14ac:dyDescent="0.2">
      <c r="B752" s="8" t="s">
        <v>19</v>
      </c>
      <c r="C752" s="8" t="s">
        <v>826</v>
      </c>
      <c r="D752" t="s">
        <v>827</v>
      </c>
      <c r="E752" s="8" t="s">
        <v>330</v>
      </c>
      <c r="F752" s="8" t="s">
        <v>466</v>
      </c>
      <c r="G752" s="8" t="s">
        <v>828</v>
      </c>
      <c r="H752" s="8" t="s">
        <v>497</v>
      </c>
      <c r="I752" s="8" t="s">
        <v>26</v>
      </c>
      <c r="J752" s="1">
        <v>0.75</v>
      </c>
      <c r="K752" s="8" t="s">
        <v>829</v>
      </c>
      <c r="L752" s="8" t="s">
        <v>28</v>
      </c>
      <c r="M752" s="2">
        <v>0.5</v>
      </c>
      <c r="N752" s="3">
        <f t="shared" si="15"/>
        <v>0.66666666666666663</v>
      </c>
      <c r="P752" t="s">
        <v>830</v>
      </c>
      <c r="R752">
        <v>73</v>
      </c>
      <c r="S752" t="s">
        <v>462</v>
      </c>
      <c r="T752" t="s">
        <v>835</v>
      </c>
      <c r="U752" t="s">
        <v>833</v>
      </c>
    </row>
    <row r="753" spans="2:21" x14ac:dyDescent="0.2">
      <c r="B753" s="8" t="s">
        <v>19</v>
      </c>
      <c r="C753" s="8" t="s">
        <v>826</v>
      </c>
      <c r="D753" t="s">
        <v>827</v>
      </c>
      <c r="E753" s="8" t="s">
        <v>330</v>
      </c>
      <c r="F753" s="8" t="s">
        <v>466</v>
      </c>
      <c r="G753" s="8" t="s">
        <v>828</v>
      </c>
      <c r="H753" s="8" t="s">
        <v>497</v>
      </c>
      <c r="I753" s="8" t="s">
        <v>26</v>
      </c>
      <c r="J753" s="1">
        <v>0.95</v>
      </c>
      <c r="K753" s="8" t="s">
        <v>829</v>
      </c>
      <c r="L753" s="8" t="s">
        <v>28</v>
      </c>
      <c r="M753" s="2">
        <v>0.85</v>
      </c>
      <c r="N753" s="3">
        <f t="shared" si="15"/>
        <v>0.89473684210526316</v>
      </c>
      <c r="P753" t="s">
        <v>830</v>
      </c>
      <c r="R753">
        <v>74</v>
      </c>
      <c r="S753" t="s">
        <v>462</v>
      </c>
      <c r="T753" t="s">
        <v>836</v>
      </c>
      <c r="U753" t="s">
        <v>463</v>
      </c>
    </row>
    <row r="754" spans="2:21" x14ac:dyDescent="0.2">
      <c r="B754" s="8" t="s">
        <v>19</v>
      </c>
      <c r="C754" s="8" t="s">
        <v>826</v>
      </c>
      <c r="D754" t="s">
        <v>827</v>
      </c>
      <c r="E754" s="8" t="s">
        <v>330</v>
      </c>
      <c r="F754" s="8" t="s">
        <v>466</v>
      </c>
      <c r="G754" s="8" t="s">
        <v>828</v>
      </c>
      <c r="H754" s="8" t="s">
        <v>497</v>
      </c>
      <c r="I754" s="8" t="s">
        <v>26</v>
      </c>
      <c r="J754" s="1">
        <v>0.92</v>
      </c>
      <c r="K754" s="8" t="s">
        <v>829</v>
      </c>
      <c r="L754" s="8" t="s">
        <v>28</v>
      </c>
      <c r="M754" s="2">
        <v>0.3</v>
      </c>
      <c r="N754" s="3">
        <f t="shared" si="15"/>
        <v>0.32608695652173908</v>
      </c>
      <c r="P754" t="s">
        <v>830</v>
      </c>
      <c r="R754">
        <v>74</v>
      </c>
      <c r="S754" t="s">
        <v>462</v>
      </c>
      <c r="T754" t="s">
        <v>837</v>
      </c>
      <c r="U754" t="s">
        <v>832</v>
      </c>
    </row>
    <row r="755" spans="2:21" x14ac:dyDescent="0.2">
      <c r="B755" s="8" t="s">
        <v>19</v>
      </c>
      <c r="C755" s="8" t="s">
        <v>826</v>
      </c>
      <c r="D755" t="s">
        <v>827</v>
      </c>
      <c r="E755" s="8" t="s">
        <v>330</v>
      </c>
      <c r="F755" s="8" t="s">
        <v>466</v>
      </c>
      <c r="G755" s="8" t="s">
        <v>828</v>
      </c>
      <c r="H755" s="8" t="s">
        <v>497</v>
      </c>
      <c r="I755" s="8" t="s">
        <v>26</v>
      </c>
      <c r="J755" s="1">
        <v>0.65</v>
      </c>
      <c r="K755" s="8" t="s">
        <v>829</v>
      </c>
      <c r="L755" s="8" t="s">
        <v>28</v>
      </c>
      <c r="M755" s="2">
        <v>0.3</v>
      </c>
      <c r="N755" s="3">
        <f t="shared" si="15"/>
        <v>0.46153846153846151</v>
      </c>
      <c r="P755" t="s">
        <v>830</v>
      </c>
      <c r="R755">
        <v>74</v>
      </c>
      <c r="S755" t="s">
        <v>462</v>
      </c>
      <c r="T755" t="s">
        <v>837</v>
      </c>
      <c r="U755" t="s">
        <v>833</v>
      </c>
    </row>
    <row r="756" spans="2:21" x14ac:dyDescent="0.2">
      <c r="B756" s="8" t="s">
        <v>312</v>
      </c>
      <c r="C756" s="8" t="s">
        <v>838</v>
      </c>
      <c r="E756" s="8" t="s">
        <v>405</v>
      </c>
      <c r="F756" s="8" t="s">
        <v>466</v>
      </c>
      <c r="G756" s="8" t="s">
        <v>839</v>
      </c>
      <c r="H756" s="8" t="s">
        <v>497</v>
      </c>
      <c r="I756" s="8" t="s">
        <v>26</v>
      </c>
      <c r="J756" s="1">
        <v>22</v>
      </c>
      <c r="K756" s="8" t="s">
        <v>191</v>
      </c>
      <c r="L756" s="8" t="s">
        <v>28</v>
      </c>
      <c r="M756" s="2">
        <v>23</v>
      </c>
      <c r="N756" s="3">
        <f t="shared" si="15"/>
        <v>1.0454545454545454</v>
      </c>
      <c r="P756" t="s">
        <v>840</v>
      </c>
      <c r="R756">
        <v>75</v>
      </c>
      <c r="S756" t="s">
        <v>83</v>
      </c>
    </row>
    <row r="757" spans="2:21" x14ac:dyDescent="0.2">
      <c r="B757" s="8" t="s">
        <v>312</v>
      </c>
      <c r="C757" s="8" t="s">
        <v>838</v>
      </c>
      <c r="E757" s="8" t="s">
        <v>405</v>
      </c>
      <c r="F757" s="8" t="s">
        <v>466</v>
      </c>
      <c r="G757" s="8" t="s">
        <v>839</v>
      </c>
      <c r="H757" s="8" t="s">
        <v>497</v>
      </c>
      <c r="I757" s="8" t="s">
        <v>26</v>
      </c>
      <c r="J757" s="1">
        <v>31</v>
      </c>
      <c r="K757" s="8" t="s">
        <v>191</v>
      </c>
      <c r="L757" s="8" t="s">
        <v>28</v>
      </c>
      <c r="M757" s="2">
        <v>23</v>
      </c>
      <c r="N757" s="3">
        <f t="shared" si="15"/>
        <v>0.74193548387096775</v>
      </c>
      <c r="P757" t="s">
        <v>840</v>
      </c>
      <c r="R757">
        <v>75</v>
      </c>
      <c r="S757" t="s">
        <v>83</v>
      </c>
    </row>
    <row r="758" spans="2:21" x14ac:dyDescent="0.2">
      <c r="B758" s="8" t="s">
        <v>312</v>
      </c>
      <c r="C758" s="8" t="s">
        <v>838</v>
      </c>
      <c r="E758" s="8" t="s">
        <v>405</v>
      </c>
      <c r="F758" s="8" t="s">
        <v>466</v>
      </c>
      <c r="G758" s="8" t="s">
        <v>839</v>
      </c>
      <c r="H758" s="8" t="s">
        <v>497</v>
      </c>
      <c r="I758" s="8" t="s">
        <v>26</v>
      </c>
      <c r="J758" s="1">
        <v>34</v>
      </c>
      <c r="K758" s="8" t="s">
        <v>191</v>
      </c>
      <c r="L758" s="8" t="s">
        <v>28</v>
      </c>
      <c r="M758" s="2">
        <v>28</v>
      </c>
      <c r="N758" s="3">
        <f t="shared" si="15"/>
        <v>0.82352941176470584</v>
      </c>
      <c r="P758" t="s">
        <v>840</v>
      </c>
      <c r="R758">
        <v>75</v>
      </c>
      <c r="S758" t="s">
        <v>83</v>
      </c>
    </row>
    <row r="759" spans="2:21" x14ac:dyDescent="0.2">
      <c r="B759" s="8" t="s">
        <v>312</v>
      </c>
      <c r="C759" s="8" t="s">
        <v>838</v>
      </c>
      <c r="E759" s="8" t="s">
        <v>405</v>
      </c>
      <c r="F759" s="8" t="s">
        <v>466</v>
      </c>
      <c r="G759" s="8" t="s">
        <v>839</v>
      </c>
      <c r="H759" s="8" t="s">
        <v>497</v>
      </c>
      <c r="I759" s="8" t="s">
        <v>26</v>
      </c>
      <c r="J759" s="1">
        <v>46</v>
      </c>
      <c r="K759" s="8" t="s">
        <v>191</v>
      </c>
      <c r="L759" s="8" t="s">
        <v>28</v>
      </c>
      <c r="M759" s="2">
        <v>45</v>
      </c>
      <c r="N759" s="3">
        <f t="shared" si="15"/>
        <v>0.97826086956521741</v>
      </c>
      <c r="P759" t="s">
        <v>840</v>
      </c>
      <c r="R759">
        <v>75</v>
      </c>
      <c r="S759" t="s">
        <v>83</v>
      </c>
    </row>
    <row r="760" spans="2:21" x14ac:dyDescent="0.2">
      <c r="B760" s="8" t="s">
        <v>312</v>
      </c>
      <c r="C760" s="8" t="s">
        <v>838</v>
      </c>
      <c r="E760" s="8" t="s">
        <v>405</v>
      </c>
      <c r="F760" s="8" t="s">
        <v>466</v>
      </c>
      <c r="G760" s="8" t="s">
        <v>839</v>
      </c>
      <c r="H760" s="8" t="s">
        <v>497</v>
      </c>
      <c r="I760" s="8" t="s">
        <v>26</v>
      </c>
      <c r="J760" s="1">
        <v>47</v>
      </c>
      <c r="K760" s="8" t="s">
        <v>191</v>
      </c>
      <c r="L760" s="8" t="s">
        <v>28</v>
      </c>
      <c r="M760" s="2">
        <v>50</v>
      </c>
      <c r="N760" s="3">
        <f t="shared" si="15"/>
        <v>1.0638297872340425</v>
      </c>
      <c r="P760" t="s">
        <v>840</v>
      </c>
      <c r="R760">
        <v>75</v>
      </c>
      <c r="S760" t="s">
        <v>83</v>
      </c>
    </row>
    <row r="761" spans="2:21" x14ac:dyDescent="0.2">
      <c r="B761" s="8" t="s">
        <v>312</v>
      </c>
      <c r="C761" s="8" t="s">
        <v>838</v>
      </c>
      <c r="E761" s="8" t="s">
        <v>405</v>
      </c>
      <c r="F761" s="8" t="s">
        <v>466</v>
      </c>
      <c r="G761" s="8" t="s">
        <v>839</v>
      </c>
      <c r="H761" s="8" t="s">
        <v>497</v>
      </c>
      <c r="I761" s="8" t="s">
        <v>26</v>
      </c>
      <c r="J761" s="1">
        <v>54</v>
      </c>
      <c r="K761" s="8" t="s">
        <v>191</v>
      </c>
      <c r="L761" s="8" t="s">
        <v>28</v>
      </c>
      <c r="M761" s="2">
        <v>50</v>
      </c>
      <c r="N761" s="3">
        <f t="shared" si="15"/>
        <v>0.92592592592592593</v>
      </c>
      <c r="P761" t="s">
        <v>840</v>
      </c>
      <c r="R761">
        <v>75</v>
      </c>
      <c r="S761" t="s">
        <v>83</v>
      </c>
    </row>
    <row r="762" spans="2:21" x14ac:dyDescent="0.2">
      <c r="B762" s="8" t="s">
        <v>312</v>
      </c>
      <c r="C762" s="8" t="s">
        <v>838</v>
      </c>
      <c r="E762" s="8" t="s">
        <v>405</v>
      </c>
      <c r="F762" s="8" t="s">
        <v>466</v>
      </c>
      <c r="G762" s="8" t="s">
        <v>839</v>
      </c>
      <c r="H762" s="8" t="s">
        <v>497</v>
      </c>
      <c r="I762" s="8" t="s">
        <v>26</v>
      </c>
      <c r="J762" s="1">
        <v>60</v>
      </c>
      <c r="K762" s="8" t="s">
        <v>191</v>
      </c>
      <c r="L762" s="8" t="s">
        <v>28</v>
      </c>
      <c r="M762" s="2">
        <v>55</v>
      </c>
      <c r="N762" s="3">
        <f t="shared" si="15"/>
        <v>0.91666666666666663</v>
      </c>
      <c r="P762" t="s">
        <v>840</v>
      </c>
      <c r="R762">
        <v>75</v>
      </c>
      <c r="S762" t="s">
        <v>83</v>
      </c>
    </row>
  </sheetData>
  <hyperlinks>
    <hyperlink ref="P5" r:id="rId1" display="https://doi.org/10.1016/j.celrep.2017.09.043" xr:uid="{A4FE4F77-80ED-7F4C-97E8-2695348CAA07}"/>
    <hyperlink ref="P6" r:id="rId2" display="https://doi.org/10.1039/d0an00491j" xr:uid="{ED69FDA1-ABC6-7741-BBC9-622394EF46F7}"/>
    <hyperlink ref="P7" r:id="rId3" display="https://doi.org/10.1039/d0an00491j" xr:uid="{6560A0E6-AF20-2B49-BC91-2D42DC7B98E9}"/>
    <hyperlink ref="P8" r:id="rId4" display="https://doi.org/10.1039/d0an00491j" xr:uid="{588BC597-F372-A943-9AC3-D287B6ACE504}"/>
    <hyperlink ref="P9" r:id="rId5" display="https://doi.org/10.1039/d0an00491j" xr:uid="{54A96805-F8FA-DF42-8810-0B526A8F7DA6}"/>
    <hyperlink ref="P10" r:id="rId6" display="https://doi.org/10.1039/d0an00491j" xr:uid="{2EB56508-C272-2C49-802C-E6766A70238C}"/>
    <hyperlink ref="P11" r:id="rId7" display="https://doi.org/10.1039/d0an00491j" xr:uid="{F2DE153A-FA39-6D42-98C6-025219172285}"/>
    <hyperlink ref="P12" r:id="rId8" display="https://doi.org/10.1039/d0an00491j" xr:uid="{9A1196BB-3EC4-914A-B557-C1DA482A750A}"/>
    <hyperlink ref="P13" r:id="rId9" display="https://doi.org/10.1038/s41598-021-91616-2" xr:uid="{841BCFFC-2309-CC4E-9CF5-6D871B49B35F}"/>
    <hyperlink ref="P14" r:id="rId10" display="https://doi.org/10.1038/s41598-021-91616-2" xr:uid="{FAF937D8-B9D7-1E4D-B814-C66D4F01C963}"/>
    <hyperlink ref="P15" r:id="rId11" display="https://doi.org/10.1038/s41598-021-91616-2" xr:uid="{CC0A7970-FEFA-C14B-8DB9-0023732FD3E6}"/>
    <hyperlink ref="P16" r:id="rId12" display="https://doi.org/10.1038/s41598-021-91616-2" xr:uid="{3B8C3A1E-5643-4C47-A676-F8009EBCA1DA}"/>
    <hyperlink ref="P17" r:id="rId13" display="https://doi.org/10.3389/fbioe.2020.557111" xr:uid="{DA316489-607C-1B47-ACE0-6E7EC75D3DDA}"/>
    <hyperlink ref="P18" r:id="rId14" display="https://doi.org/10.3389/fbioe.2020.557111" xr:uid="{65C4DF64-9C61-1A42-B076-52FFC3F920C8}"/>
    <hyperlink ref="P19" r:id="rId15" display="https://doi.org/10.3389/fbioe.2020.557111" xr:uid="{C9655A59-A031-7049-BAA4-0F772D6468CC}"/>
    <hyperlink ref="P20" r:id="rId16" display="https://doi.org/10.3389/fbioe.2020.557111" xr:uid="{9326BA23-00B2-3E45-A751-8C0031759FFF}"/>
    <hyperlink ref="P21" r:id="rId17" display="https://doi.org/10.3389/fbioe.2020.557111" xr:uid="{01FC3567-F7ED-A446-977F-C62055EB4EF7}"/>
    <hyperlink ref="P22" r:id="rId18" display="https://doi.org/10.3389/fbioe.2020.557111" xr:uid="{5AA7861A-DF5A-624C-B812-72116BD3C858}"/>
    <hyperlink ref="P23" r:id="rId19" display="https://doi.org/10.3389/fbioe.2020.557111" xr:uid="{3852586A-FBF3-404B-85DE-22223C6395BE}"/>
    <hyperlink ref="P24" r:id="rId20" display="https://doi.org/10.3389/fbioe.2020.557111" xr:uid="{47960508-D4EC-DE4A-B925-D119B940A61B}"/>
    <hyperlink ref="P25" r:id="rId21" display="https://doi.org/10.3389/fbioe.2020.557111" xr:uid="{B39129CB-B066-9741-B32A-CAB049576C6C}"/>
    <hyperlink ref="P26" r:id="rId22" display="https://doi.org/10.3389/fbioe.2020.557111" xr:uid="{6A024281-39B2-EA48-9738-3C3080817418}"/>
    <hyperlink ref="P27" r:id="rId23" display="https://doi.org/10.3389/fbioe.2020.557111" xr:uid="{EDB2EDE8-4DEE-5645-9957-B9DC40DB8915}"/>
    <hyperlink ref="P28" r:id="rId24" display="https://doi.org/10.3389/fbioe.2020.557111" xr:uid="{D24395EC-9B18-6C49-B3F1-B94AE403F0C1}"/>
    <hyperlink ref="P29" r:id="rId25" display="https://doi.org/10.3389/fbioe.2020.557111" xr:uid="{D0B24A9E-39F7-BF46-B281-58714D290B88}"/>
    <hyperlink ref="P30" r:id="rId26" display="https://doi.org/10.3389/fbioe.2020.557111" xr:uid="{B5694537-D377-CD44-978B-4F101AAE5916}"/>
    <hyperlink ref="P31" r:id="rId27" display="https://doi.org/10.3390/nano9040588" xr:uid="{F568E679-E86D-4045-A600-6A139DFEE95C}"/>
    <hyperlink ref="P33" r:id="rId28" display="https://doi.org/10.1007/s00774-017-0870-3" xr:uid="{6E998B97-2A57-D544-951C-534D3E82FA8C}"/>
    <hyperlink ref="P34" r:id="rId29" display="https://doi.org/10.1007/s00774-017-0870-3" xr:uid="{2777B80D-FE28-D64B-9248-C9409C41979A}"/>
    <hyperlink ref="P35" r:id="rId30" display="https://doi.org/10.1007/s00774-017-0870-3" xr:uid="{21DF746A-C2CD-A042-B7E1-A89414760F78}"/>
    <hyperlink ref="P36" r:id="rId31" display="https://doi.org/10.1007/s00774-017-0870-3" xr:uid="{6B643167-438D-F24B-B5EF-C438EDB7254D}"/>
    <hyperlink ref="P37" r:id="rId32" display="https://doi.org/10.1007/s00774-017-0870-3" xr:uid="{DD61D43E-B737-5D47-9B29-510D936E8D25}"/>
    <hyperlink ref="P38" r:id="rId33" display="https://doi.org/10.1007/s00774-017-0870-3" xr:uid="{D329CD35-F2A2-794A-9723-FE7B4A8D04C0}"/>
    <hyperlink ref="P39" r:id="rId34" display="https://doi.org/10.1007/s00774-017-0870-3" xr:uid="{72B48731-CDDF-E048-A760-39B7DF7A0ECD}"/>
    <hyperlink ref="P40" r:id="rId35" display="https://doi.org/10.1007/s00774-017-0870-3" xr:uid="{0F83D626-60BB-5149-8A06-5626D3C630B1}"/>
    <hyperlink ref="P41" r:id="rId36" display="https://doi.org/10.1371/journal.pone.0197101" xr:uid="{0FC05884-E202-B841-81ED-476604172C86}"/>
    <hyperlink ref="P42" r:id="rId37" display="https://doi.org/10.1371/journal.pone.0197101" xr:uid="{FDCACF09-064E-114A-B002-6ABEA6642B94}"/>
    <hyperlink ref="P43" r:id="rId38" display="https://doi.org/10.1371/journal.pone.0197101" xr:uid="{16F26F15-C3B1-F343-9E5C-6772D1499E37}"/>
    <hyperlink ref="P44" r:id="rId39" display="https://doi.org/10.1371/journal.pone.0197101" xr:uid="{6E89E0B7-7150-A844-998E-2C2EA64A4070}"/>
    <hyperlink ref="P45" r:id="rId40" display="https://doi.org/10.1371/journal.pone.0197101" xr:uid="{4D9EFA73-B380-F249-B28B-24B4D0C13946}"/>
    <hyperlink ref="P46" r:id="rId41" display="https://doi.org/10.1371/journal.pone.0197101" xr:uid="{C18A6DD1-45BD-3542-B9AD-014863C68B89}"/>
    <hyperlink ref="P47" r:id="rId42" display="https://doi.org/10.1371/journal.pone.0197101" xr:uid="{D56ADA6C-BFC5-7E49-A1E3-CCB4E690E1D8}"/>
    <hyperlink ref="P48" r:id="rId43" display="https://dx.doi.org/10.1039%2Fc8lc00286j" xr:uid="{7831601F-5553-8943-801B-13256C42B94C}"/>
    <hyperlink ref="P49" r:id="rId44" display="https://dx.doi.org/10.1039%2Fc8lc00286j" xr:uid="{0E10783B-4C31-A645-BBBF-62C835850014}"/>
    <hyperlink ref="P50" r:id="rId45" display="https://dx.doi.org/10.1039%2Fc8lc00286j" xr:uid="{6A0646A0-3FF5-DE47-B850-DC9CDAB2699A}"/>
    <hyperlink ref="P51" r:id="rId46" display="https://dx.doi.org/10.1039%2Fc8lc00286j" xr:uid="{6633993B-F4D5-8C45-8FA5-048C9CAAA8E7}"/>
    <hyperlink ref="P52" r:id="rId47" display="https://dx.doi.org/10.1039%2Fc8lc00286j" xr:uid="{9C548D44-5968-FB40-9459-1B135F78B17B}"/>
    <hyperlink ref="P53" r:id="rId48" display="https://dx.doi.org/10.1039%2Fc8lc00286j" xr:uid="{3EA8F238-835C-514C-8B07-D4E7EAF413FA}"/>
    <hyperlink ref="P54" r:id="rId49" display="https://dx.doi.org/10.1039%2Fc8lc00286j" xr:uid="{71AA83BA-05B0-024B-BA27-7F714C1B1669}"/>
    <hyperlink ref="P55" r:id="rId50" display="https://dx.doi.org/10.1039%2Fc8lc00286j" xr:uid="{A5E57F33-A181-184F-B501-DF25B128EA00}"/>
    <hyperlink ref="P56" r:id="rId51" display="https://dx.doi.org/10.1039%2Fc8lc00286j" xr:uid="{6079933A-ADAC-3C43-ADBE-675BFBFE6F2E}"/>
    <hyperlink ref="P57" r:id="rId52" display="https://dx.doi.org/10.1039%2Fc8lc00286j" xr:uid="{B406D4E7-7DE7-C042-930C-422C237DA311}"/>
    <hyperlink ref="P58" r:id="rId53" display="https://dx.doi.org/10.1039%2Fc8lc00286j" xr:uid="{C6496492-169B-6B44-8C47-FF4E2242534F}"/>
    <hyperlink ref="P59" r:id="rId54" display="https://dx.doi.org/10.1039%2Fc8lc00286j" xr:uid="{3A6C2932-BB79-3C4E-A66F-9AEB90B69AD3}"/>
    <hyperlink ref="P60" r:id="rId55" display="https://dx.doi.org/10.1039%2Fc8lc00286j" xr:uid="{3D9DB30C-D72E-114E-A938-EBFB8FBE0F0A}"/>
    <hyperlink ref="P61" r:id="rId56" display="https://dx.doi.org/10.1039%2Fc8lc00286j" xr:uid="{0654E07F-8154-2549-BAAF-2636AE41EB52}"/>
    <hyperlink ref="P62" r:id="rId57" display="https://dx.doi.org/10.1039%2Fc8lc00286j" xr:uid="{18EBB5CA-53A9-4E4F-AF6A-18CDBE12501E}"/>
    <hyperlink ref="P63" r:id="rId58" display="https://dx.doi.org/10.1039%2Fc8lc00286j" xr:uid="{D1DE8B97-3B1C-1845-84DD-20D5B5DED5B3}"/>
    <hyperlink ref="P64" r:id="rId59" display="https://dx.doi.org/10.1039%2Fc8lc00286j" xr:uid="{A43466BD-C4E7-8B48-A6F5-2F0EC466AE76}"/>
    <hyperlink ref="P65" r:id="rId60" display="https://dx.doi.org/10.1039%2Fc8lc00286j" xr:uid="{C9D3E0CB-E427-EE4C-976F-00153AB59279}"/>
    <hyperlink ref="P66" r:id="rId61" display="https://doi.org/10.1021/acsbiomaterials.0c00190" xr:uid="{5B41ED16-6610-5A4E-8F84-8584D4F3D399}"/>
    <hyperlink ref="P67" r:id="rId62" display="https://doi.org/10.1021/acsbiomaterials.0c00190" xr:uid="{F7FDF1E6-26BE-B349-803A-E0E2BF3CB491}"/>
    <hyperlink ref="P68" r:id="rId63" display="https://doi.org/10.1021/acsbiomaterials.0c00190" xr:uid="{DD849D68-AC29-ED46-AB7C-08F18BF2017D}"/>
    <hyperlink ref="P69" r:id="rId64" display="https://doi.org/10.1016/j.actbio.2021.03.046" xr:uid="{6CF467D2-D0D7-1349-9E22-50E92DF895DB}"/>
    <hyperlink ref="P70" r:id="rId65" display="https://doi.org/10.1016/j.actbio.2021.03.046" xr:uid="{9BC556BD-2B14-634D-8578-8E2483FB5A46}"/>
    <hyperlink ref="P71" r:id="rId66" display="https://doi.org/10.1016/j.actbio.2021.03.046" xr:uid="{DD8B9776-1E10-CB4F-8060-DD4EB39478F6}"/>
    <hyperlink ref="P72" r:id="rId67" display="https://doi.org/10.1016/j.actbio.2021.03.046" xr:uid="{244820C3-9AA7-1C4B-B688-2C01C6457B5C}"/>
    <hyperlink ref="P73" r:id="rId68" display="https://doi.org/10.1016/j.actbio.2021.03.046" xr:uid="{F2941C63-8F60-C449-9CFF-0278DD0C2235}"/>
    <hyperlink ref="P74" r:id="rId69" display="https://doi.org/10.1016/j.actbio.2021.03.046" xr:uid="{6022FC24-D032-744D-8A46-BA6CB9DF6614}"/>
    <hyperlink ref="P75" r:id="rId70" display="https://doi.org/10.1038/s41598-017-11043-0" xr:uid="{237628E7-4CDE-E045-8767-E41A3EEE0C6B}"/>
    <hyperlink ref="P76" r:id="rId71" display="https://doi.org/10.1038/s41598-017-11043-0" xr:uid="{B8853FF5-76B2-5E46-8E4A-7EF3696EAC31}"/>
    <hyperlink ref="P77" r:id="rId72" display="https://doi.org/10.1038/s41598-017-11043-0" xr:uid="{CDCD71E8-581C-7B4A-9D16-369DC29CE579}"/>
    <hyperlink ref="P78" r:id="rId73" display="https://doi.org/10.1186/s12987-020-00200-9" xr:uid="{B18E3CE4-9FF9-2E48-AD08-92BAB7F75648}"/>
    <hyperlink ref="P79" r:id="rId74" display="https://doi.org/10.1186/s12987-020-00200-9" xr:uid="{D74F456A-66DE-5845-A6E5-572973182F02}"/>
    <hyperlink ref="P80" r:id="rId75" display="https://doi.org/10.1186/s12987-020-00200-9" xr:uid="{19DFE7A1-5577-1F40-A89B-9BC0B20A166A}"/>
    <hyperlink ref="P81" r:id="rId76" display="https://doi.org/10.1186/s12987-020-00200-9" xr:uid="{F60FB7BB-AC6E-D04B-9468-2D87FDE8BD57}"/>
    <hyperlink ref="P82" r:id="rId77" display="https://doi.org/10.1186/s12987-020-00200-9" xr:uid="{F9499B76-4CC8-5742-B927-2F928CD10A6B}"/>
    <hyperlink ref="P83" r:id="rId78" display="https://doi.org/10.1186/s12987-020-00200-9" xr:uid="{5D8615FE-6908-7144-9664-737B5A88D9A1}"/>
    <hyperlink ref="P623" r:id="rId79" xr:uid="{3ED42E49-113A-D44E-9873-B2E8E8A6AAAB}"/>
    <hyperlink ref="P84" r:id="rId80" xr:uid="{3473A3A0-9EC6-694E-91E7-47F7EFFE655E}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Ratio well comp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 Dufva</cp:lastModifiedBy>
  <dcterms:created xsi:type="dcterms:W3CDTF">2022-10-21T05:56:12Z</dcterms:created>
  <dcterms:modified xsi:type="dcterms:W3CDTF">2022-10-21T05:57:34Z</dcterms:modified>
</cp:coreProperties>
</file>