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oalencar/Desktop/Biomarcadores/"/>
    </mc:Choice>
  </mc:AlternateContent>
  <xr:revisionPtr revIDLastSave="0" documentId="13_ncr:1_{3F61BFF3-7AA3-424C-BEA0-665C1B711CDE}" xr6:coauthVersionLast="47" xr6:coauthVersionMax="47" xr10:uidLastSave="{00000000-0000-0000-0000-000000000000}"/>
  <bookViews>
    <workbookView xWindow="380" yWindow="500" windowWidth="28420" windowHeight="16300" activeTab="3" xr2:uid="{438651BC-C11D-504E-9A06-E21F31D84575}"/>
  </bookViews>
  <sheets>
    <sheet name="DATA_DESFECHO" sheetId="2" r:id="rId1"/>
    <sheet name="S100" sheetId="4" r:id="rId2"/>
    <sheet name="NSE" sheetId="5" r:id="rId3"/>
    <sheet name="TAU" sheetId="6" r:id="rId4"/>
  </sheets>
  <definedNames>
    <definedName name="ExternalData_1" localSheetId="0" hidden="1">DATA_DESFECHO!$A$1:$J$195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" i="6" l="1"/>
  <c r="I2" i="6"/>
  <c r="D2" i="6"/>
  <c r="C2" i="6"/>
  <c r="K1" i="5"/>
  <c r="J1" i="5"/>
  <c r="C1" i="5"/>
  <c r="D1" i="5"/>
  <c r="I1" i="4"/>
  <c r="J1" i="4"/>
  <c r="E1" i="4"/>
  <c r="D1" i="4"/>
  <c r="L2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K2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0FF5037-5267-D94E-9FA9-BC09EAA5360F}" keepAlive="1" name="Query - PROJETODELIRIUMPS-AdmissoEDiagnsticosF_DATA_2022-07-27_2120" description="Connection to the 'PROJETODELIRIUMPS-AdmissoEDiagnsticosF_DATA_2022-07-27_2120' query in the workbook." type="5" refreshedVersion="0" background="1">
    <dbPr connection="Provider=Microsoft.Mashup.OleDb.1;Data Source=$Workbook$;Location=PROJETODELIRIUMPS-AdmissoEDiagnsticosF_DATA_2022-07-27_2120;Extended Properties=&quot;&quot;" command="SELECT * FROM [PROJETODELIRIUMPS-AdmissoEDiagnsticosF_DATA_2022-07-27_2120]"/>
  </connection>
  <connection id="2" xr16:uid="{3103D8C7-1F9F-784B-80D9-69C77468497C}" keepAlive="1" name="Query - PROJETODELIRIUMPS-Desfecho_DATA_2022-07-27_2110" description="Connection to the 'PROJETODELIRIUMPS-Desfecho_DATA_2022-07-27_2110' query in the workbook." type="5" refreshedVersion="8" background="1" saveData="1">
    <dbPr connection="Provider=Microsoft.Mashup.OleDb.1;Data Source=$Workbook$;Location=PROJETODELIRIUMPS-Desfecho_DATA_2022-07-27_2110;Extended Properties=&quot;&quot;" command="SELECT * FROM [PROJETODELIRIUMPS-Desfecho_DATA_2022-07-27_2110]"/>
  </connection>
</connections>
</file>

<file path=xl/sharedStrings.xml><?xml version="1.0" encoding="utf-8"?>
<sst xmlns="http://schemas.openxmlformats.org/spreadsheetml/2006/main" count="211" uniqueCount="147">
  <si>
    <t>protocolo</t>
  </si>
  <si>
    <t>desfecho</t>
  </si>
  <si>
    <t>I50 Insuficiência cardíaca</t>
  </si>
  <si>
    <t>J15 Pneumonia bacteriana não classificada em outra parte</t>
  </si>
  <si>
    <t xml:space="preserve">I50 Insuficiência cardíaca	</t>
  </si>
  <si>
    <t>UTI</t>
  </si>
  <si>
    <t>IOT</t>
  </si>
  <si>
    <t>Duração Internação UTI</t>
  </si>
  <si>
    <t>Data Saída</t>
  </si>
  <si>
    <t>Admissão UTI</t>
  </si>
  <si>
    <t>Alta UTI</t>
  </si>
  <si>
    <t>S100B</t>
  </si>
  <si>
    <t>NSE</t>
  </si>
  <si>
    <t>Tau</t>
  </si>
  <si>
    <t>I74 Embolia e trombose arteriais</t>
  </si>
  <si>
    <t>I26 Embolia pulmonar</t>
  </si>
  <si>
    <t>I63 Infarto cerebral</t>
  </si>
  <si>
    <t>I61 Hemorragia intracerebral</t>
  </si>
  <si>
    <t>N39.0 Infecção do trato urinário de localização não especificada  A41 Outras septicemias</t>
  </si>
  <si>
    <t>K85.9 Pancreatite aguda, não especificada</t>
  </si>
  <si>
    <t>I63 Infarto cerebral  R56 Convulsões, não classificadas em outra parte</t>
  </si>
  <si>
    <t>A49 Infecção bacteriana de localização não especificada  A41 Outras septicemias</t>
  </si>
  <si>
    <t>I74 Embolia e trombose arteriais  L08.9 Infecção localizada da pele e do tecido subcutâneo, não especificada</t>
  </si>
  <si>
    <t>M31.5 Arterite de células gigantes com polimialgia reumática</t>
  </si>
  <si>
    <t>L08 Outras infecções localizadas da pele e do tecido subcutâneo  A41 Outras septicemias  I74 Embolia e trombose arteriais</t>
  </si>
  <si>
    <t>R56 Convulsões, não classificadas em outra parte</t>
  </si>
  <si>
    <t>K83.0 Colangite  A41 Outras Septicemia</t>
  </si>
  <si>
    <t>K72 Insuficiência hepática não classificada em outra parte</t>
  </si>
  <si>
    <t>R10 Abdome agudo  C25.9 Neoplasia maligna do pâncreas, não especificado</t>
  </si>
  <si>
    <t>R10 Abdome agudo  K56.1 Intussuscepção</t>
  </si>
  <si>
    <t>R10 Abdome agudo  K62 Outras doenças do reto e do ânus</t>
  </si>
  <si>
    <t>J15 Pneumonia bacteriana não classificada em outra parte  A41 Outras septicemias</t>
  </si>
  <si>
    <t>R10 Abdome agudo  K35.0 Apendicite aguda</t>
  </si>
  <si>
    <t>R60.1 Edema generalizado</t>
  </si>
  <si>
    <t>R10 Abdome agudo  K82 Colecistite  A41 Outras septicemias</t>
  </si>
  <si>
    <t>K65 Peritonite  A41 Outras septicemia</t>
  </si>
  <si>
    <t>A09 Diarréia e gastroenterite de origem infecciosa presumível  A41 Outras septicemias</t>
  </si>
  <si>
    <t>R10.0 Abdome agudo  K59.0 Constipação  E87.1 Hiposmolaridade e hiponatremia</t>
  </si>
  <si>
    <t>I63 Infarto cerebral  I26 Embolia pulmonar</t>
  </si>
  <si>
    <t>I74 Embolia e trombose arteriais  L08.9 Infecção localizada da pele e do tecido subcutâneo, não especificada  A41 Outras septicemias</t>
  </si>
  <si>
    <t>I71 Aneurisma e dissecção da aorta</t>
  </si>
  <si>
    <t>K92.2 Hemorragia gastrointestinal, sem outra especificação</t>
  </si>
  <si>
    <t>J15 Pneumonia bacteriana não classificada em outra parte  A41 Outras septicemias  C34 Neoplasia maligna dos brônquios e dos pulmões</t>
  </si>
  <si>
    <t>S06.6 Hemorragia subaracnóide devida a traumatismo  S09.8 Outros traumatismos especificados da cabeça  W19 Queda sem especificação</t>
  </si>
  <si>
    <t>I61 Hemorragia intracerebral  S09.8 Outros traumatismos especificados da cabeça  W19 Queda sem especificação</t>
  </si>
  <si>
    <t>R33 Retenção urinária  N17Insuficiência renal aguda  N40 Hiperplasia da próstata</t>
  </si>
  <si>
    <t>F05.9 Delirium não especificado  N17Insuficiência renal aguda  N10 Nefrite túbulo-intersticial aguda  Y57Efeitos adversos de outras drogas e medicamentos e as não especificadas</t>
  </si>
  <si>
    <t>F05.9 Delirium não especificado  N39.0 Infecção do trato urinário de localização não especificada</t>
  </si>
  <si>
    <t>J15 Pneumonia bacteriana não classificada em outra parte  A41 Outras septicemias  J84 Outras doenças pulmonares intersticiais</t>
  </si>
  <si>
    <t>R10 Abdome agudo  K82 Colecistite</t>
  </si>
  <si>
    <t>R10 Abdome agudo  C76 Neoplasia maligna de outras localizações e de localizações mal definidas</t>
  </si>
  <si>
    <t>J96.9 Insuficiência respiratória não especificada  R22.1 Tumefação, massa ou tumoração localizadas do pescoço  C83.3 Linfoma não-Hodgkin difuso, grandes células (difuso)</t>
  </si>
  <si>
    <t>L08.9 Infecção localizada da pele e do tecido subcutâneo, não especificada  A41 Outras septicemias</t>
  </si>
  <si>
    <t>R42 Tontura e instabilidade  G63.2 Polineuropatia diabética</t>
  </si>
  <si>
    <t>R10Abdome agudo  K83.0 Colangite</t>
  </si>
  <si>
    <t>R42 Tontura e instabilidade  G12.2 Doença do neurônio motor</t>
  </si>
  <si>
    <t xml:space="preserve">I74 Embolia e trombose arteriais  </t>
  </si>
  <si>
    <t>J96.0 Insuficiência respiratória aguda  D64.9 Anemia não especificada  C92Leucemia mielóide</t>
  </si>
  <si>
    <t>K92.2 Hemorragia gastrointestinal, sem outra especificação  T18 Corpo estranho no aparelho digestivo</t>
  </si>
  <si>
    <t>R53 Mal estar, fadiga  D64.9 Anemia não especificada  C92Leucemia mielóide</t>
  </si>
  <si>
    <t>R10 Abdome agudo  K65 Peritonite  A41 Outras septicemia</t>
  </si>
  <si>
    <t>R10 Abdome agudo  K81Colecistite  A41 Outras septicemia</t>
  </si>
  <si>
    <t>I74 Embolia e trombose arteriais  L08.9 Infecção localizada da pele e do tecido subcutâneo, não especificada  A41 Outras Septicemia</t>
  </si>
  <si>
    <t>C15	Neoplasia maligna do esôfago  J15 Pneumonia bacteriana não classificada em outra parte  A41 Outras septicemias</t>
  </si>
  <si>
    <t>A15.0 Tuberculose pulmonar</t>
  </si>
  <si>
    <t>I26 Embolia pulmonar  J44.1 Doença pulmonar obstrutiva crônica com exacerbação aguda não especificada</t>
  </si>
  <si>
    <t>S06.5 Hemorragia subdural devida a traumatismo  I61 Hemorragia intracerebral  S09.8 Outros traumatismos especificados da cabeça   W19 Queda sem especificação</t>
  </si>
  <si>
    <t>I74 Embolia e trombose arteriais  L08.9 Infecção localizada da pele e do tecido subcutâneo, não especificada  N17	Insuficiência renal aguda</t>
  </si>
  <si>
    <t xml:space="preserve">A09 Diarréia e gastroenterite de origem infecciosa presumível  A41 Outras septicemias	</t>
  </si>
  <si>
    <t>I74 Embolia e trombose arteriais  R57 Choque não classificado em outra parte</t>
  </si>
  <si>
    <t xml:space="preserve">J44.1 Doença pulmonar obstrutiva crônica com exacerbação aguda não especificada  J15 Pneumonia bacteriana não classificada em outra parte  A41 Outras septicemia	</t>
  </si>
  <si>
    <t>J94.0 Derrame quiloso ou quiliforme</t>
  </si>
  <si>
    <t>J01 Sinusite aguda  A41	Outras septicemias</t>
  </si>
  <si>
    <t>A49.9 Infecção bacteriana não especificada</t>
  </si>
  <si>
    <t>I26 Embolia pulmonar  I82 Outra embolia e trombose venosas</t>
  </si>
  <si>
    <t>N39.0 Infecção do trato urinário de localização não especificada</t>
  </si>
  <si>
    <t>R10 Abdome agudo  K81 Colecistite</t>
  </si>
  <si>
    <t>A41 Outras septicemias  J15 Pneumonia bacteriana não classificada em outra parte</t>
  </si>
  <si>
    <t>R31 Hematúria não especificada</t>
  </si>
  <si>
    <t>I74 Embolia e trombose arteriais  L08.9 Infecção localizada da pele e do tecido subcutâneo, não especificada  N17 Insuficiência renal aguda</t>
  </si>
  <si>
    <t xml:space="preserve">R10 Abdome agudo  K46 - Hérnia Abdominal Não Especificada  A04	Outras infecções intestinais bacterianas  </t>
  </si>
  <si>
    <t>I50 Insuficiência cardíaca  R57.0 Choque cardiogênico</t>
  </si>
  <si>
    <t xml:space="preserve">R31 Hematúria não especificada	</t>
  </si>
  <si>
    <t xml:space="preserve">I71 Aneurisma e dissecção da aorta  N17	Insuficiência renal aguda  </t>
  </si>
  <si>
    <t xml:space="preserve">D64.9 Anemia não especificada  K92.2 Hemorragia gastrointestinal, sem outra especificação	</t>
  </si>
  <si>
    <t xml:space="preserve">A09 Diarréia e gastroenterite de origem infecciosa presumível  N17 Insuficiência renal aguda  </t>
  </si>
  <si>
    <t xml:space="preserve">I74 Embolia e trombose arteriais  L08.9 Infecção localizada da pele e do tecido subcutâneo, não especificada  </t>
  </si>
  <si>
    <t>B59 Pneumocistose  A41 Outras septicemias</t>
  </si>
  <si>
    <t xml:space="preserve">N17 Insuficiência renal aguda  </t>
  </si>
  <si>
    <t xml:space="preserve">S09.8 Outros traumatismos especificados da cabeça  S14	Traumatismo de nervos e da medula espinhal ao nível cervical  W19 Queda sem especificação	</t>
  </si>
  <si>
    <t>D69.3 Púrpura trombocitopênica idiopática</t>
  </si>
  <si>
    <t xml:space="preserve">R10 Abdome agudo  K56.6 Outras formas de obstrução intestinal, e as não especificadas  </t>
  </si>
  <si>
    <t xml:space="preserve">I74 Embolia e trombose arteriais  L08.9 Infecção localizada da pele e do tecido subcutâneo, não especificada  A41 Outras septicemias  </t>
  </si>
  <si>
    <t>I50 Insuficiência cardíaca  F05.9 Delirium não especificado</t>
  </si>
  <si>
    <t xml:space="preserve">I84.8 Hemorróidas não especificadas com outras complicações  </t>
  </si>
  <si>
    <t xml:space="preserve">R10	Dor abdominal e pélvica  C22	Neoplasia maligna do fígado e das vias biliares intra-hepáticas  </t>
  </si>
  <si>
    <t xml:space="preserve">J15 Pneumonia bacteriana não classificada em outra parte  A41 Outras septicemias	</t>
  </si>
  <si>
    <t xml:space="preserve">I63 Infarto cerebral	</t>
  </si>
  <si>
    <t>R07.2 Dor precordial</t>
  </si>
  <si>
    <t xml:space="preserve">K92.2 Hemorragia gastrointestinal, sem outra especificação  N17 Insuficiência renal aguda  </t>
  </si>
  <si>
    <t xml:space="preserve">A41 Outras septicemias  J15 Pneumonia bacteriana não classificada em outra parte	</t>
  </si>
  <si>
    <t xml:space="preserve">C92 Leucemia mielóide	</t>
  </si>
  <si>
    <t>N39.0 Infecção do trato urinário de localização não especificada  I50 Insuficiência cardíaca	  A41 Outras septicemias</t>
  </si>
  <si>
    <t>E44 Desnutrição protéico-calórica de graus moderado e leve</t>
  </si>
  <si>
    <t xml:space="preserve">N39.0 Infecção do trato urinário de localização não especificada  </t>
  </si>
  <si>
    <t xml:space="preserve">I50 Insuficiência cardíaca  N17 Insuficiência renal aguda  </t>
  </si>
  <si>
    <t>R13 Disfagia</t>
  </si>
  <si>
    <t>C83	Linfoma não-Hodgkin difuso</t>
  </si>
  <si>
    <t>R17 Icterícia não especificada  C22	Neoplasia maligna do fígado e das vias biliares intra-hepáticas</t>
  </si>
  <si>
    <t xml:space="preserve">R25.3 Fasciculação  G12.2 Doença do neurônio motor	</t>
  </si>
  <si>
    <t>I743 EMBOLIA E TROMBOSE DE ARTERIAS DOS MEMBROS INFERIORES  K518 OUTRAS COLITES ULCERATIVAS  K573 DOENCA DIVERTICULAR DO INTESTINO GROSSO SEM PERFURACAO OU ABSCESSO</t>
  </si>
  <si>
    <t xml:space="preserve">L08 Outras infecções localizadas da pele e do tecido subcutâneo  I74 Embolia e trombose arteriais	</t>
  </si>
  <si>
    <t xml:space="preserve">I71 Aneurisma e dissecção da aorta	  I74 Embolia e trombose arteriais  </t>
  </si>
  <si>
    <t xml:space="preserve">K83.0 Colangite  A41 Outras Septicemia  </t>
  </si>
  <si>
    <t>I74 Embolia e trombose arteriais  L08 Outras infecções localizadas da pele e do tecido subcutâneo</t>
  </si>
  <si>
    <t>H16.0 Úlcera de córnea  A49	Infecção bacteriana de localização não especificada</t>
  </si>
  <si>
    <t>A41 Outras septicemias  N39.0 Infecção do trato urinário de localização não especificada</t>
  </si>
  <si>
    <t>H16.0 Úlcera de córnea  A49 Infecção bacteriana de localização não especificada</t>
  </si>
  <si>
    <t>J81 Edema pulmonar, não especificado de outra forma  N18.0 Doença renal em estádio final</t>
  </si>
  <si>
    <t>Hemorragia digestiva baixa</t>
  </si>
  <si>
    <t>Pielonefrite  Tromboembolismo pulmonar (TEP)</t>
  </si>
  <si>
    <t>G45	Acidentes vasculares cerebrais isquêmicos transitórios e síndromes correlatas</t>
  </si>
  <si>
    <t xml:space="preserve">R33 Retenção urinária  N17Insuficiência renal aguda  N40 Hiperplasia da próstata	</t>
  </si>
  <si>
    <t>I50 Insuficiência cardíaca  N17 Insuficiência renal aguda</t>
  </si>
  <si>
    <t>I600 HEMORRAGIA SUBARACNOIDE PROVENIENTE DO SIFAO E DA BIFURCACAO DA CAROTIDA</t>
  </si>
  <si>
    <t xml:space="preserve">S06.5 Hemorragia subdural devida a traumatismo  I61 Hemorragia intracerebral  S09.8 Outros traumatismos especificados da cabeça  W19 Queda sem especificação	</t>
  </si>
  <si>
    <t>F051 DELIRIUM SOBREPOSTO A DEMENCIA  CRISES CONVULSIVAS  ULCERA GASTRICA  HEMORRAGIA DIGESTIVA ALTA  SINDROME DEMENCIAL  CHOQUE SEPTICO DE FOCO PULMONAR</t>
  </si>
  <si>
    <t>M00.9 Artrite piogênica, não especificada</t>
  </si>
  <si>
    <t>N390 INFECCAO DO TRATO URINARIO DE LOCALIZACAO NAO ESPECIFICADA</t>
  </si>
  <si>
    <t>L97 ULCERA DOS MEMBROS INFERIORES NAO CLASSIFICADA EM OUTRA PARTE</t>
  </si>
  <si>
    <t>I743 EMBOLIA E TROMBOSE DE ARTERIAS DOS MEMBROS INFERIORES</t>
  </si>
  <si>
    <t>B027 HERPES ZOSTER DISSEMINADO  D469 SINDROME MIELODISPLASICA, NAO ESPECIFICADA</t>
  </si>
  <si>
    <t>I500 INSUFICIENCIA CARDIACA CONGESTIVA</t>
  </si>
  <si>
    <t>I639 INFARTO CEREBRAL NAO ESPECIFICADO</t>
  </si>
  <si>
    <t>D469 SINDROME MIELODISPLASICA, NAO ESPECIFICADA</t>
  </si>
  <si>
    <t>J949 AFECCAO PLEURAL NAO ESPECIFICADA</t>
  </si>
  <si>
    <t>I779 AFECCOES DE ARTERIAS E ARTERIOLAS, NAO ESPECIFICADAS</t>
  </si>
  <si>
    <t>I64 ACIDENTE VASCULAR ENCEFALICO ISQUEMICO</t>
  </si>
  <si>
    <t>I21 Infarto agudo do miocárdico  I46 Parada cardiorrespiratoria revertida</t>
  </si>
  <si>
    <t>I500 INSUFICIENCIA CARDIACA CONGESTIVA  A46 ERISIPELA</t>
  </si>
  <si>
    <t>I739 DOENCAS VASCULARES PERIFERICAS NAO ESPECIFICADA</t>
  </si>
  <si>
    <t>N189 INSUFICIENCIA RENAL CRONICA NAO ESPECIFICADA</t>
  </si>
  <si>
    <t>Data de Admissão</t>
  </si>
  <si>
    <t>Diagnósticos</t>
  </si>
  <si>
    <t>Duração de Internação</t>
  </si>
  <si>
    <t>Não UTI</t>
  </si>
  <si>
    <t>Morte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</si>
</sst>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E2EFDA"/>
        <bgColor rgb="FFE2EFDA"/>
      </patternFill>
    </fill>
  </fills>
  <borders count="4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rgb="FFA9D08E"/>
      </right>
      <top style="thin">
        <color rgb="FFA9D08E"/>
      </top>
      <bottom style="thin">
        <color rgb="FFA9D08E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2" fontId="0" fillId="0" borderId="0" xfId="0" applyNumberFormat="1"/>
    <xf numFmtId="1" fontId="0" fillId="0" borderId="0" xfId="0" applyNumberFormat="1"/>
    <xf numFmtId="0" fontId="1" fillId="0" borderId="0" xfId="0" applyFont="1"/>
    <xf numFmtId="0" fontId="0" fillId="2" borderId="1" xfId="0" applyFill="1" applyBorder="1"/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  <xf numFmtId="0" fontId="2" fillId="3" borderId="3" xfId="0" applyFont="1" applyFill="1" applyBorder="1"/>
    <xf numFmtId="0" fontId="2" fillId="0" borderId="3" xfId="0" applyFont="1" applyBorder="1"/>
    <xf numFmtId="0" fontId="1" fillId="2" borderId="2" xfId="0" applyFont="1" applyFill="1" applyBorder="1"/>
    <xf numFmtId="0" fontId="1" fillId="0" borderId="2" xfId="0" applyFont="1" applyBorder="1"/>
  </cellXfs>
  <cellStyles count="1">
    <cellStyle name="Normal" xfId="0" builtinId="0"/>
  </cellStyles>
  <dxfs count="8">
    <dxf>
      <font>
        <sz val="11"/>
      </font>
      <numFmt numFmtId="164" formatCode="dd/mm/yy"/>
    </dxf>
    <dxf>
      <font>
        <sz val="11"/>
      </font>
      <numFmt numFmtId="164" formatCode="dd/mm/yy"/>
    </dxf>
    <dxf>
      <numFmt numFmtId="0" formatCode="General"/>
    </dxf>
    <dxf>
      <numFmt numFmtId="164" formatCode="dd/mm/yy"/>
    </dxf>
    <dxf>
      <numFmt numFmtId="164" formatCode="dd/mm/yy"/>
    </dxf>
    <dxf>
      <numFmt numFmtId="164" formatCode="dd/mm/yy"/>
    </dxf>
    <dxf>
      <numFmt numFmtId="1" formatCode="0"/>
    </dxf>
    <dxf>
      <numFmt numFmtId="164" formatCode="dd/mm/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AAAA0E00-5775-2C4A-9790-C032CBF435E7}" autoFormatId="16" applyNumberFormats="0" applyBorderFormats="0" applyFontFormats="0" applyPatternFormats="0" applyAlignmentFormats="0" applyWidthHeightFormats="0">
  <queryTableRefresh preserveSortFilterLayout="0" nextId="21" unboundColumnsRight="4">
    <queryTableFields count="14">
      <queryTableField id="1" name="protocolo" tableColumnId="1"/>
      <queryTableField id="3" name="desfecho" tableColumnId="3"/>
      <queryTableField id="18" dataBound="0" tableColumnId="18"/>
      <queryTableField id="14" dataBound="0" tableColumnId="14"/>
      <queryTableField id="4" name="data_desfecho" tableColumnId="4"/>
      <queryTableField id="20" dataBound="0" tableColumnId="20"/>
      <queryTableField id="7" name="evol1" tableColumnId="7"/>
      <queryTableField id="9" name="evol4" tableColumnId="9"/>
      <queryTableField id="10" name="admi_uti" tableColumnId="10"/>
      <queryTableField id="11" name="alta_uti" tableColumnId="11"/>
      <queryTableField id="13" dataBound="0" tableColumnId="13"/>
      <queryTableField id="15" dataBound="0" tableColumnId="15"/>
      <queryTableField id="16" dataBound="0" tableColumnId="16"/>
      <queryTableField id="17" dataBound="0" tableColumnId="17"/>
    </queryTableFields>
    <queryTableDeletedFields count="5">
      <deletedField name="obito"/>
      <deletedField name="redcap_event_name"/>
      <deletedField name="transf"/>
      <deletedField name="evol3"/>
      <deletedField name="data_cir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8894D4-44A4-2541-AF1D-88FE036D8BB7}" name="PROJETODELIRIUMPS_Desfecho_DATA_2022_07_27_2110" displayName="PROJETODELIRIUMPS_Desfecho_DATA_2022_07_27_2110" ref="A1:N195" tableType="queryTable" totalsRowShown="0">
  <autoFilter ref="A1:N195" xr:uid="{C98894D4-44A4-2541-AF1D-88FE036D8BB7}"/>
  <tableColumns count="14">
    <tableColumn id="1" xr3:uid="{DED32FD8-F3BB-3845-9086-0F88F96B8DAC}" uniqueName="1" name="protocolo" queryTableFieldId="1"/>
    <tableColumn id="3" xr3:uid="{F1F898F8-6EEE-DD43-BE65-8083164B7E4D}" uniqueName="3" name="desfecho" queryTableFieldId="3"/>
    <tableColumn id="18" xr3:uid="{81D34318-5F8F-6941-900A-B29C0496EA46}" uniqueName="18" name="Data de Admissão" queryTableFieldId="18"/>
    <tableColumn id="14" xr3:uid="{32E5C0FD-8EC1-664D-9806-C891A5CEAFD5}" uniqueName="14" name="Diagnósticos" queryTableFieldId="14"/>
    <tableColumn id="4" xr3:uid="{44571D32-98EE-B24E-9131-8FD18D77D742}" uniqueName="4" name="Data Saída" queryTableFieldId="4" dataDxfId="7"/>
    <tableColumn id="20" xr3:uid="{9FDF86F2-C284-B04B-AE00-5C82C1527C82}" uniqueName="20" name="Duração de Internação" queryTableFieldId="20" dataDxfId="6">
      <calculatedColumnFormula>PROJETODELIRIUMPS_Desfecho_DATA_2022_07_27_2110[[#This Row],[Data Saída]]-PROJETODELIRIUMPS_Desfecho_DATA_2022_07_27_2110[[#This Row],[Data de Admissão]]</calculatedColumnFormula>
    </tableColumn>
    <tableColumn id="7" xr3:uid="{89C01463-08DF-3D48-B498-5573DB8089F1}" uniqueName="7" name="UTI" queryTableFieldId="7"/>
    <tableColumn id="9" xr3:uid="{7FE51ECD-7928-1748-9FD1-402159E67AD7}" uniqueName="9" name="IOT" queryTableFieldId="9"/>
    <tableColumn id="10" xr3:uid="{A929D0D9-7268-E44E-9B9C-0A9EC3F319C6}" uniqueName="10" name="Admissão UTI" queryTableFieldId="10" dataDxfId="5"/>
    <tableColumn id="11" xr3:uid="{D0ECD52C-A56D-0144-A76E-441B1F2B40C6}" uniqueName="11" name="Alta UTI" queryTableFieldId="11" dataDxfId="4"/>
    <tableColumn id="13" xr3:uid="{D5EBCDA5-ECD9-384F-BEB3-9886E290A5D8}" uniqueName="13" name="Duração Internação UTI" queryTableFieldId="13" dataDxfId="3">
      <calculatedColumnFormula>PROJETODELIRIUMPS_Desfecho_DATA_2022_07_27_2110[[#This Row],[Alta UTI]]-PROJETODELIRIUMPS_Desfecho_DATA_2022_07_27_2110[[#This Row],[Admissão UTI]]</calculatedColumnFormula>
    </tableColumn>
    <tableColumn id="15" xr3:uid="{5C282D79-EF7F-8349-9241-1B811AE1E189}" uniqueName="15" name="S100B" queryTableFieldId="15" dataDxfId="2">
      <calculatedColumnFormula>_xlfn.XLOOKUP(A:A,#REF!,#REF!,X,0,1)</calculatedColumnFormula>
    </tableColumn>
    <tableColumn id="16" xr3:uid="{63132859-B481-EF4C-9495-9D19F53B41FB}" uniqueName="16" name="NSE" queryTableFieldId="16" dataDxfId="1"/>
    <tableColumn id="17" xr3:uid="{BE491F30-11B2-0749-BD9D-8F6B7DE67F2B}" uniqueName="17" name="Tau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FBBC-6FF5-B346-8315-F4AE77036600}">
  <dimension ref="A1:O195"/>
  <sheetViews>
    <sheetView topLeftCell="D1" workbookViewId="0">
      <selection activeCell="E12" sqref="E12"/>
    </sheetView>
  </sheetViews>
  <sheetFormatPr baseColWidth="10" defaultRowHeight="16" x14ac:dyDescent="0.2"/>
  <cols>
    <col min="1" max="1" width="11.33203125" bestFit="1" customWidth="1"/>
    <col min="2" max="2" width="11" bestFit="1" customWidth="1"/>
    <col min="3" max="3" width="10.83203125" bestFit="1" customWidth="1"/>
    <col min="4" max="4" width="99.33203125" customWidth="1"/>
    <col min="5" max="5" width="15.6640625" bestFit="1" customWidth="1"/>
    <col min="6" max="6" width="12.33203125" style="2" customWidth="1"/>
    <col min="7" max="8" width="8.1640625" bestFit="1" customWidth="1"/>
    <col min="9" max="9" width="12.83203125" customWidth="1"/>
    <col min="10" max="10" width="10" bestFit="1" customWidth="1"/>
    <col min="11" max="11" width="23.5" bestFit="1" customWidth="1"/>
  </cols>
  <sheetData>
    <row r="1" spans="1:15" x14ac:dyDescent="0.2">
      <c r="A1" t="s">
        <v>0</v>
      </c>
      <c r="B1" t="s">
        <v>1</v>
      </c>
      <c r="C1" t="s">
        <v>142</v>
      </c>
      <c r="D1" t="s">
        <v>143</v>
      </c>
      <c r="E1" t="s">
        <v>8</v>
      </c>
      <c r="F1" s="2" t="s">
        <v>144</v>
      </c>
      <c r="G1" t="s">
        <v>5</v>
      </c>
      <c r="H1" t="s">
        <v>6</v>
      </c>
      <c r="I1" t="s">
        <v>9</v>
      </c>
      <c r="J1" t="s">
        <v>10</v>
      </c>
      <c r="K1" t="s">
        <v>7</v>
      </c>
      <c r="L1" t="s">
        <v>11</v>
      </c>
      <c r="M1" t="s">
        <v>12</v>
      </c>
      <c r="N1" t="s">
        <v>13</v>
      </c>
      <c r="O1" s="3"/>
    </row>
    <row r="2" spans="1:15" x14ac:dyDescent="0.2">
      <c r="A2">
        <v>8</v>
      </c>
      <c r="B2">
        <v>0</v>
      </c>
      <c r="C2" s="1">
        <v>43689</v>
      </c>
      <c r="D2" t="s">
        <v>17</v>
      </c>
      <c r="E2" s="1">
        <v>43697</v>
      </c>
      <c r="F2" s="3">
        <f>PROJETODELIRIUMPS_Desfecho_DATA_2022_07_27_2110[[#This Row],[Data Saída]]-PROJETODELIRIUMPS_Desfecho_DATA_2022_07_27_2110[[#This Row],[Data de Admissão]]</f>
        <v>8</v>
      </c>
      <c r="G2">
        <v>1</v>
      </c>
      <c r="H2">
        <v>0</v>
      </c>
      <c r="I2" s="1">
        <v>43689</v>
      </c>
      <c r="J2" s="1">
        <v>43696</v>
      </c>
      <c r="K2" s="3">
        <f>PROJETODELIRIUMPS_Desfecho_DATA_2022_07_27_2110[[#This Row],[Alta UTI]]-PROJETODELIRIUMPS_Desfecho_DATA_2022_07_27_2110[[#This Row],[Admissão UTI]]</f>
        <v>7</v>
      </c>
      <c r="L2" t="e">
        <f>_xlfn.XLOOKUP(A:A,#REF!,#REF!,X,0,1)</f>
        <v>#REF!</v>
      </c>
      <c r="M2" s="4">
        <v>1.2729999999999999</v>
      </c>
      <c r="N2" s="4">
        <v>43.042999999999999</v>
      </c>
    </row>
    <row r="3" spans="1:15" x14ac:dyDescent="0.2">
      <c r="A3">
        <v>12</v>
      </c>
      <c r="B3">
        <v>0</v>
      </c>
      <c r="C3" s="1">
        <v>43691</v>
      </c>
      <c r="D3" t="s">
        <v>20</v>
      </c>
      <c r="E3" s="1">
        <v>43713</v>
      </c>
      <c r="F3" s="3">
        <f>PROJETODELIRIUMPS_Desfecho_DATA_2022_07_27_2110[[#This Row],[Data Saída]]-PROJETODELIRIUMPS_Desfecho_DATA_2022_07_27_2110[[#This Row],[Data de Admissão]]</f>
        <v>22</v>
      </c>
      <c r="G3">
        <v>0</v>
      </c>
      <c r="H3">
        <v>0</v>
      </c>
      <c r="I3" s="1"/>
      <c r="J3" s="1"/>
      <c r="K3" s="3">
        <f>PROJETODELIRIUMPS_Desfecho_DATA_2022_07_27_2110[[#This Row],[Alta UTI]]-PROJETODELIRIUMPS_Desfecho_DATA_2022_07_27_2110[[#This Row],[Admissão UTI]]</f>
        <v>0</v>
      </c>
      <c r="L3" t="e">
        <f>_xlfn.XLOOKUP(A:A,#REF!,#REF!,X,0,1)</f>
        <v>#REF!</v>
      </c>
      <c r="M3" s="4">
        <v>0.874</v>
      </c>
      <c r="N3" s="4">
        <v>37.767000000000003</v>
      </c>
    </row>
    <row r="4" spans="1:15" x14ac:dyDescent="0.2">
      <c r="A4">
        <v>18</v>
      </c>
      <c r="B4">
        <v>0</v>
      </c>
      <c r="C4" s="1">
        <v>43697</v>
      </c>
      <c r="D4" t="s">
        <v>3</v>
      </c>
      <c r="E4" s="1">
        <v>43704</v>
      </c>
      <c r="F4" s="3">
        <f>PROJETODELIRIUMPS_Desfecho_DATA_2022_07_27_2110[[#This Row],[Data Saída]]-PROJETODELIRIUMPS_Desfecho_DATA_2022_07_27_2110[[#This Row],[Data de Admissão]]</f>
        <v>7</v>
      </c>
      <c r="G4">
        <v>0</v>
      </c>
      <c r="H4">
        <v>0</v>
      </c>
      <c r="I4" s="1"/>
      <c r="J4" s="1"/>
      <c r="K4" s="3">
        <f>PROJETODELIRIUMPS_Desfecho_DATA_2022_07_27_2110[[#This Row],[Alta UTI]]-PROJETODELIRIUMPS_Desfecho_DATA_2022_07_27_2110[[#This Row],[Admissão UTI]]</f>
        <v>0</v>
      </c>
      <c r="L4" t="e">
        <f>_xlfn.XLOOKUP(A:A,#REF!,#REF!,X,0,1)</f>
        <v>#REF!</v>
      </c>
      <c r="M4" s="4">
        <v>0.74299999999999999</v>
      </c>
      <c r="N4" s="4">
        <v>24.954999999999998</v>
      </c>
    </row>
    <row r="5" spans="1:15" x14ac:dyDescent="0.2">
      <c r="A5">
        <v>20</v>
      </c>
      <c r="B5">
        <v>0</v>
      </c>
      <c r="C5" s="1">
        <v>43738</v>
      </c>
      <c r="D5" t="s">
        <v>23</v>
      </c>
      <c r="E5" s="1">
        <v>43747</v>
      </c>
      <c r="F5" s="3">
        <f>PROJETODELIRIUMPS_Desfecho_DATA_2022_07_27_2110[[#This Row],[Data Saída]]-PROJETODELIRIUMPS_Desfecho_DATA_2022_07_27_2110[[#This Row],[Data de Admissão]]</f>
        <v>9</v>
      </c>
      <c r="G5">
        <v>0</v>
      </c>
      <c r="H5">
        <v>0</v>
      </c>
      <c r="I5" s="1"/>
      <c r="J5" s="1"/>
      <c r="K5" s="3">
        <f>PROJETODELIRIUMPS_Desfecho_DATA_2022_07_27_2110[[#This Row],[Alta UTI]]-PROJETODELIRIUMPS_Desfecho_DATA_2022_07_27_2110[[#This Row],[Admissão UTI]]</f>
        <v>0</v>
      </c>
      <c r="L5" t="e">
        <f>_xlfn.XLOOKUP(A:A,#REF!,#REF!,X,0,1)</f>
        <v>#REF!</v>
      </c>
      <c r="M5" s="4">
        <v>1.079</v>
      </c>
      <c r="N5" s="4">
        <v>43.32</v>
      </c>
    </row>
    <row r="6" spans="1:15" x14ac:dyDescent="0.2">
      <c r="A6">
        <v>21</v>
      </c>
      <c r="B6">
        <v>0</v>
      </c>
      <c r="C6" s="1">
        <v>43738</v>
      </c>
      <c r="D6" t="s">
        <v>14</v>
      </c>
      <c r="E6" s="1">
        <v>43752</v>
      </c>
      <c r="F6" s="3">
        <f>PROJETODELIRIUMPS_Desfecho_DATA_2022_07_27_2110[[#This Row],[Data Saída]]-PROJETODELIRIUMPS_Desfecho_DATA_2022_07_27_2110[[#This Row],[Data de Admissão]]</f>
        <v>14</v>
      </c>
      <c r="G6">
        <v>1</v>
      </c>
      <c r="H6">
        <v>0</v>
      </c>
      <c r="I6" s="1">
        <v>43746</v>
      </c>
      <c r="J6" s="1">
        <v>43748</v>
      </c>
      <c r="K6" s="3">
        <f>PROJETODELIRIUMPS_Desfecho_DATA_2022_07_27_2110[[#This Row],[Alta UTI]]-PROJETODELIRIUMPS_Desfecho_DATA_2022_07_27_2110[[#This Row],[Admissão UTI]]</f>
        <v>2</v>
      </c>
      <c r="L6" t="e">
        <f>_xlfn.XLOOKUP(A:A,#REF!,#REF!,X,0,1)</f>
        <v>#REF!</v>
      </c>
      <c r="M6" s="4">
        <v>0.91100000000000003</v>
      </c>
      <c r="N6" s="4">
        <v>38.014000000000003</v>
      </c>
    </row>
    <row r="7" spans="1:15" x14ac:dyDescent="0.2">
      <c r="A7">
        <v>22</v>
      </c>
      <c r="B7">
        <v>1</v>
      </c>
      <c r="C7" s="1">
        <v>43738</v>
      </c>
      <c r="D7" t="s">
        <v>24</v>
      </c>
      <c r="E7" s="1">
        <v>43745</v>
      </c>
      <c r="F7" s="3">
        <f>PROJETODELIRIUMPS_Desfecho_DATA_2022_07_27_2110[[#This Row],[Data Saída]]-PROJETODELIRIUMPS_Desfecho_DATA_2022_07_27_2110[[#This Row],[Data de Admissão]]</f>
        <v>7</v>
      </c>
      <c r="G7">
        <v>1</v>
      </c>
      <c r="H7">
        <v>1</v>
      </c>
      <c r="I7" s="1">
        <v>43741</v>
      </c>
      <c r="J7" s="1">
        <v>43745</v>
      </c>
      <c r="K7" s="3">
        <f>PROJETODELIRIUMPS_Desfecho_DATA_2022_07_27_2110[[#This Row],[Alta UTI]]-PROJETODELIRIUMPS_Desfecho_DATA_2022_07_27_2110[[#This Row],[Admissão UTI]]</f>
        <v>4</v>
      </c>
      <c r="L7" t="e">
        <f>_xlfn.XLOOKUP(A:A,#REF!,#REF!,X,0,1)</f>
        <v>#REF!</v>
      </c>
      <c r="M7" s="4">
        <v>1.5189999999999999</v>
      </c>
      <c r="N7" s="4">
        <v>68.527000000000001</v>
      </c>
    </row>
    <row r="8" spans="1:15" x14ac:dyDescent="0.2">
      <c r="A8">
        <v>23</v>
      </c>
      <c r="B8">
        <v>0</v>
      </c>
      <c r="C8" s="1">
        <v>43740</v>
      </c>
      <c r="D8" t="s">
        <v>25</v>
      </c>
      <c r="E8" s="1">
        <v>43740</v>
      </c>
      <c r="F8" s="3">
        <f>PROJETODELIRIUMPS_Desfecho_DATA_2022_07_27_2110[[#This Row],[Data Saída]]-PROJETODELIRIUMPS_Desfecho_DATA_2022_07_27_2110[[#This Row],[Data de Admissão]]</f>
        <v>0</v>
      </c>
      <c r="G8">
        <v>0</v>
      </c>
      <c r="H8">
        <v>0</v>
      </c>
      <c r="I8" s="1"/>
      <c r="J8" s="1"/>
      <c r="K8" s="3">
        <f>PROJETODELIRIUMPS_Desfecho_DATA_2022_07_27_2110[[#This Row],[Alta UTI]]-PROJETODELIRIUMPS_Desfecho_DATA_2022_07_27_2110[[#This Row],[Admissão UTI]]</f>
        <v>0</v>
      </c>
      <c r="L8" t="e">
        <f>_xlfn.XLOOKUP(A:A,#REF!,#REF!,X,0,1)</f>
        <v>#REF!</v>
      </c>
      <c r="M8" s="4">
        <v>0.79800000000000004</v>
      </c>
      <c r="N8" s="4">
        <v>31.843</v>
      </c>
    </row>
    <row r="9" spans="1:15" x14ac:dyDescent="0.2">
      <c r="A9">
        <v>24</v>
      </c>
      <c r="B9">
        <v>0</v>
      </c>
      <c r="C9" s="1">
        <v>43740</v>
      </c>
      <c r="D9" t="s">
        <v>26</v>
      </c>
      <c r="E9" s="1">
        <v>43752</v>
      </c>
      <c r="F9" s="3">
        <f>PROJETODELIRIUMPS_Desfecho_DATA_2022_07_27_2110[[#This Row],[Data Saída]]-PROJETODELIRIUMPS_Desfecho_DATA_2022_07_27_2110[[#This Row],[Data de Admissão]]</f>
        <v>12</v>
      </c>
      <c r="G9">
        <v>0</v>
      </c>
      <c r="H9">
        <v>0</v>
      </c>
      <c r="I9" s="1"/>
      <c r="J9" s="1"/>
      <c r="K9" s="3">
        <f>PROJETODELIRIUMPS_Desfecho_DATA_2022_07_27_2110[[#This Row],[Alta UTI]]-PROJETODELIRIUMPS_Desfecho_DATA_2022_07_27_2110[[#This Row],[Admissão UTI]]</f>
        <v>0</v>
      </c>
      <c r="L9" t="e">
        <f>_xlfn.XLOOKUP(A:A,#REF!,#REF!,X,0,1)</f>
        <v>#REF!</v>
      </c>
      <c r="M9" s="4">
        <v>1.7190000000000001</v>
      </c>
      <c r="N9" s="4">
        <v>58.777000000000001</v>
      </c>
    </row>
    <row r="10" spans="1:15" x14ac:dyDescent="0.2">
      <c r="A10">
        <v>25</v>
      </c>
      <c r="B10">
        <v>0</v>
      </c>
      <c r="C10" s="1">
        <v>43741</v>
      </c>
      <c r="D10" t="s">
        <v>27</v>
      </c>
      <c r="E10" s="1">
        <v>43741</v>
      </c>
      <c r="F10" s="3">
        <f>PROJETODELIRIUMPS_Desfecho_DATA_2022_07_27_2110[[#This Row],[Data Saída]]-PROJETODELIRIUMPS_Desfecho_DATA_2022_07_27_2110[[#This Row],[Data de Admissão]]</f>
        <v>0</v>
      </c>
      <c r="G10">
        <v>0</v>
      </c>
      <c r="H10">
        <v>0</v>
      </c>
      <c r="I10" s="1"/>
      <c r="J10" s="1"/>
      <c r="K10" s="3">
        <f>PROJETODELIRIUMPS_Desfecho_DATA_2022_07_27_2110[[#This Row],[Alta UTI]]-PROJETODELIRIUMPS_Desfecho_DATA_2022_07_27_2110[[#This Row],[Admissão UTI]]</f>
        <v>0</v>
      </c>
      <c r="L10" t="e">
        <f>_xlfn.XLOOKUP(A:A,#REF!,#REF!,X,0,1)</f>
        <v>#REF!</v>
      </c>
      <c r="M10" s="4">
        <v>0.78300000000000003</v>
      </c>
      <c r="N10" s="4">
        <v>32.399000000000001</v>
      </c>
    </row>
    <row r="11" spans="1:15" x14ac:dyDescent="0.2">
      <c r="A11">
        <v>26</v>
      </c>
      <c r="B11">
        <v>1</v>
      </c>
      <c r="C11" s="1">
        <v>43742</v>
      </c>
      <c r="D11" t="s">
        <v>28</v>
      </c>
      <c r="E11" s="1">
        <v>43748</v>
      </c>
      <c r="F11" s="3">
        <f>PROJETODELIRIUMPS_Desfecho_DATA_2022_07_27_2110[[#This Row],[Data Saída]]-PROJETODELIRIUMPS_Desfecho_DATA_2022_07_27_2110[[#This Row],[Data de Admissão]]</f>
        <v>6</v>
      </c>
      <c r="G11">
        <v>0</v>
      </c>
      <c r="H11">
        <v>0</v>
      </c>
      <c r="I11" s="1"/>
      <c r="J11" s="1"/>
      <c r="K11" s="3">
        <f>PROJETODELIRIUMPS_Desfecho_DATA_2022_07_27_2110[[#This Row],[Alta UTI]]-PROJETODELIRIUMPS_Desfecho_DATA_2022_07_27_2110[[#This Row],[Admissão UTI]]</f>
        <v>0</v>
      </c>
      <c r="L11" t="e">
        <f>_xlfn.XLOOKUP(A:A,#REF!,#REF!,X,0,1)</f>
        <v>#REF!</v>
      </c>
      <c r="M11" s="4">
        <v>3.645</v>
      </c>
      <c r="N11" s="4">
        <v>112.89</v>
      </c>
    </row>
    <row r="12" spans="1:15" x14ac:dyDescent="0.2">
      <c r="A12">
        <v>27</v>
      </c>
      <c r="B12">
        <v>0</v>
      </c>
      <c r="C12" s="1">
        <v>43742</v>
      </c>
      <c r="D12" t="s">
        <v>29</v>
      </c>
      <c r="E12" s="1">
        <v>43750</v>
      </c>
      <c r="F12" s="3">
        <f>PROJETODELIRIUMPS_Desfecho_DATA_2022_07_27_2110[[#This Row],[Data Saída]]-PROJETODELIRIUMPS_Desfecho_DATA_2022_07_27_2110[[#This Row],[Data de Admissão]]</f>
        <v>8</v>
      </c>
      <c r="G12">
        <v>1</v>
      </c>
      <c r="H12">
        <v>1</v>
      </c>
      <c r="I12" s="1">
        <v>43742</v>
      </c>
      <c r="J12" s="1">
        <v>43746</v>
      </c>
      <c r="K12" s="3">
        <f>PROJETODELIRIUMPS_Desfecho_DATA_2022_07_27_2110[[#This Row],[Alta UTI]]-PROJETODELIRIUMPS_Desfecho_DATA_2022_07_27_2110[[#This Row],[Admissão UTI]]</f>
        <v>4</v>
      </c>
      <c r="L12" t="e">
        <f>_xlfn.XLOOKUP(A:A,#REF!,#REF!,X,0,1)</f>
        <v>#REF!</v>
      </c>
      <c r="M12" s="4">
        <v>1.7010000000000001</v>
      </c>
      <c r="N12" s="4">
        <v>58.715000000000003</v>
      </c>
    </row>
    <row r="13" spans="1:15" x14ac:dyDescent="0.2">
      <c r="A13">
        <v>28</v>
      </c>
      <c r="B13">
        <v>0</v>
      </c>
      <c r="C13" s="1">
        <v>43742</v>
      </c>
      <c r="D13" t="s">
        <v>30</v>
      </c>
      <c r="E13" s="1">
        <v>43743</v>
      </c>
      <c r="F13" s="3">
        <f>PROJETODELIRIUMPS_Desfecho_DATA_2022_07_27_2110[[#This Row],[Data Saída]]-PROJETODELIRIUMPS_Desfecho_DATA_2022_07_27_2110[[#This Row],[Data de Admissão]]</f>
        <v>1</v>
      </c>
      <c r="G13">
        <v>0</v>
      </c>
      <c r="H13">
        <v>0</v>
      </c>
      <c r="I13" s="1"/>
      <c r="J13" s="1"/>
      <c r="K13" s="3">
        <f>PROJETODELIRIUMPS_Desfecho_DATA_2022_07_27_2110[[#This Row],[Alta UTI]]-PROJETODELIRIUMPS_Desfecho_DATA_2022_07_27_2110[[#This Row],[Admissão UTI]]</f>
        <v>0</v>
      </c>
      <c r="L13" t="e">
        <f>_xlfn.XLOOKUP(A:A,#REF!,#REF!,X,0,1)</f>
        <v>#REF!</v>
      </c>
      <c r="M13" s="4">
        <v>1.4259999999999999</v>
      </c>
      <c r="N13" s="4">
        <v>41.932000000000002</v>
      </c>
    </row>
    <row r="14" spans="1:15" x14ac:dyDescent="0.2">
      <c r="A14">
        <v>29</v>
      </c>
      <c r="B14">
        <v>0</v>
      </c>
      <c r="C14" s="1">
        <v>43744</v>
      </c>
      <c r="D14" t="s">
        <v>31</v>
      </c>
      <c r="E14" s="1">
        <v>43752</v>
      </c>
      <c r="F14" s="3">
        <f>PROJETODELIRIUMPS_Desfecho_DATA_2022_07_27_2110[[#This Row],[Data Saída]]-PROJETODELIRIUMPS_Desfecho_DATA_2022_07_27_2110[[#This Row],[Data de Admissão]]</f>
        <v>8</v>
      </c>
      <c r="G14">
        <v>0</v>
      </c>
      <c r="H14">
        <v>0</v>
      </c>
      <c r="I14" s="1"/>
      <c r="J14" s="1"/>
      <c r="K14" s="3">
        <f>PROJETODELIRIUMPS_Desfecho_DATA_2022_07_27_2110[[#This Row],[Alta UTI]]-PROJETODELIRIUMPS_Desfecho_DATA_2022_07_27_2110[[#This Row],[Admissão UTI]]</f>
        <v>0</v>
      </c>
      <c r="L14" t="e">
        <f>_xlfn.XLOOKUP(A:A,#REF!,#REF!,X,0,1)</f>
        <v>#REF!</v>
      </c>
      <c r="M14" s="4">
        <v>1.2789999999999999</v>
      </c>
      <c r="N14" s="4">
        <v>46.158999999999999</v>
      </c>
    </row>
    <row r="15" spans="1:15" x14ac:dyDescent="0.2">
      <c r="A15">
        <v>30</v>
      </c>
      <c r="B15">
        <v>0</v>
      </c>
      <c r="C15" s="1">
        <v>43745</v>
      </c>
      <c r="D15" t="s">
        <v>32</v>
      </c>
      <c r="E15" s="1">
        <v>43775</v>
      </c>
      <c r="F15" s="3">
        <f>PROJETODELIRIUMPS_Desfecho_DATA_2022_07_27_2110[[#This Row],[Data Saída]]-PROJETODELIRIUMPS_Desfecho_DATA_2022_07_27_2110[[#This Row],[Data de Admissão]]</f>
        <v>30</v>
      </c>
      <c r="G15">
        <v>0</v>
      </c>
      <c r="H15">
        <v>0</v>
      </c>
      <c r="I15" s="1"/>
      <c r="J15" s="1"/>
      <c r="K15" s="3">
        <f>PROJETODELIRIUMPS_Desfecho_DATA_2022_07_27_2110[[#This Row],[Alta UTI]]-PROJETODELIRIUMPS_Desfecho_DATA_2022_07_27_2110[[#This Row],[Admissão UTI]]</f>
        <v>0</v>
      </c>
      <c r="L15" t="e">
        <f>_xlfn.XLOOKUP(A:A,#REF!,#REF!,X,0,1)</f>
        <v>#REF!</v>
      </c>
      <c r="M15" s="4">
        <v>4.1109999999999998</v>
      </c>
      <c r="N15" s="4">
        <v>113.69199999999999</v>
      </c>
    </row>
    <row r="16" spans="1:15" x14ac:dyDescent="0.2">
      <c r="A16">
        <v>32</v>
      </c>
      <c r="B16">
        <v>0</v>
      </c>
      <c r="C16" s="1">
        <v>43746</v>
      </c>
      <c r="D16" t="s">
        <v>33</v>
      </c>
      <c r="E16" s="1">
        <v>43748</v>
      </c>
      <c r="F16" s="3">
        <f>PROJETODELIRIUMPS_Desfecho_DATA_2022_07_27_2110[[#This Row],[Data Saída]]-PROJETODELIRIUMPS_Desfecho_DATA_2022_07_27_2110[[#This Row],[Data de Admissão]]</f>
        <v>2</v>
      </c>
      <c r="G16">
        <v>0</v>
      </c>
      <c r="H16">
        <v>0</v>
      </c>
      <c r="I16" s="1"/>
      <c r="J16" s="1"/>
      <c r="K16" s="3">
        <f>PROJETODELIRIUMPS_Desfecho_DATA_2022_07_27_2110[[#This Row],[Alta UTI]]-PROJETODELIRIUMPS_Desfecho_DATA_2022_07_27_2110[[#This Row],[Admissão UTI]]</f>
        <v>0</v>
      </c>
      <c r="L16" t="e">
        <f>_xlfn.XLOOKUP(A:A,#REF!,#REF!,X,0,1)</f>
        <v>#REF!</v>
      </c>
      <c r="M16" s="4">
        <v>1.581</v>
      </c>
      <c r="N16" s="4">
        <v>49.46</v>
      </c>
    </row>
    <row r="17" spans="1:14" x14ac:dyDescent="0.2">
      <c r="A17">
        <v>33</v>
      </c>
      <c r="B17">
        <v>0</v>
      </c>
      <c r="C17" s="1">
        <v>43746</v>
      </c>
      <c r="D17" t="s">
        <v>16</v>
      </c>
      <c r="E17" s="1">
        <v>43767</v>
      </c>
      <c r="F17" s="3">
        <f>PROJETODELIRIUMPS_Desfecho_DATA_2022_07_27_2110[[#This Row],[Data Saída]]-PROJETODELIRIUMPS_Desfecho_DATA_2022_07_27_2110[[#This Row],[Data de Admissão]]</f>
        <v>21</v>
      </c>
      <c r="G17">
        <v>1</v>
      </c>
      <c r="H17">
        <v>0</v>
      </c>
      <c r="I17" s="1">
        <v>43745</v>
      </c>
      <c r="J17" s="1">
        <v>43746</v>
      </c>
      <c r="K17" s="3">
        <f>PROJETODELIRIUMPS_Desfecho_DATA_2022_07_27_2110[[#This Row],[Alta UTI]]-PROJETODELIRIUMPS_Desfecho_DATA_2022_07_27_2110[[#This Row],[Admissão UTI]]</f>
        <v>1</v>
      </c>
      <c r="L17" t="e">
        <f>_xlfn.XLOOKUP(A:A,#REF!,#REF!,X,0,1)</f>
        <v>#REF!</v>
      </c>
      <c r="M17" s="4">
        <v>3.8359999999999999</v>
      </c>
      <c r="N17" s="4">
        <v>123.688</v>
      </c>
    </row>
    <row r="18" spans="1:14" x14ac:dyDescent="0.2">
      <c r="A18">
        <v>34</v>
      </c>
      <c r="B18">
        <v>0</v>
      </c>
      <c r="C18" s="1">
        <v>43748</v>
      </c>
      <c r="D18" t="s">
        <v>3</v>
      </c>
      <c r="E18" s="1">
        <v>43762</v>
      </c>
      <c r="F18" s="3">
        <f>PROJETODELIRIUMPS_Desfecho_DATA_2022_07_27_2110[[#This Row],[Data Saída]]-PROJETODELIRIUMPS_Desfecho_DATA_2022_07_27_2110[[#This Row],[Data de Admissão]]</f>
        <v>14</v>
      </c>
      <c r="G18">
        <v>0</v>
      </c>
      <c r="H18">
        <v>0</v>
      </c>
      <c r="I18" s="1"/>
      <c r="J18" s="1"/>
      <c r="K18" s="3">
        <f>PROJETODELIRIUMPS_Desfecho_DATA_2022_07_27_2110[[#This Row],[Alta UTI]]-PROJETODELIRIUMPS_Desfecho_DATA_2022_07_27_2110[[#This Row],[Admissão UTI]]</f>
        <v>0</v>
      </c>
      <c r="L18" t="e">
        <f>_xlfn.XLOOKUP(A:A,#REF!,#REF!,X,0,1)</f>
        <v>#REF!</v>
      </c>
      <c r="M18" s="4">
        <v>2.1560000000000001</v>
      </c>
      <c r="N18" s="4">
        <v>83.197000000000003</v>
      </c>
    </row>
    <row r="19" spans="1:14" x14ac:dyDescent="0.2">
      <c r="A19">
        <v>35</v>
      </c>
      <c r="B19">
        <v>0</v>
      </c>
      <c r="C19" s="1">
        <v>43748</v>
      </c>
      <c r="D19" t="s">
        <v>34</v>
      </c>
      <c r="E19" s="1">
        <v>43755</v>
      </c>
      <c r="F19" s="3">
        <f>PROJETODELIRIUMPS_Desfecho_DATA_2022_07_27_2110[[#This Row],[Data Saída]]-PROJETODELIRIUMPS_Desfecho_DATA_2022_07_27_2110[[#This Row],[Data de Admissão]]</f>
        <v>7</v>
      </c>
      <c r="G19">
        <v>0</v>
      </c>
      <c r="H19">
        <v>1</v>
      </c>
      <c r="I19" s="1"/>
      <c r="J19" s="1"/>
      <c r="K19" s="3">
        <f>PROJETODELIRIUMPS_Desfecho_DATA_2022_07_27_2110[[#This Row],[Alta UTI]]-PROJETODELIRIUMPS_Desfecho_DATA_2022_07_27_2110[[#This Row],[Admissão UTI]]</f>
        <v>0</v>
      </c>
      <c r="L19" t="e">
        <f>_xlfn.XLOOKUP(A:A,#REF!,#REF!,X,0,1)</f>
        <v>#REF!</v>
      </c>
      <c r="M19" s="4">
        <v>2.895</v>
      </c>
      <c r="N19" s="4">
        <v>99.808999999999997</v>
      </c>
    </row>
    <row r="20" spans="1:14" x14ac:dyDescent="0.2">
      <c r="A20">
        <v>36</v>
      </c>
      <c r="B20">
        <v>1</v>
      </c>
      <c r="C20" s="1">
        <v>43749</v>
      </c>
      <c r="D20" t="s">
        <v>35</v>
      </c>
      <c r="E20" s="1">
        <v>43760</v>
      </c>
      <c r="F20" s="3">
        <f>PROJETODELIRIUMPS_Desfecho_DATA_2022_07_27_2110[[#This Row],[Data Saída]]-PROJETODELIRIUMPS_Desfecho_DATA_2022_07_27_2110[[#This Row],[Data de Admissão]]</f>
        <v>11</v>
      </c>
      <c r="G20">
        <v>1</v>
      </c>
      <c r="H20">
        <v>0</v>
      </c>
      <c r="I20" s="1">
        <v>43753</v>
      </c>
      <c r="J20" s="1">
        <v>43760</v>
      </c>
      <c r="K20" s="3">
        <f>PROJETODELIRIUMPS_Desfecho_DATA_2022_07_27_2110[[#This Row],[Alta UTI]]-PROJETODELIRIUMPS_Desfecho_DATA_2022_07_27_2110[[#This Row],[Admissão UTI]]</f>
        <v>7</v>
      </c>
      <c r="L20" t="e">
        <f>_xlfn.XLOOKUP(A:A,#REF!,#REF!,X,0,1)</f>
        <v>#REF!</v>
      </c>
      <c r="M20" s="4">
        <v>1.6479999999999999</v>
      </c>
      <c r="N20" s="4">
        <v>53.563000000000002</v>
      </c>
    </row>
    <row r="21" spans="1:14" x14ac:dyDescent="0.2">
      <c r="A21">
        <v>37</v>
      </c>
      <c r="B21">
        <v>0</v>
      </c>
      <c r="C21" s="1">
        <v>43750</v>
      </c>
      <c r="D21" t="s">
        <v>31</v>
      </c>
      <c r="E21" s="1">
        <v>43770</v>
      </c>
      <c r="F21" s="3">
        <f>PROJETODELIRIUMPS_Desfecho_DATA_2022_07_27_2110[[#This Row],[Data Saída]]-PROJETODELIRIUMPS_Desfecho_DATA_2022_07_27_2110[[#This Row],[Data de Admissão]]</f>
        <v>20</v>
      </c>
      <c r="G21">
        <v>0</v>
      </c>
      <c r="H21">
        <v>0</v>
      </c>
      <c r="I21" s="1"/>
      <c r="J21" s="1"/>
      <c r="K21" s="3">
        <f>PROJETODELIRIUMPS_Desfecho_DATA_2022_07_27_2110[[#This Row],[Alta UTI]]-PROJETODELIRIUMPS_Desfecho_DATA_2022_07_27_2110[[#This Row],[Admissão UTI]]</f>
        <v>0</v>
      </c>
      <c r="L21" t="e">
        <f>_xlfn.XLOOKUP(A:A,#REF!,#REF!,X,0,1)</f>
        <v>#REF!</v>
      </c>
      <c r="M21" s="4">
        <v>1.5980000000000001</v>
      </c>
      <c r="N21" s="4">
        <v>59.27</v>
      </c>
    </row>
    <row r="22" spans="1:14" x14ac:dyDescent="0.2">
      <c r="A22">
        <v>38</v>
      </c>
      <c r="B22">
        <v>0</v>
      </c>
      <c r="C22" s="1">
        <v>43750</v>
      </c>
      <c r="D22" t="s">
        <v>18</v>
      </c>
      <c r="E22" s="1">
        <v>43760</v>
      </c>
      <c r="F22" s="3">
        <f>PROJETODELIRIUMPS_Desfecho_DATA_2022_07_27_2110[[#This Row],[Data Saída]]-PROJETODELIRIUMPS_Desfecho_DATA_2022_07_27_2110[[#This Row],[Data de Admissão]]</f>
        <v>10</v>
      </c>
      <c r="G22">
        <v>0</v>
      </c>
      <c r="H22">
        <v>0</v>
      </c>
      <c r="I22" s="1"/>
      <c r="J22" s="1"/>
      <c r="K22" s="3">
        <f>PROJETODELIRIUMPS_Desfecho_DATA_2022_07_27_2110[[#This Row],[Alta UTI]]-PROJETODELIRIUMPS_Desfecho_DATA_2022_07_27_2110[[#This Row],[Admissão UTI]]</f>
        <v>0</v>
      </c>
      <c r="L22" t="e">
        <f>_xlfn.XLOOKUP(A:A,#REF!,#REF!,X,0,1)</f>
        <v>#REF!</v>
      </c>
      <c r="M22" s="4">
        <v>3.3679999999999999</v>
      </c>
      <c r="N22" s="4">
        <v>97.033000000000001</v>
      </c>
    </row>
    <row r="23" spans="1:14" x14ac:dyDescent="0.2">
      <c r="A23">
        <v>39</v>
      </c>
      <c r="B23">
        <v>0</v>
      </c>
      <c r="C23" s="1">
        <v>43750</v>
      </c>
      <c r="D23" t="s">
        <v>36</v>
      </c>
      <c r="E23" s="1">
        <v>43756</v>
      </c>
      <c r="F23" s="3">
        <f>PROJETODELIRIUMPS_Desfecho_DATA_2022_07_27_2110[[#This Row],[Data Saída]]-PROJETODELIRIUMPS_Desfecho_DATA_2022_07_27_2110[[#This Row],[Data de Admissão]]</f>
        <v>6</v>
      </c>
      <c r="G23">
        <v>0</v>
      </c>
      <c r="H23">
        <v>0</v>
      </c>
      <c r="I23" s="1"/>
      <c r="J23" s="1"/>
      <c r="K23" s="3">
        <f>PROJETODELIRIUMPS_Desfecho_DATA_2022_07_27_2110[[#This Row],[Alta UTI]]-PROJETODELIRIUMPS_Desfecho_DATA_2022_07_27_2110[[#This Row],[Admissão UTI]]</f>
        <v>0</v>
      </c>
      <c r="L23" t="e">
        <f>_xlfn.XLOOKUP(A:A,#REF!,#REF!,X,0,1)</f>
        <v>#REF!</v>
      </c>
      <c r="M23" s="4">
        <v>1.1850000000000001</v>
      </c>
      <c r="N23" s="4">
        <v>44.215000000000003</v>
      </c>
    </row>
    <row r="24" spans="1:14" x14ac:dyDescent="0.2">
      <c r="A24">
        <v>40</v>
      </c>
      <c r="B24">
        <v>0</v>
      </c>
      <c r="C24" s="1">
        <v>43752</v>
      </c>
      <c r="D24" t="s">
        <v>34</v>
      </c>
      <c r="E24" s="1">
        <v>43769</v>
      </c>
      <c r="F24" s="3">
        <f>PROJETODELIRIUMPS_Desfecho_DATA_2022_07_27_2110[[#This Row],[Data Saída]]-PROJETODELIRIUMPS_Desfecho_DATA_2022_07_27_2110[[#This Row],[Data de Admissão]]</f>
        <v>17</v>
      </c>
      <c r="G24">
        <v>1</v>
      </c>
      <c r="H24">
        <v>0</v>
      </c>
      <c r="I24" s="1">
        <v>43753</v>
      </c>
      <c r="J24" s="1">
        <v>43757</v>
      </c>
      <c r="K24" s="3">
        <f>PROJETODELIRIUMPS_Desfecho_DATA_2022_07_27_2110[[#This Row],[Alta UTI]]-PROJETODELIRIUMPS_Desfecho_DATA_2022_07_27_2110[[#This Row],[Admissão UTI]]</f>
        <v>4</v>
      </c>
      <c r="L24" t="e">
        <f>_xlfn.XLOOKUP(A:A,#REF!,#REF!,X,0,1)</f>
        <v>#REF!</v>
      </c>
      <c r="M24" s="4">
        <v>2.6619999999999999</v>
      </c>
      <c r="N24" s="4">
        <v>105.12</v>
      </c>
    </row>
    <row r="25" spans="1:14" x14ac:dyDescent="0.2">
      <c r="A25">
        <v>41</v>
      </c>
      <c r="B25">
        <v>0</v>
      </c>
      <c r="C25" s="1">
        <v>43752</v>
      </c>
      <c r="D25" t="s">
        <v>37</v>
      </c>
      <c r="E25" s="1">
        <v>43757</v>
      </c>
      <c r="F25" s="3">
        <f>PROJETODELIRIUMPS_Desfecho_DATA_2022_07_27_2110[[#This Row],[Data Saída]]-PROJETODELIRIUMPS_Desfecho_DATA_2022_07_27_2110[[#This Row],[Data de Admissão]]</f>
        <v>5</v>
      </c>
      <c r="G25">
        <v>0</v>
      </c>
      <c r="H25">
        <v>0</v>
      </c>
      <c r="I25" s="1"/>
      <c r="J25" s="1"/>
      <c r="K25" s="3">
        <f>PROJETODELIRIUMPS_Desfecho_DATA_2022_07_27_2110[[#This Row],[Alta UTI]]-PROJETODELIRIUMPS_Desfecho_DATA_2022_07_27_2110[[#This Row],[Admissão UTI]]</f>
        <v>0</v>
      </c>
      <c r="L25" t="e">
        <f>_xlfn.XLOOKUP(A:A,#REF!,#REF!,X,0,1)</f>
        <v>#REF!</v>
      </c>
      <c r="M25" s="4">
        <v>1.2569999999999999</v>
      </c>
      <c r="N25" s="4">
        <v>49.582999999999998</v>
      </c>
    </row>
    <row r="26" spans="1:14" x14ac:dyDescent="0.2">
      <c r="A26">
        <v>42</v>
      </c>
      <c r="B26">
        <v>0</v>
      </c>
      <c r="C26" s="1">
        <v>43753</v>
      </c>
      <c r="D26" t="s">
        <v>38</v>
      </c>
      <c r="E26" s="1">
        <v>43757</v>
      </c>
      <c r="F26" s="3">
        <f>PROJETODELIRIUMPS_Desfecho_DATA_2022_07_27_2110[[#This Row],[Data Saída]]-PROJETODELIRIUMPS_Desfecho_DATA_2022_07_27_2110[[#This Row],[Data de Admissão]]</f>
        <v>4</v>
      </c>
      <c r="G26">
        <v>1</v>
      </c>
      <c r="H26">
        <v>0</v>
      </c>
      <c r="I26" s="1">
        <v>43752</v>
      </c>
      <c r="J26" s="1">
        <v>43756</v>
      </c>
      <c r="K26" s="3">
        <f>PROJETODELIRIUMPS_Desfecho_DATA_2022_07_27_2110[[#This Row],[Alta UTI]]-PROJETODELIRIUMPS_Desfecho_DATA_2022_07_27_2110[[#This Row],[Admissão UTI]]</f>
        <v>4</v>
      </c>
      <c r="L26" t="e">
        <f>_xlfn.XLOOKUP(A:A,#REF!,#REF!,X,0,1)</f>
        <v>#REF!</v>
      </c>
      <c r="M26" s="4">
        <v>4.3929999999999998</v>
      </c>
      <c r="N26" s="4">
        <v>141.428</v>
      </c>
    </row>
    <row r="27" spans="1:14" x14ac:dyDescent="0.2">
      <c r="A27">
        <v>43</v>
      </c>
      <c r="B27">
        <v>0</v>
      </c>
      <c r="C27" s="1">
        <v>43754</v>
      </c>
      <c r="D27" t="s">
        <v>39</v>
      </c>
      <c r="E27" s="1">
        <v>43790</v>
      </c>
      <c r="F27" s="3">
        <f>PROJETODELIRIUMPS_Desfecho_DATA_2022_07_27_2110[[#This Row],[Data Saída]]-PROJETODELIRIUMPS_Desfecho_DATA_2022_07_27_2110[[#This Row],[Data de Admissão]]</f>
        <v>36</v>
      </c>
      <c r="G27">
        <v>1</v>
      </c>
      <c r="H27">
        <v>1</v>
      </c>
      <c r="I27" s="1">
        <v>43767</v>
      </c>
      <c r="J27" s="1">
        <v>43769</v>
      </c>
      <c r="K27" s="3">
        <f>PROJETODELIRIUMPS_Desfecho_DATA_2022_07_27_2110[[#This Row],[Alta UTI]]-PROJETODELIRIUMPS_Desfecho_DATA_2022_07_27_2110[[#This Row],[Admissão UTI]]</f>
        <v>2</v>
      </c>
      <c r="L27" t="e">
        <f>_xlfn.XLOOKUP(A:A,#REF!,#REF!,X,0,1)</f>
        <v>#REF!</v>
      </c>
      <c r="M27" s="4">
        <v>0.64300000000000002</v>
      </c>
      <c r="N27" s="4">
        <v>28.512</v>
      </c>
    </row>
    <row r="28" spans="1:14" x14ac:dyDescent="0.2">
      <c r="A28">
        <v>44</v>
      </c>
      <c r="B28">
        <v>0</v>
      </c>
      <c r="C28" s="1">
        <v>43755</v>
      </c>
      <c r="D28" t="s">
        <v>40</v>
      </c>
      <c r="E28" s="1">
        <v>43762</v>
      </c>
      <c r="F28" s="3">
        <f>PROJETODELIRIUMPS_Desfecho_DATA_2022_07_27_2110[[#This Row],[Data Saída]]-PROJETODELIRIUMPS_Desfecho_DATA_2022_07_27_2110[[#This Row],[Data de Admissão]]</f>
        <v>7</v>
      </c>
      <c r="G28">
        <v>1</v>
      </c>
      <c r="H28">
        <v>0</v>
      </c>
      <c r="I28" s="1">
        <v>43755</v>
      </c>
      <c r="J28" s="1">
        <v>43760</v>
      </c>
      <c r="K28" s="3">
        <f>PROJETODELIRIUMPS_Desfecho_DATA_2022_07_27_2110[[#This Row],[Alta UTI]]-PROJETODELIRIUMPS_Desfecho_DATA_2022_07_27_2110[[#This Row],[Admissão UTI]]</f>
        <v>5</v>
      </c>
      <c r="L28" t="e">
        <f>_xlfn.XLOOKUP(A:A,#REF!,#REF!,X,0,1)</f>
        <v>#REF!</v>
      </c>
      <c r="M28" s="4">
        <v>2.5539999999999998</v>
      </c>
      <c r="N28" s="4">
        <v>80.959000000000003</v>
      </c>
    </row>
    <row r="29" spans="1:14" x14ac:dyDescent="0.2">
      <c r="A29">
        <v>45</v>
      </c>
      <c r="B29">
        <v>0</v>
      </c>
      <c r="C29" s="1">
        <v>43755</v>
      </c>
      <c r="D29" t="s">
        <v>41</v>
      </c>
      <c r="E29" s="1">
        <v>43756</v>
      </c>
      <c r="F29" s="3">
        <f>PROJETODELIRIUMPS_Desfecho_DATA_2022_07_27_2110[[#This Row],[Data Saída]]-PROJETODELIRIUMPS_Desfecho_DATA_2022_07_27_2110[[#This Row],[Data de Admissão]]</f>
        <v>1</v>
      </c>
      <c r="G29">
        <v>0</v>
      </c>
      <c r="H29">
        <v>0</v>
      </c>
      <c r="I29" s="1"/>
      <c r="J29" s="1"/>
      <c r="K29" s="3">
        <f>PROJETODELIRIUMPS_Desfecho_DATA_2022_07_27_2110[[#This Row],[Alta UTI]]-PROJETODELIRIUMPS_Desfecho_DATA_2022_07_27_2110[[#This Row],[Admissão UTI]]</f>
        <v>0</v>
      </c>
      <c r="L29" t="e">
        <f>_xlfn.XLOOKUP(A:A,#REF!,#REF!,X,0,1)</f>
        <v>#REF!</v>
      </c>
      <c r="M29" s="4">
        <v>2.1549999999999998</v>
      </c>
      <c r="N29" s="4">
        <v>82.555999999999997</v>
      </c>
    </row>
    <row r="30" spans="1:14" x14ac:dyDescent="0.2">
      <c r="A30">
        <v>46</v>
      </c>
      <c r="B30">
        <v>0</v>
      </c>
      <c r="C30" s="1">
        <v>43755</v>
      </c>
      <c r="D30" t="s">
        <v>40</v>
      </c>
      <c r="E30" s="1">
        <v>43780</v>
      </c>
      <c r="F30" s="3">
        <f>PROJETODELIRIUMPS_Desfecho_DATA_2022_07_27_2110[[#This Row],[Data Saída]]-PROJETODELIRIUMPS_Desfecho_DATA_2022_07_27_2110[[#This Row],[Data de Admissão]]</f>
        <v>25</v>
      </c>
      <c r="G30">
        <v>1</v>
      </c>
      <c r="H30">
        <v>1</v>
      </c>
      <c r="I30" s="1">
        <v>43762</v>
      </c>
      <c r="J30" s="1">
        <v>43775</v>
      </c>
      <c r="K30" s="3">
        <f>PROJETODELIRIUMPS_Desfecho_DATA_2022_07_27_2110[[#This Row],[Alta UTI]]-PROJETODELIRIUMPS_Desfecho_DATA_2022_07_27_2110[[#This Row],[Admissão UTI]]</f>
        <v>13</v>
      </c>
      <c r="L30" t="e">
        <f>_xlfn.XLOOKUP(A:A,#REF!,#REF!,X,0,1)</f>
        <v>#REF!</v>
      </c>
      <c r="M30" s="4">
        <v>1.046</v>
      </c>
      <c r="N30" s="4">
        <v>42.055</v>
      </c>
    </row>
    <row r="31" spans="1:14" x14ac:dyDescent="0.2">
      <c r="A31">
        <v>47</v>
      </c>
      <c r="B31">
        <v>0</v>
      </c>
      <c r="C31" s="1">
        <v>43755</v>
      </c>
      <c r="D31" t="s">
        <v>42</v>
      </c>
      <c r="E31" s="1">
        <v>43764</v>
      </c>
      <c r="F31" s="3">
        <f>PROJETODELIRIUMPS_Desfecho_DATA_2022_07_27_2110[[#This Row],[Data Saída]]-PROJETODELIRIUMPS_Desfecho_DATA_2022_07_27_2110[[#This Row],[Data de Admissão]]</f>
        <v>9</v>
      </c>
      <c r="G31">
        <v>0</v>
      </c>
      <c r="H31">
        <v>0</v>
      </c>
      <c r="I31" s="1"/>
      <c r="J31" s="1"/>
      <c r="K31" s="3">
        <f>PROJETODELIRIUMPS_Desfecho_DATA_2022_07_27_2110[[#This Row],[Alta UTI]]-PROJETODELIRIUMPS_Desfecho_DATA_2022_07_27_2110[[#This Row],[Admissão UTI]]</f>
        <v>0</v>
      </c>
      <c r="L31" t="e">
        <f>_xlfn.XLOOKUP(A:A,#REF!,#REF!,X,0,1)</f>
        <v>#REF!</v>
      </c>
      <c r="M31" s="4">
        <v>1.526</v>
      </c>
      <c r="N31" s="4">
        <v>52.884</v>
      </c>
    </row>
    <row r="32" spans="1:14" x14ac:dyDescent="0.2">
      <c r="A32">
        <v>48</v>
      </c>
      <c r="B32">
        <v>1</v>
      </c>
      <c r="C32" s="1">
        <v>43755</v>
      </c>
      <c r="D32" t="s">
        <v>43</v>
      </c>
      <c r="E32" s="1">
        <v>43773</v>
      </c>
      <c r="F32" s="3">
        <f>PROJETODELIRIUMPS_Desfecho_DATA_2022_07_27_2110[[#This Row],[Data Saída]]-PROJETODELIRIUMPS_Desfecho_DATA_2022_07_27_2110[[#This Row],[Data de Admissão]]</f>
        <v>18</v>
      </c>
      <c r="G32">
        <v>1</v>
      </c>
      <c r="H32">
        <v>1</v>
      </c>
      <c r="I32" s="1">
        <v>43756</v>
      </c>
      <c r="J32" s="1">
        <v>43759</v>
      </c>
      <c r="K32" s="3">
        <f>PROJETODELIRIUMPS_Desfecho_DATA_2022_07_27_2110[[#This Row],[Alta UTI]]-PROJETODELIRIUMPS_Desfecho_DATA_2022_07_27_2110[[#This Row],[Admissão UTI]]</f>
        <v>3</v>
      </c>
      <c r="L32" t="e">
        <f>_xlfn.XLOOKUP(A:A,#REF!,#REF!,X,0,1)</f>
        <v>#REF!</v>
      </c>
      <c r="M32" s="4">
        <v>1.4430000000000001</v>
      </c>
      <c r="N32" s="4">
        <v>53.47</v>
      </c>
    </row>
    <row r="33" spans="1:14" x14ac:dyDescent="0.2">
      <c r="A33">
        <v>49</v>
      </c>
      <c r="B33">
        <v>0</v>
      </c>
      <c r="C33" s="1">
        <v>43756</v>
      </c>
      <c r="D33" t="s">
        <v>22</v>
      </c>
      <c r="E33" s="1">
        <v>43790</v>
      </c>
      <c r="F33" s="3">
        <f>PROJETODELIRIUMPS_Desfecho_DATA_2022_07_27_2110[[#This Row],[Data Saída]]-PROJETODELIRIUMPS_Desfecho_DATA_2022_07_27_2110[[#This Row],[Data de Admissão]]</f>
        <v>34</v>
      </c>
      <c r="G33">
        <v>0</v>
      </c>
      <c r="H33">
        <v>1</v>
      </c>
      <c r="I33" s="1"/>
      <c r="J33" s="1"/>
      <c r="K33" s="3">
        <f>PROJETODELIRIUMPS_Desfecho_DATA_2022_07_27_2110[[#This Row],[Alta UTI]]-PROJETODELIRIUMPS_Desfecho_DATA_2022_07_27_2110[[#This Row],[Admissão UTI]]</f>
        <v>0</v>
      </c>
      <c r="L33" t="e">
        <f>_xlfn.XLOOKUP(A:A,#REF!,#REF!,X,0,1)</f>
        <v>#REF!</v>
      </c>
      <c r="M33" s="4">
        <v>1.4059999999999999</v>
      </c>
      <c r="N33" s="4">
        <v>49.720999999999997</v>
      </c>
    </row>
    <row r="34" spans="1:14" x14ac:dyDescent="0.2">
      <c r="A34">
        <v>50</v>
      </c>
      <c r="B34">
        <v>1</v>
      </c>
      <c r="C34" s="1">
        <v>43758</v>
      </c>
      <c r="D34" t="s">
        <v>18</v>
      </c>
      <c r="E34" s="1">
        <v>43768</v>
      </c>
      <c r="F34" s="3">
        <f>PROJETODELIRIUMPS_Desfecho_DATA_2022_07_27_2110[[#This Row],[Data Saída]]-PROJETODELIRIUMPS_Desfecho_DATA_2022_07_27_2110[[#This Row],[Data de Admissão]]</f>
        <v>10</v>
      </c>
      <c r="G34">
        <v>1</v>
      </c>
      <c r="H34">
        <v>0</v>
      </c>
      <c r="I34" s="1">
        <v>43764</v>
      </c>
      <c r="J34" s="1">
        <v>43768</v>
      </c>
      <c r="K34" s="3">
        <f>PROJETODELIRIUMPS_Desfecho_DATA_2022_07_27_2110[[#This Row],[Alta UTI]]-PROJETODELIRIUMPS_Desfecho_DATA_2022_07_27_2110[[#This Row],[Admissão UTI]]</f>
        <v>4</v>
      </c>
      <c r="L34" t="e">
        <f>_xlfn.XLOOKUP(A:A,#REF!,#REF!,X,0,1)</f>
        <v>#REF!</v>
      </c>
      <c r="M34" s="4">
        <v>1.1020000000000001</v>
      </c>
      <c r="N34" s="4">
        <v>46.356000000000002</v>
      </c>
    </row>
    <row r="35" spans="1:14" x14ac:dyDescent="0.2">
      <c r="A35">
        <v>52</v>
      </c>
      <c r="B35">
        <v>0</v>
      </c>
      <c r="C35" s="1">
        <v>43760</v>
      </c>
      <c r="D35" t="s">
        <v>45</v>
      </c>
      <c r="E35" s="1">
        <v>43764</v>
      </c>
      <c r="F35" s="3">
        <f>PROJETODELIRIUMPS_Desfecho_DATA_2022_07_27_2110[[#This Row],[Data Saída]]-PROJETODELIRIUMPS_Desfecho_DATA_2022_07_27_2110[[#This Row],[Data de Admissão]]</f>
        <v>4</v>
      </c>
      <c r="G35">
        <v>0</v>
      </c>
      <c r="H35">
        <v>0</v>
      </c>
      <c r="I35" s="1"/>
      <c r="J35" s="1"/>
      <c r="K35" s="3">
        <f>PROJETODELIRIUMPS_Desfecho_DATA_2022_07_27_2110[[#This Row],[Alta UTI]]-PROJETODELIRIUMPS_Desfecho_DATA_2022_07_27_2110[[#This Row],[Admissão UTI]]</f>
        <v>0</v>
      </c>
      <c r="L35" t="e">
        <f>_xlfn.XLOOKUP(A:A,#REF!,#REF!,X,0,1)</f>
        <v>#REF!</v>
      </c>
      <c r="M35" s="4">
        <v>1.3560000000000001</v>
      </c>
      <c r="N35" s="4">
        <v>48.101999999999997</v>
      </c>
    </row>
    <row r="36" spans="1:14" x14ac:dyDescent="0.2">
      <c r="A36">
        <v>53</v>
      </c>
      <c r="B36">
        <v>0</v>
      </c>
      <c r="C36" s="1">
        <v>43760</v>
      </c>
      <c r="D36" t="s">
        <v>46</v>
      </c>
      <c r="E36" s="1">
        <v>43766</v>
      </c>
      <c r="F36" s="3">
        <f>PROJETODELIRIUMPS_Desfecho_DATA_2022_07_27_2110[[#This Row],[Data Saída]]-PROJETODELIRIUMPS_Desfecho_DATA_2022_07_27_2110[[#This Row],[Data de Admissão]]</f>
        <v>6</v>
      </c>
      <c r="G36">
        <v>0</v>
      </c>
      <c r="H36">
        <v>0</v>
      </c>
      <c r="I36" s="1"/>
      <c r="J36" s="1"/>
      <c r="K36" s="3">
        <f>PROJETODELIRIUMPS_Desfecho_DATA_2022_07_27_2110[[#This Row],[Alta UTI]]-PROJETODELIRIUMPS_Desfecho_DATA_2022_07_27_2110[[#This Row],[Admissão UTI]]</f>
        <v>0</v>
      </c>
      <c r="L36" t="e">
        <f>_xlfn.XLOOKUP(A:A,#REF!,#REF!,X,0,1)</f>
        <v>#REF!</v>
      </c>
      <c r="M36" s="4">
        <v>2.5139999999999998</v>
      </c>
      <c r="N36" s="4">
        <v>76.084000000000003</v>
      </c>
    </row>
    <row r="37" spans="1:14" x14ac:dyDescent="0.2">
      <c r="A37">
        <v>54</v>
      </c>
      <c r="B37">
        <v>0</v>
      </c>
      <c r="C37" s="1">
        <v>43760</v>
      </c>
      <c r="D37" t="s">
        <v>47</v>
      </c>
      <c r="E37" s="1">
        <v>43761</v>
      </c>
      <c r="F37" s="3">
        <f>PROJETODELIRIUMPS_Desfecho_DATA_2022_07_27_2110[[#This Row],[Data Saída]]-PROJETODELIRIUMPS_Desfecho_DATA_2022_07_27_2110[[#This Row],[Data de Admissão]]</f>
        <v>1</v>
      </c>
      <c r="G37">
        <v>0</v>
      </c>
      <c r="H37">
        <v>0</v>
      </c>
      <c r="I37" s="1"/>
      <c r="J37" s="1"/>
      <c r="K37" s="3">
        <f>PROJETODELIRIUMPS_Desfecho_DATA_2022_07_27_2110[[#This Row],[Alta UTI]]-PROJETODELIRIUMPS_Desfecho_DATA_2022_07_27_2110[[#This Row],[Admissão UTI]]</f>
        <v>0</v>
      </c>
      <c r="L37" t="e">
        <f>_xlfn.XLOOKUP(A:A,#REF!,#REF!,X,0,1)</f>
        <v>#REF!</v>
      </c>
      <c r="M37" s="4">
        <v>6.016</v>
      </c>
      <c r="N37" s="4">
        <v>219.50299999999999</v>
      </c>
    </row>
    <row r="38" spans="1:14" x14ac:dyDescent="0.2">
      <c r="A38">
        <v>55</v>
      </c>
      <c r="B38">
        <v>0</v>
      </c>
      <c r="C38" s="1">
        <v>43760</v>
      </c>
      <c r="D38" t="s">
        <v>16</v>
      </c>
      <c r="E38" s="1">
        <v>43780</v>
      </c>
      <c r="F38" s="3">
        <f>PROJETODELIRIUMPS_Desfecho_DATA_2022_07_27_2110[[#This Row],[Data Saída]]-PROJETODELIRIUMPS_Desfecho_DATA_2022_07_27_2110[[#This Row],[Data de Admissão]]</f>
        <v>20</v>
      </c>
      <c r="G38">
        <v>1</v>
      </c>
      <c r="H38">
        <v>0</v>
      </c>
      <c r="I38" s="1">
        <v>43760</v>
      </c>
      <c r="J38" s="1">
        <v>43765</v>
      </c>
      <c r="K38" s="3">
        <f>PROJETODELIRIUMPS_Desfecho_DATA_2022_07_27_2110[[#This Row],[Alta UTI]]-PROJETODELIRIUMPS_Desfecho_DATA_2022_07_27_2110[[#This Row],[Admissão UTI]]</f>
        <v>5</v>
      </c>
      <c r="L38" t="e">
        <f>_xlfn.XLOOKUP(A:A,#REF!,#REF!,X,0,1)</f>
        <v>#REF!</v>
      </c>
      <c r="M38" s="4">
        <v>1.7909999999999999</v>
      </c>
      <c r="N38" s="4">
        <v>65.841999999999999</v>
      </c>
    </row>
    <row r="39" spans="1:14" x14ac:dyDescent="0.2">
      <c r="A39">
        <v>56</v>
      </c>
      <c r="B39">
        <v>0</v>
      </c>
      <c r="C39" s="1">
        <v>43762</v>
      </c>
      <c r="D39" t="s">
        <v>2</v>
      </c>
      <c r="E39" s="1">
        <v>43777</v>
      </c>
      <c r="F39" s="3">
        <f>PROJETODELIRIUMPS_Desfecho_DATA_2022_07_27_2110[[#This Row],[Data Saída]]-PROJETODELIRIUMPS_Desfecho_DATA_2022_07_27_2110[[#This Row],[Data de Admissão]]</f>
        <v>15</v>
      </c>
      <c r="G39">
        <v>0</v>
      </c>
      <c r="H39">
        <v>0</v>
      </c>
      <c r="I39" s="1"/>
      <c r="J39" s="1"/>
      <c r="K39" s="3">
        <f>PROJETODELIRIUMPS_Desfecho_DATA_2022_07_27_2110[[#This Row],[Alta UTI]]-PROJETODELIRIUMPS_Desfecho_DATA_2022_07_27_2110[[#This Row],[Admissão UTI]]</f>
        <v>0</v>
      </c>
      <c r="L39" t="e">
        <f>_xlfn.XLOOKUP(A:A,#REF!,#REF!,X,0,1)</f>
        <v>#REF!</v>
      </c>
      <c r="M39" s="4">
        <v>0.74399999999999999</v>
      </c>
      <c r="N39" s="4">
        <v>32.152000000000001</v>
      </c>
    </row>
    <row r="40" spans="1:14" x14ac:dyDescent="0.2">
      <c r="A40">
        <v>57</v>
      </c>
      <c r="B40">
        <v>0</v>
      </c>
      <c r="C40" s="1">
        <v>43762</v>
      </c>
      <c r="D40" t="s">
        <v>24</v>
      </c>
      <c r="E40" s="1">
        <v>43781</v>
      </c>
      <c r="F40" s="3">
        <f>PROJETODELIRIUMPS_Desfecho_DATA_2022_07_27_2110[[#This Row],[Data Saída]]-PROJETODELIRIUMPS_Desfecho_DATA_2022_07_27_2110[[#This Row],[Data de Admissão]]</f>
        <v>19</v>
      </c>
      <c r="G40">
        <v>0</v>
      </c>
      <c r="H40">
        <v>0</v>
      </c>
      <c r="I40" s="1"/>
      <c r="J40" s="1"/>
      <c r="K40" s="3">
        <f>PROJETODELIRIUMPS_Desfecho_DATA_2022_07_27_2110[[#This Row],[Alta UTI]]-PROJETODELIRIUMPS_Desfecho_DATA_2022_07_27_2110[[#This Row],[Admissão UTI]]</f>
        <v>0</v>
      </c>
      <c r="L40" t="e">
        <f>_xlfn.XLOOKUP(A:A,#REF!,#REF!,X,0,1)</f>
        <v>#REF!</v>
      </c>
      <c r="M40" s="4">
        <v>1.36</v>
      </c>
      <c r="N40" s="4">
        <v>53.167999999999999</v>
      </c>
    </row>
    <row r="41" spans="1:14" x14ac:dyDescent="0.2">
      <c r="A41">
        <v>58</v>
      </c>
      <c r="B41">
        <v>0</v>
      </c>
      <c r="C41" s="1">
        <v>43763</v>
      </c>
      <c r="D41" t="s">
        <v>18</v>
      </c>
      <c r="E41" s="1">
        <v>43767</v>
      </c>
      <c r="F41" s="3">
        <f>PROJETODELIRIUMPS_Desfecho_DATA_2022_07_27_2110[[#This Row],[Data Saída]]-PROJETODELIRIUMPS_Desfecho_DATA_2022_07_27_2110[[#This Row],[Data de Admissão]]</f>
        <v>4</v>
      </c>
      <c r="G41">
        <v>0</v>
      </c>
      <c r="H41">
        <v>0</v>
      </c>
      <c r="I41" s="1"/>
      <c r="J41" s="1"/>
      <c r="K41" s="3">
        <f>PROJETODELIRIUMPS_Desfecho_DATA_2022_07_27_2110[[#This Row],[Alta UTI]]-PROJETODELIRIUMPS_Desfecho_DATA_2022_07_27_2110[[#This Row],[Admissão UTI]]</f>
        <v>0</v>
      </c>
      <c r="L41" t="e">
        <f>_xlfn.XLOOKUP(A:A,#REF!,#REF!,X,0,1)</f>
        <v>#REF!</v>
      </c>
      <c r="M41" s="4">
        <v>5.5519999999999996</v>
      </c>
      <c r="N41" s="4">
        <v>152.53399999999999</v>
      </c>
    </row>
    <row r="42" spans="1:14" x14ac:dyDescent="0.2">
      <c r="A42">
        <v>59</v>
      </c>
      <c r="B42">
        <v>0</v>
      </c>
      <c r="C42" s="1">
        <v>43763</v>
      </c>
      <c r="D42" t="s">
        <v>22</v>
      </c>
      <c r="E42" s="1">
        <v>43775</v>
      </c>
      <c r="F42" s="3">
        <f>PROJETODELIRIUMPS_Desfecho_DATA_2022_07_27_2110[[#This Row],[Data Saída]]-PROJETODELIRIUMPS_Desfecho_DATA_2022_07_27_2110[[#This Row],[Data de Admissão]]</f>
        <v>12</v>
      </c>
      <c r="G42">
        <v>0</v>
      </c>
      <c r="H42">
        <v>0</v>
      </c>
      <c r="I42" s="1"/>
      <c r="J42" s="1"/>
      <c r="K42" s="3">
        <f>PROJETODELIRIUMPS_Desfecho_DATA_2022_07_27_2110[[#This Row],[Alta UTI]]-PROJETODELIRIUMPS_Desfecho_DATA_2022_07_27_2110[[#This Row],[Admissão UTI]]</f>
        <v>0</v>
      </c>
      <c r="L42" t="e">
        <f>_xlfn.XLOOKUP(A:A,#REF!,#REF!,X,0,1)</f>
        <v>#REF!</v>
      </c>
      <c r="M42" s="4">
        <v>2.6219999999999999</v>
      </c>
      <c r="N42" s="4">
        <v>102.886</v>
      </c>
    </row>
    <row r="43" spans="1:14" x14ac:dyDescent="0.2">
      <c r="A43">
        <v>61</v>
      </c>
      <c r="B43">
        <v>0</v>
      </c>
      <c r="C43" s="1">
        <v>43765</v>
      </c>
      <c r="D43" t="s">
        <v>16</v>
      </c>
      <c r="E43" s="1">
        <v>43778</v>
      </c>
      <c r="F43" s="3">
        <f>PROJETODELIRIUMPS_Desfecho_DATA_2022_07_27_2110[[#This Row],[Data Saída]]-PROJETODELIRIUMPS_Desfecho_DATA_2022_07_27_2110[[#This Row],[Data de Admissão]]</f>
        <v>13</v>
      </c>
      <c r="G43">
        <v>1</v>
      </c>
      <c r="H43">
        <v>0</v>
      </c>
      <c r="I43" s="1">
        <v>43765</v>
      </c>
      <c r="J43" s="1">
        <v>43769</v>
      </c>
      <c r="K43" s="3">
        <f>PROJETODELIRIUMPS_Desfecho_DATA_2022_07_27_2110[[#This Row],[Alta UTI]]-PROJETODELIRIUMPS_Desfecho_DATA_2022_07_27_2110[[#This Row],[Admissão UTI]]</f>
        <v>4</v>
      </c>
      <c r="L43" t="e">
        <f>_xlfn.XLOOKUP(A:A,#REF!,#REF!,X,0,1)</f>
        <v>#REF!</v>
      </c>
      <c r="M43" s="4">
        <v>1.115</v>
      </c>
      <c r="N43" s="4">
        <v>34.898000000000003</v>
      </c>
    </row>
    <row r="44" spans="1:14" x14ac:dyDescent="0.2">
      <c r="A44">
        <v>62</v>
      </c>
      <c r="B44">
        <v>1</v>
      </c>
      <c r="C44" s="1">
        <v>43765</v>
      </c>
      <c r="D44" t="s">
        <v>48</v>
      </c>
      <c r="E44" s="1">
        <v>43791</v>
      </c>
      <c r="F44" s="3">
        <f>PROJETODELIRIUMPS_Desfecho_DATA_2022_07_27_2110[[#This Row],[Data Saída]]-PROJETODELIRIUMPS_Desfecho_DATA_2022_07_27_2110[[#This Row],[Data de Admissão]]</f>
        <v>26</v>
      </c>
      <c r="G44">
        <v>1</v>
      </c>
      <c r="H44">
        <v>1</v>
      </c>
      <c r="I44" s="1">
        <v>43764</v>
      </c>
      <c r="J44" s="1">
        <v>43775</v>
      </c>
      <c r="K44" s="3">
        <f>PROJETODELIRIUMPS_Desfecho_DATA_2022_07_27_2110[[#This Row],[Alta UTI]]-PROJETODELIRIUMPS_Desfecho_DATA_2022_07_27_2110[[#This Row],[Admissão UTI]]</f>
        <v>11</v>
      </c>
      <c r="L44" t="e">
        <f>_xlfn.XLOOKUP(A:A,#REF!,#REF!,X,0,1)</f>
        <v>#REF!</v>
      </c>
      <c r="M44" s="4">
        <v>2.016</v>
      </c>
      <c r="N44" s="4">
        <v>69.051000000000002</v>
      </c>
    </row>
    <row r="45" spans="1:14" x14ac:dyDescent="0.2">
      <c r="A45">
        <v>63</v>
      </c>
      <c r="B45">
        <v>0</v>
      </c>
      <c r="C45" s="1">
        <v>43766</v>
      </c>
      <c r="D45" t="s">
        <v>49</v>
      </c>
      <c r="E45" s="1">
        <v>43769</v>
      </c>
      <c r="F45" s="3">
        <f>PROJETODELIRIUMPS_Desfecho_DATA_2022_07_27_2110[[#This Row],[Data Saída]]-PROJETODELIRIUMPS_Desfecho_DATA_2022_07_27_2110[[#This Row],[Data de Admissão]]</f>
        <v>3</v>
      </c>
      <c r="G45">
        <v>0</v>
      </c>
      <c r="H45">
        <v>1</v>
      </c>
      <c r="I45" s="1"/>
      <c r="J45" s="1"/>
      <c r="K45" s="3">
        <f>PROJETODELIRIUMPS_Desfecho_DATA_2022_07_27_2110[[#This Row],[Alta UTI]]-PROJETODELIRIUMPS_Desfecho_DATA_2022_07_27_2110[[#This Row],[Admissão UTI]]</f>
        <v>0</v>
      </c>
      <c r="L45" t="e">
        <f>_xlfn.XLOOKUP(A:A,#REF!,#REF!,X,0,1)</f>
        <v>#REF!</v>
      </c>
      <c r="M45" s="4">
        <v>2.141</v>
      </c>
      <c r="N45" s="4">
        <v>74.695999999999998</v>
      </c>
    </row>
    <row r="46" spans="1:14" x14ac:dyDescent="0.2">
      <c r="A46">
        <v>65</v>
      </c>
      <c r="B46">
        <v>0</v>
      </c>
      <c r="C46" s="1">
        <v>43767</v>
      </c>
      <c r="D46" t="s">
        <v>50</v>
      </c>
      <c r="E46" s="1">
        <v>43769</v>
      </c>
      <c r="F46" s="3">
        <f>PROJETODELIRIUMPS_Desfecho_DATA_2022_07_27_2110[[#This Row],[Data Saída]]-PROJETODELIRIUMPS_Desfecho_DATA_2022_07_27_2110[[#This Row],[Data de Admissão]]</f>
        <v>2</v>
      </c>
      <c r="G46">
        <v>0</v>
      </c>
      <c r="H46">
        <v>0</v>
      </c>
      <c r="I46" s="1"/>
      <c r="J46" s="1"/>
      <c r="K46" s="3">
        <f>PROJETODELIRIUMPS_Desfecho_DATA_2022_07_27_2110[[#This Row],[Alta UTI]]-PROJETODELIRIUMPS_Desfecho_DATA_2022_07_27_2110[[#This Row],[Admissão UTI]]</f>
        <v>0</v>
      </c>
      <c r="L46" t="e">
        <f>_xlfn.XLOOKUP(A:A,#REF!,#REF!,X,0,1)</f>
        <v>#REF!</v>
      </c>
      <c r="M46" s="4">
        <v>1.157</v>
      </c>
      <c r="N46" s="4">
        <v>43.412999999999997</v>
      </c>
    </row>
    <row r="47" spans="1:14" x14ac:dyDescent="0.2">
      <c r="A47">
        <v>66</v>
      </c>
      <c r="B47">
        <v>0</v>
      </c>
      <c r="C47" s="1">
        <v>43768</v>
      </c>
      <c r="D47" t="s">
        <v>39</v>
      </c>
      <c r="E47" s="1">
        <v>43805</v>
      </c>
      <c r="F47" s="3">
        <f>PROJETODELIRIUMPS_Desfecho_DATA_2022_07_27_2110[[#This Row],[Data Saída]]-PROJETODELIRIUMPS_Desfecho_DATA_2022_07_27_2110[[#This Row],[Data de Admissão]]</f>
        <v>37</v>
      </c>
      <c r="G47">
        <v>1</v>
      </c>
      <c r="H47">
        <v>1</v>
      </c>
      <c r="I47" s="1">
        <v>43788</v>
      </c>
      <c r="J47" s="1">
        <v>43798</v>
      </c>
      <c r="K47" s="3">
        <f>PROJETODELIRIUMPS_Desfecho_DATA_2022_07_27_2110[[#This Row],[Alta UTI]]-PROJETODELIRIUMPS_Desfecho_DATA_2022_07_27_2110[[#This Row],[Admissão UTI]]</f>
        <v>10</v>
      </c>
      <c r="L47" t="e">
        <f>_xlfn.XLOOKUP(A:A,#REF!,#REF!,X,0,1)</f>
        <v>#REF!</v>
      </c>
      <c r="M47" s="4">
        <v>1.6830000000000001</v>
      </c>
      <c r="N47" s="4">
        <v>54.828000000000003</v>
      </c>
    </row>
    <row r="48" spans="1:14" x14ac:dyDescent="0.2">
      <c r="A48">
        <v>69</v>
      </c>
      <c r="B48">
        <v>0</v>
      </c>
      <c r="C48" s="1">
        <v>43769</v>
      </c>
      <c r="D48" t="s">
        <v>16</v>
      </c>
      <c r="E48" s="1">
        <v>43783</v>
      </c>
      <c r="F48" s="3">
        <f>PROJETODELIRIUMPS_Desfecho_DATA_2022_07_27_2110[[#This Row],[Data Saída]]-PROJETODELIRIUMPS_Desfecho_DATA_2022_07_27_2110[[#This Row],[Data de Admissão]]</f>
        <v>14</v>
      </c>
      <c r="G48">
        <v>1</v>
      </c>
      <c r="H48">
        <v>0</v>
      </c>
      <c r="I48" s="1">
        <v>43739</v>
      </c>
      <c r="J48" s="1">
        <v>43768</v>
      </c>
      <c r="K48" s="3">
        <f>PROJETODELIRIUMPS_Desfecho_DATA_2022_07_27_2110[[#This Row],[Alta UTI]]-PROJETODELIRIUMPS_Desfecho_DATA_2022_07_27_2110[[#This Row],[Admissão UTI]]</f>
        <v>29</v>
      </c>
      <c r="L48" t="e">
        <f>_xlfn.XLOOKUP(A:A,#REF!,#REF!,X,0,1)</f>
        <v>#REF!</v>
      </c>
      <c r="M48" s="4">
        <v>7.5209999999999999</v>
      </c>
      <c r="N48" s="4">
        <v>204.828</v>
      </c>
    </row>
    <row r="49" spans="1:14" x14ac:dyDescent="0.2">
      <c r="A49">
        <v>70</v>
      </c>
      <c r="B49">
        <v>0</v>
      </c>
      <c r="C49" s="1">
        <v>43769</v>
      </c>
      <c r="D49" t="s">
        <v>51</v>
      </c>
      <c r="E49" s="1">
        <v>43772</v>
      </c>
      <c r="F49" s="3">
        <f>PROJETODELIRIUMPS_Desfecho_DATA_2022_07_27_2110[[#This Row],[Data Saída]]-PROJETODELIRIUMPS_Desfecho_DATA_2022_07_27_2110[[#This Row],[Data de Admissão]]</f>
        <v>3</v>
      </c>
      <c r="G49">
        <v>0</v>
      </c>
      <c r="H49">
        <v>1</v>
      </c>
      <c r="I49" s="1"/>
      <c r="J49" s="1"/>
      <c r="K49" s="3">
        <f>PROJETODELIRIUMPS_Desfecho_DATA_2022_07_27_2110[[#This Row],[Alta UTI]]-PROJETODELIRIUMPS_Desfecho_DATA_2022_07_27_2110[[#This Row],[Admissão UTI]]</f>
        <v>0</v>
      </c>
      <c r="L49" t="e">
        <f>_xlfn.XLOOKUP(A:A,#REF!,#REF!,X,0,1)</f>
        <v>#REF!</v>
      </c>
      <c r="M49" s="4">
        <v>1.6719999999999999</v>
      </c>
      <c r="N49" s="4">
        <v>56.895000000000003</v>
      </c>
    </row>
    <row r="50" spans="1:14" x14ac:dyDescent="0.2">
      <c r="A50">
        <v>71</v>
      </c>
      <c r="B50">
        <v>0</v>
      </c>
      <c r="C50" s="1">
        <v>43770</v>
      </c>
      <c r="D50" t="s">
        <v>52</v>
      </c>
      <c r="E50" s="1">
        <v>43776</v>
      </c>
      <c r="F50" s="3">
        <f>PROJETODELIRIUMPS_Desfecho_DATA_2022_07_27_2110[[#This Row],[Data Saída]]-PROJETODELIRIUMPS_Desfecho_DATA_2022_07_27_2110[[#This Row],[Data de Admissão]]</f>
        <v>6</v>
      </c>
      <c r="G50">
        <v>1</v>
      </c>
      <c r="H50">
        <v>0</v>
      </c>
      <c r="I50" s="1">
        <v>43771</v>
      </c>
      <c r="J50" s="1">
        <v>43773</v>
      </c>
      <c r="K50" s="3">
        <f>PROJETODELIRIUMPS_Desfecho_DATA_2022_07_27_2110[[#This Row],[Alta UTI]]-PROJETODELIRIUMPS_Desfecho_DATA_2022_07_27_2110[[#This Row],[Admissão UTI]]</f>
        <v>2</v>
      </c>
      <c r="L50" t="e">
        <f>_xlfn.XLOOKUP(A:A,#REF!,#REF!,X,0,1)</f>
        <v>#REF!</v>
      </c>
      <c r="M50" s="4">
        <v>4.67</v>
      </c>
      <c r="N50" s="4">
        <v>141.64400000000001</v>
      </c>
    </row>
    <row r="51" spans="1:14" x14ac:dyDescent="0.2">
      <c r="A51">
        <v>72</v>
      </c>
      <c r="B51">
        <v>0</v>
      </c>
      <c r="C51" s="1">
        <v>43770</v>
      </c>
      <c r="D51" t="s">
        <v>19</v>
      </c>
      <c r="E51" s="1">
        <v>43772</v>
      </c>
      <c r="F51" s="3">
        <f>PROJETODELIRIUMPS_Desfecho_DATA_2022_07_27_2110[[#This Row],[Data Saída]]-PROJETODELIRIUMPS_Desfecho_DATA_2022_07_27_2110[[#This Row],[Data de Admissão]]</f>
        <v>2</v>
      </c>
      <c r="G51">
        <v>0</v>
      </c>
      <c r="H51">
        <v>0</v>
      </c>
      <c r="I51" s="1"/>
      <c r="J51" s="1"/>
      <c r="K51" s="3">
        <f>PROJETODELIRIUMPS_Desfecho_DATA_2022_07_27_2110[[#This Row],[Alta UTI]]-PROJETODELIRIUMPS_Desfecho_DATA_2022_07_27_2110[[#This Row],[Admissão UTI]]</f>
        <v>0</v>
      </c>
      <c r="L51" t="e">
        <f>_xlfn.XLOOKUP(A:A,#REF!,#REF!,X,0,1)</f>
        <v>#REF!</v>
      </c>
      <c r="M51" s="4">
        <v>2.3069999999999999</v>
      </c>
      <c r="N51" s="4">
        <v>75.096999999999994</v>
      </c>
    </row>
    <row r="52" spans="1:14" x14ac:dyDescent="0.2">
      <c r="A52">
        <v>73</v>
      </c>
      <c r="B52">
        <v>0</v>
      </c>
      <c r="C52" s="1">
        <v>43770</v>
      </c>
      <c r="D52" t="s">
        <v>31</v>
      </c>
      <c r="E52" s="1">
        <v>43780</v>
      </c>
      <c r="F52" s="3">
        <f>PROJETODELIRIUMPS_Desfecho_DATA_2022_07_27_2110[[#This Row],[Data Saída]]-PROJETODELIRIUMPS_Desfecho_DATA_2022_07_27_2110[[#This Row],[Data de Admissão]]</f>
        <v>10</v>
      </c>
      <c r="G52">
        <v>0</v>
      </c>
      <c r="H52">
        <v>0</v>
      </c>
      <c r="I52" s="1"/>
      <c r="J52" s="1"/>
      <c r="K52" s="3">
        <f>PROJETODELIRIUMPS_Desfecho_DATA_2022_07_27_2110[[#This Row],[Alta UTI]]-PROJETODELIRIUMPS_Desfecho_DATA_2022_07_27_2110[[#This Row],[Admissão UTI]]</f>
        <v>0</v>
      </c>
      <c r="L52" t="e">
        <f>_xlfn.XLOOKUP(A:A,#REF!,#REF!,X,0,1)</f>
        <v>#REF!</v>
      </c>
      <c r="M52" s="4">
        <v>2.2730000000000001</v>
      </c>
      <c r="N52" s="4">
        <v>79.293000000000006</v>
      </c>
    </row>
    <row r="53" spans="1:14" x14ac:dyDescent="0.2">
      <c r="A53">
        <v>74</v>
      </c>
      <c r="B53">
        <v>1</v>
      </c>
      <c r="C53" s="1">
        <v>43771</v>
      </c>
      <c r="D53" t="s">
        <v>21</v>
      </c>
      <c r="E53" s="1">
        <v>43806</v>
      </c>
      <c r="F53" s="3">
        <f>PROJETODELIRIUMPS_Desfecho_DATA_2022_07_27_2110[[#This Row],[Data Saída]]-PROJETODELIRIUMPS_Desfecho_DATA_2022_07_27_2110[[#This Row],[Data de Admissão]]</f>
        <v>35</v>
      </c>
      <c r="G53">
        <v>1</v>
      </c>
      <c r="H53">
        <v>0</v>
      </c>
      <c r="I53" s="1">
        <v>43772</v>
      </c>
      <c r="J53" s="1">
        <v>43806</v>
      </c>
      <c r="K53" s="3">
        <f>PROJETODELIRIUMPS_Desfecho_DATA_2022_07_27_2110[[#This Row],[Alta UTI]]-PROJETODELIRIUMPS_Desfecho_DATA_2022_07_27_2110[[#This Row],[Admissão UTI]]</f>
        <v>34</v>
      </c>
      <c r="L53" t="e">
        <f>_xlfn.XLOOKUP(A:A,#REF!,#REF!,X,0,1)</f>
        <v>#REF!</v>
      </c>
      <c r="M53" s="4">
        <v>2.9180000000000001</v>
      </c>
      <c r="N53" s="4">
        <v>96.106999999999999</v>
      </c>
    </row>
    <row r="54" spans="1:14" x14ac:dyDescent="0.2">
      <c r="A54">
        <v>75</v>
      </c>
      <c r="B54">
        <v>1</v>
      </c>
      <c r="C54" s="1">
        <v>43772</v>
      </c>
      <c r="D54" t="s">
        <v>41</v>
      </c>
      <c r="E54" s="1">
        <v>43773</v>
      </c>
      <c r="F54" s="3">
        <f>PROJETODELIRIUMPS_Desfecho_DATA_2022_07_27_2110[[#This Row],[Data Saída]]-PROJETODELIRIUMPS_Desfecho_DATA_2022_07_27_2110[[#This Row],[Data de Admissão]]</f>
        <v>1</v>
      </c>
      <c r="G54">
        <v>0</v>
      </c>
      <c r="H54">
        <v>1</v>
      </c>
      <c r="I54" s="1"/>
      <c r="J54" s="1"/>
      <c r="K54" s="3">
        <f>PROJETODELIRIUMPS_Desfecho_DATA_2022_07_27_2110[[#This Row],[Alta UTI]]-PROJETODELIRIUMPS_Desfecho_DATA_2022_07_27_2110[[#This Row],[Admissão UTI]]</f>
        <v>0</v>
      </c>
      <c r="L54" t="e">
        <f>_xlfn.XLOOKUP(A:A,#REF!,#REF!,X,0,1)</f>
        <v>#REF!</v>
      </c>
      <c r="M54" s="4">
        <v>1.9019999999999999</v>
      </c>
      <c r="N54" s="4">
        <v>73.462999999999994</v>
      </c>
    </row>
    <row r="55" spans="1:14" x14ac:dyDescent="0.2">
      <c r="A55">
        <v>76</v>
      </c>
      <c r="B55">
        <v>1</v>
      </c>
      <c r="C55" s="1">
        <v>43773</v>
      </c>
      <c r="D55" t="s">
        <v>18</v>
      </c>
      <c r="E55" s="1">
        <v>43853</v>
      </c>
      <c r="F55" s="3">
        <f>PROJETODELIRIUMPS_Desfecho_DATA_2022_07_27_2110[[#This Row],[Data Saída]]-PROJETODELIRIUMPS_Desfecho_DATA_2022_07_27_2110[[#This Row],[Data de Admissão]]</f>
        <v>80</v>
      </c>
      <c r="G55">
        <v>0</v>
      </c>
      <c r="H55">
        <v>1</v>
      </c>
      <c r="I55" s="1"/>
      <c r="J55" s="1"/>
      <c r="K55" s="1"/>
      <c r="L55" t="e">
        <f>_xlfn.XLOOKUP(A:A,#REF!,#REF!,X,0,1)</f>
        <v>#REF!</v>
      </c>
      <c r="M55" s="4">
        <v>4.0679999999999996</v>
      </c>
      <c r="N55" s="4">
        <v>150.12299999999999</v>
      </c>
    </row>
    <row r="56" spans="1:14" x14ac:dyDescent="0.2">
      <c r="A56">
        <v>77</v>
      </c>
      <c r="B56">
        <v>0</v>
      </c>
      <c r="C56" s="1">
        <v>43773</v>
      </c>
      <c r="D56" t="s">
        <v>16</v>
      </c>
      <c r="E56" s="1">
        <v>43778</v>
      </c>
      <c r="F56" s="3">
        <f>PROJETODELIRIUMPS_Desfecho_DATA_2022_07_27_2110[[#This Row],[Data Saída]]-PROJETODELIRIUMPS_Desfecho_DATA_2022_07_27_2110[[#This Row],[Data de Admissão]]</f>
        <v>5</v>
      </c>
      <c r="G56">
        <v>1</v>
      </c>
      <c r="H56">
        <v>0</v>
      </c>
      <c r="I56" s="1">
        <v>43773</v>
      </c>
      <c r="J56" s="1">
        <v>43778</v>
      </c>
      <c r="K56" s="3">
        <f>PROJETODELIRIUMPS_Desfecho_DATA_2022_07_27_2110[[#This Row],[Alta UTI]]-PROJETODELIRIUMPS_Desfecho_DATA_2022_07_27_2110[[#This Row],[Admissão UTI]]</f>
        <v>5</v>
      </c>
      <c r="L56" t="e">
        <f>_xlfn.XLOOKUP(A:A,#REF!,#REF!,X,0,1)</f>
        <v>#REF!</v>
      </c>
      <c r="M56" s="4">
        <v>0.88</v>
      </c>
      <c r="N56" s="4">
        <v>33.015999999999998</v>
      </c>
    </row>
    <row r="57" spans="1:14" x14ac:dyDescent="0.2">
      <c r="A57">
        <v>78</v>
      </c>
      <c r="B57">
        <v>0</v>
      </c>
      <c r="C57" s="1">
        <v>43775</v>
      </c>
      <c r="D57" t="s">
        <v>16</v>
      </c>
      <c r="E57" s="1">
        <v>43775</v>
      </c>
      <c r="F57" s="3">
        <f>PROJETODELIRIUMPS_Desfecho_DATA_2022_07_27_2110[[#This Row],[Data Saída]]-PROJETODELIRIUMPS_Desfecho_DATA_2022_07_27_2110[[#This Row],[Data de Admissão]]</f>
        <v>0</v>
      </c>
      <c r="G57">
        <v>0</v>
      </c>
      <c r="H57">
        <v>0</v>
      </c>
      <c r="I57" s="1"/>
      <c r="J57" s="1"/>
      <c r="K57" s="3">
        <f>PROJETODELIRIUMPS_Desfecho_DATA_2022_07_27_2110[[#This Row],[Alta UTI]]-PROJETODELIRIUMPS_Desfecho_DATA_2022_07_27_2110[[#This Row],[Admissão UTI]]</f>
        <v>0</v>
      </c>
      <c r="L57" t="e">
        <f>_xlfn.XLOOKUP(A:A,#REF!,#REF!,X,0,1)</f>
        <v>#REF!</v>
      </c>
      <c r="M57" s="4">
        <v>3.3370000000000002</v>
      </c>
      <c r="N57" s="4">
        <v>104.499</v>
      </c>
    </row>
    <row r="58" spans="1:14" x14ac:dyDescent="0.2">
      <c r="A58">
        <v>79</v>
      </c>
      <c r="B58">
        <v>0</v>
      </c>
      <c r="C58" s="1">
        <v>43776</v>
      </c>
      <c r="D58" t="s">
        <v>36</v>
      </c>
      <c r="E58" s="1">
        <v>43781</v>
      </c>
      <c r="F58" s="3">
        <f>PROJETODELIRIUMPS_Desfecho_DATA_2022_07_27_2110[[#This Row],[Data Saída]]-PROJETODELIRIUMPS_Desfecho_DATA_2022_07_27_2110[[#This Row],[Data de Admissão]]</f>
        <v>5</v>
      </c>
      <c r="G58">
        <v>1</v>
      </c>
      <c r="H58">
        <v>0</v>
      </c>
      <c r="I58" s="1">
        <v>43776</v>
      </c>
      <c r="J58" s="1">
        <v>43781</v>
      </c>
      <c r="K58" s="3">
        <f>PROJETODELIRIUMPS_Desfecho_DATA_2022_07_27_2110[[#This Row],[Alta UTI]]-PROJETODELIRIUMPS_Desfecho_DATA_2022_07_27_2110[[#This Row],[Admissão UTI]]</f>
        <v>5</v>
      </c>
      <c r="L58" t="e">
        <f>_xlfn.XLOOKUP(A:A,#REF!,#REF!,X,0,1)</f>
        <v>#REF!</v>
      </c>
      <c r="M58" s="4">
        <v>0.97599999999999998</v>
      </c>
      <c r="N58" s="4">
        <v>40.667000000000002</v>
      </c>
    </row>
    <row r="59" spans="1:14" x14ac:dyDescent="0.2">
      <c r="A59">
        <v>80</v>
      </c>
      <c r="B59">
        <v>0</v>
      </c>
      <c r="C59" s="1">
        <v>43776</v>
      </c>
      <c r="D59" t="s">
        <v>53</v>
      </c>
      <c r="E59" s="1">
        <v>43782</v>
      </c>
      <c r="F59" s="3">
        <f>PROJETODELIRIUMPS_Desfecho_DATA_2022_07_27_2110[[#This Row],[Data Saída]]-PROJETODELIRIUMPS_Desfecho_DATA_2022_07_27_2110[[#This Row],[Data de Admissão]]</f>
        <v>6</v>
      </c>
      <c r="G59">
        <v>0</v>
      </c>
      <c r="H59">
        <v>0</v>
      </c>
      <c r="I59" s="1"/>
      <c r="J59" s="1"/>
      <c r="K59" s="3">
        <f>PROJETODELIRIUMPS_Desfecho_DATA_2022_07_27_2110[[#This Row],[Alta UTI]]-PROJETODELIRIUMPS_Desfecho_DATA_2022_07_27_2110[[#This Row],[Admissão UTI]]</f>
        <v>0</v>
      </c>
      <c r="L59" t="e">
        <f>_xlfn.XLOOKUP(A:A,#REF!,#REF!,X,0,1)</f>
        <v>#REF!</v>
      </c>
      <c r="M59" s="4">
        <v>1.214</v>
      </c>
      <c r="N59" s="4">
        <v>46.003999999999998</v>
      </c>
    </row>
    <row r="60" spans="1:14" x14ac:dyDescent="0.2">
      <c r="A60">
        <v>81</v>
      </c>
      <c r="B60">
        <v>0</v>
      </c>
      <c r="C60" s="1">
        <v>43778</v>
      </c>
      <c r="D60" t="s">
        <v>54</v>
      </c>
      <c r="E60" s="1">
        <v>43694</v>
      </c>
      <c r="F60" s="3">
        <f>PROJETODELIRIUMPS_Desfecho_DATA_2022_07_27_2110[[#This Row],[Data Saída]]-PROJETODELIRIUMPS_Desfecho_DATA_2022_07_27_2110[[#This Row],[Data de Admissão]]</f>
        <v>-84</v>
      </c>
      <c r="G60">
        <v>0</v>
      </c>
      <c r="H60">
        <v>0</v>
      </c>
      <c r="I60" s="1"/>
      <c r="J60" s="1"/>
      <c r="K60" s="3">
        <f>PROJETODELIRIUMPS_Desfecho_DATA_2022_07_27_2110[[#This Row],[Alta UTI]]-PROJETODELIRIUMPS_Desfecho_DATA_2022_07_27_2110[[#This Row],[Admissão UTI]]</f>
        <v>0</v>
      </c>
      <c r="L60" t="e">
        <f>_xlfn.XLOOKUP(A:A,#REF!,#REF!,X,0,1)</f>
        <v>#REF!</v>
      </c>
      <c r="M60" s="4">
        <v>1.782</v>
      </c>
      <c r="N60" s="4">
        <v>57.19</v>
      </c>
    </row>
    <row r="61" spans="1:14" x14ac:dyDescent="0.2">
      <c r="A61">
        <v>82</v>
      </c>
      <c r="B61">
        <v>0</v>
      </c>
      <c r="C61" s="1">
        <v>43778</v>
      </c>
      <c r="D61" t="s">
        <v>44</v>
      </c>
      <c r="E61" s="1">
        <v>43781</v>
      </c>
      <c r="F61" s="3">
        <f>PROJETODELIRIUMPS_Desfecho_DATA_2022_07_27_2110[[#This Row],[Data Saída]]-PROJETODELIRIUMPS_Desfecho_DATA_2022_07_27_2110[[#This Row],[Data de Admissão]]</f>
        <v>3</v>
      </c>
      <c r="G61">
        <v>0</v>
      </c>
      <c r="H61">
        <v>0</v>
      </c>
      <c r="I61" s="1"/>
      <c r="J61" s="1"/>
      <c r="K61" s="3">
        <f>PROJETODELIRIUMPS_Desfecho_DATA_2022_07_27_2110[[#This Row],[Alta UTI]]-PROJETODELIRIUMPS_Desfecho_DATA_2022_07_27_2110[[#This Row],[Admissão UTI]]</f>
        <v>0</v>
      </c>
      <c r="L61" t="e">
        <f>_xlfn.XLOOKUP(A:A,#REF!,#REF!,X,0,1)</f>
        <v>#REF!</v>
      </c>
      <c r="M61" s="4">
        <v>1.3169999999999999</v>
      </c>
      <c r="N61" s="4">
        <v>46.128</v>
      </c>
    </row>
    <row r="62" spans="1:14" x14ac:dyDescent="0.2">
      <c r="A62">
        <v>83</v>
      </c>
      <c r="B62">
        <v>0</v>
      </c>
      <c r="C62" s="1">
        <v>43778</v>
      </c>
      <c r="D62" t="s">
        <v>15</v>
      </c>
      <c r="E62" s="1">
        <v>43791</v>
      </c>
      <c r="F62" s="3">
        <f>PROJETODELIRIUMPS_Desfecho_DATA_2022_07_27_2110[[#This Row],[Data Saída]]-PROJETODELIRIUMPS_Desfecho_DATA_2022_07_27_2110[[#This Row],[Data de Admissão]]</f>
        <v>13</v>
      </c>
      <c r="G62">
        <v>0</v>
      </c>
      <c r="H62">
        <v>0</v>
      </c>
      <c r="I62" s="1"/>
      <c r="J62" s="1"/>
      <c r="K62" s="3">
        <f>PROJETODELIRIUMPS_Desfecho_DATA_2022_07_27_2110[[#This Row],[Alta UTI]]-PROJETODELIRIUMPS_Desfecho_DATA_2022_07_27_2110[[#This Row],[Admissão UTI]]</f>
        <v>0</v>
      </c>
      <c r="L62" t="e">
        <f>_xlfn.XLOOKUP(A:A,#REF!,#REF!,X,0,1)</f>
        <v>#REF!</v>
      </c>
      <c r="M62" s="4">
        <v>2.0030000000000001</v>
      </c>
      <c r="N62" s="4">
        <v>59.27</v>
      </c>
    </row>
    <row r="63" spans="1:14" x14ac:dyDescent="0.2">
      <c r="A63">
        <v>84</v>
      </c>
      <c r="B63">
        <v>1</v>
      </c>
      <c r="C63" s="1">
        <v>43778</v>
      </c>
      <c r="D63" t="s">
        <v>55</v>
      </c>
      <c r="E63" s="1">
        <v>43819</v>
      </c>
      <c r="F63" s="3">
        <f>PROJETODELIRIUMPS_Desfecho_DATA_2022_07_27_2110[[#This Row],[Data Saída]]-PROJETODELIRIUMPS_Desfecho_DATA_2022_07_27_2110[[#This Row],[Data de Admissão]]</f>
        <v>41</v>
      </c>
      <c r="G63">
        <v>0</v>
      </c>
      <c r="H63">
        <v>0</v>
      </c>
      <c r="I63" s="1"/>
      <c r="J63" s="1"/>
      <c r="K63" s="3">
        <f>PROJETODELIRIUMPS_Desfecho_DATA_2022_07_27_2110[[#This Row],[Alta UTI]]-PROJETODELIRIUMPS_Desfecho_DATA_2022_07_27_2110[[#This Row],[Admissão UTI]]</f>
        <v>0</v>
      </c>
      <c r="L63" t="e">
        <f>_xlfn.XLOOKUP(A:A,#REF!,#REF!,X,0,1)</f>
        <v>#REF!</v>
      </c>
      <c r="M63" s="4">
        <v>1.488</v>
      </c>
      <c r="N63" s="4">
        <v>50.941000000000003</v>
      </c>
    </row>
    <row r="64" spans="1:14" x14ac:dyDescent="0.2">
      <c r="A64">
        <v>85</v>
      </c>
      <c r="B64">
        <v>0</v>
      </c>
      <c r="C64" s="1">
        <v>43779</v>
      </c>
      <c r="D64" t="s">
        <v>16</v>
      </c>
      <c r="E64" s="1">
        <v>43783</v>
      </c>
      <c r="F64" s="3">
        <f>PROJETODELIRIUMPS_Desfecho_DATA_2022_07_27_2110[[#This Row],[Data Saída]]-PROJETODELIRIUMPS_Desfecho_DATA_2022_07_27_2110[[#This Row],[Data de Admissão]]</f>
        <v>4</v>
      </c>
      <c r="G64">
        <v>0</v>
      </c>
      <c r="H64">
        <v>0</v>
      </c>
      <c r="I64" s="1"/>
      <c r="J64" s="1"/>
      <c r="K64" s="3">
        <f>PROJETODELIRIUMPS_Desfecho_DATA_2022_07_27_2110[[#This Row],[Alta UTI]]-PROJETODELIRIUMPS_Desfecho_DATA_2022_07_27_2110[[#This Row],[Admissão UTI]]</f>
        <v>0</v>
      </c>
      <c r="L64" t="e">
        <f>_xlfn.XLOOKUP(A:A,#REF!,#REF!,X,0,1)</f>
        <v>#REF!</v>
      </c>
      <c r="M64" s="4">
        <v>0.69899999999999995</v>
      </c>
      <c r="N64" s="4">
        <v>29.992000000000001</v>
      </c>
    </row>
    <row r="65" spans="1:14" x14ac:dyDescent="0.2">
      <c r="A65">
        <v>86</v>
      </c>
      <c r="B65">
        <v>0</v>
      </c>
      <c r="C65" s="1">
        <v>43780</v>
      </c>
      <c r="D65" t="s">
        <v>56</v>
      </c>
      <c r="E65" s="1">
        <v>43797</v>
      </c>
      <c r="F65" s="3">
        <f>PROJETODELIRIUMPS_Desfecho_DATA_2022_07_27_2110[[#This Row],[Data Saída]]-PROJETODELIRIUMPS_Desfecho_DATA_2022_07_27_2110[[#This Row],[Data de Admissão]]</f>
        <v>17</v>
      </c>
      <c r="G65">
        <v>1</v>
      </c>
      <c r="H65">
        <v>1</v>
      </c>
      <c r="I65" s="1">
        <v>43790</v>
      </c>
      <c r="J65" s="1">
        <v>43791</v>
      </c>
      <c r="K65" s="3">
        <f>PROJETODELIRIUMPS_Desfecho_DATA_2022_07_27_2110[[#This Row],[Alta UTI]]-PROJETODELIRIUMPS_Desfecho_DATA_2022_07_27_2110[[#This Row],[Admissão UTI]]</f>
        <v>1</v>
      </c>
      <c r="L65" t="e">
        <f>_xlfn.XLOOKUP(A:A,#REF!,#REF!,X,0,1)</f>
        <v>#REF!</v>
      </c>
      <c r="M65" s="4">
        <v>1.091</v>
      </c>
      <c r="N65" s="4">
        <v>40.604999999999997</v>
      </c>
    </row>
    <row r="66" spans="1:14" x14ac:dyDescent="0.2">
      <c r="A66">
        <v>87</v>
      </c>
      <c r="B66">
        <v>1</v>
      </c>
      <c r="C66" s="1">
        <v>43780</v>
      </c>
      <c r="D66" t="s">
        <v>57</v>
      </c>
      <c r="E66" s="1">
        <v>43784</v>
      </c>
      <c r="F66" s="3">
        <f>PROJETODELIRIUMPS_Desfecho_DATA_2022_07_27_2110[[#This Row],[Data Saída]]-PROJETODELIRIUMPS_Desfecho_DATA_2022_07_27_2110[[#This Row],[Data de Admissão]]</f>
        <v>4</v>
      </c>
      <c r="G66">
        <v>0</v>
      </c>
      <c r="H66">
        <v>0</v>
      </c>
      <c r="I66" s="1"/>
      <c r="J66" s="1"/>
      <c r="K66" s="3">
        <f>PROJETODELIRIUMPS_Desfecho_DATA_2022_07_27_2110[[#This Row],[Alta UTI]]-PROJETODELIRIUMPS_Desfecho_DATA_2022_07_27_2110[[#This Row],[Admissão UTI]]</f>
        <v>0</v>
      </c>
      <c r="L66" t="e">
        <f>_xlfn.XLOOKUP(A:A,#REF!,#REF!,X,0,1)</f>
        <v>#REF!</v>
      </c>
      <c r="M66" s="4">
        <v>1.4419999999999999</v>
      </c>
      <c r="N66" s="4">
        <v>55.228999999999999</v>
      </c>
    </row>
    <row r="67" spans="1:14" x14ac:dyDescent="0.2">
      <c r="A67">
        <v>88</v>
      </c>
      <c r="B67">
        <v>0</v>
      </c>
      <c r="C67" s="1">
        <v>43780</v>
      </c>
      <c r="D67" t="s">
        <v>2</v>
      </c>
      <c r="E67" s="1">
        <v>43787</v>
      </c>
      <c r="F67" s="3">
        <f>PROJETODELIRIUMPS_Desfecho_DATA_2022_07_27_2110[[#This Row],[Data Saída]]-PROJETODELIRIUMPS_Desfecho_DATA_2022_07_27_2110[[#This Row],[Data de Admissão]]</f>
        <v>7</v>
      </c>
      <c r="G67">
        <v>1</v>
      </c>
      <c r="H67">
        <v>0</v>
      </c>
      <c r="I67" s="1">
        <v>43780</v>
      </c>
      <c r="J67" s="1">
        <v>43784</v>
      </c>
      <c r="K67" s="3">
        <f>PROJETODELIRIUMPS_Desfecho_DATA_2022_07_27_2110[[#This Row],[Alta UTI]]-PROJETODELIRIUMPS_Desfecho_DATA_2022_07_27_2110[[#This Row],[Admissão UTI]]</f>
        <v>4</v>
      </c>
      <c r="L67" t="e">
        <f>_xlfn.XLOOKUP(A:A,#REF!,#REF!,X,0,1)</f>
        <v>#REF!</v>
      </c>
      <c r="M67" s="4">
        <v>2.8039999999999998</v>
      </c>
      <c r="N67" s="4">
        <v>86.573999999999998</v>
      </c>
    </row>
    <row r="68" spans="1:14" x14ac:dyDescent="0.2">
      <c r="A68">
        <v>89</v>
      </c>
      <c r="B68">
        <v>0</v>
      </c>
      <c r="C68" s="1">
        <v>43781</v>
      </c>
      <c r="D68" t="s">
        <v>3</v>
      </c>
      <c r="E68" s="1">
        <v>43788</v>
      </c>
      <c r="F68" s="3">
        <f>PROJETODELIRIUMPS_Desfecho_DATA_2022_07_27_2110[[#This Row],[Data Saída]]-PROJETODELIRIUMPS_Desfecho_DATA_2022_07_27_2110[[#This Row],[Data de Admissão]]</f>
        <v>7</v>
      </c>
      <c r="G68">
        <v>0</v>
      </c>
      <c r="H68">
        <v>0</v>
      </c>
      <c r="I68" s="1"/>
      <c r="J68" s="1"/>
      <c r="K68" s="3">
        <f>PROJETODELIRIUMPS_Desfecho_DATA_2022_07_27_2110[[#This Row],[Alta UTI]]-PROJETODELIRIUMPS_Desfecho_DATA_2022_07_27_2110[[#This Row],[Admissão UTI]]</f>
        <v>0</v>
      </c>
      <c r="L68" t="e">
        <f>_xlfn.XLOOKUP(A:A,#REF!,#REF!,X,0,1)</f>
        <v>#REF!</v>
      </c>
      <c r="M68" s="4">
        <v>1.913</v>
      </c>
      <c r="N68" s="4">
        <v>63.417999999999999</v>
      </c>
    </row>
    <row r="69" spans="1:14" x14ac:dyDescent="0.2">
      <c r="A69">
        <v>90</v>
      </c>
      <c r="B69">
        <v>1</v>
      </c>
      <c r="C69" s="1">
        <v>43781</v>
      </c>
      <c r="D69" t="s">
        <v>31</v>
      </c>
      <c r="E69" s="1">
        <v>43782</v>
      </c>
      <c r="F69" s="3">
        <f>PROJETODELIRIUMPS_Desfecho_DATA_2022_07_27_2110[[#This Row],[Data Saída]]-PROJETODELIRIUMPS_Desfecho_DATA_2022_07_27_2110[[#This Row],[Data de Admissão]]</f>
        <v>1</v>
      </c>
      <c r="G69">
        <v>1</v>
      </c>
      <c r="H69">
        <v>1</v>
      </c>
      <c r="I69" s="1">
        <v>43781</v>
      </c>
      <c r="J69" s="1">
        <v>43782</v>
      </c>
      <c r="K69" s="3">
        <f>PROJETODELIRIUMPS_Desfecho_DATA_2022_07_27_2110[[#This Row],[Alta UTI]]-PROJETODELIRIUMPS_Desfecho_DATA_2022_07_27_2110[[#This Row],[Admissão UTI]]</f>
        <v>1</v>
      </c>
      <c r="L69" t="e">
        <f>_xlfn.XLOOKUP(A:A,#REF!,#REF!,X,0,1)</f>
        <v>#REF!</v>
      </c>
      <c r="M69" s="4">
        <v>2.7349999999999999</v>
      </c>
      <c r="N69" s="4">
        <v>87.438000000000002</v>
      </c>
    </row>
    <row r="70" spans="1:14" x14ac:dyDescent="0.2">
      <c r="A70">
        <v>91</v>
      </c>
      <c r="B70">
        <v>0</v>
      </c>
      <c r="C70" s="1">
        <v>43782</v>
      </c>
      <c r="D70" t="s">
        <v>58</v>
      </c>
      <c r="E70" s="1">
        <v>43784</v>
      </c>
      <c r="F70" s="3">
        <f>PROJETODELIRIUMPS_Desfecho_DATA_2022_07_27_2110[[#This Row],[Data Saída]]-PROJETODELIRIUMPS_Desfecho_DATA_2022_07_27_2110[[#This Row],[Data de Admissão]]</f>
        <v>2</v>
      </c>
      <c r="G70">
        <v>0</v>
      </c>
      <c r="H70">
        <v>0</v>
      </c>
      <c r="I70" s="1"/>
      <c r="J70" s="1"/>
      <c r="K70" s="3">
        <f>PROJETODELIRIUMPS_Desfecho_DATA_2022_07_27_2110[[#This Row],[Alta UTI]]-PROJETODELIRIUMPS_Desfecho_DATA_2022_07_27_2110[[#This Row],[Admissão UTI]]</f>
        <v>0</v>
      </c>
      <c r="L70" t="e">
        <f>_xlfn.XLOOKUP(A:A,#REF!,#REF!,X,0,1)</f>
        <v>#REF!</v>
      </c>
      <c r="M70" s="4">
        <v>1.9490000000000001</v>
      </c>
      <c r="N70" s="4">
        <v>65.873000000000005</v>
      </c>
    </row>
    <row r="71" spans="1:14" x14ac:dyDescent="0.2">
      <c r="A71">
        <v>92</v>
      </c>
      <c r="B71">
        <v>0</v>
      </c>
      <c r="C71" s="1">
        <v>43782</v>
      </c>
      <c r="D71" t="s">
        <v>39</v>
      </c>
      <c r="E71" s="1">
        <v>43826</v>
      </c>
      <c r="F71" s="3">
        <f>PROJETODELIRIUMPS_Desfecho_DATA_2022_07_27_2110[[#This Row],[Data Saída]]-PROJETODELIRIUMPS_Desfecho_DATA_2022_07_27_2110[[#This Row],[Data de Admissão]]</f>
        <v>44</v>
      </c>
      <c r="G71">
        <v>0</v>
      </c>
      <c r="H71">
        <v>1</v>
      </c>
      <c r="I71" s="1"/>
      <c r="J71" s="1"/>
      <c r="K71" s="3">
        <f>PROJETODELIRIUMPS_Desfecho_DATA_2022_07_27_2110[[#This Row],[Alta UTI]]-PROJETODELIRIUMPS_Desfecho_DATA_2022_07_27_2110[[#This Row],[Admissão UTI]]</f>
        <v>0</v>
      </c>
      <c r="L71" t="e">
        <f>_xlfn.XLOOKUP(A:A,#REF!,#REF!,X,0,1)</f>
        <v>#REF!</v>
      </c>
      <c r="M71" s="4">
        <v>1.7949999999999999</v>
      </c>
      <c r="N71" s="4">
        <v>71.119</v>
      </c>
    </row>
    <row r="72" spans="1:14" x14ac:dyDescent="0.2">
      <c r="A72">
        <v>93</v>
      </c>
      <c r="B72">
        <v>0</v>
      </c>
      <c r="C72" s="1">
        <v>43782</v>
      </c>
      <c r="D72" t="s">
        <v>22</v>
      </c>
      <c r="E72" s="1">
        <v>43791</v>
      </c>
      <c r="F72" s="3">
        <f>PROJETODELIRIUMPS_Desfecho_DATA_2022_07_27_2110[[#This Row],[Data Saída]]-PROJETODELIRIUMPS_Desfecho_DATA_2022_07_27_2110[[#This Row],[Data de Admissão]]</f>
        <v>9</v>
      </c>
      <c r="G72">
        <v>1</v>
      </c>
      <c r="H72">
        <v>1</v>
      </c>
      <c r="I72" s="1">
        <v>43785</v>
      </c>
      <c r="J72" s="1">
        <v>43787</v>
      </c>
      <c r="K72" s="3">
        <f>PROJETODELIRIUMPS_Desfecho_DATA_2022_07_27_2110[[#This Row],[Alta UTI]]-PROJETODELIRIUMPS_Desfecho_DATA_2022_07_27_2110[[#This Row],[Admissão UTI]]</f>
        <v>2</v>
      </c>
      <c r="L72" t="e">
        <f>_xlfn.XLOOKUP(A:A,#REF!,#REF!,X,0,1)</f>
        <v>#REF!</v>
      </c>
      <c r="M72" s="4">
        <v>3.1920000000000002</v>
      </c>
      <c r="N72" s="4">
        <v>129.065</v>
      </c>
    </row>
    <row r="73" spans="1:14" x14ac:dyDescent="0.2">
      <c r="A73">
        <v>94</v>
      </c>
      <c r="B73">
        <v>0</v>
      </c>
      <c r="C73" s="1">
        <v>43782</v>
      </c>
      <c r="D73" t="s">
        <v>59</v>
      </c>
      <c r="E73" s="1">
        <v>43782</v>
      </c>
      <c r="F73" s="3">
        <f>PROJETODELIRIUMPS_Desfecho_DATA_2022_07_27_2110[[#This Row],[Data Saída]]-PROJETODELIRIUMPS_Desfecho_DATA_2022_07_27_2110[[#This Row],[Data de Admissão]]</f>
        <v>0</v>
      </c>
      <c r="G73">
        <v>0</v>
      </c>
      <c r="H73">
        <v>0</v>
      </c>
      <c r="I73" s="1"/>
      <c r="J73" s="1"/>
      <c r="K73" s="3">
        <f>PROJETODELIRIUMPS_Desfecho_DATA_2022_07_27_2110[[#This Row],[Alta UTI]]-PROJETODELIRIUMPS_Desfecho_DATA_2022_07_27_2110[[#This Row],[Admissão UTI]]</f>
        <v>0</v>
      </c>
      <c r="L73" t="e">
        <f>_xlfn.XLOOKUP(A:A,#REF!,#REF!,X,0,1)</f>
        <v>#REF!</v>
      </c>
      <c r="M73" s="4">
        <v>1.915</v>
      </c>
      <c r="N73" s="4">
        <v>61.491999999999997</v>
      </c>
    </row>
    <row r="74" spans="1:14" x14ac:dyDescent="0.2">
      <c r="A74">
        <v>95</v>
      </c>
      <c r="B74">
        <v>0</v>
      </c>
      <c r="C74" s="1">
        <v>43783</v>
      </c>
      <c r="D74" t="s">
        <v>31</v>
      </c>
      <c r="E74" s="1">
        <v>43784</v>
      </c>
      <c r="F74" s="3">
        <f>PROJETODELIRIUMPS_Desfecho_DATA_2022_07_27_2110[[#This Row],[Data Saída]]-PROJETODELIRIUMPS_Desfecho_DATA_2022_07_27_2110[[#This Row],[Data de Admissão]]</f>
        <v>1</v>
      </c>
      <c r="G74">
        <v>0</v>
      </c>
      <c r="H74">
        <v>0</v>
      </c>
      <c r="I74" s="1"/>
      <c r="J74" s="1"/>
      <c r="K74" s="3">
        <f>PROJETODELIRIUMPS_Desfecho_DATA_2022_07_27_2110[[#This Row],[Alta UTI]]-PROJETODELIRIUMPS_Desfecho_DATA_2022_07_27_2110[[#This Row],[Admissão UTI]]</f>
        <v>0</v>
      </c>
      <c r="L74" t="e">
        <f>_xlfn.XLOOKUP(A:A,#REF!,#REF!,X,0,1)</f>
        <v>#REF!</v>
      </c>
      <c r="M74" s="4">
        <v>3.0419999999999998</v>
      </c>
      <c r="N74" s="4">
        <v>102.864</v>
      </c>
    </row>
    <row r="75" spans="1:14" x14ac:dyDescent="0.2">
      <c r="A75">
        <v>96</v>
      </c>
      <c r="B75">
        <v>0</v>
      </c>
      <c r="C75" s="1">
        <v>43783</v>
      </c>
      <c r="D75" t="s">
        <v>40</v>
      </c>
      <c r="E75" s="1">
        <v>43788</v>
      </c>
      <c r="F75" s="3">
        <f>PROJETODELIRIUMPS_Desfecho_DATA_2022_07_27_2110[[#This Row],[Data Saída]]-PROJETODELIRIUMPS_Desfecho_DATA_2022_07_27_2110[[#This Row],[Data de Admissão]]</f>
        <v>5</v>
      </c>
      <c r="G75">
        <v>0</v>
      </c>
      <c r="H75">
        <v>0</v>
      </c>
      <c r="I75" s="1"/>
      <c r="J75" s="1"/>
      <c r="K75" s="3">
        <f>PROJETODELIRIUMPS_Desfecho_DATA_2022_07_27_2110[[#This Row],[Alta UTI]]-PROJETODELIRIUMPS_Desfecho_DATA_2022_07_27_2110[[#This Row],[Admissão UTI]]</f>
        <v>0</v>
      </c>
      <c r="L75" t="e">
        <f>_xlfn.XLOOKUP(A:A,#REF!,#REF!,X,0,1)</f>
        <v>#REF!</v>
      </c>
      <c r="M75" s="4">
        <v>0.96099999999999997</v>
      </c>
      <c r="N75" s="4">
        <v>35.853999999999999</v>
      </c>
    </row>
    <row r="76" spans="1:14" x14ac:dyDescent="0.2">
      <c r="A76">
        <v>97</v>
      </c>
      <c r="B76">
        <v>0</v>
      </c>
      <c r="C76" s="1">
        <v>43783</v>
      </c>
      <c r="D76" t="s">
        <v>60</v>
      </c>
      <c r="E76" s="1">
        <v>43809</v>
      </c>
      <c r="F76" s="3">
        <f>PROJETODELIRIUMPS_Desfecho_DATA_2022_07_27_2110[[#This Row],[Data Saída]]-PROJETODELIRIUMPS_Desfecho_DATA_2022_07_27_2110[[#This Row],[Data de Admissão]]</f>
        <v>26</v>
      </c>
      <c r="G76">
        <v>0</v>
      </c>
      <c r="H76">
        <v>0</v>
      </c>
      <c r="I76" s="1"/>
      <c r="J76" s="1"/>
      <c r="K76" s="3">
        <f>PROJETODELIRIUMPS_Desfecho_DATA_2022_07_27_2110[[#This Row],[Alta UTI]]-PROJETODELIRIUMPS_Desfecho_DATA_2022_07_27_2110[[#This Row],[Admissão UTI]]</f>
        <v>0</v>
      </c>
      <c r="L76" t="e">
        <f>_xlfn.XLOOKUP(A:A,#REF!,#REF!,X,0,1)</f>
        <v>#REF!</v>
      </c>
      <c r="M76" s="4">
        <v>2.6070000000000002</v>
      </c>
      <c r="N76" s="4">
        <v>86.173000000000002</v>
      </c>
    </row>
    <row r="77" spans="1:14" x14ac:dyDescent="0.2">
      <c r="A77">
        <v>98</v>
      </c>
      <c r="B77">
        <v>0</v>
      </c>
      <c r="C77" s="1">
        <v>43783</v>
      </c>
      <c r="D77" t="s">
        <v>61</v>
      </c>
      <c r="E77" s="1">
        <v>43795</v>
      </c>
      <c r="F77" s="3">
        <f>PROJETODELIRIUMPS_Desfecho_DATA_2022_07_27_2110[[#This Row],[Data Saída]]-PROJETODELIRIUMPS_Desfecho_DATA_2022_07_27_2110[[#This Row],[Data de Admissão]]</f>
        <v>12</v>
      </c>
      <c r="G77">
        <v>0</v>
      </c>
      <c r="H77">
        <v>0</v>
      </c>
      <c r="I77" s="1"/>
      <c r="J77" s="1"/>
      <c r="K77" s="3">
        <f>PROJETODELIRIUMPS_Desfecho_DATA_2022_07_27_2110[[#This Row],[Alta UTI]]-PROJETODELIRIUMPS_Desfecho_DATA_2022_07_27_2110[[#This Row],[Admissão UTI]]</f>
        <v>0</v>
      </c>
      <c r="L77" t="e">
        <f>_xlfn.XLOOKUP(A:A,#REF!,#REF!,X,0,1)</f>
        <v>#REF!</v>
      </c>
      <c r="M77" s="4">
        <v>2.883</v>
      </c>
      <c r="N77" s="4">
        <v>94.563999999999993</v>
      </c>
    </row>
    <row r="78" spans="1:14" x14ac:dyDescent="0.2">
      <c r="A78">
        <v>99</v>
      </c>
      <c r="B78">
        <v>0</v>
      </c>
      <c r="C78" s="1">
        <v>43784</v>
      </c>
      <c r="D78" t="s">
        <v>22</v>
      </c>
      <c r="E78" s="1">
        <v>43844</v>
      </c>
      <c r="F78" s="3">
        <f>PROJETODELIRIUMPS_Desfecho_DATA_2022_07_27_2110[[#This Row],[Data Saída]]-PROJETODELIRIUMPS_Desfecho_DATA_2022_07_27_2110[[#This Row],[Data de Admissão]]</f>
        <v>60</v>
      </c>
      <c r="G78">
        <v>1</v>
      </c>
      <c r="H78">
        <v>1</v>
      </c>
      <c r="I78" s="1">
        <v>43802</v>
      </c>
      <c r="J78" s="1">
        <v>43804</v>
      </c>
      <c r="K78" s="3">
        <f>PROJETODELIRIUMPS_Desfecho_DATA_2022_07_27_2110[[#This Row],[Alta UTI]]-PROJETODELIRIUMPS_Desfecho_DATA_2022_07_27_2110[[#This Row],[Admissão UTI]]</f>
        <v>2</v>
      </c>
      <c r="L78" t="e">
        <f>_xlfn.XLOOKUP(A:A,#REF!,#REF!,X,0,1)</f>
        <v>#REF!</v>
      </c>
      <c r="M78" s="4">
        <v>2.899</v>
      </c>
      <c r="N78" s="4">
        <v>114.09699999999999</v>
      </c>
    </row>
    <row r="79" spans="1:14" x14ac:dyDescent="0.2">
      <c r="A79">
        <v>100</v>
      </c>
      <c r="B79">
        <v>1</v>
      </c>
      <c r="C79" s="1">
        <v>43784</v>
      </c>
      <c r="D79" t="s">
        <v>62</v>
      </c>
      <c r="E79" s="1">
        <v>43821</v>
      </c>
      <c r="F79" s="3">
        <f>PROJETODELIRIUMPS_Desfecho_DATA_2022_07_27_2110[[#This Row],[Data Saída]]-PROJETODELIRIUMPS_Desfecho_DATA_2022_07_27_2110[[#This Row],[Data de Admissão]]</f>
        <v>37</v>
      </c>
      <c r="G79">
        <v>0</v>
      </c>
      <c r="H79">
        <v>0</v>
      </c>
      <c r="I79" s="1"/>
      <c r="J79" s="1"/>
      <c r="K79" s="3">
        <f>PROJETODELIRIUMPS_Desfecho_DATA_2022_07_27_2110[[#This Row],[Alta UTI]]-PROJETODELIRIUMPS_Desfecho_DATA_2022_07_27_2110[[#This Row],[Admissão UTI]]</f>
        <v>0</v>
      </c>
      <c r="L79" t="e">
        <f>_xlfn.XLOOKUP(A:A,#REF!,#REF!,X,0,1)</f>
        <v>#REF!</v>
      </c>
      <c r="M79" s="4">
        <v>0.85699999999999998</v>
      </c>
      <c r="N79" s="4">
        <v>30.728000000000002</v>
      </c>
    </row>
    <row r="80" spans="1:14" x14ac:dyDescent="0.2">
      <c r="A80">
        <v>101</v>
      </c>
      <c r="B80">
        <v>1</v>
      </c>
      <c r="C80" s="1">
        <v>43784</v>
      </c>
      <c r="D80" t="s">
        <v>63</v>
      </c>
      <c r="E80" s="1">
        <v>43789</v>
      </c>
      <c r="F80" s="3">
        <f>PROJETODELIRIUMPS_Desfecho_DATA_2022_07_27_2110[[#This Row],[Data Saída]]-PROJETODELIRIUMPS_Desfecho_DATA_2022_07_27_2110[[#This Row],[Data de Admissão]]</f>
        <v>5</v>
      </c>
      <c r="G80">
        <v>0</v>
      </c>
      <c r="H80">
        <v>0</v>
      </c>
      <c r="I80" s="1"/>
      <c r="J80" s="1"/>
      <c r="K80" s="3">
        <f>PROJETODELIRIUMPS_Desfecho_DATA_2022_07_27_2110[[#This Row],[Alta UTI]]-PROJETODELIRIUMPS_Desfecho_DATA_2022_07_27_2110[[#This Row],[Admissão UTI]]</f>
        <v>0</v>
      </c>
      <c r="L80" t="e">
        <f>_xlfn.XLOOKUP(A:A,#REF!,#REF!,X,0,1)</f>
        <v>#REF!</v>
      </c>
      <c r="M80" s="4">
        <v>2.5499999999999998</v>
      </c>
      <c r="N80" s="4">
        <v>93.840999999999994</v>
      </c>
    </row>
    <row r="81" spans="1:14" x14ac:dyDescent="0.2">
      <c r="A81">
        <v>102</v>
      </c>
      <c r="B81">
        <v>0</v>
      </c>
      <c r="C81" s="1">
        <v>43784</v>
      </c>
      <c r="D81" t="s">
        <v>64</v>
      </c>
      <c r="E81" s="1">
        <v>43784</v>
      </c>
      <c r="F81" s="3">
        <f>PROJETODELIRIUMPS_Desfecho_DATA_2022_07_27_2110[[#This Row],[Data Saída]]-PROJETODELIRIUMPS_Desfecho_DATA_2022_07_27_2110[[#This Row],[Data de Admissão]]</f>
        <v>0</v>
      </c>
      <c r="G81">
        <v>0</v>
      </c>
      <c r="H81">
        <v>0</v>
      </c>
      <c r="I81" s="1"/>
      <c r="J81" s="1"/>
      <c r="K81" s="3">
        <f>PROJETODELIRIUMPS_Desfecho_DATA_2022_07_27_2110[[#This Row],[Alta UTI]]-PROJETODELIRIUMPS_Desfecho_DATA_2022_07_27_2110[[#This Row],[Admissão UTI]]</f>
        <v>0</v>
      </c>
      <c r="L81" t="e">
        <f>_xlfn.XLOOKUP(A:A,#REF!,#REF!,X,0,1)</f>
        <v>#REF!</v>
      </c>
      <c r="M81" s="4">
        <v>0.63500000000000001</v>
      </c>
      <c r="N81" s="4">
        <v>21.213000000000001</v>
      </c>
    </row>
    <row r="82" spans="1:14" x14ac:dyDescent="0.2">
      <c r="A82">
        <v>103</v>
      </c>
      <c r="B82">
        <v>0</v>
      </c>
      <c r="C82" s="1">
        <v>43786</v>
      </c>
      <c r="D82" t="s">
        <v>65</v>
      </c>
      <c r="E82" s="1">
        <v>43796</v>
      </c>
      <c r="F82" s="3">
        <f>PROJETODELIRIUMPS_Desfecho_DATA_2022_07_27_2110[[#This Row],[Data Saída]]-PROJETODELIRIUMPS_Desfecho_DATA_2022_07_27_2110[[#This Row],[Data de Admissão]]</f>
        <v>10</v>
      </c>
      <c r="G82">
        <v>0</v>
      </c>
      <c r="H82">
        <v>0</v>
      </c>
      <c r="I82" s="1"/>
      <c r="J82" s="1"/>
      <c r="K82" s="3">
        <f>PROJETODELIRIUMPS_Desfecho_DATA_2022_07_27_2110[[#This Row],[Alta UTI]]-PROJETODELIRIUMPS_Desfecho_DATA_2022_07_27_2110[[#This Row],[Admissão UTI]]</f>
        <v>0</v>
      </c>
      <c r="L82" t="e">
        <f>_xlfn.XLOOKUP(A:A,#REF!,#REF!,X,0,1)</f>
        <v>#REF!</v>
      </c>
      <c r="M82" s="4">
        <v>2.3330000000000002</v>
      </c>
      <c r="N82" s="4">
        <v>98.116</v>
      </c>
    </row>
    <row r="83" spans="1:14" x14ac:dyDescent="0.2">
      <c r="A83">
        <v>104</v>
      </c>
      <c r="B83">
        <v>0</v>
      </c>
      <c r="C83" s="1">
        <v>43789</v>
      </c>
      <c r="D83" t="s">
        <v>66</v>
      </c>
      <c r="E83" s="1">
        <v>43795</v>
      </c>
      <c r="F83" s="3">
        <f>PROJETODELIRIUMPS_Desfecho_DATA_2022_07_27_2110[[#This Row],[Data Saída]]-PROJETODELIRIUMPS_Desfecho_DATA_2022_07_27_2110[[#This Row],[Data de Admissão]]</f>
        <v>6</v>
      </c>
      <c r="G83">
        <v>1</v>
      </c>
      <c r="H83">
        <v>1</v>
      </c>
      <c r="I83" s="1">
        <v>43790</v>
      </c>
      <c r="J83" s="1">
        <v>43794</v>
      </c>
      <c r="K83" s="3">
        <f>PROJETODELIRIUMPS_Desfecho_DATA_2022_07_27_2110[[#This Row],[Alta UTI]]-PROJETODELIRIUMPS_Desfecho_DATA_2022_07_27_2110[[#This Row],[Admissão UTI]]</f>
        <v>4</v>
      </c>
      <c r="L83" t="e">
        <f>_xlfn.XLOOKUP(A:A,#REF!,#REF!,X,0,1)</f>
        <v>#REF!</v>
      </c>
      <c r="M83" s="4">
        <v>1.706</v>
      </c>
      <c r="N83" s="4">
        <v>59.381999999999998</v>
      </c>
    </row>
    <row r="84" spans="1:14" x14ac:dyDescent="0.2">
      <c r="A84">
        <v>105</v>
      </c>
      <c r="B84">
        <v>0</v>
      </c>
      <c r="C84" s="1">
        <v>43789</v>
      </c>
      <c r="D84" t="s">
        <v>67</v>
      </c>
      <c r="E84" s="1">
        <v>43828</v>
      </c>
      <c r="F84" s="3">
        <f>PROJETODELIRIUMPS_Desfecho_DATA_2022_07_27_2110[[#This Row],[Data Saída]]-PROJETODELIRIUMPS_Desfecho_DATA_2022_07_27_2110[[#This Row],[Data de Admissão]]</f>
        <v>39</v>
      </c>
      <c r="G84">
        <v>1</v>
      </c>
      <c r="H84">
        <v>1</v>
      </c>
      <c r="I84" s="1">
        <v>43802</v>
      </c>
      <c r="J84" s="1">
        <v>43803</v>
      </c>
      <c r="K84" s="3">
        <f>PROJETODELIRIUMPS_Desfecho_DATA_2022_07_27_2110[[#This Row],[Alta UTI]]-PROJETODELIRIUMPS_Desfecho_DATA_2022_07_27_2110[[#This Row],[Admissão UTI]]</f>
        <v>1</v>
      </c>
      <c r="L84" t="e">
        <f>_xlfn.XLOOKUP(A:A,#REF!,#REF!,X,0,1)</f>
        <v>#REF!</v>
      </c>
      <c r="M84" s="4">
        <v>1.6120000000000001</v>
      </c>
      <c r="N84" s="4">
        <v>61.920999999999999</v>
      </c>
    </row>
    <row r="85" spans="1:14" x14ac:dyDescent="0.2">
      <c r="A85">
        <v>106</v>
      </c>
      <c r="B85">
        <v>0</v>
      </c>
      <c r="C85" s="1">
        <v>43790</v>
      </c>
      <c r="D85" t="s">
        <v>68</v>
      </c>
      <c r="E85" s="1">
        <v>43797</v>
      </c>
      <c r="F85" s="3">
        <f>PROJETODELIRIUMPS_Desfecho_DATA_2022_07_27_2110[[#This Row],[Data Saída]]-PROJETODELIRIUMPS_Desfecho_DATA_2022_07_27_2110[[#This Row],[Data de Admissão]]</f>
        <v>7</v>
      </c>
      <c r="G85">
        <v>0</v>
      </c>
      <c r="H85">
        <v>0</v>
      </c>
      <c r="I85" s="1"/>
      <c r="J85" s="1"/>
      <c r="K85" s="3">
        <f>PROJETODELIRIUMPS_Desfecho_DATA_2022_07_27_2110[[#This Row],[Alta UTI]]-PROJETODELIRIUMPS_Desfecho_DATA_2022_07_27_2110[[#This Row],[Admissão UTI]]</f>
        <v>0</v>
      </c>
      <c r="L85" t="e">
        <f>_xlfn.XLOOKUP(A:A,#REF!,#REF!,X,0,1)</f>
        <v>#REF!</v>
      </c>
      <c r="M85" s="4">
        <v>3.3690000000000002</v>
      </c>
      <c r="N85" s="4">
        <v>95.953000000000003</v>
      </c>
    </row>
    <row r="86" spans="1:14" x14ac:dyDescent="0.2">
      <c r="A86">
        <v>108</v>
      </c>
      <c r="B86">
        <v>0</v>
      </c>
      <c r="C86" s="1">
        <v>43793</v>
      </c>
      <c r="D86" t="s">
        <v>56</v>
      </c>
      <c r="E86" s="1">
        <v>43823</v>
      </c>
      <c r="F86" s="3">
        <f>PROJETODELIRIUMPS_Desfecho_DATA_2022_07_27_2110[[#This Row],[Data Saída]]-PROJETODELIRIUMPS_Desfecho_DATA_2022_07_27_2110[[#This Row],[Data de Admissão]]</f>
        <v>30</v>
      </c>
      <c r="G86">
        <v>0</v>
      </c>
      <c r="H86">
        <v>1</v>
      </c>
      <c r="I86" s="1"/>
      <c r="J86" s="1"/>
      <c r="K86" s="3">
        <f>PROJETODELIRIUMPS_Desfecho_DATA_2022_07_27_2110[[#This Row],[Alta UTI]]-PROJETODELIRIUMPS_Desfecho_DATA_2022_07_27_2110[[#This Row],[Admissão UTI]]</f>
        <v>0</v>
      </c>
      <c r="L86" t="e">
        <f>_xlfn.XLOOKUP(A:A,#REF!,#REF!,X,0,1)</f>
        <v>#REF!</v>
      </c>
      <c r="M86" s="4">
        <v>2.1240000000000001</v>
      </c>
      <c r="N86" s="4">
        <v>60.319000000000003</v>
      </c>
    </row>
    <row r="87" spans="1:14" x14ac:dyDescent="0.2">
      <c r="A87">
        <v>109</v>
      </c>
      <c r="B87">
        <v>0</v>
      </c>
      <c r="C87" s="1">
        <v>43794</v>
      </c>
      <c r="D87" t="s">
        <v>69</v>
      </c>
      <c r="E87" s="1">
        <v>43810</v>
      </c>
      <c r="F87" s="3">
        <f>PROJETODELIRIUMPS_Desfecho_DATA_2022_07_27_2110[[#This Row],[Data Saída]]-PROJETODELIRIUMPS_Desfecho_DATA_2022_07_27_2110[[#This Row],[Data de Admissão]]</f>
        <v>16</v>
      </c>
      <c r="G87">
        <v>1</v>
      </c>
      <c r="H87">
        <v>1</v>
      </c>
      <c r="I87" s="1">
        <v>43795</v>
      </c>
      <c r="J87" s="1">
        <v>43798</v>
      </c>
      <c r="K87" s="3">
        <f>PROJETODELIRIUMPS_Desfecho_DATA_2022_07_27_2110[[#This Row],[Alta UTI]]-PROJETODELIRIUMPS_Desfecho_DATA_2022_07_27_2110[[#This Row],[Admissão UTI]]</f>
        <v>3</v>
      </c>
      <c r="L87" t="e">
        <f>_xlfn.XLOOKUP(A:A,#REF!,#REF!,X,0,1)</f>
        <v>#REF!</v>
      </c>
      <c r="M87" s="4">
        <v>1.5620000000000001</v>
      </c>
      <c r="N87" s="4">
        <v>50</v>
      </c>
    </row>
    <row r="88" spans="1:14" x14ac:dyDescent="0.2">
      <c r="A88">
        <v>110</v>
      </c>
      <c r="B88">
        <v>0</v>
      </c>
      <c r="C88" s="1">
        <v>43795</v>
      </c>
      <c r="D88" t="s">
        <v>16</v>
      </c>
      <c r="E88" s="1">
        <v>43796</v>
      </c>
      <c r="F88" s="3">
        <f>PROJETODELIRIUMPS_Desfecho_DATA_2022_07_27_2110[[#This Row],[Data Saída]]-PROJETODELIRIUMPS_Desfecho_DATA_2022_07_27_2110[[#This Row],[Data de Admissão]]</f>
        <v>1</v>
      </c>
      <c r="G88">
        <v>0</v>
      </c>
      <c r="H88">
        <v>0</v>
      </c>
      <c r="I88" s="1"/>
      <c r="J88" s="1"/>
      <c r="K88" s="3">
        <f>PROJETODELIRIUMPS_Desfecho_DATA_2022_07_27_2110[[#This Row],[Alta UTI]]-PROJETODELIRIUMPS_Desfecho_DATA_2022_07_27_2110[[#This Row],[Admissão UTI]]</f>
        <v>0</v>
      </c>
      <c r="L88" t="e">
        <f>_xlfn.XLOOKUP(A:A,#REF!,#REF!,X,0,1)</f>
        <v>#REF!</v>
      </c>
      <c r="M88" s="4">
        <v>0.84799999999999998</v>
      </c>
      <c r="N88" s="4">
        <v>39.987000000000002</v>
      </c>
    </row>
    <row r="89" spans="1:14" x14ac:dyDescent="0.2">
      <c r="A89">
        <v>111</v>
      </c>
      <c r="B89">
        <v>0</v>
      </c>
      <c r="C89" s="1">
        <v>43795</v>
      </c>
      <c r="D89" t="s">
        <v>70</v>
      </c>
      <c r="E89" s="1">
        <v>43807</v>
      </c>
      <c r="F89" s="3">
        <f>PROJETODELIRIUMPS_Desfecho_DATA_2022_07_27_2110[[#This Row],[Data Saída]]-PROJETODELIRIUMPS_Desfecho_DATA_2022_07_27_2110[[#This Row],[Data de Admissão]]</f>
        <v>12</v>
      </c>
      <c r="G89">
        <v>0</v>
      </c>
      <c r="H89">
        <v>0</v>
      </c>
      <c r="I89" s="1"/>
      <c r="J89" s="1"/>
      <c r="K89" s="3">
        <f>PROJETODELIRIUMPS_Desfecho_DATA_2022_07_27_2110[[#This Row],[Alta UTI]]-PROJETODELIRIUMPS_Desfecho_DATA_2022_07_27_2110[[#This Row],[Admissão UTI]]</f>
        <v>0</v>
      </c>
      <c r="L89" t="e">
        <f>_xlfn.XLOOKUP(A:A,#REF!,#REF!,X,0,1)</f>
        <v>#REF!</v>
      </c>
      <c r="M89" s="4">
        <v>1.839</v>
      </c>
      <c r="N89" s="4">
        <v>74.376999999999995</v>
      </c>
    </row>
    <row r="90" spans="1:14" x14ac:dyDescent="0.2">
      <c r="A90">
        <v>113</v>
      </c>
      <c r="B90">
        <v>0</v>
      </c>
      <c r="C90" s="1">
        <v>43795</v>
      </c>
      <c r="D90" t="s">
        <v>71</v>
      </c>
      <c r="E90" s="1">
        <v>43811</v>
      </c>
      <c r="F90" s="3">
        <f>PROJETODELIRIUMPS_Desfecho_DATA_2022_07_27_2110[[#This Row],[Data Saída]]-PROJETODELIRIUMPS_Desfecho_DATA_2022_07_27_2110[[#This Row],[Data de Admissão]]</f>
        <v>16</v>
      </c>
      <c r="G90">
        <v>0</v>
      </c>
      <c r="H90">
        <v>0</v>
      </c>
      <c r="I90" s="1"/>
      <c r="J90" s="1"/>
      <c r="K90" s="3">
        <f>PROJETODELIRIUMPS_Desfecho_DATA_2022_07_27_2110[[#This Row],[Alta UTI]]-PROJETODELIRIUMPS_Desfecho_DATA_2022_07_27_2110[[#This Row],[Admissão UTI]]</f>
        <v>0</v>
      </c>
      <c r="L90" t="e">
        <f>_xlfn.XLOOKUP(A:A,#REF!,#REF!,X,0,1)</f>
        <v>#REF!</v>
      </c>
      <c r="M90" s="4">
        <v>1.03</v>
      </c>
      <c r="N90" s="4">
        <v>42.137</v>
      </c>
    </row>
    <row r="91" spans="1:14" x14ac:dyDescent="0.2">
      <c r="A91">
        <v>114</v>
      </c>
      <c r="B91">
        <v>0</v>
      </c>
      <c r="C91" s="1">
        <v>43795</v>
      </c>
      <c r="D91" t="s">
        <v>72</v>
      </c>
      <c r="E91" s="1">
        <v>43804</v>
      </c>
      <c r="F91" s="3">
        <f>PROJETODELIRIUMPS_Desfecho_DATA_2022_07_27_2110[[#This Row],[Data Saída]]-PROJETODELIRIUMPS_Desfecho_DATA_2022_07_27_2110[[#This Row],[Data de Admissão]]</f>
        <v>9</v>
      </c>
      <c r="G91">
        <v>1</v>
      </c>
      <c r="H91">
        <v>0</v>
      </c>
      <c r="I91" s="1">
        <v>43796</v>
      </c>
      <c r="J91" s="1">
        <v>43797</v>
      </c>
      <c r="K91" s="3">
        <f>PROJETODELIRIUMPS_Desfecho_DATA_2022_07_27_2110[[#This Row],[Alta UTI]]-PROJETODELIRIUMPS_Desfecho_DATA_2022_07_27_2110[[#This Row],[Admissão UTI]]</f>
        <v>1</v>
      </c>
      <c r="L91" t="e">
        <f>_xlfn.XLOOKUP(A:A,#REF!,#REF!,X,0,1)</f>
        <v>#REF!</v>
      </c>
      <c r="M91" s="4">
        <v>6.26</v>
      </c>
      <c r="N91" s="4">
        <v>181.13399999999999</v>
      </c>
    </row>
    <row r="92" spans="1:14" x14ac:dyDescent="0.2">
      <c r="A92">
        <v>115</v>
      </c>
      <c r="B92">
        <v>0</v>
      </c>
      <c r="C92" s="1">
        <v>43795</v>
      </c>
      <c r="D92" t="s">
        <v>17</v>
      </c>
      <c r="E92" s="1">
        <v>43804</v>
      </c>
      <c r="F92" s="3">
        <f>PROJETODELIRIUMPS_Desfecho_DATA_2022_07_27_2110[[#This Row],[Data Saída]]-PROJETODELIRIUMPS_Desfecho_DATA_2022_07_27_2110[[#This Row],[Data de Admissão]]</f>
        <v>9</v>
      </c>
      <c r="G92">
        <v>1</v>
      </c>
      <c r="H92">
        <v>0</v>
      </c>
      <c r="I92" s="1">
        <v>43796</v>
      </c>
      <c r="J92" s="1">
        <v>43797</v>
      </c>
      <c r="K92" s="3">
        <f>PROJETODELIRIUMPS_Desfecho_DATA_2022_07_27_2110[[#This Row],[Alta UTI]]-PROJETODELIRIUMPS_Desfecho_DATA_2022_07_27_2110[[#This Row],[Admissão UTI]]</f>
        <v>1</v>
      </c>
      <c r="L92" t="e">
        <f>_xlfn.XLOOKUP(A:A,#REF!,#REF!,X,0,1)</f>
        <v>#REF!</v>
      </c>
      <c r="M92" s="4">
        <v>2.198</v>
      </c>
      <c r="N92" s="4">
        <v>83.004000000000005</v>
      </c>
    </row>
    <row r="93" spans="1:14" x14ac:dyDescent="0.2">
      <c r="A93">
        <v>116</v>
      </c>
      <c r="B93">
        <v>0</v>
      </c>
      <c r="C93" s="1">
        <v>43796</v>
      </c>
      <c r="D93" t="s">
        <v>73</v>
      </c>
      <c r="E93" s="1">
        <v>43805</v>
      </c>
      <c r="F93" s="3">
        <f>PROJETODELIRIUMPS_Desfecho_DATA_2022_07_27_2110[[#This Row],[Data Saída]]-PROJETODELIRIUMPS_Desfecho_DATA_2022_07_27_2110[[#This Row],[Data de Admissão]]</f>
        <v>9</v>
      </c>
      <c r="G93">
        <v>0</v>
      </c>
      <c r="H93">
        <v>0</v>
      </c>
      <c r="I93" s="1"/>
      <c r="J93" s="1"/>
      <c r="K93" s="3">
        <f>PROJETODELIRIUMPS_Desfecho_DATA_2022_07_27_2110[[#This Row],[Alta UTI]]-PROJETODELIRIUMPS_Desfecho_DATA_2022_07_27_2110[[#This Row],[Admissão UTI]]</f>
        <v>0</v>
      </c>
      <c r="L93" t="e">
        <f>_xlfn.XLOOKUP(A:A,#REF!,#REF!,X,0,1)</f>
        <v>#REF!</v>
      </c>
      <c r="M93" s="4">
        <v>3.3159999999999998</v>
      </c>
      <c r="N93" s="4">
        <v>104.795</v>
      </c>
    </row>
    <row r="94" spans="1:14" x14ac:dyDescent="0.2">
      <c r="A94">
        <v>117</v>
      </c>
      <c r="B94">
        <v>0</v>
      </c>
      <c r="C94" s="1">
        <v>43796</v>
      </c>
      <c r="D94" t="s">
        <v>67</v>
      </c>
      <c r="E94" s="1">
        <v>43815</v>
      </c>
      <c r="F94" s="3">
        <f>PROJETODELIRIUMPS_Desfecho_DATA_2022_07_27_2110[[#This Row],[Data Saída]]-PROJETODELIRIUMPS_Desfecho_DATA_2022_07_27_2110[[#This Row],[Data de Admissão]]</f>
        <v>19</v>
      </c>
      <c r="G94">
        <v>0</v>
      </c>
      <c r="H94">
        <v>1</v>
      </c>
      <c r="I94" s="1"/>
      <c r="J94" s="1"/>
      <c r="K94" s="3">
        <f>PROJETODELIRIUMPS_Desfecho_DATA_2022_07_27_2110[[#This Row],[Alta UTI]]-PROJETODELIRIUMPS_Desfecho_DATA_2022_07_27_2110[[#This Row],[Admissão UTI]]</f>
        <v>0</v>
      </c>
      <c r="L94" t="e">
        <f>_xlfn.XLOOKUP(A:A,#REF!,#REF!,X,0,1)</f>
        <v>#REF!</v>
      </c>
      <c r="M94" s="4">
        <v>1.294</v>
      </c>
      <c r="N94" s="4">
        <v>43.478000000000002</v>
      </c>
    </row>
    <row r="95" spans="1:14" x14ac:dyDescent="0.2">
      <c r="A95">
        <v>118</v>
      </c>
      <c r="B95">
        <v>0</v>
      </c>
      <c r="C95" s="1">
        <v>43796</v>
      </c>
      <c r="D95" t="s">
        <v>14</v>
      </c>
      <c r="E95" s="1">
        <v>43808</v>
      </c>
      <c r="F95" s="3">
        <f>PROJETODELIRIUMPS_Desfecho_DATA_2022_07_27_2110[[#This Row],[Data Saída]]-PROJETODELIRIUMPS_Desfecho_DATA_2022_07_27_2110[[#This Row],[Data de Admissão]]</f>
        <v>12</v>
      </c>
      <c r="G95">
        <v>0</v>
      </c>
      <c r="H95">
        <v>0</v>
      </c>
      <c r="I95" s="1"/>
      <c r="J95" s="1"/>
      <c r="K95" s="3">
        <f>PROJETODELIRIUMPS_Desfecho_DATA_2022_07_27_2110[[#This Row],[Alta UTI]]-PROJETODELIRIUMPS_Desfecho_DATA_2022_07_27_2110[[#This Row],[Admissão UTI]]</f>
        <v>0</v>
      </c>
      <c r="L95" t="e">
        <f>_xlfn.XLOOKUP(A:A,#REF!,#REF!,X,0,1)</f>
        <v>#REF!</v>
      </c>
      <c r="M95" s="4">
        <v>3.0259999999999998</v>
      </c>
      <c r="N95" s="4">
        <v>107.078</v>
      </c>
    </row>
    <row r="96" spans="1:14" x14ac:dyDescent="0.2">
      <c r="A96">
        <v>119</v>
      </c>
      <c r="B96">
        <v>0</v>
      </c>
      <c r="C96" s="1">
        <v>43797</v>
      </c>
      <c r="D96" t="s">
        <v>22</v>
      </c>
      <c r="E96" s="1">
        <v>43818</v>
      </c>
      <c r="F96" s="3">
        <f>PROJETODELIRIUMPS_Desfecho_DATA_2022_07_27_2110[[#This Row],[Data Saída]]-PROJETODELIRIUMPS_Desfecho_DATA_2022_07_27_2110[[#This Row],[Data de Admissão]]</f>
        <v>21</v>
      </c>
      <c r="G96">
        <v>0</v>
      </c>
      <c r="H96">
        <v>0</v>
      </c>
      <c r="I96" s="1"/>
      <c r="J96" s="1"/>
      <c r="K96" s="3">
        <f>PROJETODELIRIUMPS_Desfecho_DATA_2022_07_27_2110[[#This Row],[Alta UTI]]-PROJETODELIRIUMPS_Desfecho_DATA_2022_07_27_2110[[#This Row],[Admissão UTI]]</f>
        <v>0</v>
      </c>
      <c r="L96" t="e">
        <f>_xlfn.XLOOKUP(A:A,#REF!,#REF!,X,0,1)</f>
        <v>#REF!</v>
      </c>
      <c r="M96" s="4">
        <v>0.877</v>
      </c>
      <c r="N96" s="4">
        <v>28.242000000000001</v>
      </c>
    </row>
    <row r="97" spans="1:14" x14ac:dyDescent="0.2">
      <c r="A97">
        <v>120</v>
      </c>
      <c r="B97">
        <v>0</v>
      </c>
      <c r="C97" s="1">
        <v>43798</v>
      </c>
      <c r="D97" t="s">
        <v>36</v>
      </c>
      <c r="E97" s="1">
        <v>43798</v>
      </c>
      <c r="F97" s="3">
        <f>PROJETODELIRIUMPS_Desfecho_DATA_2022_07_27_2110[[#This Row],[Data Saída]]-PROJETODELIRIUMPS_Desfecho_DATA_2022_07_27_2110[[#This Row],[Data de Admissão]]</f>
        <v>0</v>
      </c>
      <c r="G97">
        <v>0</v>
      </c>
      <c r="H97">
        <v>0</v>
      </c>
      <c r="I97" s="1"/>
      <c r="J97" s="1"/>
      <c r="K97" s="3">
        <f>PROJETODELIRIUMPS_Desfecho_DATA_2022_07_27_2110[[#This Row],[Alta UTI]]-PROJETODELIRIUMPS_Desfecho_DATA_2022_07_27_2110[[#This Row],[Admissão UTI]]</f>
        <v>0</v>
      </c>
      <c r="L97" t="e">
        <f>_xlfn.XLOOKUP(A:A,#REF!,#REF!,X,0,1)</f>
        <v>#REF!</v>
      </c>
      <c r="M97" s="4">
        <v>3.3809999999999998</v>
      </c>
      <c r="N97" s="4">
        <v>124.79900000000001</v>
      </c>
    </row>
    <row r="98" spans="1:14" x14ac:dyDescent="0.2">
      <c r="A98">
        <v>121</v>
      </c>
      <c r="B98">
        <v>0</v>
      </c>
      <c r="C98" s="1">
        <v>43798</v>
      </c>
      <c r="D98" t="s">
        <v>66</v>
      </c>
      <c r="E98" s="1">
        <v>43800</v>
      </c>
      <c r="F98" s="3">
        <f>PROJETODELIRIUMPS_Desfecho_DATA_2022_07_27_2110[[#This Row],[Data Saída]]-PROJETODELIRIUMPS_Desfecho_DATA_2022_07_27_2110[[#This Row],[Data de Admissão]]</f>
        <v>2</v>
      </c>
      <c r="G98">
        <v>0</v>
      </c>
      <c r="H98">
        <v>0</v>
      </c>
      <c r="I98" s="1"/>
      <c r="J98" s="1"/>
      <c r="K98" s="3">
        <f>PROJETODELIRIUMPS_Desfecho_DATA_2022_07_27_2110[[#This Row],[Alta UTI]]-PROJETODELIRIUMPS_Desfecho_DATA_2022_07_27_2110[[#This Row],[Admissão UTI]]</f>
        <v>0</v>
      </c>
      <c r="L98" t="e">
        <f>_xlfn.XLOOKUP(A:A,#REF!,#REF!,X,0,1)</f>
        <v>#REF!</v>
      </c>
      <c r="M98" s="4">
        <v>4.3849999999999998</v>
      </c>
      <c r="N98" s="4">
        <v>155.583</v>
      </c>
    </row>
    <row r="99" spans="1:14" x14ac:dyDescent="0.2">
      <c r="A99">
        <v>122</v>
      </c>
      <c r="B99">
        <v>0</v>
      </c>
      <c r="C99" s="1">
        <v>43799</v>
      </c>
      <c r="D99" t="s">
        <v>74</v>
      </c>
      <c r="E99" s="1">
        <v>43800</v>
      </c>
      <c r="F99" s="3">
        <f>PROJETODELIRIUMPS_Desfecho_DATA_2022_07_27_2110[[#This Row],[Data Saída]]-PROJETODELIRIUMPS_Desfecho_DATA_2022_07_27_2110[[#This Row],[Data de Admissão]]</f>
        <v>1</v>
      </c>
      <c r="G99">
        <v>0</v>
      </c>
      <c r="H99">
        <v>0</v>
      </c>
      <c r="I99" s="1"/>
      <c r="J99" s="1"/>
      <c r="K99" s="3">
        <f>PROJETODELIRIUMPS_Desfecho_DATA_2022_07_27_2110[[#This Row],[Alta UTI]]-PROJETODELIRIUMPS_Desfecho_DATA_2022_07_27_2110[[#This Row],[Admissão UTI]]</f>
        <v>0</v>
      </c>
      <c r="L99" t="e">
        <f>_xlfn.XLOOKUP(A:A,#REF!,#REF!,X,0,1)</f>
        <v>#REF!</v>
      </c>
      <c r="M99" s="4">
        <v>2.5659999999999998</v>
      </c>
      <c r="N99" s="4">
        <v>100.129</v>
      </c>
    </row>
    <row r="100" spans="1:14" x14ac:dyDescent="0.2">
      <c r="A100">
        <v>123</v>
      </c>
      <c r="B100">
        <v>0</v>
      </c>
      <c r="C100" s="1">
        <v>43799</v>
      </c>
      <c r="D100" t="s">
        <v>75</v>
      </c>
      <c r="E100" s="1">
        <v>43805</v>
      </c>
      <c r="F100" s="3">
        <f>PROJETODELIRIUMPS_Desfecho_DATA_2022_07_27_2110[[#This Row],[Data Saída]]-PROJETODELIRIUMPS_Desfecho_DATA_2022_07_27_2110[[#This Row],[Data de Admissão]]</f>
        <v>6</v>
      </c>
      <c r="G100">
        <v>0</v>
      </c>
      <c r="H100">
        <v>1</v>
      </c>
      <c r="I100" s="1"/>
      <c r="J100" s="1"/>
      <c r="K100" s="3">
        <f>PROJETODELIRIUMPS_Desfecho_DATA_2022_07_27_2110[[#This Row],[Alta UTI]]-PROJETODELIRIUMPS_Desfecho_DATA_2022_07_27_2110[[#This Row],[Admissão UTI]]</f>
        <v>0</v>
      </c>
      <c r="L100" t="e">
        <f>_xlfn.XLOOKUP(A:A,#REF!,#REF!,X,0,1)</f>
        <v>#REF!</v>
      </c>
      <c r="M100" s="4">
        <v>2.2109999999999999</v>
      </c>
      <c r="N100" s="4">
        <v>89.426000000000002</v>
      </c>
    </row>
    <row r="101" spans="1:14" x14ac:dyDescent="0.2">
      <c r="A101">
        <v>124</v>
      </c>
      <c r="B101">
        <v>0</v>
      </c>
      <c r="C101" s="1">
        <v>43800</v>
      </c>
      <c r="D101" t="s">
        <v>76</v>
      </c>
      <c r="E101" s="1">
        <v>43803</v>
      </c>
      <c r="F101" s="3">
        <f>PROJETODELIRIUMPS_Desfecho_DATA_2022_07_27_2110[[#This Row],[Data Saída]]-PROJETODELIRIUMPS_Desfecho_DATA_2022_07_27_2110[[#This Row],[Data de Admissão]]</f>
        <v>3</v>
      </c>
      <c r="G101">
        <v>0</v>
      </c>
      <c r="H101">
        <v>1</v>
      </c>
      <c r="I101" s="1"/>
      <c r="J101" s="1"/>
      <c r="K101" s="3">
        <f>PROJETODELIRIUMPS_Desfecho_DATA_2022_07_27_2110[[#This Row],[Alta UTI]]-PROJETODELIRIUMPS_Desfecho_DATA_2022_07_27_2110[[#This Row],[Admissão UTI]]</f>
        <v>0</v>
      </c>
      <c r="L101" t="e">
        <f>_xlfn.XLOOKUP(A:A,#REF!,#REF!,X,0,1)</f>
        <v>#REF!</v>
      </c>
      <c r="M101" s="4">
        <v>0.96299999999999997</v>
      </c>
      <c r="N101" s="4">
        <v>36.822000000000003</v>
      </c>
    </row>
    <row r="102" spans="1:14" x14ac:dyDescent="0.2">
      <c r="A102">
        <v>125</v>
      </c>
      <c r="B102">
        <v>0</v>
      </c>
      <c r="C102" s="1">
        <v>43802</v>
      </c>
      <c r="D102" t="s">
        <v>18</v>
      </c>
      <c r="E102" s="1">
        <v>43807</v>
      </c>
      <c r="F102" s="3">
        <f>PROJETODELIRIUMPS_Desfecho_DATA_2022_07_27_2110[[#This Row],[Data Saída]]-PROJETODELIRIUMPS_Desfecho_DATA_2022_07_27_2110[[#This Row],[Data de Admissão]]</f>
        <v>5</v>
      </c>
      <c r="G102">
        <v>0</v>
      </c>
      <c r="H102">
        <v>0</v>
      </c>
      <c r="I102" s="1"/>
      <c r="J102" s="1"/>
      <c r="K102" s="3">
        <f>PROJETODELIRIUMPS_Desfecho_DATA_2022_07_27_2110[[#This Row],[Alta UTI]]-PROJETODELIRIUMPS_Desfecho_DATA_2022_07_27_2110[[#This Row],[Admissão UTI]]</f>
        <v>0</v>
      </c>
      <c r="L102" t="e">
        <f>_xlfn.XLOOKUP(A:A,#REF!,#REF!,X,0,1)</f>
        <v>#REF!</v>
      </c>
      <c r="M102" s="4">
        <v>3.36</v>
      </c>
      <c r="N102" s="4">
        <v>119.122</v>
      </c>
    </row>
    <row r="103" spans="1:14" x14ac:dyDescent="0.2">
      <c r="A103">
        <v>126</v>
      </c>
      <c r="B103">
        <v>0</v>
      </c>
      <c r="C103" s="1">
        <v>43802</v>
      </c>
      <c r="D103" t="s">
        <v>77</v>
      </c>
      <c r="E103" s="1">
        <v>43802</v>
      </c>
      <c r="F103" s="3">
        <f>PROJETODELIRIUMPS_Desfecho_DATA_2022_07_27_2110[[#This Row],[Data Saída]]-PROJETODELIRIUMPS_Desfecho_DATA_2022_07_27_2110[[#This Row],[Data de Admissão]]</f>
        <v>0</v>
      </c>
      <c r="G103">
        <v>0</v>
      </c>
      <c r="H103">
        <v>0</v>
      </c>
      <c r="I103" s="1"/>
      <c r="J103" s="1"/>
      <c r="K103" s="3">
        <f>PROJETODELIRIUMPS_Desfecho_DATA_2022_07_27_2110[[#This Row],[Alta UTI]]-PROJETODELIRIUMPS_Desfecho_DATA_2022_07_27_2110[[#This Row],[Admissão UTI]]</f>
        <v>0</v>
      </c>
      <c r="L103" t="e">
        <f>_xlfn.XLOOKUP(A:A,#REF!,#REF!,X,0,1)</f>
        <v>#REF!</v>
      </c>
      <c r="M103" s="4">
        <v>2.7589999999999999</v>
      </c>
      <c r="N103" s="4">
        <v>101.37</v>
      </c>
    </row>
    <row r="104" spans="1:14" x14ac:dyDescent="0.2">
      <c r="A104">
        <v>127</v>
      </c>
      <c r="B104">
        <v>0</v>
      </c>
      <c r="C104" s="1">
        <v>43803</v>
      </c>
      <c r="D104" t="s">
        <v>77</v>
      </c>
      <c r="E104" s="1">
        <v>43810</v>
      </c>
      <c r="F104" s="3">
        <f>PROJETODELIRIUMPS_Desfecho_DATA_2022_07_27_2110[[#This Row],[Data Saída]]-PROJETODELIRIUMPS_Desfecho_DATA_2022_07_27_2110[[#This Row],[Data de Admissão]]</f>
        <v>7</v>
      </c>
      <c r="G104">
        <v>1</v>
      </c>
      <c r="H104">
        <v>0</v>
      </c>
      <c r="I104" s="1">
        <v>43803</v>
      </c>
      <c r="J104" s="1">
        <v>43808</v>
      </c>
      <c r="K104" s="3">
        <f>PROJETODELIRIUMPS_Desfecho_DATA_2022_07_27_2110[[#This Row],[Alta UTI]]-PROJETODELIRIUMPS_Desfecho_DATA_2022_07_27_2110[[#This Row],[Admissão UTI]]</f>
        <v>5</v>
      </c>
      <c r="L104" t="e">
        <f>_xlfn.XLOOKUP(A:A,#REF!,#REF!,X,0,1)</f>
        <v>#REF!</v>
      </c>
      <c r="M104" s="4">
        <v>2.996</v>
      </c>
      <c r="N104" s="4">
        <v>109.80800000000001</v>
      </c>
    </row>
    <row r="105" spans="1:14" x14ac:dyDescent="0.2">
      <c r="A105">
        <v>129</v>
      </c>
      <c r="B105">
        <v>0</v>
      </c>
      <c r="C105" s="1">
        <v>43803</v>
      </c>
      <c r="D105" t="s">
        <v>78</v>
      </c>
      <c r="E105" s="1">
        <v>43804</v>
      </c>
      <c r="F105" s="3">
        <f>PROJETODELIRIUMPS_Desfecho_DATA_2022_07_27_2110[[#This Row],[Data Saída]]-PROJETODELIRIUMPS_Desfecho_DATA_2022_07_27_2110[[#This Row],[Data de Admissão]]</f>
        <v>1</v>
      </c>
      <c r="G105">
        <v>0</v>
      </c>
      <c r="H105">
        <v>0</v>
      </c>
      <c r="I105" s="1"/>
      <c r="J105" s="1"/>
      <c r="K105" s="3">
        <f>PROJETODELIRIUMPS_Desfecho_DATA_2022_07_27_2110[[#This Row],[Alta UTI]]-PROJETODELIRIUMPS_Desfecho_DATA_2022_07_27_2110[[#This Row],[Admissão UTI]]</f>
        <v>0</v>
      </c>
      <c r="L105" t="e">
        <f>_xlfn.XLOOKUP(A:A,#REF!,#REF!,X,0,1)</f>
        <v>#REF!</v>
      </c>
      <c r="M105" s="4">
        <v>2.6230000000000002</v>
      </c>
      <c r="N105" s="4">
        <v>91.965999999999994</v>
      </c>
    </row>
    <row r="106" spans="1:14" x14ac:dyDescent="0.2">
      <c r="A106">
        <v>130</v>
      </c>
      <c r="B106">
        <v>1</v>
      </c>
      <c r="C106" s="1">
        <v>43804</v>
      </c>
      <c r="D106" t="s">
        <v>79</v>
      </c>
      <c r="E106" s="1">
        <v>43889</v>
      </c>
      <c r="F106" s="3">
        <f>PROJETODELIRIUMPS_Desfecho_DATA_2022_07_27_2110[[#This Row],[Data Saída]]-PROJETODELIRIUMPS_Desfecho_DATA_2022_07_27_2110[[#This Row],[Data de Admissão]]</f>
        <v>85</v>
      </c>
      <c r="G106">
        <v>1</v>
      </c>
      <c r="H106">
        <v>1</v>
      </c>
      <c r="I106" s="1">
        <v>43860</v>
      </c>
      <c r="J106" s="1">
        <v>43889</v>
      </c>
      <c r="K106" s="3">
        <f>PROJETODELIRIUMPS_Desfecho_DATA_2022_07_27_2110[[#This Row],[Alta UTI]]-PROJETODELIRIUMPS_Desfecho_DATA_2022_07_27_2110[[#This Row],[Admissão UTI]]</f>
        <v>29</v>
      </c>
      <c r="L106" t="e">
        <f>_xlfn.XLOOKUP(A:A,#REF!,#REF!,X,0,1)</f>
        <v>#REF!</v>
      </c>
      <c r="M106" s="4">
        <v>0.84899999999999998</v>
      </c>
      <c r="N106" s="4">
        <v>26.558</v>
      </c>
    </row>
    <row r="107" spans="1:14" x14ac:dyDescent="0.2">
      <c r="A107">
        <v>131</v>
      </c>
      <c r="B107">
        <v>0</v>
      </c>
      <c r="C107" s="1">
        <v>43804</v>
      </c>
      <c r="D107" t="s">
        <v>80</v>
      </c>
      <c r="E107" s="1">
        <v>43811</v>
      </c>
      <c r="F107" s="3">
        <f>PROJETODELIRIUMPS_Desfecho_DATA_2022_07_27_2110[[#This Row],[Data Saída]]-PROJETODELIRIUMPS_Desfecho_DATA_2022_07_27_2110[[#This Row],[Data de Admissão]]</f>
        <v>7</v>
      </c>
      <c r="G107">
        <v>0</v>
      </c>
      <c r="H107">
        <v>1</v>
      </c>
      <c r="I107" s="1"/>
      <c r="J107" s="1"/>
      <c r="K107" s="3">
        <f>PROJETODELIRIUMPS_Desfecho_DATA_2022_07_27_2110[[#This Row],[Alta UTI]]-PROJETODELIRIUMPS_Desfecho_DATA_2022_07_27_2110[[#This Row],[Admissão UTI]]</f>
        <v>0</v>
      </c>
      <c r="L107" t="e">
        <f>_xlfn.XLOOKUP(A:A,#REF!,#REF!,X,0,1)</f>
        <v>#REF!</v>
      </c>
      <c r="M107" s="4">
        <v>5.0060000000000002</v>
      </c>
      <c r="N107" s="4">
        <v>191.55799999999999</v>
      </c>
    </row>
    <row r="108" spans="1:14" x14ac:dyDescent="0.2">
      <c r="A108">
        <v>132</v>
      </c>
      <c r="B108">
        <v>1</v>
      </c>
      <c r="C108" s="1">
        <v>43805</v>
      </c>
      <c r="D108" t="s">
        <v>81</v>
      </c>
      <c r="E108" s="1">
        <v>43819</v>
      </c>
      <c r="F108" s="3">
        <f>PROJETODELIRIUMPS_Desfecho_DATA_2022_07_27_2110[[#This Row],[Data Saída]]-PROJETODELIRIUMPS_Desfecho_DATA_2022_07_27_2110[[#This Row],[Data de Admissão]]</f>
        <v>14</v>
      </c>
      <c r="G108">
        <v>1</v>
      </c>
      <c r="H108">
        <v>0</v>
      </c>
      <c r="I108" s="1">
        <v>43806</v>
      </c>
      <c r="J108" s="1">
        <v>43819</v>
      </c>
      <c r="K108" s="3">
        <f>PROJETODELIRIUMPS_Desfecho_DATA_2022_07_27_2110[[#This Row],[Alta UTI]]-PROJETODELIRIUMPS_Desfecho_DATA_2022_07_27_2110[[#This Row],[Admissão UTI]]</f>
        <v>13</v>
      </c>
      <c r="L108" t="e">
        <f>_xlfn.XLOOKUP(A:A,#REF!,#REF!,X,0,1)</f>
        <v>#REF!</v>
      </c>
      <c r="M108" s="4">
        <v>1.98</v>
      </c>
      <c r="N108" s="4">
        <v>74.216999999999999</v>
      </c>
    </row>
    <row r="109" spans="1:14" x14ac:dyDescent="0.2">
      <c r="A109">
        <v>133</v>
      </c>
      <c r="B109">
        <v>0</v>
      </c>
      <c r="C109" s="1">
        <v>43805</v>
      </c>
      <c r="D109" t="s">
        <v>82</v>
      </c>
      <c r="E109" s="1">
        <v>43807</v>
      </c>
      <c r="F109" s="3">
        <f>PROJETODELIRIUMPS_Desfecho_DATA_2022_07_27_2110[[#This Row],[Data Saída]]-PROJETODELIRIUMPS_Desfecho_DATA_2022_07_27_2110[[#This Row],[Data de Admissão]]</f>
        <v>2</v>
      </c>
      <c r="G109">
        <v>0</v>
      </c>
      <c r="H109">
        <v>0</v>
      </c>
      <c r="I109" s="1"/>
      <c r="J109" s="1"/>
      <c r="K109" s="3">
        <f>PROJETODELIRIUMPS_Desfecho_DATA_2022_07_27_2110[[#This Row],[Alta UTI]]-PROJETODELIRIUMPS_Desfecho_DATA_2022_07_27_2110[[#This Row],[Admissão UTI]]</f>
        <v>0</v>
      </c>
      <c r="L109" t="e">
        <f>_xlfn.XLOOKUP(A:A,#REF!,#REF!,X,0,1)</f>
        <v>#REF!</v>
      </c>
      <c r="M109" s="4">
        <v>0.80700000000000005</v>
      </c>
      <c r="N109" s="4">
        <v>36.235999999999997</v>
      </c>
    </row>
    <row r="110" spans="1:14" x14ac:dyDescent="0.2">
      <c r="A110">
        <v>134</v>
      </c>
      <c r="B110">
        <v>0</v>
      </c>
      <c r="C110" s="1">
        <v>43806</v>
      </c>
      <c r="D110" t="s">
        <v>83</v>
      </c>
      <c r="E110" s="1">
        <v>43807</v>
      </c>
      <c r="F110" s="3">
        <f>PROJETODELIRIUMPS_Desfecho_DATA_2022_07_27_2110[[#This Row],[Data Saída]]-PROJETODELIRIUMPS_Desfecho_DATA_2022_07_27_2110[[#This Row],[Data de Admissão]]</f>
        <v>1</v>
      </c>
      <c r="G110">
        <v>0</v>
      </c>
      <c r="H110">
        <v>0</v>
      </c>
      <c r="I110" s="1"/>
      <c r="J110" s="1"/>
      <c r="K110" s="3">
        <f>PROJETODELIRIUMPS_Desfecho_DATA_2022_07_27_2110[[#This Row],[Alta UTI]]-PROJETODELIRIUMPS_Desfecho_DATA_2022_07_27_2110[[#This Row],[Admissão UTI]]</f>
        <v>0</v>
      </c>
      <c r="L110" t="e">
        <f>_xlfn.XLOOKUP(A:A,#REF!,#REF!,X,0,1)</f>
        <v>#REF!</v>
      </c>
      <c r="M110" s="4">
        <v>0.72599999999999998</v>
      </c>
      <c r="N110" s="4">
        <v>33.258000000000003</v>
      </c>
    </row>
    <row r="111" spans="1:14" x14ac:dyDescent="0.2">
      <c r="A111">
        <v>135</v>
      </c>
      <c r="B111">
        <v>0</v>
      </c>
      <c r="C111" s="1">
        <v>43806</v>
      </c>
      <c r="D111" t="s">
        <v>84</v>
      </c>
      <c r="E111" s="1">
        <v>43809</v>
      </c>
      <c r="F111" s="3">
        <f>PROJETODELIRIUMPS_Desfecho_DATA_2022_07_27_2110[[#This Row],[Data Saída]]-PROJETODELIRIUMPS_Desfecho_DATA_2022_07_27_2110[[#This Row],[Data de Admissão]]</f>
        <v>3</v>
      </c>
      <c r="G111">
        <v>0</v>
      </c>
      <c r="H111">
        <v>0</v>
      </c>
      <c r="I111" s="1"/>
      <c r="J111" s="1"/>
      <c r="K111" s="3">
        <f>PROJETODELIRIUMPS_Desfecho_DATA_2022_07_27_2110[[#This Row],[Alta UTI]]-PROJETODELIRIUMPS_Desfecho_DATA_2022_07_27_2110[[#This Row],[Admissão UTI]]</f>
        <v>0</v>
      </c>
      <c r="L111" t="e">
        <f>_xlfn.XLOOKUP(A:A,#REF!,#REF!,X,0,1)</f>
        <v>#REF!</v>
      </c>
      <c r="M111" s="4">
        <v>0.53600000000000003</v>
      </c>
      <c r="N111" s="4">
        <v>26.971</v>
      </c>
    </row>
    <row r="112" spans="1:14" x14ac:dyDescent="0.2">
      <c r="A112">
        <v>137</v>
      </c>
      <c r="B112">
        <v>0</v>
      </c>
      <c r="C112" s="1">
        <v>43807</v>
      </c>
      <c r="D112" t="s">
        <v>85</v>
      </c>
      <c r="E112" s="1">
        <v>43808</v>
      </c>
      <c r="F112" s="3">
        <f>PROJETODELIRIUMPS_Desfecho_DATA_2022_07_27_2110[[#This Row],[Data Saída]]-PROJETODELIRIUMPS_Desfecho_DATA_2022_07_27_2110[[#This Row],[Data de Admissão]]</f>
        <v>1</v>
      </c>
      <c r="G112">
        <v>0</v>
      </c>
      <c r="H112">
        <v>0</v>
      </c>
      <c r="I112" s="1"/>
      <c r="J112" s="1"/>
      <c r="K112" s="3">
        <f>PROJETODELIRIUMPS_Desfecho_DATA_2022_07_27_2110[[#This Row],[Alta UTI]]-PROJETODELIRIUMPS_Desfecho_DATA_2022_07_27_2110[[#This Row],[Admissão UTI]]</f>
        <v>0</v>
      </c>
      <c r="L112" t="e">
        <f>_xlfn.XLOOKUP(A:A,#REF!,#REF!,X,0,1)</f>
        <v>#REF!</v>
      </c>
      <c r="M112" s="4">
        <v>1.298</v>
      </c>
      <c r="N112" s="4">
        <v>43.317999999999998</v>
      </c>
    </row>
    <row r="113" spans="1:14" x14ac:dyDescent="0.2">
      <c r="A113">
        <v>138</v>
      </c>
      <c r="B113">
        <v>1</v>
      </c>
      <c r="C113" s="1">
        <v>43808</v>
      </c>
      <c r="D113" t="s">
        <v>86</v>
      </c>
      <c r="E113" s="1">
        <v>43822</v>
      </c>
      <c r="F113" s="3">
        <f>PROJETODELIRIUMPS_Desfecho_DATA_2022_07_27_2110[[#This Row],[Data Saída]]-PROJETODELIRIUMPS_Desfecho_DATA_2022_07_27_2110[[#This Row],[Data de Admissão]]</f>
        <v>14</v>
      </c>
      <c r="G113">
        <v>1</v>
      </c>
      <c r="H113">
        <v>1</v>
      </c>
      <c r="I113" s="1">
        <v>43819</v>
      </c>
      <c r="J113" s="1">
        <v>43822</v>
      </c>
      <c r="K113" s="3">
        <f>PROJETODELIRIUMPS_Desfecho_DATA_2022_07_27_2110[[#This Row],[Alta UTI]]-PROJETODELIRIUMPS_Desfecho_DATA_2022_07_27_2110[[#This Row],[Admissão UTI]]</f>
        <v>3</v>
      </c>
      <c r="L113" t="e">
        <f>_xlfn.XLOOKUP(A:A,#REF!,#REF!,X,0,1)</f>
        <v>#REF!</v>
      </c>
      <c r="M113" s="4">
        <v>1.093</v>
      </c>
      <c r="N113" s="4">
        <v>42.302</v>
      </c>
    </row>
    <row r="114" spans="1:14" x14ac:dyDescent="0.2">
      <c r="A114">
        <v>139</v>
      </c>
      <c r="B114">
        <v>0</v>
      </c>
      <c r="C114" s="1">
        <v>43809</v>
      </c>
      <c r="D114" t="s">
        <v>87</v>
      </c>
      <c r="E114" s="1">
        <v>43812</v>
      </c>
      <c r="F114" s="3">
        <f>PROJETODELIRIUMPS_Desfecho_DATA_2022_07_27_2110[[#This Row],[Data Saída]]-PROJETODELIRIUMPS_Desfecho_DATA_2022_07_27_2110[[#This Row],[Data de Admissão]]</f>
        <v>3</v>
      </c>
      <c r="G114">
        <v>0</v>
      </c>
      <c r="H114">
        <v>0</v>
      </c>
      <c r="I114" s="1"/>
      <c r="J114" s="1"/>
      <c r="K114" s="3">
        <f>PROJETODELIRIUMPS_Desfecho_DATA_2022_07_27_2110[[#This Row],[Alta UTI]]-PROJETODELIRIUMPS_Desfecho_DATA_2022_07_27_2110[[#This Row],[Admissão UTI]]</f>
        <v>0</v>
      </c>
      <c r="L114" t="e">
        <f>_xlfn.XLOOKUP(A:A,#REF!,#REF!,X,0,1)</f>
        <v>#REF!</v>
      </c>
      <c r="M114" s="4">
        <v>2.61</v>
      </c>
      <c r="N114" s="4">
        <v>98.254000000000005</v>
      </c>
    </row>
    <row r="115" spans="1:14" x14ac:dyDescent="0.2">
      <c r="A115">
        <v>140</v>
      </c>
      <c r="B115">
        <v>0</v>
      </c>
      <c r="C115" s="1">
        <v>43809</v>
      </c>
      <c r="D115" t="s">
        <v>77</v>
      </c>
      <c r="E115" s="1">
        <v>43817</v>
      </c>
      <c r="F115" s="3">
        <f>PROJETODELIRIUMPS_Desfecho_DATA_2022_07_27_2110[[#This Row],[Data Saída]]-PROJETODELIRIUMPS_Desfecho_DATA_2022_07_27_2110[[#This Row],[Data de Admissão]]</f>
        <v>8</v>
      </c>
      <c r="G115">
        <v>0</v>
      </c>
      <c r="H115">
        <v>0</v>
      </c>
      <c r="I115" s="1"/>
      <c r="J115" s="1"/>
      <c r="K115" s="3">
        <f>PROJETODELIRIUMPS_Desfecho_DATA_2022_07_27_2110[[#This Row],[Alta UTI]]-PROJETODELIRIUMPS_Desfecho_DATA_2022_07_27_2110[[#This Row],[Admissão UTI]]</f>
        <v>0</v>
      </c>
      <c r="L115" t="e">
        <f>_xlfn.XLOOKUP(A:A,#REF!,#REF!,X,0,1)</f>
        <v>#REF!</v>
      </c>
      <c r="M115" s="4">
        <v>2.6480000000000001</v>
      </c>
      <c r="N115" s="4">
        <v>96.075000000000003</v>
      </c>
    </row>
    <row r="116" spans="1:14" x14ac:dyDescent="0.2">
      <c r="A116">
        <v>141</v>
      </c>
      <c r="B116">
        <v>0</v>
      </c>
      <c r="C116" s="1">
        <v>43809</v>
      </c>
      <c r="D116" t="s">
        <v>88</v>
      </c>
      <c r="E116" s="1">
        <v>43832</v>
      </c>
      <c r="F116" s="3">
        <f>PROJETODELIRIUMPS_Desfecho_DATA_2022_07_27_2110[[#This Row],[Data Saída]]-PROJETODELIRIUMPS_Desfecho_DATA_2022_07_27_2110[[#This Row],[Data de Admissão]]</f>
        <v>23</v>
      </c>
      <c r="G116">
        <v>0</v>
      </c>
      <c r="H116">
        <v>0</v>
      </c>
      <c r="I116" s="1"/>
      <c r="J116" s="1"/>
      <c r="K116" s="3">
        <f>PROJETODELIRIUMPS_Desfecho_DATA_2022_07_27_2110[[#This Row],[Alta UTI]]-PROJETODELIRIUMPS_Desfecho_DATA_2022_07_27_2110[[#This Row],[Admissão UTI]]</f>
        <v>0</v>
      </c>
      <c r="L116" t="e">
        <f>_xlfn.XLOOKUP(A:A,#REF!,#REF!,X,0,1)</f>
        <v>#REF!</v>
      </c>
      <c r="M116" s="4">
        <v>1.89</v>
      </c>
      <c r="N116" s="4">
        <v>66.459000000000003</v>
      </c>
    </row>
    <row r="117" spans="1:14" x14ac:dyDescent="0.2">
      <c r="A117">
        <v>142</v>
      </c>
      <c r="B117">
        <v>0</v>
      </c>
      <c r="C117" s="1">
        <v>43809</v>
      </c>
      <c r="D117" t="s">
        <v>89</v>
      </c>
      <c r="E117" s="1">
        <v>43814</v>
      </c>
      <c r="F117" s="3">
        <f>PROJETODELIRIUMPS_Desfecho_DATA_2022_07_27_2110[[#This Row],[Data Saída]]-PROJETODELIRIUMPS_Desfecho_DATA_2022_07_27_2110[[#This Row],[Data de Admissão]]</f>
        <v>5</v>
      </c>
      <c r="G117">
        <v>0</v>
      </c>
      <c r="H117">
        <v>0</v>
      </c>
      <c r="I117" s="1"/>
      <c r="J117" s="1"/>
      <c r="K117" s="3">
        <f>PROJETODELIRIUMPS_Desfecho_DATA_2022_07_27_2110[[#This Row],[Alta UTI]]-PROJETODELIRIUMPS_Desfecho_DATA_2022_07_27_2110[[#This Row],[Admissão UTI]]</f>
        <v>0</v>
      </c>
      <c r="L117" t="e">
        <f>_xlfn.XLOOKUP(A:A,#REF!,#REF!,X,0,1)</f>
        <v>#REF!</v>
      </c>
      <c r="M117" s="4">
        <v>1.6970000000000001</v>
      </c>
      <c r="N117" s="4">
        <v>65.494</v>
      </c>
    </row>
    <row r="118" spans="1:14" x14ac:dyDescent="0.2">
      <c r="A118">
        <v>143</v>
      </c>
      <c r="B118">
        <v>0</v>
      </c>
      <c r="C118" s="1">
        <v>43809</v>
      </c>
      <c r="D118" t="s">
        <v>90</v>
      </c>
      <c r="E118" s="1">
        <v>43815</v>
      </c>
      <c r="F118" s="3">
        <f>PROJETODELIRIUMPS_Desfecho_DATA_2022_07_27_2110[[#This Row],[Data Saída]]-PROJETODELIRIUMPS_Desfecho_DATA_2022_07_27_2110[[#This Row],[Data de Admissão]]</f>
        <v>6</v>
      </c>
      <c r="G118">
        <v>0</v>
      </c>
      <c r="H118">
        <v>0</v>
      </c>
      <c r="I118" s="1"/>
      <c r="J118" s="1"/>
      <c r="K118" s="3">
        <f>PROJETODELIRIUMPS_Desfecho_DATA_2022_07_27_2110[[#This Row],[Alta UTI]]-PROJETODELIRIUMPS_Desfecho_DATA_2022_07_27_2110[[#This Row],[Admissão UTI]]</f>
        <v>0</v>
      </c>
      <c r="L118" t="e">
        <f>_xlfn.XLOOKUP(A:A,#REF!,#REF!,X,0,1)</f>
        <v>#REF!</v>
      </c>
      <c r="M118" s="4">
        <v>0.47499999999999998</v>
      </c>
      <c r="N118" s="4">
        <v>27.277000000000001</v>
      </c>
    </row>
    <row r="119" spans="1:14" x14ac:dyDescent="0.2">
      <c r="A119">
        <v>144</v>
      </c>
      <c r="B119">
        <v>0</v>
      </c>
      <c r="C119" s="1">
        <v>43810</v>
      </c>
      <c r="D119" t="s">
        <v>91</v>
      </c>
      <c r="E119" s="1">
        <v>43823</v>
      </c>
      <c r="F119" s="3">
        <f>PROJETODELIRIUMPS_Desfecho_DATA_2022_07_27_2110[[#This Row],[Data Saída]]-PROJETODELIRIUMPS_Desfecho_DATA_2022_07_27_2110[[#This Row],[Data de Admissão]]</f>
        <v>13</v>
      </c>
      <c r="G119">
        <v>0</v>
      </c>
      <c r="H119">
        <v>0</v>
      </c>
      <c r="I119" s="1"/>
      <c r="J119" s="1"/>
      <c r="K119" s="3">
        <f>PROJETODELIRIUMPS_Desfecho_DATA_2022_07_27_2110[[#This Row],[Alta UTI]]-PROJETODELIRIUMPS_Desfecho_DATA_2022_07_27_2110[[#This Row],[Admissão UTI]]</f>
        <v>0</v>
      </c>
      <c r="L119" t="e">
        <f>_xlfn.XLOOKUP(A:A,#REF!,#REF!,X,0,1)</f>
        <v>#REF!</v>
      </c>
      <c r="M119" s="4">
        <v>1.113</v>
      </c>
      <c r="N119" s="4">
        <v>43.764000000000003</v>
      </c>
    </row>
    <row r="120" spans="1:14" x14ac:dyDescent="0.2">
      <c r="A120">
        <v>145</v>
      </c>
      <c r="B120">
        <v>0</v>
      </c>
      <c r="C120" s="1">
        <v>43810</v>
      </c>
      <c r="D120" t="s">
        <v>86</v>
      </c>
      <c r="E120" s="1">
        <v>43819</v>
      </c>
      <c r="F120" s="3">
        <f>PROJETODELIRIUMPS_Desfecho_DATA_2022_07_27_2110[[#This Row],[Data Saída]]-PROJETODELIRIUMPS_Desfecho_DATA_2022_07_27_2110[[#This Row],[Data de Admissão]]</f>
        <v>9</v>
      </c>
      <c r="G120">
        <v>0</v>
      </c>
      <c r="H120">
        <v>0</v>
      </c>
      <c r="I120" s="1"/>
      <c r="J120" s="1"/>
      <c r="K120" s="3">
        <f>PROJETODELIRIUMPS_Desfecho_DATA_2022_07_27_2110[[#This Row],[Alta UTI]]-PROJETODELIRIUMPS_Desfecho_DATA_2022_07_27_2110[[#This Row],[Admissão UTI]]</f>
        <v>0</v>
      </c>
      <c r="L120" t="e">
        <f>_xlfn.XLOOKUP(A:A,#REF!,#REF!,X,0,1)</f>
        <v>#REF!</v>
      </c>
      <c r="M120" s="4">
        <v>0.88</v>
      </c>
      <c r="N120" s="4">
        <v>28.456</v>
      </c>
    </row>
    <row r="121" spans="1:14" x14ac:dyDescent="0.2">
      <c r="A121">
        <v>146</v>
      </c>
      <c r="B121">
        <v>0</v>
      </c>
      <c r="C121" s="1">
        <v>43811</v>
      </c>
      <c r="D121" t="s">
        <v>92</v>
      </c>
      <c r="E121" s="1">
        <v>43819</v>
      </c>
      <c r="F121" s="3">
        <f>PROJETODELIRIUMPS_Desfecho_DATA_2022_07_27_2110[[#This Row],[Data Saída]]-PROJETODELIRIUMPS_Desfecho_DATA_2022_07_27_2110[[#This Row],[Data de Admissão]]</f>
        <v>8</v>
      </c>
      <c r="G121">
        <v>0</v>
      </c>
      <c r="H121">
        <v>0</v>
      </c>
      <c r="I121" s="1"/>
      <c r="J121" s="1"/>
      <c r="K121" s="3">
        <f>PROJETODELIRIUMPS_Desfecho_DATA_2022_07_27_2110[[#This Row],[Alta UTI]]-PROJETODELIRIUMPS_Desfecho_DATA_2022_07_27_2110[[#This Row],[Admissão UTI]]</f>
        <v>0</v>
      </c>
      <c r="L121" t="e">
        <f>_xlfn.XLOOKUP(A:A,#REF!,#REF!,X,0,1)</f>
        <v>#REF!</v>
      </c>
      <c r="M121" s="4">
        <v>2.6349999999999998</v>
      </c>
      <c r="N121" s="4">
        <v>95.468000000000004</v>
      </c>
    </row>
    <row r="122" spans="1:14" x14ac:dyDescent="0.2">
      <c r="A122">
        <v>147</v>
      </c>
      <c r="B122">
        <v>0</v>
      </c>
      <c r="C122" s="1">
        <v>43811</v>
      </c>
      <c r="D122" t="s">
        <v>93</v>
      </c>
      <c r="E122" s="1">
        <v>43811</v>
      </c>
      <c r="F122" s="3">
        <f>PROJETODELIRIUMPS_Desfecho_DATA_2022_07_27_2110[[#This Row],[Data Saída]]-PROJETODELIRIUMPS_Desfecho_DATA_2022_07_27_2110[[#This Row],[Data de Admissão]]</f>
        <v>0</v>
      </c>
      <c r="G122">
        <v>0</v>
      </c>
      <c r="H122">
        <v>0</v>
      </c>
      <c r="I122" s="1"/>
      <c r="J122" s="1"/>
      <c r="K122" s="3">
        <f>PROJETODELIRIUMPS_Desfecho_DATA_2022_07_27_2110[[#This Row],[Alta UTI]]-PROJETODELIRIUMPS_Desfecho_DATA_2022_07_27_2110[[#This Row],[Admissão UTI]]</f>
        <v>0</v>
      </c>
      <c r="L122" t="e">
        <f>_xlfn.XLOOKUP(A:A,#REF!,#REF!,X,0,1)</f>
        <v>#REF!</v>
      </c>
      <c r="M122" s="4">
        <v>0.93300000000000005</v>
      </c>
      <c r="N122" s="4">
        <v>38.442</v>
      </c>
    </row>
    <row r="123" spans="1:14" x14ac:dyDescent="0.2">
      <c r="A123">
        <v>148</v>
      </c>
      <c r="B123">
        <v>0</v>
      </c>
      <c r="C123" s="1">
        <v>43811</v>
      </c>
      <c r="D123" t="s">
        <v>31</v>
      </c>
      <c r="E123" s="1">
        <v>43815</v>
      </c>
      <c r="F123" s="3">
        <f>PROJETODELIRIUMPS_Desfecho_DATA_2022_07_27_2110[[#This Row],[Data Saída]]-PROJETODELIRIUMPS_Desfecho_DATA_2022_07_27_2110[[#This Row],[Data de Admissão]]</f>
        <v>4</v>
      </c>
      <c r="G123">
        <v>0</v>
      </c>
      <c r="H123">
        <v>0</v>
      </c>
      <c r="I123" s="1"/>
      <c r="J123" s="1"/>
      <c r="K123" s="3">
        <f>PROJETODELIRIUMPS_Desfecho_DATA_2022_07_27_2110[[#This Row],[Alta UTI]]-PROJETODELIRIUMPS_Desfecho_DATA_2022_07_27_2110[[#This Row],[Admissão UTI]]</f>
        <v>0</v>
      </c>
      <c r="L123" t="e">
        <f>_xlfn.XLOOKUP(A:A,#REF!,#REF!,X,0,1)</f>
        <v>#REF!</v>
      </c>
      <c r="M123" s="4">
        <v>2.008</v>
      </c>
      <c r="N123" s="4">
        <v>90.036000000000001</v>
      </c>
    </row>
    <row r="124" spans="1:14" x14ac:dyDescent="0.2">
      <c r="A124">
        <v>149</v>
      </c>
      <c r="B124">
        <v>0</v>
      </c>
      <c r="C124" s="1">
        <v>43812</v>
      </c>
      <c r="D124" t="s">
        <v>94</v>
      </c>
      <c r="E124" s="1">
        <v>43817</v>
      </c>
      <c r="F124" s="3">
        <f>PROJETODELIRIUMPS_Desfecho_DATA_2022_07_27_2110[[#This Row],[Data Saída]]-PROJETODELIRIUMPS_Desfecho_DATA_2022_07_27_2110[[#This Row],[Data de Admissão]]</f>
        <v>5</v>
      </c>
      <c r="G124">
        <v>0</v>
      </c>
      <c r="H124">
        <v>0</v>
      </c>
      <c r="I124" s="1"/>
      <c r="J124" s="1"/>
      <c r="K124" s="3">
        <f>PROJETODELIRIUMPS_Desfecho_DATA_2022_07_27_2110[[#This Row],[Alta UTI]]-PROJETODELIRIUMPS_Desfecho_DATA_2022_07_27_2110[[#This Row],[Admissão UTI]]</f>
        <v>0</v>
      </c>
      <c r="L124" t="e">
        <f>_xlfn.XLOOKUP(A:A,#REF!,#REF!,X,0,1)</f>
        <v>#REF!</v>
      </c>
      <c r="M124" s="4">
        <v>2.6829999999999998</v>
      </c>
      <c r="N124" s="4">
        <v>101.20399999999999</v>
      </c>
    </row>
    <row r="125" spans="1:14" x14ac:dyDescent="0.2">
      <c r="A125">
        <v>150</v>
      </c>
      <c r="B125">
        <v>0</v>
      </c>
      <c r="C125" s="1">
        <v>43813</v>
      </c>
      <c r="D125" t="s">
        <v>95</v>
      </c>
      <c r="E125" s="1">
        <v>43813</v>
      </c>
      <c r="F125" s="3">
        <f>PROJETODELIRIUMPS_Desfecho_DATA_2022_07_27_2110[[#This Row],[Data Saída]]-PROJETODELIRIUMPS_Desfecho_DATA_2022_07_27_2110[[#This Row],[Data de Admissão]]</f>
        <v>0</v>
      </c>
      <c r="G125">
        <v>0</v>
      </c>
      <c r="H125">
        <v>0</v>
      </c>
      <c r="I125" s="1"/>
      <c r="J125" s="1"/>
      <c r="K125" s="3">
        <f>PROJETODELIRIUMPS_Desfecho_DATA_2022_07_27_2110[[#This Row],[Alta UTI]]-PROJETODELIRIUMPS_Desfecho_DATA_2022_07_27_2110[[#This Row],[Admissão UTI]]</f>
        <v>0</v>
      </c>
      <c r="L125" t="e">
        <f>_xlfn.XLOOKUP(A:A,#REF!,#REF!,X,0,1)</f>
        <v>#REF!</v>
      </c>
      <c r="M125" s="4">
        <v>3.758</v>
      </c>
      <c r="N125" s="4">
        <v>137.631</v>
      </c>
    </row>
    <row r="126" spans="1:14" x14ac:dyDescent="0.2">
      <c r="A126">
        <v>151</v>
      </c>
      <c r="B126">
        <v>1</v>
      </c>
      <c r="C126" s="1">
        <v>43813</v>
      </c>
      <c r="D126" t="s">
        <v>96</v>
      </c>
      <c r="E126" s="1">
        <v>43822</v>
      </c>
      <c r="F126" s="3">
        <f>PROJETODELIRIUMPS_Desfecho_DATA_2022_07_27_2110[[#This Row],[Data Saída]]-PROJETODELIRIUMPS_Desfecho_DATA_2022_07_27_2110[[#This Row],[Data de Admissão]]</f>
        <v>9</v>
      </c>
      <c r="G126">
        <v>0</v>
      </c>
      <c r="H126">
        <v>0</v>
      </c>
      <c r="I126" s="1"/>
      <c r="J126" s="1"/>
      <c r="K126" s="3">
        <f>PROJETODELIRIUMPS_Desfecho_DATA_2022_07_27_2110[[#This Row],[Alta UTI]]-PROJETODELIRIUMPS_Desfecho_DATA_2022_07_27_2110[[#This Row],[Admissão UTI]]</f>
        <v>0</v>
      </c>
      <c r="L126" t="e">
        <f>_xlfn.XLOOKUP(A:A,#REF!,#REF!,X,0,1)</f>
        <v>#REF!</v>
      </c>
      <c r="M126" s="4">
        <v>2.6930000000000001</v>
      </c>
      <c r="N126" s="4">
        <v>96.882999999999996</v>
      </c>
    </row>
    <row r="127" spans="1:14" x14ac:dyDescent="0.2">
      <c r="A127">
        <v>152</v>
      </c>
      <c r="B127">
        <v>0</v>
      </c>
      <c r="C127" s="1">
        <v>43813</v>
      </c>
      <c r="D127" t="s">
        <v>88</v>
      </c>
      <c r="E127" s="1">
        <v>43814</v>
      </c>
      <c r="F127" s="3">
        <f>PROJETODELIRIUMPS_Desfecho_DATA_2022_07_27_2110[[#This Row],[Data Saída]]-PROJETODELIRIUMPS_Desfecho_DATA_2022_07_27_2110[[#This Row],[Data de Admissão]]</f>
        <v>1</v>
      </c>
      <c r="G127">
        <v>0</v>
      </c>
      <c r="H127">
        <v>0</v>
      </c>
      <c r="I127" s="1"/>
      <c r="J127" s="1"/>
      <c r="K127" s="3">
        <f>PROJETODELIRIUMPS_Desfecho_DATA_2022_07_27_2110[[#This Row],[Alta UTI]]-PROJETODELIRIUMPS_Desfecho_DATA_2022_07_27_2110[[#This Row],[Admissão UTI]]</f>
        <v>0</v>
      </c>
      <c r="L127" t="e">
        <f>_xlfn.XLOOKUP(A:A,#REF!,#REF!,X,0,1)</f>
        <v>#REF!</v>
      </c>
      <c r="M127" s="4">
        <v>1.2310000000000001</v>
      </c>
      <c r="N127" s="4">
        <v>53.719000000000001</v>
      </c>
    </row>
    <row r="128" spans="1:14" x14ac:dyDescent="0.2">
      <c r="A128">
        <v>153</v>
      </c>
      <c r="B128">
        <v>0</v>
      </c>
      <c r="C128" s="1">
        <v>43814</v>
      </c>
      <c r="D128" t="s">
        <v>97</v>
      </c>
      <c r="E128" s="1">
        <v>43844</v>
      </c>
      <c r="F128" s="3">
        <f>PROJETODELIRIUMPS_Desfecho_DATA_2022_07_27_2110[[#This Row],[Data Saída]]-PROJETODELIRIUMPS_Desfecho_DATA_2022_07_27_2110[[#This Row],[Data de Admissão]]</f>
        <v>30</v>
      </c>
      <c r="G128">
        <v>1</v>
      </c>
      <c r="H128">
        <v>1</v>
      </c>
      <c r="I128" s="1">
        <v>43814</v>
      </c>
      <c r="J128" s="1">
        <v>43814</v>
      </c>
      <c r="K128" s="3">
        <f>PROJETODELIRIUMPS_Desfecho_DATA_2022_07_27_2110[[#This Row],[Alta UTI]]-PROJETODELIRIUMPS_Desfecho_DATA_2022_07_27_2110[[#This Row],[Admissão UTI]]</f>
        <v>0</v>
      </c>
      <c r="L128" t="e">
        <f>_xlfn.XLOOKUP(A:A,#REF!,#REF!,X,0,1)</f>
        <v>#REF!</v>
      </c>
      <c r="M128" s="4">
        <v>1.66</v>
      </c>
      <c r="N128" s="4">
        <v>64.777000000000001</v>
      </c>
    </row>
    <row r="129" spans="1:14" x14ac:dyDescent="0.2">
      <c r="A129">
        <v>154</v>
      </c>
      <c r="B129">
        <v>0</v>
      </c>
      <c r="C129" s="1">
        <v>43815</v>
      </c>
      <c r="D129" t="s">
        <v>98</v>
      </c>
      <c r="E129" s="1">
        <v>43815</v>
      </c>
      <c r="F129" s="3">
        <f>PROJETODELIRIUMPS_Desfecho_DATA_2022_07_27_2110[[#This Row],[Data Saída]]-PROJETODELIRIUMPS_Desfecho_DATA_2022_07_27_2110[[#This Row],[Data de Admissão]]</f>
        <v>0</v>
      </c>
      <c r="G129">
        <v>0</v>
      </c>
      <c r="H129">
        <v>0</v>
      </c>
      <c r="I129" s="1"/>
      <c r="J129" s="1"/>
      <c r="K129" s="3">
        <f>PROJETODELIRIUMPS_Desfecho_DATA_2022_07_27_2110[[#This Row],[Alta UTI]]-PROJETODELIRIUMPS_Desfecho_DATA_2022_07_27_2110[[#This Row],[Admissão UTI]]</f>
        <v>0</v>
      </c>
      <c r="L129" t="e">
        <f>_xlfn.XLOOKUP(A:A,#REF!,#REF!,X,0,1)</f>
        <v>#REF!</v>
      </c>
      <c r="M129" s="4">
        <v>2.0779999999999998</v>
      </c>
      <c r="N129" s="4">
        <v>75.144999999999996</v>
      </c>
    </row>
    <row r="130" spans="1:14" x14ac:dyDescent="0.2">
      <c r="A130">
        <v>155</v>
      </c>
      <c r="B130">
        <v>0</v>
      </c>
      <c r="C130" s="1">
        <v>43816</v>
      </c>
      <c r="D130" t="s">
        <v>99</v>
      </c>
      <c r="E130" s="1">
        <v>43820</v>
      </c>
      <c r="F130" s="3">
        <f>PROJETODELIRIUMPS_Desfecho_DATA_2022_07_27_2110[[#This Row],[Data Saída]]-PROJETODELIRIUMPS_Desfecho_DATA_2022_07_27_2110[[#This Row],[Data de Admissão]]</f>
        <v>4</v>
      </c>
      <c r="G130">
        <v>0</v>
      </c>
      <c r="H130">
        <v>0</v>
      </c>
      <c r="I130" s="1"/>
      <c r="J130" s="1"/>
      <c r="K130" s="3">
        <f>PROJETODELIRIUMPS_Desfecho_DATA_2022_07_27_2110[[#This Row],[Alta UTI]]-PROJETODELIRIUMPS_Desfecho_DATA_2022_07_27_2110[[#This Row],[Admissão UTI]]</f>
        <v>0</v>
      </c>
      <c r="L130" t="e">
        <f>_xlfn.XLOOKUP(A:A,#REF!,#REF!,X,0,1)</f>
        <v>#REF!</v>
      </c>
      <c r="M130" s="4">
        <v>5.5629999999999997</v>
      </c>
      <c r="N130" s="4">
        <v>220.68899999999999</v>
      </c>
    </row>
    <row r="131" spans="1:14" x14ac:dyDescent="0.2">
      <c r="A131">
        <v>156</v>
      </c>
      <c r="B131">
        <v>0</v>
      </c>
      <c r="C131" s="1">
        <v>43816</v>
      </c>
      <c r="D131" t="s">
        <v>100</v>
      </c>
      <c r="E131" s="1">
        <v>43826</v>
      </c>
      <c r="F131" s="3">
        <f>PROJETODELIRIUMPS_Desfecho_DATA_2022_07_27_2110[[#This Row],[Data Saída]]-PROJETODELIRIUMPS_Desfecho_DATA_2022_07_27_2110[[#This Row],[Data de Admissão]]</f>
        <v>10</v>
      </c>
      <c r="G131">
        <v>0</v>
      </c>
      <c r="H131">
        <v>0</v>
      </c>
      <c r="I131" s="1"/>
      <c r="J131" s="1"/>
      <c r="K131" s="3">
        <f>PROJETODELIRIUMPS_Desfecho_DATA_2022_07_27_2110[[#This Row],[Alta UTI]]-PROJETODELIRIUMPS_Desfecho_DATA_2022_07_27_2110[[#This Row],[Admissão UTI]]</f>
        <v>0</v>
      </c>
      <c r="L131" t="e">
        <f>_xlfn.XLOOKUP(A:A,#REF!,#REF!,X,0,1)</f>
        <v>#REF!</v>
      </c>
      <c r="M131" s="4">
        <v>1.214</v>
      </c>
      <c r="N131" s="4">
        <v>44.895000000000003</v>
      </c>
    </row>
    <row r="132" spans="1:14" x14ac:dyDescent="0.2">
      <c r="A132">
        <v>158</v>
      </c>
      <c r="B132">
        <v>0</v>
      </c>
      <c r="C132" s="1">
        <v>43816</v>
      </c>
      <c r="D132" t="s">
        <v>68</v>
      </c>
      <c r="E132" s="1">
        <v>43819</v>
      </c>
      <c r="F132" s="3">
        <f>PROJETODELIRIUMPS_Desfecho_DATA_2022_07_27_2110[[#This Row],[Data Saída]]-PROJETODELIRIUMPS_Desfecho_DATA_2022_07_27_2110[[#This Row],[Data de Admissão]]</f>
        <v>3</v>
      </c>
      <c r="G132">
        <v>1</v>
      </c>
      <c r="H132">
        <v>0</v>
      </c>
      <c r="I132" s="1">
        <v>43816</v>
      </c>
      <c r="J132" s="1">
        <v>43819</v>
      </c>
      <c r="K132" s="3">
        <f>PROJETODELIRIUMPS_Desfecho_DATA_2022_07_27_2110[[#This Row],[Alta UTI]]-PROJETODELIRIUMPS_Desfecho_DATA_2022_07_27_2110[[#This Row],[Admissão UTI]]</f>
        <v>3</v>
      </c>
      <c r="L132" t="e">
        <f>_xlfn.XLOOKUP(A:A,#REF!,#REF!,X,0,1)</f>
        <v>#REF!</v>
      </c>
      <c r="M132" s="4">
        <v>2.6829999999999998</v>
      </c>
      <c r="N132" s="4">
        <v>99.289000000000001</v>
      </c>
    </row>
    <row r="133" spans="1:14" x14ac:dyDescent="0.2">
      <c r="A133">
        <v>159</v>
      </c>
      <c r="B133">
        <v>1</v>
      </c>
      <c r="C133" s="1">
        <v>43833</v>
      </c>
      <c r="D133" t="s">
        <v>101</v>
      </c>
      <c r="E133" s="1">
        <v>43838</v>
      </c>
      <c r="F133" s="3">
        <f>PROJETODELIRIUMPS_Desfecho_DATA_2022_07_27_2110[[#This Row],[Data Saída]]-PROJETODELIRIUMPS_Desfecho_DATA_2022_07_27_2110[[#This Row],[Data de Admissão]]</f>
        <v>5</v>
      </c>
      <c r="G133">
        <v>1</v>
      </c>
      <c r="H133">
        <v>1</v>
      </c>
      <c r="I133" s="1">
        <v>43837</v>
      </c>
      <c r="J133" s="1">
        <v>43838</v>
      </c>
      <c r="K133" s="3">
        <f>PROJETODELIRIUMPS_Desfecho_DATA_2022_07_27_2110[[#This Row],[Alta UTI]]-PROJETODELIRIUMPS_Desfecho_DATA_2022_07_27_2110[[#This Row],[Admissão UTI]]</f>
        <v>1</v>
      </c>
      <c r="L133" t="e">
        <f>_xlfn.XLOOKUP(A:A,#REF!,#REF!,X,0,1)</f>
        <v>#REF!</v>
      </c>
      <c r="M133" s="4">
        <v>2.4780000000000002</v>
      </c>
      <c r="N133" s="4">
        <v>92.876000000000005</v>
      </c>
    </row>
    <row r="134" spans="1:14" x14ac:dyDescent="0.2">
      <c r="A134">
        <v>160</v>
      </c>
      <c r="B134">
        <v>0</v>
      </c>
      <c r="C134" s="1">
        <v>43833</v>
      </c>
      <c r="D134" t="s">
        <v>102</v>
      </c>
      <c r="E134" s="1">
        <v>43475</v>
      </c>
      <c r="F134" s="3">
        <f>PROJETODELIRIUMPS_Desfecho_DATA_2022_07_27_2110[[#This Row],[Data Saída]]-PROJETODELIRIUMPS_Desfecho_DATA_2022_07_27_2110[[#This Row],[Data de Admissão]]</f>
        <v>-358</v>
      </c>
      <c r="G134">
        <v>1</v>
      </c>
      <c r="H134">
        <v>0</v>
      </c>
      <c r="I134" s="1">
        <v>43833</v>
      </c>
      <c r="J134" s="1">
        <v>43838</v>
      </c>
      <c r="K134" s="3">
        <f>PROJETODELIRIUMPS_Desfecho_DATA_2022_07_27_2110[[#This Row],[Alta UTI]]-PROJETODELIRIUMPS_Desfecho_DATA_2022_07_27_2110[[#This Row],[Admissão UTI]]</f>
        <v>5</v>
      </c>
      <c r="L134" t="e">
        <f>_xlfn.XLOOKUP(A:A,#REF!,#REF!,X,0,1)</f>
        <v>#REF!</v>
      </c>
      <c r="M134" s="4">
        <v>3.2360000000000002</v>
      </c>
      <c r="N134" s="4">
        <v>127.208</v>
      </c>
    </row>
    <row r="135" spans="1:14" x14ac:dyDescent="0.2">
      <c r="A135">
        <v>161</v>
      </c>
      <c r="B135">
        <v>0</v>
      </c>
      <c r="C135" s="1">
        <v>43833</v>
      </c>
      <c r="D135" t="s">
        <v>14</v>
      </c>
      <c r="E135" s="1">
        <v>43843</v>
      </c>
      <c r="F135" s="3">
        <f>PROJETODELIRIUMPS_Desfecho_DATA_2022_07_27_2110[[#This Row],[Data Saída]]-PROJETODELIRIUMPS_Desfecho_DATA_2022_07_27_2110[[#This Row],[Data de Admissão]]</f>
        <v>10</v>
      </c>
      <c r="G135">
        <v>1</v>
      </c>
      <c r="H135">
        <v>1</v>
      </c>
      <c r="I135" s="1">
        <v>43834</v>
      </c>
      <c r="J135" s="1">
        <v>43841</v>
      </c>
      <c r="K135" s="3">
        <f>PROJETODELIRIUMPS_Desfecho_DATA_2022_07_27_2110[[#This Row],[Alta UTI]]-PROJETODELIRIUMPS_Desfecho_DATA_2022_07_27_2110[[#This Row],[Admissão UTI]]</f>
        <v>7</v>
      </c>
      <c r="L135" t="e">
        <f>_xlfn.XLOOKUP(A:A,#REF!,#REF!,X,0,1)</f>
        <v>#REF!</v>
      </c>
      <c r="M135" s="4">
        <v>1.6319999999999999</v>
      </c>
      <c r="N135" s="4">
        <v>68.114000000000004</v>
      </c>
    </row>
    <row r="136" spans="1:14" x14ac:dyDescent="0.2">
      <c r="A136">
        <v>162</v>
      </c>
      <c r="B136">
        <v>1</v>
      </c>
      <c r="C136" s="1">
        <v>43834</v>
      </c>
      <c r="D136" t="s">
        <v>4</v>
      </c>
      <c r="E136" s="1">
        <v>43844</v>
      </c>
      <c r="F136" s="3">
        <f>PROJETODELIRIUMPS_Desfecho_DATA_2022_07_27_2110[[#This Row],[Data Saída]]-PROJETODELIRIUMPS_Desfecho_DATA_2022_07_27_2110[[#This Row],[Data de Admissão]]</f>
        <v>10</v>
      </c>
      <c r="G136">
        <v>0</v>
      </c>
      <c r="H136">
        <v>0</v>
      </c>
      <c r="I136" s="1"/>
      <c r="J136" s="1"/>
      <c r="K136" s="3">
        <f>PROJETODELIRIUMPS_Desfecho_DATA_2022_07_27_2110[[#This Row],[Alta UTI]]-PROJETODELIRIUMPS_Desfecho_DATA_2022_07_27_2110[[#This Row],[Admissão UTI]]</f>
        <v>0</v>
      </c>
      <c r="L136" t="e">
        <f>_xlfn.XLOOKUP(A:A,#REF!,#REF!,X,0,1)</f>
        <v>#REF!</v>
      </c>
      <c r="M136" s="4">
        <v>1.53</v>
      </c>
      <c r="N136" s="4">
        <v>58.875999999999998</v>
      </c>
    </row>
    <row r="137" spans="1:14" x14ac:dyDescent="0.2">
      <c r="A137">
        <v>163</v>
      </c>
      <c r="B137">
        <v>0</v>
      </c>
      <c r="C137" s="1">
        <v>43834</v>
      </c>
      <c r="D137" t="s">
        <v>103</v>
      </c>
      <c r="E137" s="1">
        <v>43839</v>
      </c>
      <c r="F137" s="3">
        <f>PROJETODELIRIUMPS_Desfecho_DATA_2022_07_27_2110[[#This Row],[Data Saída]]-PROJETODELIRIUMPS_Desfecho_DATA_2022_07_27_2110[[#This Row],[Data de Admissão]]</f>
        <v>5</v>
      </c>
      <c r="G137">
        <v>0</v>
      </c>
      <c r="H137">
        <v>0</v>
      </c>
      <c r="I137" s="1"/>
      <c r="J137" s="1"/>
      <c r="K137" s="3">
        <f>PROJETODELIRIUMPS_Desfecho_DATA_2022_07_27_2110[[#This Row],[Alta UTI]]-PROJETODELIRIUMPS_Desfecho_DATA_2022_07_27_2110[[#This Row],[Admissão UTI]]</f>
        <v>0</v>
      </c>
      <c r="L137" t="e">
        <f>_xlfn.XLOOKUP(A:A,#REF!,#REF!,X,0,1)</f>
        <v>#REF!</v>
      </c>
      <c r="M137" s="4">
        <v>1.0269999999999999</v>
      </c>
      <c r="N137" s="4">
        <v>40.869</v>
      </c>
    </row>
    <row r="138" spans="1:14" x14ac:dyDescent="0.2">
      <c r="A138">
        <v>164</v>
      </c>
      <c r="B138">
        <v>0</v>
      </c>
      <c r="C138" s="1">
        <v>43837</v>
      </c>
      <c r="D138" t="s">
        <v>104</v>
      </c>
      <c r="E138" s="1">
        <v>43837</v>
      </c>
      <c r="F138" s="3">
        <f>PROJETODELIRIUMPS_Desfecho_DATA_2022_07_27_2110[[#This Row],[Data Saída]]-PROJETODELIRIUMPS_Desfecho_DATA_2022_07_27_2110[[#This Row],[Data de Admissão]]</f>
        <v>0</v>
      </c>
      <c r="G138">
        <v>0</v>
      </c>
      <c r="H138">
        <v>0</v>
      </c>
      <c r="I138" s="1"/>
      <c r="J138" s="1"/>
      <c r="K138" s="3">
        <f>PROJETODELIRIUMPS_Desfecho_DATA_2022_07_27_2110[[#This Row],[Alta UTI]]-PROJETODELIRIUMPS_Desfecho_DATA_2022_07_27_2110[[#This Row],[Admissão UTI]]</f>
        <v>0</v>
      </c>
      <c r="L138" t="e">
        <f>_xlfn.XLOOKUP(A:A,#REF!,#REF!,X,0,1)</f>
        <v>#REF!</v>
      </c>
      <c r="M138" s="4">
        <v>2.117</v>
      </c>
      <c r="N138" s="4">
        <v>68.55</v>
      </c>
    </row>
    <row r="139" spans="1:14" x14ac:dyDescent="0.2">
      <c r="A139">
        <v>165</v>
      </c>
      <c r="B139">
        <v>0</v>
      </c>
      <c r="C139" s="1">
        <v>43837</v>
      </c>
      <c r="D139" t="s">
        <v>105</v>
      </c>
      <c r="E139" s="1">
        <v>43841</v>
      </c>
      <c r="F139" s="3">
        <f>PROJETODELIRIUMPS_Desfecho_DATA_2022_07_27_2110[[#This Row],[Data Saída]]-PROJETODELIRIUMPS_Desfecho_DATA_2022_07_27_2110[[#This Row],[Data de Admissão]]</f>
        <v>4</v>
      </c>
      <c r="G139">
        <v>0</v>
      </c>
      <c r="H139">
        <v>0</v>
      </c>
      <c r="I139" s="1"/>
      <c r="J139" s="1"/>
      <c r="K139" s="3">
        <f>PROJETODELIRIUMPS_Desfecho_DATA_2022_07_27_2110[[#This Row],[Alta UTI]]-PROJETODELIRIUMPS_Desfecho_DATA_2022_07_27_2110[[#This Row],[Admissão UTI]]</f>
        <v>0</v>
      </c>
      <c r="L139" t="e">
        <f>_xlfn.XLOOKUP(A:A,#REF!,#REF!,X,0,1)</f>
        <v>#REF!</v>
      </c>
      <c r="M139" s="4">
        <v>1.496</v>
      </c>
      <c r="N139" s="4">
        <v>55.786999999999999</v>
      </c>
    </row>
    <row r="140" spans="1:14" x14ac:dyDescent="0.2">
      <c r="A140">
        <v>166</v>
      </c>
      <c r="B140">
        <v>1</v>
      </c>
      <c r="C140" s="1">
        <v>43837</v>
      </c>
      <c r="D140" t="s">
        <v>31</v>
      </c>
      <c r="E140" s="1">
        <v>43844</v>
      </c>
      <c r="F140" s="3">
        <f>PROJETODELIRIUMPS_Desfecho_DATA_2022_07_27_2110[[#This Row],[Data Saída]]-PROJETODELIRIUMPS_Desfecho_DATA_2022_07_27_2110[[#This Row],[Data de Admissão]]</f>
        <v>7</v>
      </c>
      <c r="G140">
        <v>1</v>
      </c>
      <c r="H140">
        <v>0</v>
      </c>
      <c r="I140" s="1">
        <v>43837</v>
      </c>
      <c r="J140" s="1">
        <v>43839</v>
      </c>
      <c r="K140" s="3">
        <f>PROJETODELIRIUMPS_Desfecho_DATA_2022_07_27_2110[[#This Row],[Alta UTI]]-PROJETODELIRIUMPS_Desfecho_DATA_2022_07_27_2110[[#This Row],[Admissão UTI]]</f>
        <v>2</v>
      </c>
      <c r="L140" t="e">
        <f>_xlfn.XLOOKUP(A:A,#REF!,#REF!,X,0,1)</f>
        <v>#REF!</v>
      </c>
      <c r="M140" s="4">
        <v>1</v>
      </c>
      <c r="N140" s="4">
        <v>37.725000000000001</v>
      </c>
    </row>
    <row r="141" spans="1:14" x14ac:dyDescent="0.2">
      <c r="A141">
        <v>167</v>
      </c>
      <c r="B141">
        <v>0</v>
      </c>
      <c r="C141" s="1">
        <v>43837</v>
      </c>
      <c r="D141" t="s">
        <v>49</v>
      </c>
      <c r="E141" s="1">
        <v>43837</v>
      </c>
      <c r="F141" s="3">
        <f>PROJETODELIRIUMPS_Desfecho_DATA_2022_07_27_2110[[#This Row],[Data Saída]]-PROJETODELIRIUMPS_Desfecho_DATA_2022_07_27_2110[[#This Row],[Data de Admissão]]</f>
        <v>0</v>
      </c>
      <c r="G141">
        <v>0</v>
      </c>
      <c r="H141">
        <v>0</v>
      </c>
      <c r="I141" s="1"/>
      <c r="J141" s="1"/>
      <c r="K141" s="3">
        <f>PROJETODELIRIUMPS_Desfecho_DATA_2022_07_27_2110[[#This Row],[Alta UTI]]-PROJETODELIRIUMPS_Desfecho_DATA_2022_07_27_2110[[#This Row],[Admissão UTI]]</f>
        <v>0</v>
      </c>
      <c r="L141" t="e">
        <f>_xlfn.XLOOKUP(A:A,#REF!,#REF!,X,0,1)</f>
        <v>#REF!</v>
      </c>
      <c r="M141" s="4">
        <v>1.3839999999999999</v>
      </c>
      <c r="N141" s="4">
        <v>51.817</v>
      </c>
    </row>
    <row r="142" spans="1:14" x14ac:dyDescent="0.2">
      <c r="A142">
        <v>168</v>
      </c>
      <c r="B142">
        <v>0</v>
      </c>
      <c r="C142" s="1">
        <v>43838</v>
      </c>
      <c r="D142" t="s">
        <v>31</v>
      </c>
      <c r="E142" s="1">
        <v>43871</v>
      </c>
      <c r="F142" s="3">
        <f>PROJETODELIRIUMPS_Desfecho_DATA_2022_07_27_2110[[#This Row],[Data Saída]]-PROJETODELIRIUMPS_Desfecho_DATA_2022_07_27_2110[[#This Row],[Data de Admissão]]</f>
        <v>33</v>
      </c>
      <c r="G142">
        <v>0</v>
      </c>
      <c r="H142">
        <v>0</v>
      </c>
      <c r="I142" s="1"/>
      <c r="J142" s="1"/>
      <c r="K142" s="3">
        <f>PROJETODELIRIUMPS_Desfecho_DATA_2022_07_27_2110[[#This Row],[Alta UTI]]-PROJETODELIRIUMPS_Desfecho_DATA_2022_07_27_2110[[#This Row],[Admissão UTI]]</f>
        <v>0</v>
      </c>
      <c r="L142" t="e">
        <f>_xlfn.XLOOKUP(A:A,#REF!,#REF!,X,0,1)</f>
        <v>#REF!</v>
      </c>
      <c r="M142" s="4">
        <v>1.8260000000000001</v>
      </c>
      <c r="N142" s="4">
        <v>70.899000000000001</v>
      </c>
    </row>
    <row r="143" spans="1:14" x14ac:dyDescent="0.2">
      <c r="A143">
        <v>169</v>
      </c>
      <c r="B143">
        <v>0</v>
      </c>
      <c r="C143" s="1">
        <v>43838</v>
      </c>
      <c r="D143" t="s">
        <v>106</v>
      </c>
      <c r="E143" s="1">
        <v>43840</v>
      </c>
      <c r="F143" s="3">
        <f>PROJETODELIRIUMPS_Desfecho_DATA_2022_07_27_2110[[#This Row],[Data Saída]]-PROJETODELIRIUMPS_Desfecho_DATA_2022_07_27_2110[[#This Row],[Data de Admissão]]</f>
        <v>2</v>
      </c>
      <c r="G143">
        <v>0</v>
      </c>
      <c r="H143">
        <v>0</v>
      </c>
      <c r="I143" s="1"/>
      <c r="J143" s="1"/>
      <c r="K143" s="3">
        <f>PROJETODELIRIUMPS_Desfecho_DATA_2022_07_27_2110[[#This Row],[Alta UTI]]-PROJETODELIRIUMPS_Desfecho_DATA_2022_07_27_2110[[#This Row],[Admissão UTI]]</f>
        <v>0</v>
      </c>
      <c r="L143" t="e">
        <f>_xlfn.XLOOKUP(A:A,#REF!,#REF!,X,0,1)</f>
        <v>#REF!</v>
      </c>
      <c r="M143" s="4">
        <v>1.675</v>
      </c>
      <c r="N143" s="4">
        <v>71.733999999999995</v>
      </c>
    </row>
    <row r="144" spans="1:14" x14ac:dyDescent="0.2">
      <c r="A144">
        <v>170</v>
      </c>
      <c r="B144">
        <v>0</v>
      </c>
      <c r="C144" s="1">
        <v>43838</v>
      </c>
      <c r="D144" t="s">
        <v>107</v>
      </c>
      <c r="E144" s="1">
        <v>43849</v>
      </c>
      <c r="F144" s="3">
        <f>PROJETODELIRIUMPS_Desfecho_DATA_2022_07_27_2110[[#This Row],[Data Saída]]-PROJETODELIRIUMPS_Desfecho_DATA_2022_07_27_2110[[#This Row],[Data de Admissão]]</f>
        <v>11</v>
      </c>
      <c r="G144">
        <v>0</v>
      </c>
      <c r="H144">
        <v>0</v>
      </c>
      <c r="I144" s="1"/>
      <c r="J144" s="1"/>
      <c r="K144" s="3">
        <f>PROJETODELIRIUMPS_Desfecho_DATA_2022_07_27_2110[[#This Row],[Alta UTI]]-PROJETODELIRIUMPS_Desfecho_DATA_2022_07_27_2110[[#This Row],[Admissão UTI]]</f>
        <v>0</v>
      </c>
      <c r="L144" t="e">
        <f>_xlfn.XLOOKUP(A:A,#REF!,#REF!,X,0,1)</f>
        <v>#REF!</v>
      </c>
      <c r="M144" s="4">
        <v>4.0469999999999997</v>
      </c>
      <c r="N144" s="4">
        <v>154.50800000000001</v>
      </c>
    </row>
    <row r="145" spans="1:14" x14ac:dyDescent="0.2">
      <c r="A145">
        <v>171</v>
      </c>
      <c r="B145">
        <v>0</v>
      </c>
      <c r="C145" s="1">
        <v>43839</v>
      </c>
      <c r="D145" t="s">
        <v>108</v>
      </c>
      <c r="E145" s="1">
        <v>43840</v>
      </c>
      <c r="F145" s="3">
        <f>PROJETODELIRIUMPS_Desfecho_DATA_2022_07_27_2110[[#This Row],[Data Saída]]-PROJETODELIRIUMPS_Desfecho_DATA_2022_07_27_2110[[#This Row],[Data de Admissão]]</f>
        <v>1</v>
      </c>
      <c r="G145">
        <v>0</v>
      </c>
      <c r="H145">
        <v>0</v>
      </c>
      <c r="I145" s="1"/>
      <c r="J145" s="1"/>
      <c r="K145" s="3">
        <f>PROJETODELIRIUMPS_Desfecho_DATA_2022_07_27_2110[[#This Row],[Alta UTI]]-PROJETODELIRIUMPS_Desfecho_DATA_2022_07_27_2110[[#This Row],[Admissão UTI]]</f>
        <v>0</v>
      </c>
      <c r="L145" t="e">
        <f>_xlfn.XLOOKUP(A:A,#REF!,#REF!,X,0,1)</f>
        <v>#REF!</v>
      </c>
      <c r="M145" s="4">
        <v>2.34</v>
      </c>
      <c r="N145" s="4">
        <v>98.171000000000006</v>
      </c>
    </row>
    <row r="146" spans="1:14" x14ac:dyDescent="0.2">
      <c r="A146">
        <v>173</v>
      </c>
      <c r="B146">
        <v>0</v>
      </c>
      <c r="C146" s="1">
        <v>43840</v>
      </c>
      <c r="D146" t="s">
        <v>109</v>
      </c>
      <c r="E146" s="1">
        <v>43840</v>
      </c>
      <c r="F146" s="3">
        <f>PROJETODELIRIUMPS_Desfecho_DATA_2022_07_27_2110[[#This Row],[Data Saída]]-PROJETODELIRIUMPS_Desfecho_DATA_2022_07_27_2110[[#This Row],[Data de Admissão]]</f>
        <v>0</v>
      </c>
      <c r="G146">
        <v>0</v>
      </c>
      <c r="H146">
        <v>0</v>
      </c>
      <c r="I146" s="1"/>
      <c r="J146" s="1"/>
      <c r="K146" s="3">
        <f>PROJETODELIRIUMPS_Desfecho_DATA_2022_07_27_2110[[#This Row],[Alta UTI]]-PROJETODELIRIUMPS_Desfecho_DATA_2022_07_27_2110[[#This Row],[Admissão UTI]]</f>
        <v>0</v>
      </c>
      <c r="L146" t="e">
        <f>_xlfn.XLOOKUP(A:A,#REF!,#REF!,X,0,1)</f>
        <v>#REF!</v>
      </c>
      <c r="M146" s="4">
        <v>2.3849999999999998</v>
      </c>
      <c r="N146" s="4">
        <v>94.641000000000005</v>
      </c>
    </row>
    <row r="147" spans="1:14" x14ac:dyDescent="0.2">
      <c r="A147">
        <v>174</v>
      </c>
      <c r="B147">
        <v>0</v>
      </c>
      <c r="C147" s="1">
        <v>43840</v>
      </c>
      <c r="D147" t="s">
        <v>110</v>
      </c>
      <c r="E147" s="1">
        <v>43891</v>
      </c>
      <c r="F147" s="3">
        <f>PROJETODELIRIUMPS_Desfecho_DATA_2022_07_27_2110[[#This Row],[Data Saída]]-PROJETODELIRIUMPS_Desfecho_DATA_2022_07_27_2110[[#This Row],[Data de Admissão]]</f>
        <v>51</v>
      </c>
      <c r="G147">
        <v>1</v>
      </c>
      <c r="H147">
        <v>0</v>
      </c>
      <c r="I147" s="1">
        <v>43846</v>
      </c>
      <c r="J147" s="1">
        <v>43848</v>
      </c>
      <c r="K147" s="3">
        <f>PROJETODELIRIUMPS_Desfecho_DATA_2022_07_27_2110[[#This Row],[Alta UTI]]-PROJETODELIRIUMPS_Desfecho_DATA_2022_07_27_2110[[#This Row],[Admissão UTI]]</f>
        <v>2</v>
      </c>
      <c r="L147" t="e">
        <f>_xlfn.XLOOKUP(A:A,#REF!,#REF!,X,0,1)</f>
        <v>#REF!</v>
      </c>
      <c r="M147" s="4">
        <v>1.825</v>
      </c>
      <c r="N147" s="4">
        <v>78.399000000000001</v>
      </c>
    </row>
    <row r="148" spans="1:14" x14ac:dyDescent="0.2">
      <c r="A148">
        <v>175</v>
      </c>
      <c r="B148">
        <v>1</v>
      </c>
      <c r="C148" s="1">
        <v>43840</v>
      </c>
      <c r="D148" t="s">
        <v>44</v>
      </c>
      <c r="E148" s="1">
        <v>43855</v>
      </c>
      <c r="F148" s="3">
        <f>PROJETODELIRIUMPS_Desfecho_DATA_2022_07_27_2110[[#This Row],[Data Saída]]-PROJETODELIRIUMPS_Desfecho_DATA_2022_07_27_2110[[#This Row],[Data de Admissão]]</f>
        <v>15</v>
      </c>
      <c r="G148">
        <v>1</v>
      </c>
      <c r="H148">
        <v>1</v>
      </c>
      <c r="I148" s="1">
        <v>43843</v>
      </c>
      <c r="J148" s="1">
        <v>43854</v>
      </c>
      <c r="K148" s="3">
        <f>PROJETODELIRIUMPS_Desfecho_DATA_2022_07_27_2110[[#This Row],[Alta UTI]]-PROJETODELIRIUMPS_Desfecho_DATA_2022_07_27_2110[[#This Row],[Admissão UTI]]</f>
        <v>11</v>
      </c>
      <c r="L148" t="e">
        <f>_xlfn.XLOOKUP(A:A,#REF!,#REF!,X,0,1)</f>
        <v>#REF!</v>
      </c>
      <c r="M148" s="4">
        <v>5.1310000000000002</v>
      </c>
      <c r="N148" s="4">
        <v>165.06899999999999</v>
      </c>
    </row>
    <row r="149" spans="1:14" x14ac:dyDescent="0.2">
      <c r="A149">
        <v>176</v>
      </c>
      <c r="B149">
        <v>0</v>
      </c>
      <c r="C149" s="1">
        <v>43840</v>
      </c>
      <c r="D149" t="s">
        <v>3</v>
      </c>
      <c r="E149" s="1">
        <v>43846</v>
      </c>
      <c r="F149" s="3">
        <f>PROJETODELIRIUMPS_Desfecho_DATA_2022_07_27_2110[[#This Row],[Data Saída]]-PROJETODELIRIUMPS_Desfecho_DATA_2022_07_27_2110[[#This Row],[Data de Admissão]]</f>
        <v>6</v>
      </c>
      <c r="G149">
        <v>0</v>
      </c>
      <c r="H149">
        <v>0</v>
      </c>
      <c r="I149" s="1"/>
      <c r="J149" s="1"/>
      <c r="K149" s="3">
        <f>PROJETODELIRIUMPS_Desfecho_DATA_2022_07_27_2110[[#This Row],[Alta UTI]]-PROJETODELIRIUMPS_Desfecho_DATA_2022_07_27_2110[[#This Row],[Admissão UTI]]</f>
        <v>0</v>
      </c>
      <c r="L149" t="e">
        <f>_xlfn.XLOOKUP(A:A,#REF!,#REF!,X,0,1)</f>
        <v>#REF!</v>
      </c>
      <c r="M149" s="4">
        <v>4.1909999999999998</v>
      </c>
      <c r="N149" s="4">
        <v>170.01400000000001</v>
      </c>
    </row>
    <row r="150" spans="1:14" x14ac:dyDescent="0.2">
      <c r="A150">
        <v>177</v>
      </c>
      <c r="B150">
        <v>0</v>
      </c>
      <c r="C150" s="1">
        <v>43841</v>
      </c>
      <c r="D150" t="s">
        <v>16</v>
      </c>
      <c r="E150" s="1">
        <v>43841</v>
      </c>
      <c r="F150" s="3">
        <f>PROJETODELIRIUMPS_Desfecho_DATA_2022_07_27_2110[[#This Row],[Data Saída]]-PROJETODELIRIUMPS_Desfecho_DATA_2022_07_27_2110[[#This Row],[Data de Admissão]]</f>
        <v>0</v>
      </c>
      <c r="G150">
        <v>0</v>
      </c>
      <c r="H150">
        <v>0</v>
      </c>
      <c r="I150" s="1"/>
      <c r="J150" s="1"/>
      <c r="K150" s="3">
        <f>PROJETODELIRIUMPS_Desfecho_DATA_2022_07_27_2110[[#This Row],[Alta UTI]]-PROJETODELIRIUMPS_Desfecho_DATA_2022_07_27_2110[[#This Row],[Admissão UTI]]</f>
        <v>0</v>
      </c>
      <c r="L150" t="e">
        <f>_xlfn.XLOOKUP(A:A,#REF!,#REF!,X,0,1)</f>
        <v>#REF!</v>
      </c>
      <c r="M150" s="4">
        <v>1.369</v>
      </c>
      <c r="N150" s="4">
        <v>50.878999999999998</v>
      </c>
    </row>
    <row r="151" spans="1:14" x14ac:dyDescent="0.2">
      <c r="A151">
        <v>178</v>
      </c>
      <c r="B151">
        <v>0</v>
      </c>
      <c r="C151" s="1">
        <v>43842</v>
      </c>
      <c r="D151" t="s">
        <v>3</v>
      </c>
      <c r="E151" s="1">
        <v>43852</v>
      </c>
      <c r="F151" s="3">
        <f>PROJETODELIRIUMPS_Desfecho_DATA_2022_07_27_2110[[#This Row],[Data Saída]]-PROJETODELIRIUMPS_Desfecho_DATA_2022_07_27_2110[[#This Row],[Data de Admissão]]</f>
        <v>10</v>
      </c>
      <c r="G151">
        <v>0</v>
      </c>
      <c r="H151">
        <v>0</v>
      </c>
      <c r="I151" s="1"/>
      <c r="J151" s="1"/>
      <c r="K151" s="3">
        <f>PROJETODELIRIUMPS_Desfecho_DATA_2022_07_27_2110[[#This Row],[Alta UTI]]-PROJETODELIRIUMPS_Desfecho_DATA_2022_07_27_2110[[#This Row],[Admissão UTI]]</f>
        <v>0</v>
      </c>
      <c r="L151" t="e">
        <f>_xlfn.XLOOKUP(A:A,#REF!,#REF!,X,0,1)</f>
        <v>#REF!</v>
      </c>
      <c r="M151" s="4">
        <v>1.5249999999999999</v>
      </c>
      <c r="N151" s="4">
        <v>54.143000000000001</v>
      </c>
    </row>
    <row r="152" spans="1:14" x14ac:dyDescent="0.2">
      <c r="A152">
        <v>179</v>
      </c>
      <c r="B152">
        <v>0</v>
      </c>
      <c r="C152" s="1">
        <v>43842</v>
      </c>
      <c r="D152" t="s">
        <v>16</v>
      </c>
      <c r="E152" s="1">
        <v>43844</v>
      </c>
      <c r="F152" s="3">
        <f>PROJETODELIRIUMPS_Desfecho_DATA_2022_07_27_2110[[#This Row],[Data Saída]]-PROJETODELIRIUMPS_Desfecho_DATA_2022_07_27_2110[[#This Row],[Data de Admissão]]</f>
        <v>2</v>
      </c>
      <c r="G152">
        <v>0</v>
      </c>
      <c r="H152">
        <v>0</v>
      </c>
      <c r="I152" s="1"/>
      <c r="J152" s="1"/>
      <c r="K152" s="3">
        <f>PROJETODELIRIUMPS_Desfecho_DATA_2022_07_27_2110[[#This Row],[Alta UTI]]-PROJETODELIRIUMPS_Desfecho_DATA_2022_07_27_2110[[#This Row],[Admissão UTI]]</f>
        <v>0</v>
      </c>
      <c r="L152" t="e">
        <f>_xlfn.XLOOKUP(A:A,#REF!,#REF!,X,0,1)</f>
        <v>#REF!</v>
      </c>
      <c r="M152" s="4">
        <v>0.97699999999999998</v>
      </c>
      <c r="N152" s="4">
        <v>43.654000000000003</v>
      </c>
    </row>
    <row r="153" spans="1:14" x14ac:dyDescent="0.2">
      <c r="A153">
        <v>180</v>
      </c>
      <c r="B153">
        <v>0</v>
      </c>
      <c r="C153" s="1">
        <v>43842</v>
      </c>
      <c r="D153" t="s">
        <v>15</v>
      </c>
      <c r="E153" s="1">
        <v>43854</v>
      </c>
      <c r="F153" s="3">
        <f>PROJETODELIRIUMPS_Desfecho_DATA_2022_07_27_2110[[#This Row],[Data Saída]]-PROJETODELIRIUMPS_Desfecho_DATA_2022_07_27_2110[[#This Row],[Data de Admissão]]</f>
        <v>12</v>
      </c>
      <c r="G153">
        <v>1</v>
      </c>
      <c r="H153">
        <v>0</v>
      </c>
      <c r="I153" s="1">
        <v>43842</v>
      </c>
      <c r="J153" s="1">
        <v>43844</v>
      </c>
      <c r="K153" s="3">
        <f>PROJETODELIRIUMPS_Desfecho_DATA_2022_07_27_2110[[#This Row],[Alta UTI]]-PROJETODELIRIUMPS_Desfecho_DATA_2022_07_27_2110[[#This Row],[Admissão UTI]]</f>
        <v>2</v>
      </c>
      <c r="L153" t="e">
        <f>_xlfn.XLOOKUP(A:A,#REF!,#REF!,X,0,1)</f>
        <v>#REF!</v>
      </c>
      <c r="M153" s="4">
        <v>4.38</v>
      </c>
      <c r="N153" s="4">
        <v>167.71600000000001</v>
      </c>
    </row>
    <row r="154" spans="1:14" x14ac:dyDescent="0.2">
      <c r="A154">
        <v>181</v>
      </c>
      <c r="B154">
        <v>1</v>
      </c>
      <c r="C154" s="1">
        <v>43844</v>
      </c>
      <c r="D154" t="s">
        <v>52</v>
      </c>
      <c r="E154" s="1">
        <v>43845</v>
      </c>
      <c r="F154" s="3">
        <f>PROJETODELIRIUMPS_Desfecho_DATA_2022_07_27_2110[[#This Row],[Data Saída]]-PROJETODELIRIUMPS_Desfecho_DATA_2022_07_27_2110[[#This Row],[Data de Admissão]]</f>
        <v>1</v>
      </c>
      <c r="G154">
        <v>1</v>
      </c>
      <c r="H154">
        <v>1</v>
      </c>
      <c r="I154" s="1">
        <v>43845</v>
      </c>
      <c r="J154" s="1">
        <v>43845</v>
      </c>
      <c r="K154" s="3">
        <f>PROJETODELIRIUMPS_Desfecho_DATA_2022_07_27_2110[[#This Row],[Alta UTI]]-PROJETODELIRIUMPS_Desfecho_DATA_2022_07_27_2110[[#This Row],[Admissão UTI]]</f>
        <v>0</v>
      </c>
      <c r="L154" t="e">
        <f>_xlfn.XLOOKUP(A:A,#REF!,#REF!,X,0,1)</f>
        <v>#REF!</v>
      </c>
      <c r="M154" s="4">
        <v>3.802</v>
      </c>
      <c r="N154" s="4">
        <v>158.86799999999999</v>
      </c>
    </row>
    <row r="155" spans="1:14" x14ac:dyDescent="0.2">
      <c r="A155">
        <v>182</v>
      </c>
      <c r="B155">
        <v>0</v>
      </c>
      <c r="C155" s="1">
        <v>43845</v>
      </c>
      <c r="D155" t="s">
        <v>111</v>
      </c>
      <c r="E155" s="1">
        <v>43883</v>
      </c>
      <c r="F155" s="3">
        <f>PROJETODELIRIUMPS_Desfecho_DATA_2022_07_27_2110[[#This Row],[Data Saída]]-PROJETODELIRIUMPS_Desfecho_DATA_2022_07_27_2110[[#This Row],[Data de Admissão]]</f>
        <v>38</v>
      </c>
      <c r="G155">
        <v>0</v>
      </c>
      <c r="H155">
        <v>1</v>
      </c>
      <c r="I155" s="1"/>
      <c r="J155" s="1"/>
      <c r="K155" s="3">
        <f>PROJETODELIRIUMPS_Desfecho_DATA_2022_07_27_2110[[#This Row],[Alta UTI]]-PROJETODELIRIUMPS_Desfecho_DATA_2022_07_27_2110[[#This Row],[Admissão UTI]]</f>
        <v>0</v>
      </c>
      <c r="L155" t="e">
        <f>_xlfn.XLOOKUP(A:A,#REF!,#REF!,X,0,1)</f>
        <v>#REF!</v>
      </c>
      <c r="M155" s="4">
        <v>3.5939999999999999</v>
      </c>
      <c r="N155" s="4">
        <v>138.07300000000001</v>
      </c>
    </row>
    <row r="156" spans="1:14" x14ac:dyDescent="0.2">
      <c r="A156">
        <v>184</v>
      </c>
      <c r="B156">
        <v>0</v>
      </c>
      <c r="C156" s="1">
        <v>43846</v>
      </c>
      <c r="D156" t="s">
        <v>15</v>
      </c>
      <c r="E156" s="1">
        <v>43855</v>
      </c>
      <c r="F156" s="3">
        <f>PROJETODELIRIUMPS_Desfecho_DATA_2022_07_27_2110[[#This Row],[Data Saída]]-PROJETODELIRIUMPS_Desfecho_DATA_2022_07_27_2110[[#This Row],[Data de Admissão]]</f>
        <v>9</v>
      </c>
      <c r="G156">
        <v>1</v>
      </c>
      <c r="H156">
        <v>0</v>
      </c>
      <c r="I156" s="1">
        <v>43847</v>
      </c>
      <c r="J156" s="1">
        <v>43848</v>
      </c>
      <c r="K156" s="3">
        <f>PROJETODELIRIUMPS_Desfecho_DATA_2022_07_27_2110[[#This Row],[Alta UTI]]-PROJETODELIRIUMPS_Desfecho_DATA_2022_07_27_2110[[#This Row],[Admissão UTI]]</f>
        <v>1</v>
      </c>
      <c r="L156" t="e">
        <f>_xlfn.XLOOKUP(A:A,#REF!,#REF!,X,0,1)</f>
        <v>#REF!</v>
      </c>
      <c r="M156" s="4">
        <v>2.2480000000000002</v>
      </c>
      <c r="N156" s="4">
        <v>90.495000000000005</v>
      </c>
    </row>
    <row r="157" spans="1:14" x14ac:dyDescent="0.2">
      <c r="A157">
        <v>185</v>
      </c>
      <c r="B157">
        <v>1</v>
      </c>
      <c r="C157" s="1">
        <v>43846</v>
      </c>
      <c r="D157" t="s">
        <v>40</v>
      </c>
      <c r="E157" s="1">
        <v>43881</v>
      </c>
      <c r="F157" s="3">
        <f>PROJETODELIRIUMPS_Desfecho_DATA_2022_07_27_2110[[#This Row],[Data Saída]]-PROJETODELIRIUMPS_Desfecho_DATA_2022_07_27_2110[[#This Row],[Data de Admissão]]</f>
        <v>35</v>
      </c>
      <c r="G157">
        <v>1</v>
      </c>
      <c r="H157">
        <v>1</v>
      </c>
      <c r="I157" s="1">
        <v>43871</v>
      </c>
      <c r="J157" s="1">
        <v>43881</v>
      </c>
      <c r="K157" s="3">
        <f>PROJETODELIRIUMPS_Desfecho_DATA_2022_07_27_2110[[#This Row],[Alta UTI]]-PROJETODELIRIUMPS_Desfecho_DATA_2022_07_27_2110[[#This Row],[Admissão UTI]]</f>
        <v>10</v>
      </c>
      <c r="L157" t="e">
        <f>_xlfn.XLOOKUP(A:A,#REF!,#REF!,X,0,1)</f>
        <v>#REF!</v>
      </c>
      <c r="M157" s="4">
        <v>2.298</v>
      </c>
      <c r="N157" s="4">
        <v>68.977999999999994</v>
      </c>
    </row>
    <row r="158" spans="1:14" x14ac:dyDescent="0.2">
      <c r="A158">
        <v>186</v>
      </c>
      <c r="B158">
        <v>0</v>
      </c>
      <c r="C158" s="1">
        <v>43847</v>
      </c>
      <c r="D158" t="s">
        <v>16</v>
      </c>
      <c r="E158" s="1">
        <v>43850</v>
      </c>
      <c r="F158" s="3">
        <f>PROJETODELIRIUMPS_Desfecho_DATA_2022_07_27_2110[[#This Row],[Data Saída]]-PROJETODELIRIUMPS_Desfecho_DATA_2022_07_27_2110[[#This Row],[Data de Admissão]]</f>
        <v>3</v>
      </c>
      <c r="G158">
        <v>0</v>
      </c>
      <c r="H158">
        <v>0</v>
      </c>
      <c r="I158" s="1"/>
      <c r="J158" s="1"/>
      <c r="K158" s="3">
        <f>PROJETODELIRIUMPS_Desfecho_DATA_2022_07_27_2110[[#This Row],[Alta UTI]]-PROJETODELIRIUMPS_Desfecho_DATA_2022_07_27_2110[[#This Row],[Admissão UTI]]</f>
        <v>0</v>
      </c>
      <c r="L158" t="e">
        <f>_xlfn.XLOOKUP(A:A,#REF!,#REF!,X,0,1)</f>
        <v>#REF!</v>
      </c>
      <c r="M158" s="4">
        <v>1.173</v>
      </c>
      <c r="N158" s="4">
        <v>32.813000000000002</v>
      </c>
    </row>
    <row r="159" spans="1:14" x14ac:dyDescent="0.2">
      <c r="A159">
        <v>187</v>
      </c>
      <c r="B159">
        <v>0</v>
      </c>
      <c r="C159" s="1">
        <v>43850</v>
      </c>
      <c r="D159" t="s">
        <v>112</v>
      </c>
      <c r="E159" s="1">
        <v>43868</v>
      </c>
      <c r="F159" s="3">
        <f>PROJETODELIRIUMPS_Desfecho_DATA_2022_07_27_2110[[#This Row],[Data Saída]]-PROJETODELIRIUMPS_Desfecho_DATA_2022_07_27_2110[[#This Row],[Data de Admissão]]</f>
        <v>18</v>
      </c>
      <c r="G159">
        <v>0</v>
      </c>
      <c r="H159">
        <v>0</v>
      </c>
      <c r="I159" s="1"/>
      <c r="J159" s="1"/>
      <c r="K159" s="3">
        <f>PROJETODELIRIUMPS_Desfecho_DATA_2022_07_27_2110[[#This Row],[Alta UTI]]-PROJETODELIRIUMPS_Desfecho_DATA_2022_07_27_2110[[#This Row],[Admissão UTI]]</f>
        <v>0</v>
      </c>
      <c r="L159" t="e">
        <f>_xlfn.XLOOKUP(A:A,#REF!,#REF!,X,0,1)</f>
        <v>#REF!</v>
      </c>
      <c r="M159" s="4">
        <v>0.75</v>
      </c>
      <c r="N159" s="4">
        <v>25.248999999999999</v>
      </c>
    </row>
    <row r="160" spans="1:14" x14ac:dyDescent="0.2">
      <c r="A160">
        <v>188</v>
      </c>
      <c r="B160">
        <v>0</v>
      </c>
      <c r="C160" s="1">
        <v>43851</v>
      </c>
      <c r="D160" t="s">
        <v>113</v>
      </c>
      <c r="E160" s="1">
        <v>43871</v>
      </c>
      <c r="F160" s="3">
        <f>PROJETODELIRIUMPS_Desfecho_DATA_2022_07_27_2110[[#This Row],[Data Saída]]-PROJETODELIRIUMPS_Desfecho_DATA_2022_07_27_2110[[#This Row],[Data de Admissão]]</f>
        <v>20</v>
      </c>
      <c r="G160">
        <v>0</v>
      </c>
      <c r="H160">
        <v>0</v>
      </c>
      <c r="I160" s="1"/>
      <c r="J160" s="1"/>
      <c r="K160" s="3">
        <f>PROJETODELIRIUMPS_Desfecho_DATA_2022_07_27_2110[[#This Row],[Alta UTI]]-PROJETODELIRIUMPS_Desfecho_DATA_2022_07_27_2110[[#This Row],[Admissão UTI]]</f>
        <v>0</v>
      </c>
      <c r="L160" t="e">
        <f>_xlfn.XLOOKUP(A:A,#REF!,#REF!,X,0,1)</f>
        <v>#REF!</v>
      </c>
      <c r="M160" s="4">
        <v>0.92400000000000004</v>
      </c>
      <c r="N160" s="4">
        <v>39.186999999999998</v>
      </c>
    </row>
    <row r="161" spans="1:14" x14ac:dyDescent="0.2">
      <c r="A161">
        <v>189</v>
      </c>
      <c r="B161">
        <v>0</v>
      </c>
      <c r="C161" s="1">
        <v>43852</v>
      </c>
      <c r="D161" t="s">
        <v>114</v>
      </c>
      <c r="E161" s="1">
        <v>43859</v>
      </c>
      <c r="F161" s="3">
        <f>PROJETODELIRIUMPS_Desfecho_DATA_2022_07_27_2110[[#This Row],[Data Saída]]-PROJETODELIRIUMPS_Desfecho_DATA_2022_07_27_2110[[#This Row],[Data de Admissão]]</f>
        <v>7</v>
      </c>
      <c r="G161">
        <v>0</v>
      </c>
      <c r="H161">
        <v>1</v>
      </c>
      <c r="I161" s="1"/>
      <c r="J161" s="1"/>
      <c r="K161" s="3">
        <f>PROJETODELIRIUMPS_Desfecho_DATA_2022_07_27_2110[[#This Row],[Alta UTI]]-PROJETODELIRIUMPS_Desfecho_DATA_2022_07_27_2110[[#This Row],[Admissão UTI]]</f>
        <v>0</v>
      </c>
      <c r="L161" t="e">
        <f>_xlfn.XLOOKUP(A:A,#REF!,#REF!,X,0,1)</f>
        <v>#REF!</v>
      </c>
      <c r="M161" s="4">
        <v>1.2330000000000001</v>
      </c>
      <c r="N161" s="4">
        <v>41.58</v>
      </c>
    </row>
    <row r="162" spans="1:14" x14ac:dyDescent="0.2">
      <c r="A162">
        <v>190</v>
      </c>
      <c r="B162">
        <v>0</v>
      </c>
      <c r="C162" s="1">
        <v>43852</v>
      </c>
      <c r="D162" t="s">
        <v>16</v>
      </c>
      <c r="E162" s="1">
        <v>43861</v>
      </c>
      <c r="F162" s="3">
        <f>PROJETODELIRIUMPS_Desfecho_DATA_2022_07_27_2110[[#This Row],[Data Saída]]-PROJETODELIRIUMPS_Desfecho_DATA_2022_07_27_2110[[#This Row],[Data de Admissão]]</f>
        <v>9</v>
      </c>
      <c r="G162">
        <v>0</v>
      </c>
      <c r="H162">
        <v>0</v>
      </c>
      <c r="I162" s="1"/>
      <c r="J162" s="1"/>
      <c r="K162" s="3">
        <f>PROJETODELIRIUMPS_Desfecho_DATA_2022_07_27_2110[[#This Row],[Alta UTI]]-PROJETODELIRIUMPS_Desfecho_DATA_2022_07_27_2110[[#This Row],[Admissão UTI]]</f>
        <v>0</v>
      </c>
      <c r="L162" t="e">
        <f>_xlfn.XLOOKUP(A:A,#REF!,#REF!,X,0,1)</f>
        <v>#REF!</v>
      </c>
      <c r="M162" s="4">
        <v>1.002</v>
      </c>
      <c r="N162" s="4">
        <v>28.937000000000001</v>
      </c>
    </row>
    <row r="163" spans="1:14" x14ac:dyDescent="0.2">
      <c r="A163">
        <v>191</v>
      </c>
      <c r="B163">
        <v>0</v>
      </c>
      <c r="C163" s="1">
        <v>43852</v>
      </c>
      <c r="D163" t="s">
        <v>115</v>
      </c>
      <c r="E163" s="1">
        <v>43859</v>
      </c>
      <c r="F163" s="3">
        <f>PROJETODELIRIUMPS_Desfecho_DATA_2022_07_27_2110[[#This Row],[Data Saída]]-PROJETODELIRIUMPS_Desfecho_DATA_2022_07_27_2110[[#This Row],[Data de Admissão]]</f>
        <v>7</v>
      </c>
      <c r="G163">
        <v>0</v>
      </c>
      <c r="H163">
        <v>1</v>
      </c>
      <c r="I163" s="1"/>
      <c r="J163" s="1"/>
      <c r="K163" s="3">
        <f>PROJETODELIRIUMPS_Desfecho_DATA_2022_07_27_2110[[#This Row],[Alta UTI]]-PROJETODELIRIUMPS_Desfecho_DATA_2022_07_27_2110[[#This Row],[Admissão UTI]]</f>
        <v>0</v>
      </c>
      <c r="L163" t="e">
        <f>_xlfn.XLOOKUP(A:A,#REF!,#REF!,X,0,1)</f>
        <v>#REF!</v>
      </c>
      <c r="M163" s="4">
        <v>0.73799999999999999</v>
      </c>
      <c r="N163" s="4">
        <v>24.446999999999999</v>
      </c>
    </row>
    <row r="164" spans="1:14" x14ac:dyDescent="0.2">
      <c r="A164">
        <v>197</v>
      </c>
      <c r="B164">
        <v>0</v>
      </c>
      <c r="C164" s="1">
        <v>43858</v>
      </c>
      <c r="D164" t="s">
        <v>78</v>
      </c>
      <c r="E164" s="1">
        <v>43865</v>
      </c>
      <c r="F164" s="3">
        <f>PROJETODELIRIUMPS_Desfecho_DATA_2022_07_27_2110[[#This Row],[Data Saída]]-PROJETODELIRIUMPS_Desfecho_DATA_2022_07_27_2110[[#This Row],[Data de Admissão]]</f>
        <v>7</v>
      </c>
      <c r="G164">
        <v>0</v>
      </c>
      <c r="H164">
        <v>0</v>
      </c>
      <c r="I164" s="1"/>
      <c r="J164" s="1"/>
      <c r="K164" s="3">
        <f>PROJETODELIRIUMPS_Desfecho_DATA_2022_07_27_2110[[#This Row],[Alta UTI]]-PROJETODELIRIUMPS_Desfecho_DATA_2022_07_27_2110[[#This Row],[Admissão UTI]]</f>
        <v>0</v>
      </c>
      <c r="L164" t="e">
        <f>_xlfn.XLOOKUP(A:A,#REF!,#REF!,X,0,1)</f>
        <v>#REF!</v>
      </c>
      <c r="M164" s="4">
        <v>2.0449999999999999</v>
      </c>
      <c r="N164" s="4">
        <v>64.968000000000004</v>
      </c>
    </row>
    <row r="165" spans="1:14" x14ac:dyDescent="0.2">
      <c r="A165">
        <v>198</v>
      </c>
      <c r="B165">
        <v>0</v>
      </c>
      <c r="C165" s="1">
        <v>43858</v>
      </c>
      <c r="D165" t="s">
        <v>31</v>
      </c>
      <c r="E165" s="1">
        <v>43862</v>
      </c>
      <c r="F165" s="3">
        <f>PROJETODELIRIUMPS_Desfecho_DATA_2022_07_27_2110[[#This Row],[Data Saída]]-PROJETODELIRIUMPS_Desfecho_DATA_2022_07_27_2110[[#This Row],[Data de Admissão]]</f>
        <v>4</v>
      </c>
      <c r="G165">
        <v>1</v>
      </c>
      <c r="H165">
        <v>0</v>
      </c>
      <c r="I165" s="1">
        <v>43858</v>
      </c>
      <c r="J165" s="1">
        <v>43861</v>
      </c>
      <c r="K165" s="3">
        <f>PROJETODELIRIUMPS_Desfecho_DATA_2022_07_27_2110[[#This Row],[Alta UTI]]-PROJETODELIRIUMPS_Desfecho_DATA_2022_07_27_2110[[#This Row],[Admissão UTI]]</f>
        <v>3</v>
      </c>
      <c r="L165" t="e">
        <f>_xlfn.XLOOKUP(A:A,#REF!,#REF!,X,0,1)</f>
        <v>#REF!</v>
      </c>
      <c r="M165" s="4">
        <v>1.649</v>
      </c>
      <c r="N165" s="4">
        <v>59.095999999999997</v>
      </c>
    </row>
    <row r="166" spans="1:14" x14ac:dyDescent="0.2">
      <c r="A166">
        <v>199</v>
      </c>
      <c r="B166">
        <v>0</v>
      </c>
      <c r="C166" s="1">
        <v>43858</v>
      </c>
      <c r="D166" t="s">
        <v>116</v>
      </c>
      <c r="E166" s="1">
        <v>43859</v>
      </c>
      <c r="F166" s="3">
        <f>PROJETODELIRIUMPS_Desfecho_DATA_2022_07_27_2110[[#This Row],[Data Saída]]-PROJETODELIRIUMPS_Desfecho_DATA_2022_07_27_2110[[#This Row],[Data de Admissão]]</f>
        <v>1</v>
      </c>
      <c r="G166">
        <v>0</v>
      </c>
      <c r="H166">
        <v>0</v>
      </c>
      <c r="I166" s="1"/>
      <c r="J166" s="1"/>
      <c r="K166" s="3">
        <f>PROJETODELIRIUMPS_Desfecho_DATA_2022_07_27_2110[[#This Row],[Alta UTI]]-PROJETODELIRIUMPS_Desfecho_DATA_2022_07_27_2110[[#This Row],[Admissão UTI]]</f>
        <v>0</v>
      </c>
      <c r="L166" t="e">
        <f>_xlfn.XLOOKUP(A:A,#REF!,#REF!,X,0,1)</f>
        <v>#REF!</v>
      </c>
      <c r="M166" s="4">
        <v>1.587</v>
      </c>
      <c r="N166" s="4">
        <v>60.585000000000001</v>
      </c>
    </row>
    <row r="167" spans="1:14" x14ac:dyDescent="0.2">
      <c r="A167">
        <v>200</v>
      </c>
      <c r="B167">
        <v>0</v>
      </c>
      <c r="C167" s="1">
        <v>43860</v>
      </c>
      <c r="D167" t="s">
        <v>117</v>
      </c>
      <c r="E167" s="1">
        <v>43865</v>
      </c>
      <c r="F167" s="3">
        <f>PROJETODELIRIUMPS_Desfecho_DATA_2022_07_27_2110[[#This Row],[Data Saída]]-PROJETODELIRIUMPS_Desfecho_DATA_2022_07_27_2110[[#This Row],[Data de Admissão]]</f>
        <v>5</v>
      </c>
      <c r="G167">
        <v>0</v>
      </c>
      <c r="H167">
        <v>1</v>
      </c>
      <c r="I167" s="1"/>
      <c r="J167" s="1"/>
      <c r="K167" s="3">
        <f>PROJETODELIRIUMPS_Desfecho_DATA_2022_07_27_2110[[#This Row],[Alta UTI]]-PROJETODELIRIUMPS_Desfecho_DATA_2022_07_27_2110[[#This Row],[Admissão UTI]]</f>
        <v>0</v>
      </c>
      <c r="L167" t="e">
        <f>_xlfn.XLOOKUP(A:A,#REF!,#REF!,X,0,1)</f>
        <v>#REF!</v>
      </c>
      <c r="M167" s="4">
        <v>0.88800000000000001</v>
      </c>
      <c r="N167" s="4">
        <v>28.59</v>
      </c>
    </row>
    <row r="168" spans="1:14" x14ac:dyDescent="0.2">
      <c r="A168">
        <v>201</v>
      </c>
      <c r="B168">
        <v>0</v>
      </c>
      <c r="C168" s="1">
        <v>43860</v>
      </c>
      <c r="D168" t="s">
        <v>118</v>
      </c>
      <c r="E168" s="1">
        <v>43861</v>
      </c>
      <c r="F168" s="3">
        <f>PROJETODELIRIUMPS_Desfecho_DATA_2022_07_27_2110[[#This Row],[Data Saída]]-PROJETODELIRIUMPS_Desfecho_DATA_2022_07_27_2110[[#This Row],[Data de Admissão]]</f>
        <v>1</v>
      </c>
      <c r="G168">
        <v>0</v>
      </c>
      <c r="H168">
        <v>0</v>
      </c>
      <c r="I168" s="1"/>
      <c r="J168" s="1"/>
      <c r="K168" s="3">
        <f>PROJETODELIRIUMPS_Desfecho_DATA_2022_07_27_2110[[#This Row],[Alta UTI]]-PROJETODELIRIUMPS_Desfecho_DATA_2022_07_27_2110[[#This Row],[Admissão UTI]]</f>
        <v>0</v>
      </c>
      <c r="L168" t="e">
        <f>_xlfn.XLOOKUP(A:A,#REF!,#REF!,X,0,1)</f>
        <v>#REF!</v>
      </c>
      <c r="M168" s="4">
        <v>0.91800000000000004</v>
      </c>
      <c r="N168" s="4">
        <v>29.765999999999998</v>
      </c>
    </row>
    <row r="169" spans="1:14" x14ac:dyDescent="0.2">
      <c r="A169">
        <v>202</v>
      </c>
      <c r="B169">
        <v>1</v>
      </c>
      <c r="C169" s="1">
        <v>43861</v>
      </c>
      <c r="D169" t="s">
        <v>119</v>
      </c>
      <c r="E169" s="1">
        <v>43893</v>
      </c>
      <c r="F169" s="3">
        <f>PROJETODELIRIUMPS_Desfecho_DATA_2022_07_27_2110[[#This Row],[Data Saída]]-PROJETODELIRIUMPS_Desfecho_DATA_2022_07_27_2110[[#This Row],[Data de Admissão]]</f>
        <v>32</v>
      </c>
      <c r="G169">
        <v>1</v>
      </c>
      <c r="H169">
        <v>1</v>
      </c>
      <c r="I169" s="1">
        <v>43868</v>
      </c>
      <c r="J169" s="1">
        <v>43893</v>
      </c>
      <c r="K169" s="3">
        <f>PROJETODELIRIUMPS_Desfecho_DATA_2022_07_27_2110[[#This Row],[Alta UTI]]-PROJETODELIRIUMPS_Desfecho_DATA_2022_07_27_2110[[#This Row],[Admissão UTI]]</f>
        <v>25</v>
      </c>
      <c r="L169" t="e">
        <f>_xlfn.XLOOKUP(A:A,#REF!,#REF!,X,0,1)</f>
        <v>#REF!</v>
      </c>
      <c r="M169" s="4">
        <v>1.0620000000000001</v>
      </c>
      <c r="N169" s="4">
        <v>36.127000000000002</v>
      </c>
    </row>
    <row r="170" spans="1:14" x14ac:dyDescent="0.2">
      <c r="A170">
        <v>203</v>
      </c>
      <c r="B170">
        <v>0</v>
      </c>
      <c r="C170" s="1">
        <v>43862</v>
      </c>
      <c r="D170" t="s">
        <v>120</v>
      </c>
      <c r="E170" s="1">
        <v>43894</v>
      </c>
      <c r="F170" s="3">
        <f>PROJETODELIRIUMPS_Desfecho_DATA_2022_07_27_2110[[#This Row],[Data Saída]]-PROJETODELIRIUMPS_Desfecho_DATA_2022_07_27_2110[[#This Row],[Data de Admissão]]</f>
        <v>32</v>
      </c>
      <c r="G170">
        <v>0</v>
      </c>
      <c r="H170">
        <v>0</v>
      </c>
      <c r="I170" s="1"/>
      <c r="J170" s="1"/>
      <c r="K170" s="3">
        <f>PROJETODELIRIUMPS_Desfecho_DATA_2022_07_27_2110[[#This Row],[Alta UTI]]-PROJETODELIRIUMPS_Desfecho_DATA_2022_07_27_2110[[#This Row],[Admissão UTI]]</f>
        <v>0</v>
      </c>
      <c r="L170" t="e">
        <f>_xlfn.XLOOKUP(A:A,#REF!,#REF!,X,0,1)</f>
        <v>#REF!</v>
      </c>
      <c r="M170" s="4">
        <v>4.173</v>
      </c>
      <c r="N170" s="4">
        <v>158.46700000000001</v>
      </c>
    </row>
    <row r="171" spans="1:14" x14ac:dyDescent="0.2">
      <c r="A171">
        <v>205</v>
      </c>
      <c r="B171">
        <v>0</v>
      </c>
      <c r="C171" s="1">
        <v>43864</v>
      </c>
      <c r="D171" t="s">
        <v>121</v>
      </c>
      <c r="E171" s="1">
        <v>43866</v>
      </c>
      <c r="F171" s="3">
        <f>PROJETODELIRIUMPS_Desfecho_DATA_2022_07_27_2110[[#This Row],[Data Saída]]-PROJETODELIRIUMPS_Desfecho_DATA_2022_07_27_2110[[#This Row],[Data de Admissão]]</f>
        <v>2</v>
      </c>
      <c r="G171">
        <v>0</v>
      </c>
      <c r="H171">
        <v>0</v>
      </c>
      <c r="I171" s="1"/>
      <c r="J171" s="1"/>
      <c r="K171" s="3">
        <f>PROJETODELIRIUMPS_Desfecho_DATA_2022_07_27_2110[[#This Row],[Alta UTI]]-PROJETODELIRIUMPS_Desfecho_DATA_2022_07_27_2110[[#This Row],[Admissão UTI]]</f>
        <v>0</v>
      </c>
      <c r="L171" t="e">
        <f>_xlfn.XLOOKUP(A:A,#REF!,#REF!,X,0,1)</f>
        <v>#REF!</v>
      </c>
      <c r="M171" s="4">
        <v>4.2990000000000004</v>
      </c>
      <c r="N171" s="4">
        <v>157.53200000000001</v>
      </c>
    </row>
    <row r="172" spans="1:14" x14ac:dyDescent="0.2">
      <c r="A172">
        <v>206</v>
      </c>
      <c r="B172">
        <v>0</v>
      </c>
      <c r="C172" s="1">
        <v>43865</v>
      </c>
      <c r="D172" t="s">
        <v>16</v>
      </c>
      <c r="E172" s="1">
        <v>43866</v>
      </c>
      <c r="F172" s="3">
        <f>PROJETODELIRIUMPS_Desfecho_DATA_2022_07_27_2110[[#This Row],[Data Saída]]-PROJETODELIRIUMPS_Desfecho_DATA_2022_07_27_2110[[#This Row],[Data de Admissão]]</f>
        <v>1</v>
      </c>
      <c r="G172">
        <v>0</v>
      </c>
      <c r="H172">
        <v>0</v>
      </c>
      <c r="I172" s="1"/>
      <c r="J172" s="1"/>
      <c r="K172" s="3">
        <f>PROJETODELIRIUMPS_Desfecho_DATA_2022_07_27_2110[[#This Row],[Alta UTI]]-PROJETODELIRIUMPS_Desfecho_DATA_2022_07_27_2110[[#This Row],[Admissão UTI]]</f>
        <v>0</v>
      </c>
      <c r="L172" t="e">
        <f>_xlfn.XLOOKUP(A:A,#REF!,#REF!,X,0,1)</f>
        <v>#REF!</v>
      </c>
      <c r="M172" s="4">
        <v>3.0259999999999998</v>
      </c>
      <c r="N172" s="4">
        <v>105.116</v>
      </c>
    </row>
    <row r="173" spans="1:14" x14ac:dyDescent="0.2">
      <c r="A173">
        <v>207</v>
      </c>
      <c r="B173">
        <v>0</v>
      </c>
      <c r="C173" s="1">
        <v>43867</v>
      </c>
      <c r="D173" t="s">
        <v>122</v>
      </c>
      <c r="E173" s="1">
        <v>43879</v>
      </c>
      <c r="F173" s="3">
        <f>PROJETODELIRIUMPS_Desfecho_DATA_2022_07_27_2110[[#This Row],[Data Saída]]-PROJETODELIRIUMPS_Desfecho_DATA_2022_07_27_2110[[#This Row],[Data de Admissão]]</f>
        <v>12</v>
      </c>
      <c r="G173">
        <v>0</v>
      </c>
      <c r="H173">
        <v>0</v>
      </c>
      <c r="I173" s="1"/>
      <c r="J173" s="1"/>
      <c r="K173" s="3">
        <f>PROJETODELIRIUMPS_Desfecho_DATA_2022_07_27_2110[[#This Row],[Alta UTI]]-PROJETODELIRIUMPS_Desfecho_DATA_2022_07_27_2110[[#This Row],[Admissão UTI]]</f>
        <v>0</v>
      </c>
      <c r="L173" t="e">
        <f>_xlfn.XLOOKUP(A:A,#REF!,#REF!,X,0,1)</f>
        <v>#REF!</v>
      </c>
      <c r="M173" s="4">
        <v>4.3639999999999999</v>
      </c>
      <c r="N173" s="4">
        <v>175.119</v>
      </c>
    </row>
    <row r="174" spans="1:14" x14ac:dyDescent="0.2">
      <c r="A174">
        <v>208</v>
      </c>
      <c r="B174">
        <v>0</v>
      </c>
      <c r="C174" s="1">
        <v>43868</v>
      </c>
      <c r="D174" t="s">
        <v>123</v>
      </c>
      <c r="E174" s="1">
        <v>43874</v>
      </c>
      <c r="F174" s="3">
        <f>PROJETODELIRIUMPS_Desfecho_DATA_2022_07_27_2110[[#This Row],[Data Saída]]-PROJETODELIRIUMPS_Desfecho_DATA_2022_07_27_2110[[#This Row],[Data de Admissão]]</f>
        <v>6</v>
      </c>
      <c r="G174">
        <v>0</v>
      </c>
      <c r="H174">
        <v>0</v>
      </c>
      <c r="I174" s="1"/>
      <c r="J174" s="1"/>
      <c r="K174" s="3">
        <f>PROJETODELIRIUMPS_Desfecho_DATA_2022_07_27_2110[[#This Row],[Alta UTI]]-PROJETODELIRIUMPS_Desfecho_DATA_2022_07_27_2110[[#This Row],[Admissão UTI]]</f>
        <v>0</v>
      </c>
      <c r="L174" t="e">
        <f>_xlfn.XLOOKUP(A:A,#REF!,#REF!,X,0,1)</f>
        <v>#REF!</v>
      </c>
      <c r="M174" s="4">
        <v>1.2829999999999999</v>
      </c>
      <c r="N174" s="4">
        <v>36.875999999999998</v>
      </c>
    </row>
    <row r="175" spans="1:14" x14ac:dyDescent="0.2">
      <c r="A175">
        <v>209</v>
      </c>
      <c r="B175">
        <v>0</v>
      </c>
      <c r="C175" s="1">
        <v>43868</v>
      </c>
      <c r="D175" t="s">
        <v>124</v>
      </c>
      <c r="E175" s="1">
        <v>43895</v>
      </c>
      <c r="F175" s="3">
        <f>PROJETODELIRIUMPS_Desfecho_DATA_2022_07_27_2110[[#This Row],[Data Saída]]-PROJETODELIRIUMPS_Desfecho_DATA_2022_07_27_2110[[#This Row],[Data de Admissão]]</f>
        <v>27</v>
      </c>
      <c r="G175">
        <v>1</v>
      </c>
      <c r="H175">
        <v>0</v>
      </c>
      <c r="I175" s="1">
        <v>43869</v>
      </c>
      <c r="J175" s="1">
        <v>43881</v>
      </c>
      <c r="K175" s="3">
        <f>PROJETODELIRIUMPS_Desfecho_DATA_2022_07_27_2110[[#This Row],[Alta UTI]]-PROJETODELIRIUMPS_Desfecho_DATA_2022_07_27_2110[[#This Row],[Admissão UTI]]</f>
        <v>12</v>
      </c>
      <c r="L175" t="e">
        <f>_xlfn.XLOOKUP(A:A,#REF!,#REF!,X,0,1)</f>
        <v>#REF!</v>
      </c>
      <c r="M175" s="4">
        <v>1.9450000000000001</v>
      </c>
      <c r="N175" s="4">
        <v>65.048000000000002</v>
      </c>
    </row>
    <row r="176" spans="1:14" x14ac:dyDescent="0.2">
      <c r="A176">
        <v>210</v>
      </c>
      <c r="B176">
        <v>0</v>
      </c>
      <c r="C176" s="1">
        <v>43872</v>
      </c>
      <c r="D176" t="s">
        <v>125</v>
      </c>
      <c r="E176" s="1">
        <v>43878</v>
      </c>
      <c r="F176" s="3">
        <f>PROJETODELIRIUMPS_Desfecho_DATA_2022_07_27_2110[[#This Row],[Data Saída]]-PROJETODELIRIUMPS_Desfecho_DATA_2022_07_27_2110[[#This Row],[Data de Admissão]]</f>
        <v>6</v>
      </c>
      <c r="G176">
        <v>0</v>
      </c>
      <c r="H176">
        <v>1</v>
      </c>
      <c r="I176" s="1"/>
      <c r="J176" s="1"/>
      <c r="K176" s="3">
        <f>PROJETODELIRIUMPS_Desfecho_DATA_2022_07_27_2110[[#This Row],[Alta UTI]]-PROJETODELIRIUMPS_Desfecho_DATA_2022_07_27_2110[[#This Row],[Admissão UTI]]</f>
        <v>0</v>
      </c>
      <c r="L176" t="e">
        <f>_xlfn.XLOOKUP(A:A,#REF!,#REF!,X,0,1)</f>
        <v>#REF!</v>
      </c>
      <c r="M176" s="4">
        <v>1.19</v>
      </c>
      <c r="N176" s="4">
        <v>41.232999999999997</v>
      </c>
    </row>
    <row r="177" spans="1:14" x14ac:dyDescent="0.2">
      <c r="A177">
        <v>211</v>
      </c>
      <c r="B177">
        <v>0</v>
      </c>
      <c r="C177" s="1">
        <v>43874</v>
      </c>
      <c r="D177" t="s">
        <v>16</v>
      </c>
      <c r="E177" s="1">
        <v>43887</v>
      </c>
      <c r="F177" s="3">
        <f>PROJETODELIRIUMPS_Desfecho_DATA_2022_07_27_2110[[#This Row],[Data Saída]]-PROJETODELIRIUMPS_Desfecho_DATA_2022_07_27_2110[[#This Row],[Data de Admissão]]</f>
        <v>13</v>
      </c>
      <c r="G177">
        <v>0</v>
      </c>
      <c r="H177">
        <v>0</v>
      </c>
      <c r="I177" s="1"/>
      <c r="J177" s="1"/>
      <c r="K177" s="3">
        <f>PROJETODELIRIUMPS_Desfecho_DATA_2022_07_27_2110[[#This Row],[Alta UTI]]-PROJETODELIRIUMPS_Desfecho_DATA_2022_07_27_2110[[#This Row],[Admissão UTI]]</f>
        <v>0</v>
      </c>
      <c r="L177" t="e">
        <f>_xlfn.XLOOKUP(A:A,#REF!,#REF!,X,0,1)</f>
        <v>#REF!</v>
      </c>
      <c r="M177" s="4">
        <v>0.68799999999999994</v>
      </c>
      <c r="N177" s="4">
        <v>24.099</v>
      </c>
    </row>
    <row r="178" spans="1:14" x14ac:dyDescent="0.2">
      <c r="A178">
        <v>212</v>
      </c>
      <c r="B178">
        <v>0</v>
      </c>
      <c r="C178" s="1">
        <v>43874</v>
      </c>
      <c r="D178" t="s">
        <v>126</v>
      </c>
      <c r="E178" s="1">
        <v>43910</v>
      </c>
      <c r="F178" s="3">
        <f>PROJETODELIRIUMPS_Desfecho_DATA_2022_07_27_2110[[#This Row],[Data Saída]]-PROJETODELIRIUMPS_Desfecho_DATA_2022_07_27_2110[[#This Row],[Data de Admissão]]</f>
        <v>36</v>
      </c>
      <c r="G178">
        <v>0</v>
      </c>
      <c r="H178">
        <v>0</v>
      </c>
      <c r="I178" s="1"/>
      <c r="J178" s="1"/>
      <c r="K178" s="3">
        <f>PROJETODELIRIUMPS_Desfecho_DATA_2022_07_27_2110[[#This Row],[Alta UTI]]-PROJETODELIRIUMPS_Desfecho_DATA_2022_07_27_2110[[#This Row],[Admissão UTI]]</f>
        <v>0</v>
      </c>
      <c r="L178" t="e">
        <f>_xlfn.XLOOKUP(A:A,#REF!,#REF!,X,0,1)</f>
        <v>#REF!</v>
      </c>
      <c r="M178" s="4">
        <v>2.085</v>
      </c>
      <c r="N178" s="4">
        <v>70.153999999999996</v>
      </c>
    </row>
    <row r="179" spans="1:14" x14ac:dyDescent="0.2">
      <c r="A179">
        <v>213</v>
      </c>
      <c r="B179">
        <v>0</v>
      </c>
      <c r="C179" s="1">
        <v>43874</v>
      </c>
      <c r="D179" t="s">
        <v>78</v>
      </c>
      <c r="E179" s="1">
        <v>43876</v>
      </c>
      <c r="F179" s="3">
        <f>PROJETODELIRIUMPS_Desfecho_DATA_2022_07_27_2110[[#This Row],[Data Saída]]-PROJETODELIRIUMPS_Desfecho_DATA_2022_07_27_2110[[#This Row],[Data de Admissão]]</f>
        <v>2</v>
      </c>
      <c r="G179">
        <v>0</v>
      </c>
      <c r="H179">
        <v>0</v>
      </c>
      <c r="I179" s="1"/>
      <c r="J179" s="1"/>
      <c r="K179" s="3">
        <f>PROJETODELIRIUMPS_Desfecho_DATA_2022_07_27_2110[[#This Row],[Alta UTI]]-PROJETODELIRIUMPS_Desfecho_DATA_2022_07_27_2110[[#This Row],[Admissão UTI]]</f>
        <v>0</v>
      </c>
      <c r="L179" t="e">
        <f>_xlfn.XLOOKUP(A:A,#REF!,#REF!,X,0,1)</f>
        <v>#REF!</v>
      </c>
      <c r="M179" s="4">
        <v>3.0830000000000002</v>
      </c>
      <c r="N179" s="4">
        <v>114.04300000000001</v>
      </c>
    </row>
    <row r="180" spans="1:14" x14ac:dyDescent="0.2">
      <c r="A180">
        <v>215</v>
      </c>
      <c r="B180">
        <v>1</v>
      </c>
      <c r="C180" s="1">
        <v>43877</v>
      </c>
      <c r="D180" t="s">
        <v>14</v>
      </c>
      <c r="E180" s="1">
        <v>43883</v>
      </c>
      <c r="F180" s="3">
        <f>PROJETODELIRIUMPS_Desfecho_DATA_2022_07_27_2110[[#This Row],[Data Saída]]-PROJETODELIRIUMPS_Desfecho_DATA_2022_07_27_2110[[#This Row],[Data de Admissão]]</f>
        <v>6</v>
      </c>
      <c r="G180">
        <v>1</v>
      </c>
      <c r="H180">
        <v>1</v>
      </c>
      <c r="I180" s="1">
        <v>43879</v>
      </c>
      <c r="J180" s="1">
        <v>43882</v>
      </c>
      <c r="K180" s="3">
        <f>PROJETODELIRIUMPS_Desfecho_DATA_2022_07_27_2110[[#This Row],[Alta UTI]]-PROJETODELIRIUMPS_Desfecho_DATA_2022_07_27_2110[[#This Row],[Admissão UTI]]</f>
        <v>3</v>
      </c>
      <c r="L180" t="e">
        <f>_xlfn.XLOOKUP(A:A,#REF!,#REF!,X,0,1)</f>
        <v>#REF!</v>
      </c>
      <c r="M180" s="4">
        <v>1.6339999999999999</v>
      </c>
      <c r="N180" s="4">
        <v>58.179000000000002</v>
      </c>
    </row>
    <row r="181" spans="1:14" x14ac:dyDescent="0.2">
      <c r="A181">
        <v>216</v>
      </c>
      <c r="B181">
        <v>0</v>
      </c>
      <c r="C181" s="1">
        <v>43879</v>
      </c>
      <c r="D181" t="s">
        <v>127</v>
      </c>
      <c r="E181" s="1">
        <v>43889</v>
      </c>
      <c r="F181" s="3">
        <f>PROJETODELIRIUMPS_Desfecho_DATA_2022_07_27_2110[[#This Row],[Data Saída]]-PROJETODELIRIUMPS_Desfecho_DATA_2022_07_27_2110[[#This Row],[Data de Admissão]]</f>
        <v>10</v>
      </c>
      <c r="G181">
        <v>0</v>
      </c>
      <c r="H181">
        <v>0</v>
      </c>
      <c r="I181" s="1"/>
      <c r="J181" s="1"/>
      <c r="K181" s="3">
        <f>PROJETODELIRIUMPS_Desfecho_DATA_2022_07_27_2110[[#This Row],[Alta UTI]]-PROJETODELIRIUMPS_Desfecho_DATA_2022_07_27_2110[[#This Row],[Admissão UTI]]</f>
        <v>0</v>
      </c>
      <c r="L181" t="e">
        <f>_xlfn.XLOOKUP(A:A,#REF!,#REF!,X,0,1)</f>
        <v>#REF!</v>
      </c>
      <c r="M181" s="4">
        <v>2.448</v>
      </c>
      <c r="N181" s="4">
        <v>99.876999999999995</v>
      </c>
    </row>
    <row r="182" spans="1:14" x14ac:dyDescent="0.2">
      <c r="A182">
        <v>219</v>
      </c>
      <c r="B182">
        <v>0</v>
      </c>
      <c r="C182" s="1">
        <v>43881</v>
      </c>
      <c r="D182" t="s">
        <v>128</v>
      </c>
      <c r="E182" s="1">
        <v>43884</v>
      </c>
      <c r="F182" s="3">
        <f>PROJETODELIRIUMPS_Desfecho_DATA_2022_07_27_2110[[#This Row],[Data Saída]]-PROJETODELIRIUMPS_Desfecho_DATA_2022_07_27_2110[[#This Row],[Data de Admissão]]</f>
        <v>3</v>
      </c>
      <c r="G182">
        <v>0</v>
      </c>
      <c r="H182">
        <v>0</v>
      </c>
      <c r="I182" s="1"/>
      <c r="J182" s="1"/>
      <c r="K182" s="3">
        <f>PROJETODELIRIUMPS_Desfecho_DATA_2022_07_27_2110[[#This Row],[Alta UTI]]-PROJETODELIRIUMPS_Desfecho_DATA_2022_07_27_2110[[#This Row],[Admissão UTI]]</f>
        <v>0</v>
      </c>
      <c r="L182" t="e">
        <f>_xlfn.XLOOKUP(A:A,#REF!,#REF!,X,0,1)</f>
        <v>#REF!</v>
      </c>
      <c r="M182" s="4">
        <v>10.042999999999999</v>
      </c>
      <c r="N182" s="4">
        <v>377.56700000000001</v>
      </c>
    </row>
    <row r="183" spans="1:14" x14ac:dyDescent="0.2">
      <c r="A183">
        <v>221</v>
      </c>
      <c r="B183">
        <v>0</v>
      </c>
      <c r="C183" s="1">
        <v>43882</v>
      </c>
      <c r="D183" t="s">
        <v>129</v>
      </c>
      <c r="E183" s="1">
        <v>43895</v>
      </c>
      <c r="F183" s="3">
        <f>PROJETODELIRIUMPS_Desfecho_DATA_2022_07_27_2110[[#This Row],[Data Saída]]-PROJETODELIRIUMPS_Desfecho_DATA_2022_07_27_2110[[#This Row],[Data de Admissão]]</f>
        <v>13</v>
      </c>
      <c r="G183">
        <v>0</v>
      </c>
      <c r="H183">
        <v>0</v>
      </c>
      <c r="I183" s="1"/>
      <c r="J183" s="1"/>
      <c r="K183" s="3">
        <f>PROJETODELIRIUMPS_Desfecho_DATA_2022_07_27_2110[[#This Row],[Alta UTI]]-PROJETODELIRIUMPS_Desfecho_DATA_2022_07_27_2110[[#This Row],[Admissão UTI]]</f>
        <v>0</v>
      </c>
      <c r="L183" t="e">
        <f>_xlfn.XLOOKUP(A:A,#REF!,#REF!,X,0,1)</f>
        <v>#REF!</v>
      </c>
      <c r="M183" s="4">
        <v>1.2490000000000001</v>
      </c>
      <c r="N183" s="4">
        <v>52.432000000000002</v>
      </c>
    </row>
    <row r="184" spans="1:14" x14ac:dyDescent="0.2">
      <c r="A184">
        <v>224</v>
      </c>
      <c r="B184">
        <v>0</v>
      </c>
      <c r="C184" s="1">
        <v>43889</v>
      </c>
      <c r="D184" t="s">
        <v>131</v>
      </c>
      <c r="E184" s="1">
        <v>43894</v>
      </c>
      <c r="F184" s="3">
        <f>PROJETODELIRIUMPS_Desfecho_DATA_2022_07_27_2110[[#This Row],[Data Saída]]-PROJETODELIRIUMPS_Desfecho_DATA_2022_07_27_2110[[#This Row],[Data de Admissão]]</f>
        <v>5</v>
      </c>
      <c r="G184">
        <v>0</v>
      </c>
      <c r="H184">
        <v>0</v>
      </c>
      <c r="I184" s="1"/>
      <c r="J184" s="1"/>
      <c r="K184" s="3">
        <f>PROJETODELIRIUMPS_Desfecho_DATA_2022_07_27_2110[[#This Row],[Alta UTI]]-PROJETODELIRIUMPS_Desfecho_DATA_2022_07_27_2110[[#This Row],[Admissão UTI]]</f>
        <v>0</v>
      </c>
      <c r="L184" t="e">
        <f>_xlfn.XLOOKUP(A:A,#REF!,#REF!,X,0,1)</f>
        <v>#REF!</v>
      </c>
      <c r="M184" s="4">
        <v>0.75600000000000001</v>
      </c>
      <c r="N184" s="4">
        <v>32.1</v>
      </c>
    </row>
    <row r="185" spans="1:14" x14ac:dyDescent="0.2">
      <c r="A185">
        <v>225</v>
      </c>
      <c r="B185">
        <v>0</v>
      </c>
      <c r="C185" s="1">
        <v>43890</v>
      </c>
      <c r="D185" t="s">
        <v>132</v>
      </c>
      <c r="E185" s="1">
        <v>43900</v>
      </c>
      <c r="F185" s="3">
        <f>PROJETODELIRIUMPS_Desfecho_DATA_2022_07_27_2110[[#This Row],[Data Saída]]-PROJETODELIRIUMPS_Desfecho_DATA_2022_07_27_2110[[#This Row],[Data de Admissão]]</f>
        <v>10</v>
      </c>
      <c r="G185">
        <v>0</v>
      </c>
      <c r="H185">
        <v>0</v>
      </c>
      <c r="I185" s="1"/>
      <c r="J185" s="1"/>
      <c r="K185" s="3">
        <f>PROJETODELIRIUMPS_Desfecho_DATA_2022_07_27_2110[[#This Row],[Alta UTI]]-PROJETODELIRIUMPS_Desfecho_DATA_2022_07_27_2110[[#This Row],[Admissão UTI]]</f>
        <v>0</v>
      </c>
      <c r="L185" t="e">
        <f>_xlfn.XLOOKUP(A:A,#REF!,#REF!,X,0,1)</f>
        <v>#REF!</v>
      </c>
      <c r="M185" s="4">
        <v>0.91</v>
      </c>
      <c r="N185" s="4">
        <v>29.204999999999998</v>
      </c>
    </row>
    <row r="186" spans="1:14" x14ac:dyDescent="0.2">
      <c r="A186">
        <v>226</v>
      </c>
      <c r="B186">
        <v>0</v>
      </c>
      <c r="C186" s="1">
        <v>43890</v>
      </c>
      <c r="D186" t="s">
        <v>133</v>
      </c>
      <c r="E186" s="1">
        <v>43894</v>
      </c>
      <c r="F186" s="3">
        <f>PROJETODELIRIUMPS_Desfecho_DATA_2022_07_27_2110[[#This Row],[Data Saída]]-PROJETODELIRIUMPS_Desfecho_DATA_2022_07_27_2110[[#This Row],[Data de Admissão]]</f>
        <v>4</v>
      </c>
      <c r="G186">
        <v>0</v>
      </c>
      <c r="H186">
        <v>0</v>
      </c>
      <c r="I186" s="1"/>
      <c r="J186" s="1"/>
      <c r="K186" s="3">
        <f>PROJETODELIRIUMPS_Desfecho_DATA_2022_07_27_2110[[#This Row],[Alta UTI]]-PROJETODELIRIUMPS_Desfecho_DATA_2022_07_27_2110[[#This Row],[Admissão UTI]]</f>
        <v>0</v>
      </c>
      <c r="L186" t="e">
        <f>_xlfn.XLOOKUP(A:A,#REF!,#REF!,X,0,1)</f>
        <v>#REF!</v>
      </c>
      <c r="M186" s="4">
        <v>0.77600000000000002</v>
      </c>
      <c r="N186" s="4">
        <v>22.815999999999999</v>
      </c>
    </row>
    <row r="187" spans="1:14" x14ac:dyDescent="0.2">
      <c r="A187">
        <v>227</v>
      </c>
      <c r="B187">
        <v>1</v>
      </c>
      <c r="C187" s="1">
        <v>43890</v>
      </c>
      <c r="D187" t="s">
        <v>134</v>
      </c>
      <c r="E187" s="1">
        <v>43893</v>
      </c>
      <c r="F187" s="3">
        <f>PROJETODELIRIUMPS_Desfecho_DATA_2022_07_27_2110[[#This Row],[Data Saída]]-PROJETODELIRIUMPS_Desfecho_DATA_2022_07_27_2110[[#This Row],[Data de Admissão]]</f>
        <v>3</v>
      </c>
      <c r="G187">
        <v>1</v>
      </c>
      <c r="H187">
        <v>1</v>
      </c>
      <c r="I187" s="1">
        <v>43891</v>
      </c>
      <c r="J187" s="1">
        <v>43893</v>
      </c>
      <c r="K187" s="3">
        <f>PROJETODELIRIUMPS_Desfecho_DATA_2022_07_27_2110[[#This Row],[Alta UTI]]-PROJETODELIRIUMPS_Desfecho_DATA_2022_07_27_2110[[#This Row],[Admissão UTI]]</f>
        <v>2</v>
      </c>
      <c r="L187" t="e">
        <f>_xlfn.XLOOKUP(A:A,#REF!,#REF!,X,0,1)</f>
        <v>#REF!</v>
      </c>
      <c r="M187" s="4">
        <v>1.0069999999999999</v>
      </c>
      <c r="N187" s="4">
        <v>30.808</v>
      </c>
    </row>
    <row r="188" spans="1:14" x14ac:dyDescent="0.2">
      <c r="A188">
        <v>228</v>
      </c>
      <c r="B188">
        <v>0</v>
      </c>
      <c r="C188" s="1">
        <v>43891</v>
      </c>
      <c r="D188" t="s">
        <v>135</v>
      </c>
      <c r="E188" s="1">
        <v>43894</v>
      </c>
      <c r="F188" s="3">
        <f>PROJETODELIRIUMPS_Desfecho_DATA_2022_07_27_2110[[#This Row],[Data Saída]]-PROJETODELIRIUMPS_Desfecho_DATA_2022_07_27_2110[[#This Row],[Data de Admissão]]</f>
        <v>3</v>
      </c>
      <c r="G188">
        <v>0</v>
      </c>
      <c r="H188">
        <v>0</v>
      </c>
      <c r="I188" s="1"/>
      <c r="J188" s="1"/>
      <c r="K188" s="3">
        <f>PROJETODELIRIUMPS_Desfecho_DATA_2022_07_27_2110[[#This Row],[Alta UTI]]-PROJETODELIRIUMPS_Desfecho_DATA_2022_07_27_2110[[#This Row],[Admissão UTI]]</f>
        <v>0</v>
      </c>
      <c r="L188" t="e">
        <f>_xlfn.XLOOKUP(A:A,#REF!,#REF!,X,0,1)</f>
        <v>#REF!</v>
      </c>
      <c r="M188" s="4">
        <v>0.94199999999999995</v>
      </c>
      <c r="N188" s="4">
        <v>29.873000000000001</v>
      </c>
    </row>
    <row r="189" spans="1:14" x14ac:dyDescent="0.2">
      <c r="A189">
        <v>230</v>
      </c>
      <c r="B189">
        <v>0</v>
      </c>
      <c r="C189" s="1">
        <v>43894</v>
      </c>
      <c r="D189" t="s">
        <v>136</v>
      </c>
      <c r="E189" s="1">
        <v>43902</v>
      </c>
      <c r="F189" s="3">
        <f>PROJETODELIRIUMPS_Desfecho_DATA_2022_07_27_2110[[#This Row],[Data Saída]]-PROJETODELIRIUMPS_Desfecho_DATA_2022_07_27_2110[[#This Row],[Data de Admissão]]</f>
        <v>8</v>
      </c>
      <c r="G189">
        <v>0</v>
      </c>
      <c r="H189">
        <v>0</v>
      </c>
      <c r="I189" s="1"/>
      <c r="J189" s="1"/>
      <c r="K189" s="3">
        <f>PROJETODELIRIUMPS_Desfecho_DATA_2022_07_27_2110[[#This Row],[Alta UTI]]-PROJETODELIRIUMPS_Desfecho_DATA_2022_07_27_2110[[#This Row],[Admissão UTI]]</f>
        <v>0</v>
      </c>
      <c r="L189" t="e">
        <f>_xlfn.XLOOKUP(A:A,#REF!,#REF!,X,0,1)</f>
        <v>#REF!</v>
      </c>
      <c r="M189" s="4">
        <v>1.3089999999999999</v>
      </c>
      <c r="N189" s="4">
        <v>40.003</v>
      </c>
    </row>
    <row r="190" spans="1:14" x14ac:dyDescent="0.2">
      <c r="A190">
        <v>231</v>
      </c>
      <c r="B190">
        <v>1</v>
      </c>
      <c r="C190" s="1">
        <v>43895</v>
      </c>
      <c r="D190" t="s">
        <v>130</v>
      </c>
      <c r="E190" s="1">
        <v>43901</v>
      </c>
      <c r="F190" s="3">
        <f>PROJETODELIRIUMPS_Desfecho_DATA_2022_07_27_2110[[#This Row],[Data Saída]]-PROJETODELIRIUMPS_Desfecho_DATA_2022_07_27_2110[[#This Row],[Data de Admissão]]</f>
        <v>6</v>
      </c>
      <c r="G190">
        <v>0</v>
      </c>
      <c r="H190">
        <v>1</v>
      </c>
      <c r="I190" s="1"/>
      <c r="J190" s="1"/>
      <c r="K190" s="3">
        <f>PROJETODELIRIUMPS_Desfecho_DATA_2022_07_27_2110[[#This Row],[Alta UTI]]-PROJETODELIRIUMPS_Desfecho_DATA_2022_07_27_2110[[#This Row],[Admissão UTI]]</f>
        <v>0</v>
      </c>
      <c r="L190" t="e">
        <f>_xlfn.XLOOKUP(A:A,#REF!,#REF!,X,0,1)</f>
        <v>#REF!</v>
      </c>
      <c r="M190" s="4">
        <v>0.91400000000000003</v>
      </c>
      <c r="N190" s="4">
        <v>28.216000000000001</v>
      </c>
    </row>
    <row r="191" spans="1:14" x14ac:dyDescent="0.2">
      <c r="A191">
        <v>232</v>
      </c>
      <c r="B191">
        <v>0</v>
      </c>
      <c r="C191" s="1">
        <v>43900</v>
      </c>
      <c r="D191" t="s">
        <v>137</v>
      </c>
      <c r="E191" s="1">
        <v>43901</v>
      </c>
      <c r="F191" s="3">
        <f>PROJETODELIRIUMPS_Desfecho_DATA_2022_07_27_2110[[#This Row],[Data Saída]]-PROJETODELIRIUMPS_Desfecho_DATA_2022_07_27_2110[[#This Row],[Data de Admissão]]</f>
        <v>1</v>
      </c>
      <c r="G191">
        <v>1</v>
      </c>
      <c r="H191">
        <v>0</v>
      </c>
      <c r="I191" s="1">
        <v>44113</v>
      </c>
      <c r="J191" s="1">
        <v>44114</v>
      </c>
      <c r="K191" s="3">
        <f>PROJETODELIRIUMPS_Desfecho_DATA_2022_07_27_2110[[#This Row],[Alta UTI]]-PROJETODELIRIUMPS_Desfecho_DATA_2022_07_27_2110[[#This Row],[Admissão UTI]]</f>
        <v>1</v>
      </c>
      <c r="L191" t="e">
        <f>_xlfn.XLOOKUP(A:A,#REF!,#REF!,X,0,1)</f>
        <v>#REF!</v>
      </c>
      <c r="M191" s="4">
        <v>1.8169999999999999</v>
      </c>
      <c r="N191" s="4">
        <v>55.56</v>
      </c>
    </row>
    <row r="192" spans="1:14" x14ac:dyDescent="0.2">
      <c r="A192">
        <v>233</v>
      </c>
      <c r="B192">
        <v>0</v>
      </c>
      <c r="C192" s="1">
        <v>43900</v>
      </c>
      <c r="D192" t="s">
        <v>138</v>
      </c>
      <c r="E192" s="1">
        <v>43919</v>
      </c>
      <c r="F192" s="3">
        <f>PROJETODELIRIUMPS_Desfecho_DATA_2022_07_27_2110[[#This Row],[Data Saída]]-PROJETODELIRIUMPS_Desfecho_DATA_2022_07_27_2110[[#This Row],[Data de Admissão]]</f>
        <v>19</v>
      </c>
      <c r="G192">
        <v>1</v>
      </c>
      <c r="H192">
        <v>1</v>
      </c>
      <c r="I192" s="1">
        <v>43903</v>
      </c>
      <c r="J192" s="1">
        <v>43919</v>
      </c>
      <c r="K192" s="3">
        <f>PROJETODELIRIUMPS_Desfecho_DATA_2022_07_27_2110[[#This Row],[Alta UTI]]-PROJETODELIRIUMPS_Desfecho_DATA_2022_07_27_2110[[#This Row],[Admissão UTI]]</f>
        <v>16</v>
      </c>
      <c r="L192" t="e">
        <f>_xlfn.XLOOKUP(A:A,#REF!,#REF!,X,0,1)</f>
        <v>#REF!</v>
      </c>
      <c r="M192" s="4">
        <v>1.0389999999999999</v>
      </c>
      <c r="N192" s="4">
        <v>40.19</v>
      </c>
    </row>
    <row r="193" spans="1:14" x14ac:dyDescent="0.2">
      <c r="A193">
        <v>234</v>
      </c>
      <c r="B193">
        <v>0</v>
      </c>
      <c r="C193" s="1">
        <v>43900</v>
      </c>
      <c r="D193" t="s">
        <v>139</v>
      </c>
      <c r="E193" s="1">
        <v>43916</v>
      </c>
      <c r="F193" s="3">
        <f>PROJETODELIRIUMPS_Desfecho_DATA_2022_07_27_2110[[#This Row],[Data Saída]]-PROJETODELIRIUMPS_Desfecho_DATA_2022_07_27_2110[[#This Row],[Data de Admissão]]</f>
        <v>16</v>
      </c>
      <c r="G193">
        <v>0</v>
      </c>
      <c r="H193">
        <v>0</v>
      </c>
      <c r="I193" s="1"/>
      <c r="J193" s="1"/>
      <c r="K193" s="3">
        <f>PROJETODELIRIUMPS_Desfecho_DATA_2022_07_27_2110[[#This Row],[Alta UTI]]-PROJETODELIRIUMPS_Desfecho_DATA_2022_07_27_2110[[#This Row],[Admissão UTI]]</f>
        <v>0</v>
      </c>
      <c r="L193" t="e">
        <f>_xlfn.XLOOKUP(A:A,#REF!,#REF!,X,0,1)</f>
        <v>#REF!</v>
      </c>
      <c r="M193" s="4">
        <v>1.089</v>
      </c>
      <c r="N193" s="4">
        <v>39.545000000000002</v>
      </c>
    </row>
    <row r="194" spans="1:14" x14ac:dyDescent="0.2">
      <c r="A194">
        <v>235</v>
      </c>
      <c r="B194">
        <v>0</v>
      </c>
      <c r="C194" s="1">
        <v>43901</v>
      </c>
      <c r="D194" t="s">
        <v>140</v>
      </c>
      <c r="E194" s="1">
        <v>43916</v>
      </c>
      <c r="F194" s="3">
        <f>PROJETODELIRIUMPS_Desfecho_DATA_2022_07_27_2110[[#This Row],[Data Saída]]-PROJETODELIRIUMPS_Desfecho_DATA_2022_07_27_2110[[#This Row],[Data de Admissão]]</f>
        <v>15</v>
      </c>
      <c r="G194">
        <v>0</v>
      </c>
      <c r="H194">
        <v>0</v>
      </c>
      <c r="I194" s="1"/>
      <c r="J194" s="1"/>
      <c r="K194" s="3">
        <f>PROJETODELIRIUMPS_Desfecho_DATA_2022_07_27_2110[[#This Row],[Alta UTI]]-PROJETODELIRIUMPS_Desfecho_DATA_2022_07_27_2110[[#This Row],[Admissão UTI]]</f>
        <v>0</v>
      </c>
      <c r="L194" t="e">
        <f>_xlfn.XLOOKUP(A:A,#REF!,#REF!,X,0,1)</f>
        <v>#REF!</v>
      </c>
      <c r="M194" s="4">
        <v>1.732</v>
      </c>
      <c r="N194" s="4">
        <v>62.963999999999999</v>
      </c>
    </row>
    <row r="195" spans="1:14" x14ac:dyDescent="0.2">
      <c r="A195">
        <v>236</v>
      </c>
      <c r="B195">
        <v>0</v>
      </c>
      <c r="C195" s="1">
        <v>43901</v>
      </c>
      <c r="D195" t="s">
        <v>141</v>
      </c>
      <c r="E195" s="1">
        <v>43905</v>
      </c>
      <c r="F195" s="3">
        <f>PROJETODELIRIUMPS_Desfecho_DATA_2022_07_27_2110[[#This Row],[Data Saída]]-PROJETODELIRIUMPS_Desfecho_DATA_2022_07_27_2110[[#This Row],[Data de Admissão]]</f>
        <v>4</v>
      </c>
      <c r="G195">
        <v>0</v>
      </c>
      <c r="H195">
        <v>0</v>
      </c>
      <c r="I195" s="1"/>
      <c r="J195" s="1"/>
      <c r="K195" s="3">
        <f>PROJETODELIRIUMPS_Desfecho_DATA_2022_07_27_2110[[#This Row],[Alta UTI]]-PROJETODELIRIUMPS_Desfecho_DATA_2022_07_27_2110[[#This Row],[Admissão UTI]]</f>
        <v>0</v>
      </c>
      <c r="L195" t="e">
        <f>_xlfn.XLOOKUP(A:A,#REF!,#REF!,X,0,1)</f>
        <v>#REF!</v>
      </c>
      <c r="M195" s="4">
        <v>0.69499999999999995</v>
      </c>
      <c r="N195" s="4">
        <v>26.826000000000001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1E39C-A33E-EB42-A241-2BF541D96B62}">
  <dimension ref="A1:J166"/>
  <sheetViews>
    <sheetView topLeftCell="A8" workbookViewId="0">
      <selection activeCell="H140" sqref="H140"/>
    </sheetView>
  </sheetViews>
  <sheetFormatPr baseColWidth="10" defaultRowHeight="16" x14ac:dyDescent="0.2"/>
  <sheetData>
    <row r="1" spans="1:10" x14ac:dyDescent="0.2">
      <c r="A1" s="5">
        <v>0.255</v>
      </c>
      <c r="B1" s="5">
        <v>9.7000000000000003E-2</v>
      </c>
      <c r="D1">
        <f>_xlfn.QUARTILE.EXC(A1:A166,3)</f>
        <v>0.214</v>
      </c>
      <c r="E1">
        <f>_xlfn.QUARTILE.EXC(B1:B28,3)</f>
        <v>0.27450000000000002</v>
      </c>
      <c r="G1" t="s">
        <v>5</v>
      </c>
      <c r="H1" t="s">
        <v>145</v>
      </c>
      <c r="I1">
        <f>_xlfn.QUARTILE.EXC(G2:G56,3)</f>
        <v>0.21</v>
      </c>
      <c r="J1">
        <f>_xlfn.QUARTILE.EXC(H2:H140,3)</f>
        <v>0.219</v>
      </c>
    </row>
    <row r="2" spans="1:10" x14ac:dyDescent="0.2">
      <c r="A2" s="6">
        <v>0.183</v>
      </c>
      <c r="B2" s="6">
        <v>0.13600000000000001</v>
      </c>
      <c r="G2" s="5">
        <v>0.255</v>
      </c>
      <c r="H2" s="5">
        <v>0.183</v>
      </c>
    </row>
    <row r="3" spans="1:10" x14ac:dyDescent="0.2">
      <c r="A3" s="5">
        <v>0.16900000000000001</v>
      </c>
      <c r="B3" s="5">
        <v>0.16400000000000001</v>
      </c>
      <c r="G3" s="6">
        <v>0.159</v>
      </c>
      <c r="H3" s="6">
        <v>0.16900000000000001</v>
      </c>
    </row>
    <row r="4" spans="1:10" x14ac:dyDescent="0.2">
      <c r="A4" s="6">
        <v>0.47199999999999998</v>
      </c>
      <c r="B4" s="6">
        <v>0.21</v>
      </c>
      <c r="G4" s="5">
        <v>9.7000000000000003E-2</v>
      </c>
      <c r="H4" s="5">
        <v>0.47199999999999998</v>
      </c>
    </row>
    <row r="5" spans="1:10" x14ac:dyDescent="0.2">
      <c r="A5" s="5">
        <v>0.159</v>
      </c>
      <c r="B5" s="5">
        <v>0.13400000000000001</v>
      </c>
      <c r="G5" s="6">
        <v>0.16200000000000001</v>
      </c>
      <c r="H5" s="6">
        <v>0.40100000000000002</v>
      </c>
    </row>
    <row r="6" spans="1:10" x14ac:dyDescent="0.2">
      <c r="A6" s="6">
        <v>0.40100000000000002</v>
      </c>
      <c r="B6" s="6">
        <v>0.10299999999999999</v>
      </c>
      <c r="G6" s="5">
        <v>0.14799999999999999</v>
      </c>
      <c r="H6" s="5">
        <v>0.16600000000000001</v>
      </c>
    </row>
    <row r="7" spans="1:10" x14ac:dyDescent="0.2">
      <c r="A7" s="5">
        <v>0.16600000000000001</v>
      </c>
      <c r="B7" s="5">
        <v>0.122</v>
      </c>
      <c r="G7" s="6">
        <v>0.16400000000000001</v>
      </c>
      <c r="H7" s="6">
        <v>0.14199999999999999</v>
      </c>
    </row>
    <row r="8" spans="1:10" x14ac:dyDescent="0.2">
      <c r="A8" s="6">
        <v>0.14199999999999999</v>
      </c>
      <c r="B8" s="6">
        <v>0.39700000000000002</v>
      </c>
      <c r="G8" s="5">
        <v>0.14599999999999999</v>
      </c>
      <c r="H8" s="5">
        <v>0.13600000000000001</v>
      </c>
    </row>
    <row r="9" spans="1:10" x14ac:dyDescent="0.2">
      <c r="A9" s="5">
        <v>0.16200000000000001</v>
      </c>
      <c r="B9" s="5">
        <v>0.193</v>
      </c>
      <c r="G9" s="6">
        <v>0.186</v>
      </c>
      <c r="H9" s="6">
        <v>0.21099999999999999</v>
      </c>
    </row>
    <row r="10" spans="1:10" x14ac:dyDescent="0.2">
      <c r="A10" s="6">
        <v>0.21099999999999999</v>
      </c>
      <c r="B10" s="6">
        <v>0.52500000000000002</v>
      </c>
      <c r="G10" s="5">
        <v>0.12</v>
      </c>
      <c r="H10" s="5">
        <v>0.26800000000000002</v>
      </c>
    </row>
    <row r="11" spans="1:10" x14ac:dyDescent="0.2">
      <c r="A11" s="5">
        <v>0.26800000000000002</v>
      </c>
      <c r="B11" s="5">
        <v>0.14499999999999999</v>
      </c>
      <c r="G11" s="6">
        <v>0.14699999999999999</v>
      </c>
      <c r="H11" s="6">
        <v>0.14599999999999999</v>
      </c>
    </row>
    <row r="12" spans="1:10" x14ac:dyDescent="0.2">
      <c r="A12" s="6">
        <v>0.14599999999999999</v>
      </c>
      <c r="B12" s="6">
        <v>0.16</v>
      </c>
      <c r="G12" s="5">
        <v>0.19700000000000001</v>
      </c>
      <c r="H12" s="5">
        <v>0.14899999999999999</v>
      </c>
    </row>
    <row r="13" spans="1:10" x14ac:dyDescent="0.2">
      <c r="A13" s="5">
        <v>0.14899999999999999</v>
      </c>
      <c r="B13" s="5">
        <v>0.154</v>
      </c>
      <c r="G13" s="6">
        <v>0.21</v>
      </c>
      <c r="H13" s="6">
        <v>0.16600000000000001</v>
      </c>
    </row>
    <row r="14" spans="1:10" x14ac:dyDescent="0.2">
      <c r="A14" s="6">
        <v>0.14799999999999999</v>
      </c>
      <c r="B14" s="6">
        <v>4.6630000000000003</v>
      </c>
      <c r="G14" s="5">
        <v>0.13400000000000001</v>
      </c>
      <c r="H14" s="5">
        <v>0.104</v>
      </c>
    </row>
    <row r="15" spans="1:10" x14ac:dyDescent="0.2">
      <c r="A15" s="5">
        <v>0.16600000000000001</v>
      </c>
      <c r="B15" s="5">
        <v>0.11899999999999999</v>
      </c>
      <c r="G15" s="6">
        <v>0.222</v>
      </c>
      <c r="H15" s="6">
        <v>0.14599999999999999</v>
      </c>
    </row>
    <row r="16" spans="1:10" x14ac:dyDescent="0.2">
      <c r="A16" s="6">
        <v>0.104</v>
      </c>
      <c r="B16" s="6">
        <v>0.27300000000000002</v>
      </c>
      <c r="G16" s="5">
        <v>0.157</v>
      </c>
      <c r="H16" s="5">
        <v>0.154</v>
      </c>
    </row>
    <row r="17" spans="1:8" x14ac:dyDescent="0.2">
      <c r="A17" s="5">
        <v>0.14599999999999999</v>
      </c>
      <c r="B17" s="5">
        <v>0.183</v>
      </c>
      <c r="G17" s="6">
        <v>0.10299999999999999</v>
      </c>
      <c r="H17" s="6">
        <v>0.183</v>
      </c>
    </row>
    <row r="18" spans="1:8" x14ac:dyDescent="0.2">
      <c r="A18" s="6">
        <v>0.154</v>
      </c>
      <c r="B18" s="6">
        <v>0.314</v>
      </c>
      <c r="G18" s="5">
        <v>0.39500000000000002</v>
      </c>
      <c r="H18" s="5">
        <v>0.182</v>
      </c>
    </row>
    <row r="19" spans="1:8" x14ac:dyDescent="0.2">
      <c r="A19" s="5">
        <v>0.183</v>
      </c>
      <c r="B19" s="5">
        <v>0.39300000000000002</v>
      </c>
      <c r="G19" s="6">
        <v>0.11600000000000001</v>
      </c>
      <c r="H19" s="6">
        <v>7.5999999999999998E-2</v>
      </c>
    </row>
    <row r="20" spans="1:8" x14ac:dyDescent="0.2">
      <c r="A20" s="6">
        <v>0.14599999999999999</v>
      </c>
      <c r="B20" s="6">
        <v>0.27500000000000002</v>
      </c>
      <c r="G20" s="5">
        <v>0.161</v>
      </c>
      <c r="H20" s="5">
        <v>0.154</v>
      </c>
    </row>
    <row r="21" spans="1:8" x14ac:dyDescent="0.2">
      <c r="A21" s="5">
        <v>0.182</v>
      </c>
      <c r="B21" s="5">
        <v>0.41399999999999998</v>
      </c>
      <c r="G21" s="6">
        <v>0.122</v>
      </c>
      <c r="H21" s="6">
        <v>0.13300000000000001</v>
      </c>
    </row>
    <row r="22" spans="1:8" x14ac:dyDescent="0.2">
      <c r="A22" s="6">
        <v>0.186</v>
      </c>
      <c r="B22" s="6">
        <v>0.23200000000000001</v>
      </c>
      <c r="G22" s="5">
        <v>0.247</v>
      </c>
      <c r="H22" s="5">
        <v>0.22500000000000001</v>
      </c>
    </row>
    <row r="23" spans="1:8" x14ac:dyDescent="0.2">
      <c r="A23" s="5">
        <v>0.12</v>
      </c>
      <c r="B23" s="5">
        <v>0.11</v>
      </c>
      <c r="G23" s="6">
        <v>0.14000000000000001</v>
      </c>
      <c r="H23" s="6">
        <v>0.151</v>
      </c>
    </row>
    <row r="24" spans="1:8" x14ac:dyDescent="0.2">
      <c r="A24" s="6">
        <v>0.14699999999999999</v>
      </c>
      <c r="B24" s="6">
        <v>9.2999999999999999E-2</v>
      </c>
      <c r="G24" s="5">
        <v>0.35899999999999999</v>
      </c>
      <c r="H24" s="5">
        <v>0.63200000000000001</v>
      </c>
    </row>
    <row r="25" spans="1:8" x14ac:dyDescent="0.2">
      <c r="A25" s="5">
        <v>7.5999999999999998E-2</v>
      </c>
      <c r="B25" s="5">
        <v>0.14499999999999999</v>
      </c>
      <c r="G25" s="6">
        <v>0.14499999999999999</v>
      </c>
      <c r="H25" s="6">
        <v>0.13</v>
      </c>
    </row>
    <row r="26" spans="1:8" x14ac:dyDescent="0.2">
      <c r="A26" s="6">
        <v>0.19700000000000001</v>
      </c>
      <c r="B26" s="6">
        <v>0.11</v>
      </c>
      <c r="G26" s="5">
        <v>0.16</v>
      </c>
      <c r="H26" s="5">
        <v>0.40400000000000003</v>
      </c>
    </row>
    <row r="27" spans="1:8" x14ac:dyDescent="0.2">
      <c r="A27" s="5">
        <v>0.154</v>
      </c>
      <c r="B27" s="5">
        <v>6.6000000000000003E-2</v>
      </c>
      <c r="G27" s="6">
        <v>0.12</v>
      </c>
      <c r="H27" s="6">
        <v>0.13600000000000001</v>
      </c>
    </row>
    <row r="28" spans="1:8" x14ac:dyDescent="0.2">
      <c r="A28" s="6">
        <v>0.13300000000000001</v>
      </c>
      <c r="B28" s="6">
        <v>0.192</v>
      </c>
      <c r="G28" s="5">
        <v>0.19800000000000001</v>
      </c>
      <c r="H28" s="5">
        <v>0.108</v>
      </c>
    </row>
    <row r="29" spans="1:8" x14ac:dyDescent="0.2">
      <c r="A29" s="5">
        <v>0.22500000000000001</v>
      </c>
      <c r="G29" s="6">
        <v>0.112</v>
      </c>
      <c r="H29" s="6">
        <v>0.24299999999999999</v>
      </c>
    </row>
    <row r="30" spans="1:8" x14ac:dyDescent="0.2">
      <c r="A30" s="6">
        <v>0.151</v>
      </c>
      <c r="G30" s="5">
        <v>0.191</v>
      </c>
      <c r="H30" s="5">
        <v>0.215</v>
      </c>
    </row>
    <row r="31" spans="1:8" x14ac:dyDescent="0.2">
      <c r="A31" s="5">
        <v>0.63200000000000001</v>
      </c>
      <c r="G31" s="6">
        <v>0.16200000000000001</v>
      </c>
      <c r="H31" s="6">
        <v>0.26</v>
      </c>
    </row>
    <row r="32" spans="1:8" x14ac:dyDescent="0.2">
      <c r="A32" s="6">
        <v>0.222</v>
      </c>
      <c r="G32" s="5">
        <v>0.11700000000000001</v>
      </c>
      <c r="H32" s="5">
        <v>0.157</v>
      </c>
    </row>
    <row r="33" spans="1:8" x14ac:dyDescent="0.2">
      <c r="A33" s="5">
        <v>0.13</v>
      </c>
      <c r="G33" s="6">
        <v>0.192</v>
      </c>
      <c r="H33" s="6">
        <v>0.158</v>
      </c>
    </row>
    <row r="34" spans="1:8" x14ac:dyDescent="0.2">
      <c r="A34" s="6">
        <v>0.40400000000000003</v>
      </c>
      <c r="G34" s="5">
        <v>0.216</v>
      </c>
      <c r="H34" s="5">
        <v>0.39700000000000002</v>
      </c>
    </row>
    <row r="35" spans="1:8" x14ac:dyDescent="0.2">
      <c r="A35" s="5">
        <v>0.13600000000000001</v>
      </c>
      <c r="G35" s="6">
        <v>0.11899999999999999</v>
      </c>
      <c r="H35" s="6">
        <v>0.193</v>
      </c>
    </row>
    <row r="36" spans="1:8" x14ac:dyDescent="0.2">
      <c r="A36" s="6">
        <v>0.108</v>
      </c>
      <c r="G36" s="5">
        <v>0.27300000000000002</v>
      </c>
      <c r="H36" s="5">
        <v>0.152</v>
      </c>
    </row>
    <row r="37" spans="1:8" x14ac:dyDescent="0.2">
      <c r="A37" s="5">
        <v>0.157</v>
      </c>
      <c r="G37" s="6">
        <v>0.183</v>
      </c>
      <c r="H37" s="6">
        <v>0.16700000000000001</v>
      </c>
    </row>
    <row r="38" spans="1:8" x14ac:dyDescent="0.2">
      <c r="A38" s="6">
        <v>0.24299999999999999</v>
      </c>
      <c r="G38" s="5">
        <v>0.214</v>
      </c>
      <c r="H38" s="5">
        <v>0.13</v>
      </c>
    </row>
    <row r="39" spans="1:8" x14ac:dyDescent="0.2">
      <c r="A39" s="5">
        <v>0.215</v>
      </c>
      <c r="G39" s="6">
        <v>0.17699999999999999</v>
      </c>
      <c r="H39" s="6">
        <v>0.28100000000000003</v>
      </c>
    </row>
    <row r="40" spans="1:8" x14ac:dyDescent="0.2">
      <c r="A40" s="6">
        <v>0.39500000000000002</v>
      </c>
      <c r="G40" s="5">
        <v>0.39300000000000002</v>
      </c>
      <c r="H40" s="5">
        <v>0.30099999999999999</v>
      </c>
    </row>
    <row r="41" spans="1:8" x14ac:dyDescent="0.2">
      <c r="A41" s="5">
        <v>0.11600000000000001</v>
      </c>
      <c r="G41" s="6">
        <v>0.186</v>
      </c>
      <c r="H41" s="6">
        <v>0.52500000000000002</v>
      </c>
    </row>
    <row r="42" spans="1:8" x14ac:dyDescent="0.2">
      <c r="A42" s="6">
        <v>0.26</v>
      </c>
      <c r="G42" s="5">
        <v>0.18099999999999999</v>
      </c>
      <c r="H42" s="5">
        <v>0.16800000000000001</v>
      </c>
    </row>
    <row r="43" spans="1:8" x14ac:dyDescent="0.2">
      <c r="A43" s="5">
        <v>0.161</v>
      </c>
      <c r="G43" s="6">
        <v>0.41399999999999998</v>
      </c>
      <c r="H43" s="6">
        <v>0.14499999999999999</v>
      </c>
    </row>
    <row r="44" spans="1:8" x14ac:dyDescent="0.2">
      <c r="A44" s="6">
        <v>0.157</v>
      </c>
      <c r="G44" s="5">
        <v>0.214</v>
      </c>
      <c r="H44" s="5">
        <v>0.114</v>
      </c>
    </row>
    <row r="45" spans="1:8" x14ac:dyDescent="0.2">
      <c r="A45" s="5">
        <v>0.158</v>
      </c>
      <c r="G45" s="6">
        <v>0.23200000000000001</v>
      </c>
      <c r="H45" s="6">
        <v>0.151</v>
      </c>
    </row>
    <row r="46" spans="1:8" x14ac:dyDescent="0.2">
      <c r="A46" s="6">
        <v>0.247</v>
      </c>
      <c r="G46" s="5">
        <v>0.28199999999999997</v>
      </c>
      <c r="H46" s="5">
        <v>9.7000000000000003E-2</v>
      </c>
    </row>
    <row r="47" spans="1:8" x14ac:dyDescent="0.2">
      <c r="A47" s="5">
        <v>0.152</v>
      </c>
      <c r="G47" s="6">
        <v>0.11</v>
      </c>
      <c r="H47" s="6">
        <v>0.27</v>
      </c>
    </row>
    <row r="48" spans="1:8" x14ac:dyDescent="0.2">
      <c r="A48" s="6">
        <v>0.14000000000000001</v>
      </c>
      <c r="G48" s="5">
        <v>0.14399999999999999</v>
      </c>
      <c r="H48" s="5">
        <v>0.185</v>
      </c>
    </row>
    <row r="49" spans="1:8" x14ac:dyDescent="0.2">
      <c r="A49" s="5">
        <v>0.16700000000000001</v>
      </c>
      <c r="G49" s="6">
        <v>9.2999999999999999E-2</v>
      </c>
      <c r="H49" s="6">
        <v>0.20799999999999999</v>
      </c>
    </row>
    <row r="50" spans="1:8" x14ac:dyDescent="0.2">
      <c r="A50" s="6">
        <v>0.13</v>
      </c>
      <c r="G50" s="5">
        <v>0.20300000000000001</v>
      </c>
      <c r="H50" s="5">
        <v>9.9000000000000005E-2</v>
      </c>
    </row>
    <row r="51" spans="1:8" x14ac:dyDescent="0.2">
      <c r="A51" s="5">
        <v>0.28100000000000003</v>
      </c>
      <c r="G51" s="6">
        <v>0.14499999999999999</v>
      </c>
      <c r="H51" s="6">
        <v>0.13400000000000001</v>
      </c>
    </row>
    <row r="52" spans="1:8" x14ac:dyDescent="0.2">
      <c r="A52" s="6">
        <v>0.30099999999999999</v>
      </c>
      <c r="G52" s="5">
        <v>0.20100000000000001</v>
      </c>
      <c r="H52" s="5">
        <v>0.154</v>
      </c>
    </row>
    <row r="53" spans="1:8" x14ac:dyDescent="0.2">
      <c r="A53" s="5">
        <v>0.16800000000000001</v>
      </c>
      <c r="G53" s="6">
        <v>0.11</v>
      </c>
      <c r="H53" s="6">
        <v>4.6630000000000003</v>
      </c>
    </row>
    <row r="54" spans="1:8" x14ac:dyDescent="0.2">
      <c r="A54" s="6">
        <v>0.35899999999999999</v>
      </c>
      <c r="G54" s="5">
        <v>6.6000000000000003E-2</v>
      </c>
      <c r="H54" s="5">
        <v>8.4000000000000005E-2</v>
      </c>
    </row>
    <row r="55" spans="1:8" x14ac:dyDescent="0.2">
      <c r="A55" s="5">
        <v>0.14499999999999999</v>
      </c>
      <c r="G55" s="6">
        <v>0.14099999999999999</v>
      </c>
      <c r="H55" s="6">
        <v>0.32700000000000001</v>
      </c>
    </row>
    <row r="56" spans="1:8" x14ac:dyDescent="0.2">
      <c r="A56" s="6">
        <v>0.114</v>
      </c>
      <c r="G56" s="5">
        <v>0.185</v>
      </c>
      <c r="H56" s="5">
        <v>0.184</v>
      </c>
    </row>
    <row r="57" spans="1:8" x14ac:dyDescent="0.2">
      <c r="A57" s="5">
        <v>0.151</v>
      </c>
      <c r="H57" s="6">
        <v>0.38</v>
      </c>
    </row>
    <row r="58" spans="1:8" x14ac:dyDescent="0.2">
      <c r="A58" s="6">
        <v>9.7000000000000003E-2</v>
      </c>
      <c r="H58" s="5">
        <v>0.16900000000000001</v>
      </c>
    </row>
    <row r="59" spans="1:8" x14ac:dyDescent="0.2">
      <c r="A59" s="5">
        <v>0.12</v>
      </c>
      <c r="H59" s="6">
        <v>0.18</v>
      </c>
    </row>
    <row r="60" spans="1:8" x14ac:dyDescent="0.2">
      <c r="A60" s="6">
        <v>0.27</v>
      </c>
      <c r="H60" s="5">
        <v>0.19700000000000001</v>
      </c>
    </row>
    <row r="61" spans="1:8" x14ac:dyDescent="0.2">
      <c r="A61" s="5">
        <v>0.185</v>
      </c>
      <c r="H61" s="6">
        <v>0.16900000000000001</v>
      </c>
    </row>
    <row r="62" spans="1:8" x14ac:dyDescent="0.2">
      <c r="A62" s="6">
        <v>0.20799999999999999</v>
      </c>
      <c r="H62" s="5">
        <v>0.13300000000000001</v>
      </c>
    </row>
    <row r="63" spans="1:8" x14ac:dyDescent="0.2">
      <c r="A63" s="5">
        <v>9.9000000000000005E-2</v>
      </c>
      <c r="H63" s="6">
        <v>0.186</v>
      </c>
    </row>
    <row r="64" spans="1:8" x14ac:dyDescent="0.2">
      <c r="A64" s="6">
        <v>0.13400000000000001</v>
      </c>
      <c r="H64" s="5">
        <v>9.6000000000000002E-2</v>
      </c>
    </row>
    <row r="65" spans="1:8" x14ac:dyDescent="0.2">
      <c r="A65" s="5">
        <v>0.19800000000000001</v>
      </c>
      <c r="H65" s="6">
        <v>0.14499999999999999</v>
      </c>
    </row>
    <row r="66" spans="1:8" x14ac:dyDescent="0.2">
      <c r="A66" s="6">
        <v>8.4000000000000005E-2</v>
      </c>
      <c r="H66" s="5">
        <v>0.35499999999999998</v>
      </c>
    </row>
    <row r="67" spans="1:8" x14ac:dyDescent="0.2">
      <c r="A67" s="5">
        <v>0.32700000000000001</v>
      </c>
      <c r="H67" s="6">
        <v>0.17299999999999999</v>
      </c>
    </row>
    <row r="68" spans="1:8" x14ac:dyDescent="0.2">
      <c r="A68" s="6">
        <v>0.112</v>
      </c>
      <c r="H68" s="5">
        <v>7.9000000000000001E-2</v>
      </c>
    </row>
    <row r="69" spans="1:8" x14ac:dyDescent="0.2">
      <c r="A69" s="5">
        <v>0.191</v>
      </c>
      <c r="H69" s="6">
        <v>9.0999999999999998E-2</v>
      </c>
    </row>
    <row r="70" spans="1:8" x14ac:dyDescent="0.2">
      <c r="A70" s="6">
        <v>0.184</v>
      </c>
      <c r="H70" s="5">
        <v>0.19400000000000001</v>
      </c>
    </row>
    <row r="71" spans="1:8" x14ac:dyDescent="0.2">
      <c r="A71" s="5">
        <v>0.38</v>
      </c>
      <c r="H71" s="6">
        <v>0.216</v>
      </c>
    </row>
    <row r="72" spans="1:8" x14ac:dyDescent="0.2">
      <c r="A72" s="6">
        <v>0.16200000000000001</v>
      </c>
      <c r="H72" s="5">
        <v>0.46700000000000003</v>
      </c>
    </row>
    <row r="73" spans="1:8" x14ac:dyDescent="0.2">
      <c r="A73" s="5">
        <v>0.16900000000000001</v>
      </c>
      <c r="H73" s="6">
        <v>0.20699999999999999</v>
      </c>
    </row>
    <row r="74" spans="1:8" x14ac:dyDescent="0.2">
      <c r="A74" s="6">
        <v>0.18</v>
      </c>
      <c r="H74" s="5">
        <v>0.24199999999999999</v>
      </c>
    </row>
    <row r="75" spans="1:8" x14ac:dyDescent="0.2">
      <c r="A75" s="5">
        <v>0.19700000000000001</v>
      </c>
      <c r="H75" s="6">
        <v>0.13</v>
      </c>
    </row>
    <row r="76" spans="1:8" x14ac:dyDescent="0.2">
      <c r="A76" s="6">
        <v>0.11700000000000001</v>
      </c>
      <c r="H76" s="5">
        <v>0.157</v>
      </c>
    </row>
    <row r="77" spans="1:8" x14ac:dyDescent="0.2">
      <c r="A77" s="5">
        <v>0.192</v>
      </c>
      <c r="H77" s="6">
        <v>0.35699999999999998</v>
      </c>
    </row>
    <row r="78" spans="1:8" x14ac:dyDescent="0.2">
      <c r="A78" s="6">
        <v>0.16900000000000001</v>
      </c>
      <c r="H78" s="5">
        <v>0.16500000000000001</v>
      </c>
    </row>
    <row r="79" spans="1:8" x14ac:dyDescent="0.2">
      <c r="A79" s="5">
        <v>0.13300000000000001</v>
      </c>
      <c r="H79" s="6">
        <v>0.14599999999999999</v>
      </c>
    </row>
    <row r="80" spans="1:8" x14ac:dyDescent="0.2">
      <c r="A80" s="6">
        <v>0.186</v>
      </c>
      <c r="H80" s="5">
        <v>0.23899999999999999</v>
      </c>
    </row>
    <row r="81" spans="1:8" x14ac:dyDescent="0.2">
      <c r="A81" s="5">
        <v>9.6000000000000002E-2</v>
      </c>
      <c r="H81" s="6">
        <v>0.114</v>
      </c>
    </row>
    <row r="82" spans="1:8" x14ac:dyDescent="0.2">
      <c r="A82" s="6">
        <v>0.14499999999999999</v>
      </c>
      <c r="H82" s="5">
        <v>0.16600000000000001</v>
      </c>
    </row>
    <row r="83" spans="1:8" x14ac:dyDescent="0.2">
      <c r="A83" s="5">
        <v>0.35499999999999998</v>
      </c>
      <c r="H83" s="6">
        <v>0.14099999999999999</v>
      </c>
    </row>
    <row r="84" spans="1:8" x14ac:dyDescent="0.2">
      <c r="A84" s="6">
        <v>0.17299999999999999</v>
      </c>
      <c r="H84" s="5">
        <v>9.2999999999999999E-2</v>
      </c>
    </row>
    <row r="85" spans="1:8" x14ac:dyDescent="0.2">
      <c r="A85" s="5">
        <v>7.9000000000000001E-2</v>
      </c>
      <c r="H85" s="6">
        <v>0.129</v>
      </c>
    </row>
    <row r="86" spans="1:8" x14ac:dyDescent="0.2">
      <c r="A86" s="6">
        <v>9.0999999999999998E-2</v>
      </c>
      <c r="H86" s="5">
        <v>0.19700000000000001</v>
      </c>
    </row>
    <row r="87" spans="1:8" x14ac:dyDescent="0.2">
      <c r="A87" s="5">
        <v>0.19400000000000001</v>
      </c>
      <c r="H87" s="6">
        <v>0.14899999999999999</v>
      </c>
    </row>
    <row r="88" spans="1:8" x14ac:dyDescent="0.2">
      <c r="A88" s="6">
        <v>0.216</v>
      </c>
      <c r="H88" s="5">
        <v>0.14899999999999999</v>
      </c>
    </row>
    <row r="89" spans="1:8" x14ac:dyDescent="0.2">
      <c r="A89" s="5">
        <v>0.216</v>
      </c>
      <c r="H89" s="6">
        <v>0.38900000000000001</v>
      </c>
    </row>
    <row r="90" spans="1:8" x14ac:dyDescent="0.2">
      <c r="A90" s="6">
        <v>0.46700000000000003</v>
      </c>
      <c r="H90" s="5">
        <v>0.314</v>
      </c>
    </row>
    <row r="91" spans="1:8" x14ac:dyDescent="0.2">
      <c r="A91" s="5">
        <v>0.20699999999999999</v>
      </c>
      <c r="H91" s="6">
        <v>0.21</v>
      </c>
    </row>
    <row r="92" spans="1:8" x14ac:dyDescent="0.2">
      <c r="A92" s="6">
        <v>0.24199999999999999</v>
      </c>
      <c r="H92" s="5">
        <v>0.216</v>
      </c>
    </row>
    <row r="93" spans="1:8" x14ac:dyDescent="0.2">
      <c r="A93" s="5">
        <v>0.13</v>
      </c>
      <c r="H93" s="6">
        <v>0.17699999999999999</v>
      </c>
    </row>
    <row r="94" spans="1:8" x14ac:dyDescent="0.2">
      <c r="A94" s="6">
        <v>0.157</v>
      </c>
      <c r="H94" s="5">
        <v>0.188</v>
      </c>
    </row>
    <row r="95" spans="1:8" x14ac:dyDescent="0.2">
      <c r="A95" s="5">
        <v>0.35699999999999998</v>
      </c>
      <c r="H95" s="6">
        <v>0.27500000000000002</v>
      </c>
    </row>
    <row r="96" spans="1:8" x14ac:dyDescent="0.2">
      <c r="A96" s="6">
        <v>0.16500000000000001</v>
      </c>
      <c r="H96" s="5">
        <v>0.38800000000000001</v>
      </c>
    </row>
    <row r="97" spans="1:8" x14ac:dyDescent="0.2">
      <c r="A97" s="5">
        <v>0.14599999999999999</v>
      </c>
      <c r="H97" s="6">
        <v>0.38</v>
      </c>
    </row>
    <row r="98" spans="1:8" x14ac:dyDescent="0.2">
      <c r="A98" s="6">
        <v>0.23899999999999999</v>
      </c>
      <c r="H98" s="5">
        <v>0.20799999999999999</v>
      </c>
    </row>
    <row r="99" spans="1:8" x14ac:dyDescent="0.2">
      <c r="A99" s="5">
        <v>0.114</v>
      </c>
      <c r="H99" s="6">
        <v>0.10199999999999999</v>
      </c>
    </row>
    <row r="100" spans="1:8" x14ac:dyDescent="0.2">
      <c r="A100" s="6">
        <v>0.16600000000000001</v>
      </c>
      <c r="H100" s="5">
        <v>0.184</v>
      </c>
    </row>
    <row r="101" spans="1:8" x14ac:dyDescent="0.2">
      <c r="A101" s="5">
        <v>0.14099999999999999</v>
      </c>
      <c r="H101" s="6">
        <v>0.13700000000000001</v>
      </c>
    </row>
    <row r="102" spans="1:8" x14ac:dyDescent="0.2">
      <c r="A102" s="6">
        <v>9.2999999999999999E-2</v>
      </c>
      <c r="H102" s="5">
        <v>0.22500000000000001</v>
      </c>
    </row>
    <row r="103" spans="1:8" x14ac:dyDescent="0.2">
      <c r="A103" s="5">
        <v>0.129</v>
      </c>
      <c r="H103" s="6">
        <v>0.85399999999999998</v>
      </c>
    </row>
    <row r="104" spans="1:8" x14ac:dyDescent="0.2">
      <c r="A104" s="6">
        <v>0.19700000000000001</v>
      </c>
      <c r="H104" s="5">
        <v>0.221</v>
      </c>
    </row>
    <row r="105" spans="1:8" x14ac:dyDescent="0.2">
      <c r="A105" s="5">
        <v>0.14899999999999999</v>
      </c>
      <c r="H105" s="6">
        <v>0.111</v>
      </c>
    </row>
    <row r="106" spans="1:8" x14ac:dyDescent="0.2">
      <c r="A106" s="6">
        <v>0.14899999999999999</v>
      </c>
      <c r="H106" s="5">
        <v>0.21199999999999999</v>
      </c>
    </row>
    <row r="107" spans="1:8" x14ac:dyDescent="0.2">
      <c r="A107" s="5">
        <v>0.38900000000000001</v>
      </c>
      <c r="H107" s="6">
        <v>0.109</v>
      </c>
    </row>
    <row r="108" spans="1:8" x14ac:dyDescent="0.2">
      <c r="A108" s="6">
        <v>0.21</v>
      </c>
      <c r="H108" s="5">
        <v>0.60899999999999999</v>
      </c>
    </row>
    <row r="109" spans="1:8" x14ac:dyDescent="0.2">
      <c r="A109" s="5">
        <v>0.214</v>
      </c>
      <c r="H109" s="6">
        <v>8.3000000000000004E-2</v>
      </c>
    </row>
    <row r="110" spans="1:8" x14ac:dyDescent="0.2">
      <c r="A110" s="6">
        <v>0.216</v>
      </c>
      <c r="H110" s="5">
        <v>0.219</v>
      </c>
    </row>
    <row r="111" spans="1:8" x14ac:dyDescent="0.2">
      <c r="A111" s="5">
        <v>0.17699999999999999</v>
      </c>
      <c r="H111" s="6">
        <v>0.19900000000000001</v>
      </c>
    </row>
    <row r="112" spans="1:8" x14ac:dyDescent="0.2">
      <c r="A112" s="6">
        <v>0.188</v>
      </c>
      <c r="H112" s="5">
        <v>0.27</v>
      </c>
    </row>
    <row r="113" spans="1:8" x14ac:dyDescent="0.2">
      <c r="A113" s="5">
        <v>0.17699999999999999</v>
      </c>
      <c r="H113" s="6">
        <v>0.11799999999999999</v>
      </c>
    </row>
    <row r="114" spans="1:8" x14ac:dyDescent="0.2">
      <c r="A114" s="6">
        <v>0.186</v>
      </c>
      <c r="H114" s="5">
        <v>0.20499999999999999</v>
      </c>
    </row>
    <row r="115" spans="1:8" x14ac:dyDescent="0.2">
      <c r="A115" s="5">
        <v>0.18099999999999999</v>
      </c>
      <c r="H115" s="6">
        <v>0.112</v>
      </c>
    </row>
    <row r="116" spans="1:8" x14ac:dyDescent="0.2">
      <c r="A116" s="6">
        <v>0.38800000000000001</v>
      </c>
      <c r="H116" s="5">
        <v>0.11700000000000001</v>
      </c>
    </row>
    <row r="117" spans="1:8" x14ac:dyDescent="0.2">
      <c r="A117" s="5">
        <v>0.38</v>
      </c>
      <c r="H117" s="6">
        <v>7.2999999999999995E-2</v>
      </c>
    </row>
    <row r="118" spans="1:8" x14ac:dyDescent="0.2">
      <c r="A118" s="6">
        <v>0.20799999999999999</v>
      </c>
      <c r="H118" s="5">
        <v>0.16500000000000001</v>
      </c>
    </row>
    <row r="119" spans="1:8" x14ac:dyDescent="0.2">
      <c r="A119" s="5">
        <v>0.10199999999999999</v>
      </c>
      <c r="H119" s="6">
        <v>0.19600000000000001</v>
      </c>
    </row>
    <row r="120" spans="1:8" x14ac:dyDescent="0.2">
      <c r="A120" s="6">
        <v>0.184</v>
      </c>
      <c r="H120" s="5">
        <v>0.09</v>
      </c>
    </row>
    <row r="121" spans="1:8" x14ac:dyDescent="0.2">
      <c r="A121" s="5">
        <v>0.13700000000000001</v>
      </c>
      <c r="H121" s="6">
        <v>0.106</v>
      </c>
    </row>
    <row r="122" spans="1:8" x14ac:dyDescent="0.2">
      <c r="A122" s="6">
        <v>0.22500000000000001</v>
      </c>
      <c r="H122" s="5">
        <v>0.39800000000000002</v>
      </c>
    </row>
    <row r="123" spans="1:8" x14ac:dyDescent="0.2">
      <c r="A123" s="5">
        <v>0.85399999999999998</v>
      </c>
      <c r="H123" s="6">
        <v>0.34699999999999998</v>
      </c>
    </row>
    <row r="124" spans="1:8" x14ac:dyDescent="0.2">
      <c r="A124" s="6">
        <v>0.221</v>
      </c>
      <c r="H124" s="5">
        <v>0.17599999999999999</v>
      </c>
    </row>
    <row r="125" spans="1:8" x14ac:dyDescent="0.2">
      <c r="A125" s="5">
        <v>0.214</v>
      </c>
      <c r="H125" s="6">
        <v>0.122</v>
      </c>
    </row>
    <row r="126" spans="1:8" x14ac:dyDescent="0.2">
      <c r="A126" s="6">
        <v>0.111</v>
      </c>
      <c r="H126" s="5">
        <v>0.14099999999999999</v>
      </c>
    </row>
    <row r="127" spans="1:8" x14ac:dyDescent="0.2">
      <c r="A127" s="5">
        <v>0.21199999999999999</v>
      </c>
      <c r="H127" s="6">
        <v>0.16</v>
      </c>
    </row>
    <row r="128" spans="1:8" x14ac:dyDescent="0.2">
      <c r="A128" s="6">
        <v>0.109</v>
      </c>
      <c r="H128" s="5">
        <v>9.6000000000000002E-2</v>
      </c>
    </row>
    <row r="129" spans="1:8" x14ac:dyDescent="0.2">
      <c r="A129" s="5">
        <v>0.60899999999999999</v>
      </c>
      <c r="H129" s="6">
        <v>8.3000000000000004E-2</v>
      </c>
    </row>
    <row r="130" spans="1:8" x14ac:dyDescent="0.2">
      <c r="A130" s="6">
        <v>0.28199999999999997</v>
      </c>
      <c r="H130" s="5">
        <v>0.154</v>
      </c>
    </row>
    <row r="131" spans="1:8" x14ac:dyDescent="0.2">
      <c r="A131" s="5">
        <v>8.3000000000000004E-2</v>
      </c>
      <c r="H131" s="6">
        <v>0.13900000000000001</v>
      </c>
    </row>
    <row r="132" spans="1:8" x14ac:dyDescent="0.2">
      <c r="A132" s="6">
        <v>0.14399999999999999</v>
      </c>
      <c r="H132" s="5">
        <v>0.11799999999999999</v>
      </c>
    </row>
    <row r="133" spans="1:8" x14ac:dyDescent="0.2">
      <c r="A133" s="5">
        <v>0.219</v>
      </c>
      <c r="H133" s="6">
        <v>0.16700000000000001</v>
      </c>
    </row>
    <row r="134" spans="1:8" x14ac:dyDescent="0.2">
      <c r="A134" s="6">
        <v>0.19900000000000001</v>
      </c>
      <c r="H134" s="5">
        <v>0.13400000000000001</v>
      </c>
    </row>
    <row r="135" spans="1:8" x14ac:dyDescent="0.2">
      <c r="A135" s="5">
        <v>0.27</v>
      </c>
      <c r="H135" s="6">
        <v>0.115</v>
      </c>
    </row>
    <row r="136" spans="1:8" x14ac:dyDescent="0.2">
      <c r="A136" s="6">
        <v>0.11799999999999999</v>
      </c>
      <c r="H136" s="5">
        <v>0.123</v>
      </c>
    </row>
    <row r="137" spans="1:8" x14ac:dyDescent="0.2">
      <c r="A137" s="5">
        <v>0.20499999999999999</v>
      </c>
      <c r="H137" s="6">
        <v>0.192</v>
      </c>
    </row>
    <row r="138" spans="1:8" x14ac:dyDescent="0.2">
      <c r="A138" s="6">
        <v>0.112</v>
      </c>
      <c r="H138" s="5">
        <v>0.16900000000000001</v>
      </c>
    </row>
    <row r="139" spans="1:8" x14ac:dyDescent="0.2">
      <c r="A139" s="5">
        <v>0.11700000000000001</v>
      </c>
      <c r="H139" s="6">
        <v>0.27800000000000002</v>
      </c>
    </row>
    <row r="140" spans="1:8" x14ac:dyDescent="0.2">
      <c r="A140" s="6">
        <v>0.20300000000000001</v>
      </c>
      <c r="H140" s="5">
        <v>0.13400000000000001</v>
      </c>
    </row>
    <row r="141" spans="1:8" x14ac:dyDescent="0.2">
      <c r="A141" s="5">
        <v>7.2999999999999995E-2</v>
      </c>
    </row>
    <row r="142" spans="1:8" x14ac:dyDescent="0.2">
      <c r="A142" s="6">
        <v>0.16500000000000001</v>
      </c>
    </row>
    <row r="143" spans="1:8" x14ac:dyDescent="0.2">
      <c r="A143" s="5">
        <v>0.19600000000000001</v>
      </c>
    </row>
    <row r="144" spans="1:8" x14ac:dyDescent="0.2">
      <c r="A144" s="6">
        <v>0.09</v>
      </c>
    </row>
    <row r="145" spans="1:1" x14ac:dyDescent="0.2">
      <c r="A145" s="5">
        <v>0.106</v>
      </c>
    </row>
    <row r="146" spans="1:1" x14ac:dyDescent="0.2">
      <c r="A146" s="6">
        <v>0.39800000000000002</v>
      </c>
    </row>
    <row r="147" spans="1:1" x14ac:dyDescent="0.2">
      <c r="A147" s="5">
        <v>0.34699999999999998</v>
      </c>
    </row>
    <row r="148" spans="1:1" x14ac:dyDescent="0.2">
      <c r="A148" s="6">
        <v>0.17599999999999999</v>
      </c>
    </row>
    <row r="149" spans="1:1" x14ac:dyDescent="0.2">
      <c r="A149" s="5">
        <v>0.20100000000000001</v>
      </c>
    </row>
    <row r="150" spans="1:1" x14ac:dyDescent="0.2">
      <c r="A150" s="6">
        <v>0.122</v>
      </c>
    </row>
    <row r="151" spans="1:1" x14ac:dyDescent="0.2">
      <c r="A151" s="5">
        <v>0.14099999999999999</v>
      </c>
    </row>
    <row r="152" spans="1:1" x14ac:dyDescent="0.2">
      <c r="A152" s="6">
        <v>0.16</v>
      </c>
    </row>
    <row r="153" spans="1:1" x14ac:dyDescent="0.2">
      <c r="A153" s="5">
        <v>9.6000000000000002E-2</v>
      </c>
    </row>
    <row r="154" spans="1:1" x14ac:dyDescent="0.2">
      <c r="A154" s="6">
        <v>8.3000000000000004E-2</v>
      </c>
    </row>
    <row r="155" spans="1:1" x14ac:dyDescent="0.2">
      <c r="A155" s="5">
        <v>0.154</v>
      </c>
    </row>
    <row r="156" spans="1:1" x14ac:dyDescent="0.2">
      <c r="A156" s="6">
        <v>0.13900000000000001</v>
      </c>
    </row>
    <row r="157" spans="1:1" x14ac:dyDescent="0.2">
      <c r="A157" s="5">
        <v>0.11799999999999999</v>
      </c>
    </row>
    <row r="158" spans="1:1" x14ac:dyDescent="0.2">
      <c r="A158" s="6">
        <v>0.16700000000000001</v>
      </c>
    </row>
    <row r="159" spans="1:1" x14ac:dyDescent="0.2">
      <c r="A159" s="5">
        <v>0.13400000000000001</v>
      </c>
    </row>
    <row r="160" spans="1:1" x14ac:dyDescent="0.2">
      <c r="A160" s="6">
        <v>0.115</v>
      </c>
    </row>
    <row r="161" spans="1:1" x14ac:dyDescent="0.2">
      <c r="A161" s="5">
        <v>0.123</v>
      </c>
    </row>
    <row r="162" spans="1:1" x14ac:dyDescent="0.2">
      <c r="A162" s="6">
        <v>0.14099999999999999</v>
      </c>
    </row>
    <row r="163" spans="1:1" x14ac:dyDescent="0.2">
      <c r="A163" s="5">
        <v>0.185</v>
      </c>
    </row>
    <row r="164" spans="1:1" x14ac:dyDescent="0.2">
      <c r="A164" s="6">
        <v>0.16900000000000001</v>
      </c>
    </row>
    <row r="165" spans="1:1" x14ac:dyDescent="0.2">
      <c r="A165" s="5">
        <v>0.27800000000000002</v>
      </c>
    </row>
    <row r="166" spans="1:1" x14ac:dyDescent="0.2">
      <c r="A166" s="6">
        <v>0.13400000000000001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FEA60-D50C-4D4E-9CBE-3FC5D02C79D8}">
  <dimension ref="A1:K166"/>
  <sheetViews>
    <sheetView workbookViewId="0">
      <selection activeCell="G1" sqref="G1:G166"/>
    </sheetView>
  </sheetViews>
  <sheetFormatPr baseColWidth="10" defaultRowHeight="16" x14ac:dyDescent="0.2"/>
  <sheetData>
    <row r="1" spans="1:11" x14ac:dyDescent="0.2">
      <c r="A1" s="7">
        <v>0.874</v>
      </c>
      <c r="B1" s="7">
        <v>1.2729999999999999</v>
      </c>
      <c r="C1">
        <f>_xlfn.QUARTILE.EXC(A1:A139,3)</f>
        <v>2.6219999999999999</v>
      </c>
      <c r="D1">
        <f>_xlfn.QUARTILE.EXC(B1:B55,3)</f>
        <v>2.8039999999999998</v>
      </c>
      <c r="G1" s="7">
        <v>1.2729999999999999</v>
      </c>
      <c r="H1" s="7">
        <v>1.5189999999999999</v>
      </c>
      <c r="J1">
        <f>_xlfn.QUARTILE.EXC(G1:G166,3)</f>
        <v>2.6515</v>
      </c>
      <c r="K1">
        <f>_xlfn.QUARTILE.EXC(H1:H28,3)</f>
        <v>2.6572499999999999</v>
      </c>
    </row>
    <row r="2" spans="1:11" x14ac:dyDescent="0.2">
      <c r="A2" s="8">
        <v>0.74299999999999999</v>
      </c>
      <c r="B2" s="8">
        <v>0.91100000000000003</v>
      </c>
      <c r="G2" s="8">
        <v>0.874</v>
      </c>
      <c r="H2" s="8">
        <v>3.645</v>
      </c>
    </row>
    <row r="3" spans="1:11" x14ac:dyDescent="0.2">
      <c r="A3" s="7">
        <v>1.079</v>
      </c>
      <c r="B3" s="7">
        <v>1.5189999999999999</v>
      </c>
      <c r="G3" s="7">
        <v>0.74299999999999999</v>
      </c>
      <c r="H3" s="7">
        <v>1.6479999999999999</v>
      </c>
    </row>
    <row r="4" spans="1:11" x14ac:dyDescent="0.2">
      <c r="A4" s="8">
        <v>0.79800000000000004</v>
      </c>
      <c r="B4" s="8">
        <v>1.7010000000000001</v>
      </c>
      <c r="G4" s="8">
        <v>1.079</v>
      </c>
      <c r="H4" s="8">
        <v>1.4430000000000001</v>
      </c>
    </row>
    <row r="5" spans="1:11" x14ac:dyDescent="0.2">
      <c r="A5" s="7">
        <v>1.7190000000000001</v>
      </c>
      <c r="B5" s="7">
        <v>3.8359999999999999</v>
      </c>
      <c r="G5" s="7">
        <v>0.91100000000000003</v>
      </c>
      <c r="H5" s="7">
        <v>1.1020000000000001</v>
      </c>
    </row>
    <row r="6" spans="1:11" x14ac:dyDescent="0.2">
      <c r="A6" s="8">
        <v>0.78300000000000003</v>
      </c>
      <c r="B6" s="8">
        <v>1.6479999999999999</v>
      </c>
      <c r="G6" s="8">
        <v>0.79800000000000004</v>
      </c>
      <c r="H6" s="8">
        <v>2.016</v>
      </c>
    </row>
    <row r="7" spans="1:11" x14ac:dyDescent="0.2">
      <c r="A7" s="7">
        <v>3.645</v>
      </c>
      <c r="B7" s="7">
        <v>2.6619999999999999</v>
      </c>
      <c r="G7" s="7">
        <v>1.7190000000000001</v>
      </c>
      <c r="H7" s="7">
        <v>2.9180000000000001</v>
      </c>
    </row>
    <row r="8" spans="1:11" x14ac:dyDescent="0.2">
      <c r="A8" s="8">
        <v>1.4259999999999999</v>
      </c>
      <c r="B8" s="8">
        <v>4.3929999999999998</v>
      </c>
      <c r="G8" s="8">
        <v>0.78300000000000003</v>
      </c>
      <c r="H8" s="8">
        <v>1.9019999999999999</v>
      </c>
    </row>
    <row r="9" spans="1:11" x14ac:dyDescent="0.2">
      <c r="A9" s="7">
        <v>1.2789999999999999</v>
      </c>
      <c r="B9" s="7">
        <v>0.64300000000000002</v>
      </c>
      <c r="G9" s="7">
        <v>1.7010000000000001</v>
      </c>
      <c r="H9" s="7">
        <v>4.0679999999999996</v>
      </c>
    </row>
    <row r="10" spans="1:11" x14ac:dyDescent="0.2">
      <c r="A10" s="8">
        <v>4.1109999999999998</v>
      </c>
      <c r="B10" s="8">
        <v>2.5539999999999998</v>
      </c>
      <c r="G10" s="8">
        <v>1.4259999999999999</v>
      </c>
      <c r="H10" s="8">
        <v>1.488</v>
      </c>
    </row>
    <row r="11" spans="1:11" x14ac:dyDescent="0.2">
      <c r="A11" s="7">
        <v>1.581</v>
      </c>
      <c r="B11" s="7">
        <v>1.046</v>
      </c>
      <c r="G11" s="7">
        <v>1.2789999999999999</v>
      </c>
      <c r="H11" s="7">
        <v>1.4419999999999999</v>
      </c>
    </row>
    <row r="12" spans="1:11" x14ac:dyDescent="0.2">
      <c r="A12" s="8">
        <v>2.1560000000000001</v>
      </c>
      <c r="B12" s="8">
        <v>1.4430000000000001</v>
      </c>
      <c r="G12" s="8">
        <v>4.1109999999999998</v>
      </c>
      <c r="H12" s="8">
        <v>2.7349999999999999</v>
      </c>
    </row>
    <row r="13" spans="1:11" x14ac:dyDescent="0.2">
      <c r="A13" s="7">
        <v>2.895</v>
      </c>
      <c r="B13" s="7">
        <v>1.1020000000000001</v>
      </c>
      <c r="G13" s="7">
        <v>1.581</v>
      </c>
      <c r="H13" s="7">
        <v>0.85699999999999998</v>
      </c>
    </row>
    <row r="14" spans="1:11" x14ac:dyDescent="0.2">
      <c r="A14" s="8">
        <v>1.5980000000000001</v>
      </c>
      <c r="B14" s="8">
        <v>1.7909999999999999</v>
      </c>
      <c r="G14" s="8">
        <v>3.8359999999999999</v>
      </c>
      <c r="H14" s="8">
        <v>2.5499999999999998</v>
      </c>
    </row>
    <row r="15" spans="1:11" x14ac:dyDescent="0.2">
      <c r="A15" s="7">
        <v>3.3679999999999999</v>
      </c>
      <c r="B15" s="7">
        <v>1.115</v>
      </c>
      <c r="G15" s="7">
        <v>2.1560000000000001</v>
      </c>
      <c r="H15" s="7">
        <v>0.84899999999999998</v>
      </c>
    </row>
    <row r="16" spans="1:11" x14ac:dyDescent="0.2">
      <c r="A16" s="8">
        <v>1.1850000000000001</v>
      </c>
      <c r="B16" s="8">
        <v>2.016</v>
      </c>
      <c r="G16" s="8">
        <v>2.895</v>
      </c>
      <c r="H16" s="8">
        <v>1.98</v>
      </c>
    </row>
    <row r="17" spans="1:8" x14ac:dyDescent="0.2">
      <c r="A17" s="7">
        <v>1.2569999999999999</v>
      </c>
      <c r="B17" s="7">
        <v>1.6830000000000001</v>
      </c>
      <c r="G17" s="7">
        <v>1.5980000000000001</v>
      </c>
      <c r="H17" s="7">
        <v>1.093</v>
      </c>
    </row>
    <row r="18" spans="1:8" x14ac:dyDescent="0.2">
      <c r="A18" s="8">
        <v>2.1549999999999998</v>
      </c>
      <c r="B18" s="8">
        <v>7.5209999999999999</v>
      </c>
      <c r="G18" s="8">
        <v>3.3679999999999999</v>
      </c>
      <c r="H18" s="8">
        <v>2.6930000000000001</v>
      </c>
    </row>
    <row r="19" spans="1:8" x14ac:dyDescent="0.2">
      <c r="A19" s="7">
        <v>1.526</v>
      </c>
      <c r="B19" s="7">
        <v>4.67</v>
      </c>
      <c r="G19" s="7">
        <v>1.1850000000000001</v>
      </c>
      <c r="H19" s="7">
        <v>2.4780000000000002</v>
      </c>
    </row>
    <row r="20" spans="1:8" x14ac:dyDescent="0.2">
      <c r="A20" s="8">
        <v>1.4059999999999999</v>
      </c>
      <c r="B20" s="8">
        <v>2.9180000000000001</v>
      </c>
      <c r="G20" s="8">
        <v>2.6619999999999999</v>
      </c>
      <c r="H20" s="8">
        <v>1.53</v>
      </c>
    </row>
    <row r="21" spans="1:8" x14ac:dyDescent="0.2">
      <c r="A21" s="7">
        <v>1.3560000000000001</v>
      </c>
      <c r="B21" s="7">
        <v>0.88</v>
      </c>
      <c r="G21" s="7">
        <v>1.2569999999999999</v>
      </c>
      <c r="H21" s="7">
        <v>1</v>
      </c>
    </row>
    <row r="22" spans="1:8" x14ac:dyDescent="0.2">
      <c r="A22" s="8">
        <v>2.5139999999999998</v>
      </c>
      <c r="B22" s="8">
        <v>0.97599999999999998</v>
      </c>
      <c r="G22" s="8">
        <v>4.3929999999999998</v>
      </c>
      <c r="H22" s="8">
        <v>5.1310000000000002</v>
      </c>
    </row>
    <row r="23" spans="1:8" x14ac:dyDescent="0.2">
      <c r="A23" s="7">
        <v>6.016</v>
      </c>
      <c r="B23" s="7">
        <v>1.091</v>
      </c>
      <c r="G23" s="7">
        <v>0.64300000000000002</v>
      </c>
      <c r="H23" s="7">
        <v>3.802</v>
      </c>
    </row>
    <row r="24" spans="1:8" x14ac:dyDescent="0.2">
      <c r="A24" s="8">
        <v>0.74399999999999999</v>
      </c>
      <c r="B24" s="8">
        <v>2.8039999999999998</v>
      </c>
      <c r="G24" s="8">
        <v>2.5539999999999998</v>
      </c>
      <c r="H24" s="8">
        <v>2.298</v>
      </c>
    </row>
    <row r="25" spans="1:8" x14ac:dyDescent="0.2">
      <c r="A25" s="7">
        <v>1.36</v>
      </c>
      <c r="B25" s="7">
        <v>2.7349999999999999</v>
      </c>
      <c r="G25" s="7">
        <v>2.1549999999999998</v>
      </c>
      <c r="H25" s="7">
        <v>1.0620000000000001</v>
      </c>
    </row>
    <row r="26" spans="1:8" x14ac:dyDescent="0.2">
      <c r="A26" s="8">
        <v>5.5519999999999996</v>
      </c>
      <c r="B26" s="8">
        <v>3.1920000000000002</v>
      </c>
      <c r="G26" s="8">
        <v>1.046</v>
      </c>
      <c r="H26" s="8">
        <v>1.6339999999999999</v>
      </c>
    </row>
    <row r="27" spans="1:8" x14ac:dyDescent="0.2">
      <c r="A27" s="7">
        <v>2.6219999999999999</v>
      </c>
      <c r="B27" s="7">
        <v>2.899</v>
      </c>
      <c r="G27" s="7">
        <v>1.526</v>
      </c>
      <c r="H27" s="7">
        <v>1.0069999999999999</v>
      </c>
    </row>
    <row r="28" spans="1:8" x14ac:dyDescent="0.2">
      <c r="A28" s="8">
        <v>2.141</v>
      </c>
      <c r="B28" s="8">
        <v>1.706</v>
      </c>
      <c r="G28" s="8">
        <v>1.4059999999999999</v>
      </c>
      <c r="H28" s="8">
        <v>0.91400000000000003</v>
      </c>
    </row>
    <row r="29" spans="1:8" x14ac:dyDescent="0.2">
      <c r="A29" s="7">
        <v>1.157</v>
      </c>
      <c r="B29" s="7">
        <v>1.6120000000000001</v>
      </c>
      <c r="G29" s="7">
        <v>1.3560000000000001</v>
      </c>
    </row>
    <row r="30" spans="1:8" x14ac:dyDescent="0.2">
      <c r="A30" s="8">
        <v>1.6719999999999999</v>
      </c>
      <c r="B30" s="8">
        <v>1.5620000000000001</v>
      </c>
      <c r="G30" s="8">
        <v>2.5139999999999998</v>
      </c>
    </row>
    <row r="31" spans="1:8" x14ac:dyDescent="0.2">
      <c r="A31" s="7">
        <v>2.3069999999999999</v>
      </c>
      <c r="B31" s="7">
        <v>6.26</v>
      </c>
      <c r="G31" s="7">
        <v>6.016</v>
      </c>
    </row>
    <row r="32" spans="1:8" x14ac:dyDescent="0.2">
      <c r="A32" s="8">
        <v>2.2730000000000001</v>
      </c>
      <c r="B32" s="8">
        <v>2.198</v>
      </c>
      <c r="G32" s="8">
        <v>1.7909999999999999</v>
      </c>
    </row>
    <row r="33" spans="1:7" x14ac:dyDescent="0.2">
      <c r="A33" s="7">
        <v>1.9019999999999999</v>
      </c>
      <c r="B33" s="7">
        <v>2.996</v>
      </c>
      <c r="G33" s="7">
        <v>0.74399999999999999</v>
      </c>
    </row>
    <row r="34" spans="1:7" x14ac:dyDescent="0.2">
      <c r="A34" s="8">
        <v>4.0679999999999996</v>
      </c>
      <c r="B34" s="8">
        <v>0.84899999999999998</v>
      </c>
      <c r="G34" s="8">
        <v>1.36</v>
      </c>
    </row>
    <row r="35" spans="1:7" x14ac:dyDescent="0.2">
      <c r="A35" s="7">
        <v>3.3370000000000002</v>
      </c>
      <c r="B35" s="7">
        <v>1.98</v>
      </c>
      <c r="G35" s="7">
        <v>5.5519999999999996</v>
      </c>
    </row>
    <row r="36" spans="1:7" x14ac:dyDescent="0.2">
      <c r="A36" s="8">
        <v>1.214</v>
      </c>
      <c r="B36" s="8">
        <v>1.093</v>
      </c>
      <c r="G36" s="8">
        <v>2.6219999999999999</v>
      </c>
    </row>
    <row r="37" spans="1:7" x14ac:dyDescent="0.2">
      <c r="A37" s="7">
        <v>1.782</v>
      </c>
      <c r="B37" s="7">
        <v>1.66</v>
      </c>
      <c r="G37" s="7">
        <v>1.115</v>
      </c>
    </row>
    <row r="38" spans="1:7" x14ac:dyDescent="0.2">
      <c r="A38" s="8">
        <v>1.3169999999999999</v>
      </c>
      <c r="B38" s="8">
        <v>2.6829999999999998</v>
      </c>
      <c r="G38" s="8">
        <v>2.141</v>
      </c>
    </row>
    <row r="39" spans="1:7" x14ac:dyDescent="0.2">
      <c r="A39" s="7">
        <v>2.0030000000000001</v>
      </c>
      <c r="B39" s="7">
        <v>2.4780000000000002</v>
      </c>
      <c r="G39" s="7">
        <v>1.157</v>
      </c>
    </row>
    <row r="40" spans="1:7" x14ac:dyDescent="0.2">
      <c r="A40" s="8">
        <v>1.488</v>
      </c>
      <c r="B40" s="8">
        <v>3.2360000000000002</v>
      </c>
      <c r="G40" s="8">
        <v>1.6830000000000001</v>
      </c>
    </row>
    <row r="41" spans="1:7" x14ac:dyDescent="0.2">
      <c r="A41" s="7">
        <v>0.69899999999999995</v>
      </c>
      <c r="B41" s="7">
        <v>1.6319999999999999</v>
      </c>
      <c r="G41" s="7">
        <v>7.5209999999999999</v>
      </c>
    </row>
    <row r="42" spans="1:7" x14ac:dyDescent="0.2">
      <c r="A42" s="8">
        <v>1.4419999999999999</v>
      </c>
      <c r="B42" s="8">
        <v>1</v>
      </c>
      <c r="G42" s="8">
        <v>1.6719999999999999</v>
      </c>
    </row>
    <row r="43" spans="1:7" x14ac:dyDescent="0.2">
      <c r="A43" s="7">
        <v>1.913</v>
      </c>
      <c r="B43" s="7">
        <v>1.825</v>
      </c>
      <c r="G43" s="7">
        <v>4.67</v>
      </c>
    </row>
    <row r="44" spans="1:7" x14ac:dyDescent="0.2">
      <c r="A44" s="8">
        <v>1.9490000000000001</v>
      </c>
      <c r="B44" s="8">
        <v>5.1310000000000002</v>
      </c>
      <c r="G44" s="8">
        <v>2.3069999999999999</v>
      </c>
    </row>
    <row r="45" spans="1:7" x14ac:dyDescent="0.2">
      <c r="A45" s="7">
        <v>1.7949999999999999</v>
      </c>
      <c r="B45" s="7">
        <v>4.38</v>
      </c>
      <c r="G45" s="7">
        <v>2.2730000000000001</v>
      </c>
    </row>
    <row r="46" spans="1:7" x14ac:dyDescent="0.2">
      <c r="A46" s="8">
        <v>1.915</v>
      </c>
      <c r="B46" s="8">
        <v>3.802</v>
      </c>
      <c r="G46" s="8">
        <v>0.88</v>
      </c>
    </row>
    <row r="47" spans="1:7" x14ac:dyDescent="0.2">
      <c r="A47" s="7">
        <v>3.0419999999999998</v>
      </c>
      <c r="B47" s="7">
        <v>2.2480000000000002</v>
      </c>
      <c r="G47" s="7">
        <v>3.3370000000000002</v>
      </c>
    </row>
    <row r="48" spans="1:7" x14ac:dyDescent="0.2">
      <c r="A48" s="8">
        <v>0.96099999999999997</v>
      </c>
      <c r="B48" s="8">
        <v>2.298</v>
      </c>
      <c r="G48" s="8">
        <v>0.97599999999999998</v>
      </c>
    </row>
    <row r="49" spans="1:7" x14ac:dyDescent="0.2">
      <c r="A49" s="7">
        <v>2.6070000000000002</v>
      </c>
      <c r="B49" s="7">
        <v>1.649</v>
      </c>
      <c r="G49" s="7">
        <v>1.214</v>
      </c>
    </row>
    <row r="50" spans="1:7" x14ac:dyDescent="0.2">
      <c r="A50" s="8">
        <v>2.883</v>
      </c>
      <c r="B50" s="8">
        <v>1.0620000000000001</v>
      </c>
      <c r="G50" s="8">
        <v>1.782</v>
      </c>
    </row>
    <row r="51" spans="1:7" x14ac:dyDescent="0.2">
      <c r="A51" s="7">
        <v>0.85699999999999998</v>
      </c>
      <c r="B51" s="7">
        <v>1.9450000000000001</v>
      </c>
      <c r="G51" s="7">
        <v>1.3169999999999999</v>
      </c>
    </row>
    <row r="52" spans="1:7" x14ac:dyDescent="0.2">
      <c r="A52" s="8">
        <v>2.5499999999999998</v>
      </c>
      <c r="B52" s="8">
        <v>1.6339999999999999</v>
      </c>
      <c r="G52" s="8">
        <v>2.0030000000000001</v>
      </c>
    </row>
    <row r="53" spans="1:7" x14ac:dyDescent="0.2">
      <c r="A53" s="7">
        <v>0.63500000000000001</v>
      </c>
      <c r="B53" s="7">
        <v>1.0069999999999999</v>
      </c>
      <c r="G53" s="7">
        <v>0.69899999999999995</v>
      </c>
    </row>
    <row r="54" spans="1:7" x14ac:dyDescent="0.2">
      <c r="A54" s="8">
        <v>2.3330000000000002</v>
      </c>
      <c r="B54" s="8">
        <v>1.8169999999999999</v>
      </c>
      <c r="G54" s="8">
        <v>1.091</v>
      </c>
    </row>
    <row r="55" spans="1:7" x14ac:dyDescent="0.2">
      <c r="A55" s="7">
        <v>3.3690000000000002</v>
      </c>
      <c r="B55" s="7">
        <v>1.0389999999999999</v>
      </c>
      <c r="G55" s="7">
        <v>2.8039999999999998</v>
      </c>
    </row>
    <row r="56" spans="1:7" x14ac:dyDescent="0.2">
      <c r="A56" s="8">
        <v>2.1240000000000001</v>
      </c>
      <c r="G56" s="8">
        <v>1.913</v>
      </c>
    </row>
    <row r="57" spans="1:7" x14ac:dyDescent="0.2">
      <c r="A57" s="7">
        <v>0.84799999999999998</v>
      </c>
      <c r="G57" s="7">
        <v>1.9490000000000001</v>
      </c>
    </row>
    <row r="58" spans="1:7" x14ac:dyDescent="0.2">
      <c r="A58" s="8">
        <v>1.839</v>
      </c>
      <c r="G58" s="8">
        <v>1.7949999999999999</v>
      </c>
    </row>
    <row r="59" spans="1:7" x14ac:dyDescent="0.2">
      <c r="A59" s="7">
        <v>1.03</v>
      </c>
      <c r="G59" s="7">
        <v>3.1920000000000002</v>
      </c>
    </row>
    <row r="60" spans="1:7" x14ac:dyDescent="0.2">
      <c r="A60" s="8">
        <v>3.3159999999999998</v>
      </c>
      <c r="G60" s="8">
        <v>1.915</v>
      </c>
    </row>
    <row r="61" spans="1:7" x14ac:dyDescent="0.2">
      <c r="A61" s="7">
        <v>1.294</v>
      </c>
      <c r="G61" s="7">
        <v>3.0419999999999998</v>
      </c>
    </row>
    <row r="62" spans="1:7" x14ac:dyDescent="0.2">
      <c r="A62" s="8">
        <v>3.0259999999999998</v>
      </c>
      <c r="G62" s="8">
        <v>0.96099999999999997</v>
      </c>
    </row>
    <row r="63" spans="1:7" x14ac:dyDescent="0.2">
      <c r="A63" s="7">
        <v>0.877</v>
      </c>
      <c r="G63" s="7">
        <v>2.6070000000000002</v>
      </c>
    </row>
    <row r="64" spans="1:7" x14ac:dyDescent="0.2">
      <c r="A64" s="8">
        <v>3.3809999999999998</v>
      </c>
      <c r="G64" s="8">
        <v>2.883</v>
      </c>
    </row>
    <row r="65" spans="1:7" x14ac:dyDescent="0.2">
      <c r="A65" s="7">
        <v>4.3849999999999998</v>
      </c>
      <c r="G65" s="7">
        <v>2.899</v>
      </c>
    </row>
    <row r="66" spans="1:7" x14ac:dyDescent="0.2">
      <c r="A66" s="8">
        <v>2.5659999999999998</v>
      </c>
      <c r="G66" s="8">
        <v>0.63500000000000001</v>
      </c>
    </row>
    <row r="67" spans="1:7" x14ac:dyDescent="0.2">
      <c r="A67" s="7">
        <v>2.2109999999999999</v>
      </c>
      <c r="G67" s="7">
        <v>2.3330000000000002</v>
      </c>
    </row>
    <row r="68" spans="1:7" x14ac:dyDescent="0.2">
      <c r="A68" s="8">
        <v>0.96299999999999997</v>
      </c>
      <c r="G68" s="8">
        <v>1.706</v>
      </c>
    </row>
    <row r="69" spans="1:7" x14ac:dyDescent="0.2">
      <c r="A69" s="7">
        <v>3.36</v>
      </c>
      <c r="G69" s="7">
        <v>1.6120000000000001</v>
      </c>
    </row>
    <row r="70" spans="1:7" x14ac:dyDescent="0.2">
      <c r="A70" s="8">
        <v>2.7589999999999999</v>
      </c>
      <c r="G70" s="8">
        <v>3.3690000000000002</v>
      </c>
    </row>
    <row r="71" spans="1:7" x14ac:dyDescent="0.2">
      <c r="A71" s="7">
        <v>2.6230000000000002</v>
      </c>
      <c r="G71" s="7">
        <v>2.1240000000000001</v>
      </c>
    </row>
    <row r="72" spans="1:7" x14ac:dyDescent="0.2">
      <c r="A72" s="8">
        <v>5.0060000000000002</v>
      </c>
      <c r="G72" s="8">
        <v>1.5620000000000001</v>
      </c>
    </row>
    <row r="73" spans="1:7" x14ac:dyDescent="0.2">
      <c r="A73" s="7">
        <v>0.80700000000000005</v>
      </c>
      <c r="G73" s="7">
        <v>0.84799999999999998</v>
      </c>
    </row>
    <row r="74" spans="1:7" x14ac:dyDescent="0.2">
      <c r="A74" s="8">
        <v>0.72599999999999998</v>
      </c>
      <c r="G74" s="8">
        <v>1.839</v>
      </c>
    </row>
    <row r="75" spans="1:7" x14ac:dyDescent="0.2">
      <c r="A75" s="7">
        <v>0.53600000000000003</v>
      </c>
      <c r="G75" s="7">
        <v>1.03</v>
      </c>
    </row>
    <row r="76" spans="1:7" x14ac:dyDescent="0.2">
      <c r="A76" s="8">
        <v>1.298</v>
      </c>
      <c r="G76" s="8">
        <v>6.26</v>
      </c>
    </row>
    <row r="77" spans="1:7" x14ac:dyDescent="0.2">
      <c r="A77" s="7">
        <v>2.61</v>
      </c>
      <c r="G77" s="7">
        <v>2.198</v>
      </c>
    </row>
    <row r="78" spans="1:7" x14ac:dyDescent="0.2">
      <c r="A78" s="8">
        <v>2.6480000000000001</v>
      </c>
      <c r="G78" s="8">
        <v>3.3159999999999998</v>
      </c>
    </row>
    <row r="79" spans="1:7" x14ac:dyDescent="0.2">
      <c r="A79" s="7">
        <v>1.89</v>
      </c>
      <c r="G79" s="7">
        <v>1.294</v>
      </c>
    </row>
    <row r="80" spans="1:7" x14ac:dyDescent="0.2">
      <c r="A80" s="8">
        <v>1.6970000000000001</v>
      </c>
      <c r="G80" s="8">
        <v>3.0259999999999998</v>
      </c>
    </row>
    <row r="81" spans="1:7" x14ac:dyDescent="0.2">
      <c r="A81" s="7">
        <v>0.47499999999999998</v>
      </c>
      <c r="G81" s="7">
        <v>0.877</v>
      </c>
    </row>
    <row r="82" spans="1:7" x14ac:dyDescent="0.2">
      <c r="A82" s="8">
        <v>1.113</v>
      </c>
      <c r="G82" s="8">
        <v>3.3809999999999998</v>
      </c>
    </row>
    <row r="83" spans="1:7" x14ac:dyDescent="0.2">
      <c r="A83" s="7">
        <v>0.88</v>
      </c>
      <c r="G83" s="7">
        <v>4.3849999999999998</v>
      </c>
    </row>
    <row r="84" spans="1:7" x14ac:dyDescent="0.2">
      <c r="A84" s="8">
        <v>2.6349999999999998</v>
      </c>
      <c r="G84" s="8">
        <v>2.5659999999999998</v>
      </c>
    </row>
    <row r="85" spans="1:7" x14ac:dyDescent="0.2">
      <c r="A85" s="7">
        <v>0.93300000000000005</v>
      </c>
      <c r="G85" s="7">
        <v>2.2109999999999999</v>
      </c>
    </row>
    <row r="86" spans="1:7" x14ac:dyDescent="0.2">
      <c r="A86" s="8">
        <v>2.008</v>
      </c>
      <c r="G86" s="8">
        <v>0.96299999999999997</v>
      </c>
    </row>
    <row r="87" spans="1:7" x14ac:dyDescent="0.2">
      <c r="A87" s="7">
        <v>2.6829999999999998</v>
      </c>
      <c r="G87" s="7">
        <v>3.36</v>
      </c>
    </row>
    <row r="88" spans="1:7" x14ac:dyDescent="0.2">
      <c r="A88" s="8">
        <v>3.758</v>
      </c>
      <c r="G88" s="8">
        <v>2.7589999999999999</v>
      </c>
    </row>
    <row r="89" spans="1:7" x14ac:dyDescent="0.2">
      <c r="A89" s="7">
        <v>2.6930000000000001</v>
      </c>
      <c r="G89" s="7">
        <v>2.996</v>
      </c>
    </row>
    <row r="90" spans="1:7" x14ac:dyDescent="0.2">
      <c r="A90" s="8">
        <v>1.2310000000000001</v>
      </c>
      <c r="G90" s="8">
        <v>2.6230000000000002</v>
      </c>
    </row>
    <row r="91" spans="1:7" x14ac:dyDescent="0.2">
      <c r="A91" s="7">
        <v>2.0779999999999998</v>
      </c>
      <c r="G91" s="7">
        <v>5.0060000000000002</v>
      </c>
    </row>
    <row r="92" spans="1:7" x14ac:dyDescent="0.2">
      <c r="A92" s="8">
        <v>5.5629999999999997</v>
      </c>
      <c r="G92" s="8">
        <v>0.80700000000000005</v>
      </c>
    </row>
    <row r="93" spans="1:7" x14ac:dyDescent="0.2">
      <c r="A93" s="7">
        <v>1.214</v>
      </c>
      <c r="G93" s="7">
        <v>0.72599999999999998</v>
      </c>
    </row>
    <row r="94" spans="1:7" x14ac:dyDescent="0.2">
      <c r="A94" s="8">
        <v>1.53</v>
      </c>
      <c r="G94" s="8">
        <v>0.53600000000000003</v>
      </c>
    </row>
    <row r="95" spans="1:7" x14ac:dyDescent="0.2">
      <c r="A95" s="7">
        <v>1.0269999999999999</v>
      </c>
      <c r="G95" s="7">
        <v>1.298</v>
      </c>
    </row>
    <row r="96" spans="1:7" x14ac:dyDescent="0.2">
      <c r="A96" s="8">
        <v>2.117</v>
      </c>
      <c r="G96" s="8">
        <v>2.61</v>
      </c>
    </row>
    <row r="97" spans="1:7" x14ac:dyDescent="0.2">
      <c r="A97" s="7">
        <v>1.496</v>
      </c>
      <c r="G97" s="7">
        <v>2.6480000000000001</v>
      </c>
    </row>
    <row r="98" spans="1:7" x14ac:dyDescent="0.2">
      <c r="A98" s="8">
        <v>1.3839999999999999</v>
      </c>
      <c r="G98" s="8">
        <v>1.89</v>
      </c>
    </row>
    <row r="99" spans="1:7" x14ac:dyDescent="0.2">
      <c r="A99" s="7">
        <v>1.8260000000000001</v>
      </c>
      <c r="G99" s="7">
        <v>1.6970000000000001</v>
      </c>
    </row>
    <row r="100" spans="1:7" x14ac:dyDescent="0.2">
      <c r="A100" s="8">
        <v>1.675</v>
      </c>
      <c r="G100" s="8">
        <v>0.47499999999999998</v>
      </c>
    </row>
    <row r="101" spans="1:7" x14ac:dyDescent="0.2">
      <c r="A101" s="7">
        <v>4.0469999999999997</v>
      </c>
      <c r="G101" s="7">
        <v>1.113</v>
      </c>
    </row>
    <row r="102" spans="1:7" x14ac:dyDescent="0.2">
      <c r="A102" s="8">
        <v>2.34</v>
      </c>
      <c r="G102" s="8">
        <v>0.88</v>
      </c>
    </row>
    <row r="103" spans="1:7" x14ac:dyDescent="0.2">
      <c r="A103" s="7">
        <v>2.3849999999999998</v>
      </c>
      <c r="G103" s="7">
        <v>2.6349999999999998</v>
      </c>
    </row>
    <row r="104" spans="1:7" x14ac:dyDescent="0.2">
      <c r="A104" s="8">
        <v>4.1909999999999998</v>
      </c>
      <c r="G104" s="8">
        <v>0.93300000000000005</v>
      </c>
    </row>
    <row r="105" spans="1:7" x14ac:dyDescent="0.2">
      <c r="A105" s="7">
        <v>1.369</v>
      </c>
      <c r="G105" s="7">
        <v>2.008</v>
      </c>
    </row>
    <row r="106" spans="1:7" x14ac:dyDescent="0.2">
      <c r="A106" s="8">
        <v>1.5249999999999999</v>
      </c>
      <c r="G106" s="8">
        <v>2.6829999999999998</v>
      </c>
    </row>
    <row r="107" spans="1:7" x14ac:dyDescent="0.2">
      <c r="A107" s="7">
        <v>0.97699999999999998</v>
      </c>
      <c r="G107" s="7">
        <v>3.758</v>
      </c>
    </row>
    <row r="108" spans="1:7" x14ac:dyDescent="0.2">
      <c r="A108" s="8">
        <v>3.5939999999999999</v>
      </c>
      <c r="G108" s="8">
        <v>1.2310000000000001</v>
      </c>
    </row>
    <row r="109" spans="1:7" x14ac:dyDescent="0.2">
      <c r="A109" s="7">
        <v>1.173</v>
      </c>
      <c r="G109" s="7">
        <v>1.66</v>
      </c>
    </row>
    <row r="110" spans="1:7" x14ac:dyDescent="0.2">
      <c r="A110" s="8">
        <v>0.75</v>
      </c>
      <c r="G110" s="8">
        <v>2.0779999999999998</v>
      </c>
    </row>
    <row r="111" spans="1:7" x14ac:dyDescent="0.2">
      <c r="A111" s="7">
        <v>0.92400000000000004</v>
      </c>
      <c r="G111" s="7">
        <v>5.5629999999999997</v>
      </c>
    </row>
    <row r="112" spans="1:7" x14ac:dyDescent="0.2">
      <c r="A112" s="8">
        <v>1.2330000000000001</v>
      </c>
      <c r="G112" s="8">
        <v>1.214</v>
      </c>
    </row>
    <row r="113" spans="1:7" x14ac:dyDescent="0.2">
      <c r="A113" s="7">
        <v>1.002</v>
      </c>
      <c r="G113" s="7">
        <v>2.6829999999999998</v>
      </c>
    </row>
    <row r="114" spans="1:7" x14ac:dyDescent="0.2">
      <c r="A114" s="8">
        <v>0.73799999999999999</v>
      </c>
      <c r="G114" s="8">
        <v>3.2360000000000002</v>
      </c>
    </row>
    <row r="115" spans="1:7" x14ac:dyDescent="0.2">
      <c r="A115" s="7">
        <v>2.0449999999999999</v>
      </c>
      <c r="G115" s="7">
        <v>1.6319999999999999</v>
      </c>
    </row>
    <row r="116" spans="1:7" x14ac:dyDescent="0.2">
      <c r="A116" s="8">
        <v>1.587</v>
      </c>
      <c r="G116" s="8">
        <v>1.0269999999999999</v>
      </c>
    </row>
    <row r="117" spans="1:7" x14ac:dyDescent="0.2">
      <c r="A117" s="7">
        <v>0.88800000000000001</v>
      </c>
      <c r="G117" s="7">
        <v>2.117</v>
      </c>
    </row>
    <row r="118" spans="1:7" x14ac:dyDescent="0.2">
      <c r="A118" s="8">
        <v>0.91800000000000004</v>
      </c>
      <c r="G118" s="8">
        <v>1.496</v>
      </c>
    </row>
    <row r="119" spans="1:7" x14ac:dyDescent="0.2">
      <c r="A119" s="7">
        <v>4.173</v>
      </c>
      <c r="G119" s="7">
        <v>1.3839999999999999</v>
      </c>
    </row>
    <row r="120" spans="1:7" x14ac:dyDescent="0.2">
      <c r="A120" s="8">
        <v>4.2990000000000004</v>
      </c>
      <c r="G120" s="8">
        <v>1.8260000000000001</v>
      </c>
    </row>
    <row r="121" spans="1:7" x14ac:dyDescent="0.2">
      <c r="A121" s="7">
        <v>3.0259999999999998</v>
      </c>
      <c r="G121" s="7">
        <v>1.675</v>
      </c>
    </row>
    <row r="122" spans="1:7" x14ac:dyDescent="0.2">
      <c r="A122" s="8">
        <v>4.3639999999999999</v>
      </c>
      <c r="G122" s="8">
        <v>4.0469999999999997</v>
      </c>
    </row>
    <row r="123" spans="1:7" x14ac:dyDescent="0.2">
      <c r="A123" s="7">
        <v>1.2829999999999999</v>
      </c>
      <c r="G123" s="7">
        <v>2.34</v>
      </c>
    </row>
    <row r="124" spans="1:7" x14ac:dyDescent="0.2">
      <c r="A124" s="8">
        <v>1.19</v>
      </c>
      <c r="G124" s="8">
        <v>2.3849999999999998</v>
      </c>
    </row>
    <row r="125" spans="1:7" x14ac:dyDescent="0.2">
      <c r="A125" s="7">
        <v>0.68799999999999994</v>
      </c>
      <c r="G125" s="7">
        <v>1.825</v>
      </c>
    </row>
    <row r="126" spans="1:7" x14ac:dyDescent="0.2">
      <c r="A126" s="8">
        <v>2.085</v>
      </c>
      <c r="G126" s="8">
        <v>4.1909999999999998</v>
      </c>
    </row>
    <row r="127" spans="1:7" x14ac:dyDescent="0.2">
      <c r="A127" s="7">
        <v>3.0830000000000002</v>
      </c>
      <c r="G127" s="7">
        <v>1.369</v>
      </c>
    </row>
    <row r="128" spans="1:7" x14ac:dyDescent="0.2">
      <c r="A128" s="8">
        <v>2.448</v>
      </c>
      <c r="G128" s="8">
        <v>1.5249999999999999</v>
      </c>
    </row>
    <row r="129" spans="1:7" x14ac:dyDescent="0.2">
      <c r="A129" s="7">
        <v>10.042999999999999</v>
      </c>
      <c r="G129" s="7">
        <v>0.97699999999999998</v>
      </c>
    </row>
    <row r="130" spans="1:7" x14ac:dyDescent="0.2">
      <c r="A130" s="8">
        <v>1.2490000000000001</v>
      </c>
      <c r="G130" s="8">
        <v>4.38</v>
      </c>
    </row>
    <row r="131" spans="1:7" x14ac:dyDescent="0.2">
      <c r="A131" s="7">
        <v>0.75600000000000001</v>
      </c>
      <c r="G131" s="7">
        <v>3.5939999999999999</v>
      </c>
    </row>
    <row r="132" spans="1:7" x14ac:dyDescent="0.2">
      <c r="A132" s="8">
        <v>0.91</v>
      </c>
      <c r="G132" s="8">
        <v>2.2480000000000002</v>
      </c>
    </row>
    <row r="133" spans="1:7" x14ac:dyDescent="0.2">
      <c r="A133" s="7">
        <v>0.77600000000000002</v>
      </c>
      <c r="G133" s="7">
        <v>1.173</v>
      </c>
    </row>
    <row r="134" spans="1:7" x14ac:dyDescent="0.2">
      <c r="A134" s="8">
        <v>0.94199999999999995</v>
      </c>
      <c r="G134" s="8">
        <v>0.75</v>
      </c>
    </row>
    <row r="135" spans="1:7" x14ac:dyDescent="0.2">
      <c r="A135" s="7">
        <v>1.3089999999999999</v>
      </c>
      <c r="G135" s="7">
        <v>0.92400000000000004</v>
      </c>
    </row>
    <row r="136" spans="1:7" x14ac:dyDescent="0.2">
      <c r="A136" s="8">
        <v>0.91400000000000003</v>
      </c>
      <c r="G136" s="8">
        <v>1.2330000000000001</v>
      </c>
    </row>
    <row r="137" spans="1:7" x14ac:dyDescent="0.2">
      <c r="A137" s="7">
        <v>1.089</v>
      </c>
      <c r="G137" s="7">
        <v>1.002</v>
      </c>
    </row>
    <row r="138" spans="1:7" x14ac:dyDescent="0.2">
      <c r="A138" s="8">
        <v>1.732</v>
      </c>
      <c r="G138" s="8">
        <v>0.73799999999999999</v>
      </c>
    </row>
    <row r="139" spans="1:7" x14ac:dyDescent="0.2">
      <c r="A139" s="7">
        <v>0.69499999999999995</v>
      </c>
      <c r="G139" s="7">
        <v>2.0449999999999999</v>
      </c>
    </row>
    <row r="140" spans="1:7" x14ac:dyDescent="0.2">
      <c r="G140" s="8">
        <v>1.649</v>
      </c>
    </row>
    <row r="141" spans="1:7" x14ac:dyDescent="0.2">
      <c r="G141" s="7">
        <v>1.587</v>
      </c>
    </row>
    <row r="142" spans="1:7" x14ac:dyDescent="0.2">
      <c r="G142" s="8">
        <v>0.88800000000000001</v>
      </c>
    </row>
    <row r="143" spans="1:7" x14ac:dyDescent="0.2">
      <c r="G143" s="7">
        <v>0.91800000000000004</v>
      </c>
    </row>
    <row r="144" spans="1:7" x14ac:dyDescent="0.2">
      <c r="G144" s="8">
        <v>4.173</v>
      </c>
    </row>
    <row r="145" spans="7:7" x14ac:dyDescent="0.2">
      <c r="G145" s="7">
        <v>4.2990000000000004</v>
      </c>
    </row>
    <row r="146" spans="7:7" x14ac:dyDescent="0.2">
      <c r="G146" s="8">
        <v>3.0259999999999998</v>
      </c>
    </row>
    <row r="147" spans="7:7" x14ac:dyDescent="0.2">
      <c r="G147" s="7">
        <v>4.3639999999999999</v>
      </c>
    </row>
    <row r="148" spans="7:7" x14ac:dyDescent="0.2">
      <c r="G148" s="8">
        <v>1.2829999999999999</v>
      </c>
    </row>
    <row r="149" spans="7:7" x14ac:dyDescent="0.2">
      <c r="G149" s="7">
        <v>1.9450000000000001</v>
      </c>
    </row>
    <row r="150" spans="7:7" x14ac:dyDescent="0.2">
      <c r="G150" s="8">
        <v>1.19</v>
      </c>
    </row>
    <row r="151" spans="7:7" x14ac:dyDescent="0.2">
      <c r="G151" s="7">
        <v>0.68799999999999994</v>
      </c>
    </row>
    <row r="152" spans="7:7" x14ac:dyDescent="0.2">
      <c r="G152" s="8">
        <v>2.085</v>
      </c>
    </row>
    <row r="153" spans="7:7" x14ac:dyDescent="0.2">
      <c r="G153" s="7">
        <v>3.0830000000000002</v>
      </c>
    </row>
    <row r="154" spans="7:7" x14ac:dyDescent="0.2">
      <c r="G154" s="8">
        <v>2.448</v>
      </c>
    </row>
    <row r="155" spans="7:7" x14ac:dyDescent="0.2">
      <c r="G155" s="7">
        <v>10.042999999999999</v>
      </c>
    </row>
    <row r="156" spans="7:7" x14ac:dyDescent="0.2">
      <c r="G156" s="8">
        <v>1.2490000000000001</v>
      </c>
    </row>
    <row r="157" spans="7:7" x14ac:dyDescent="0.2">
      <c r="G157" s="7">
        <v>0.75600000000000001</v>
      </c>
    </row>
    <row r="158" spans="7:7" x14ac:dyDescent="0.2">
      <c r="G158" s="8">
        <v>0.91</v>
      </c>
    </row>
    <row r="159" spans="7:7" x14ac:dyDescent="0.2">
      <c r="G159" s="7">
        <v>0.77600000000000002</v>
      </c>
    </row>
    <row r="160" spans="7:7" x14ac:dyDescent="0.2">
      <c r="G160" s="8">
        <v>0.94199999999999995</v>
      </c>
    </row>
    <row r="161" spans="7:7" x14ac:dyDescent="0.2">
      <c r="G161" s="7">
        <v>1.3089999999999999</v>
      </c>
    </row>
    <row r="162" spans="7:7" x14ac:dyDescent="0.2">
      <c r="G162" s="8">
        <v>1.8169999999999999</v>
      </c>
    </row>
    <row r="163" spans="7:7" x14ac:dyDescent="0.2">
      <c r="G163" s="7">
        <v>1.0389999999999999</v>
      </c>
    </row>
    <row r="164" spans="7:7" x14ac:dyDescent="0.2">
      <c r="G164" s="8">
        <v>1.089</v>
      </c>
    </row>
    <row r="165" spans="7:7" x14ac:dyDescent="0.2">
      <c r="G165" s="7">
        <v>1.732</v>
      </c>
    </row>
    <row r="166" spans="7:7" x14ac:dyDescent="0.2">
      <c r="G166" s="8">
        <v>0.69499999999999995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4EEBE-72E2-3340-89D1-A9B38C76FB38}">
  <dimension ref="A1:J167"/>
  <sheetViews>
    <sheetView tabSelected="1" workbookViewId="0">
      <selection activeCell="H2" sqref="H2:H56"/>
    </sheetView>
  </sheetViews>
  <sheetFormatPr baseColWidth="10" defaultRowHeight="16" x14ac:dyDescent="0.2"/>
  <sheetData>
    <row r="1" spans="1:10" x14ac:dyDescent="0.2">
      <c r="A1" t="s">
        <v>146</v>
      </c>
    </row>
    <row r="2" spans="1:10" x14ac:dyDescent="0.2">
      <c r="A2" s="9">
        <v>68.527000000000001</v>
      </c>
      <c r="B2" s="11">
        <v>43.042999999999999</v>
      </c>
      <c r="C2">
        <f>_xlfn.QUARTILE.EXC(A2:A29,3)</f>
        <v>93.59975</v>
      </c>
      <c r="D2">
        <f>_xlfn.QUARTILE.EXC(B2:B167,3)</f>
        <v>98.191750000000013</v>
      </c>
      <c r="G2" s="11">
        <v>37.767000000000003</v>
      </c>
      <c r="H2" s="11">
        <v>43.042999999999999</v>
      </c>
      <c r="I2">
        <f>_xlfn.QUARTILE.EXC(G2:G140,3)</f>
        <v>96.882999999999996</v>
      </c>
      <c r="J2">
        <f>_xlfn.QUARTILE.EXC(H2:H56,3)</f>
        <v>99.289000000000001</v>
      </c>
    </row>
    <row r="3" spans="1:10" x14ac:dyDescent="0.2">
      <c r="A3" s="10">
        <v>112.89</v>
      </c>
      <c r="B3" s="12">
        <v>37.767000000000003</v>
      </c>
      <c r="G3" s="12">
        <v>24.954999999999998</v>
      </c>
      <c r="H3" s="12">
        <v>38.014000000000003</v>
      </c>
    </row>
    <row r="4" spans="1:10" x14ac:dyDescent="0.2">
      <c r="A4" s="9">
        <v>53.563000000000002</v>
      </c>
      <c r="B4" s="11">
        <v>24.954999999999998</v>
      </c>
      <c r="G4" s="11">
        <v>43.32</v>
      </c>
      <c r="H4" s="11">
        <v>68.527000000000001</v>
      </c>
    </row>
    <row r="5" spans="1:10" x14ac:dyDescent="0.2">
      <c r="A5" s="10">
        <v>53.47</v>
      </c>
      <c r="B5" s="12">
        <v>43.32</v>
      </c>
      <c r="G5" s="12">
        <v>31.843</v>
      </c>
      <c r="H5" s="12">
        <v>58.715000000000003</v>
      </c>
    </row>
    <row r="6" spans="1:10" x14ac:dyDescent="0.2">
      <c r="A6" s="9">
        <v>46.356000000000002</v>
      </c>
      <c r="B6" s="11">
        <v>38.014000000000003</v>
      </c>
      <c r="G6" s="11">
        <v>58.777000000000001</v>
      </c>
      <c r="H6" s="11">
        <v>123.688</v>
      </c>
    </row>
    <row r="7" spans="1:10" x14ac:dyDescent="0.2">
      <c r="A7" s="10">
        <v>69.051000000000002</v>
      </c>
      <c r="B7" s="12">
        <v>31.843</v>
      </c>
      <c r="G7" s="12">
        <v>32.399000000000001</v>
      </c>
      <c r="H7" s="12">
        <v>53.563000000000002</v>
      </c>
    </row>
    <row r="8" spans="1:10" x14ac:dyDescent="0.2">
      <c r="A8" s="9">
        <v>96.106999999999999</v>
      </c>
      <c r="B8" s="11">
        <v>58.777000000000001</v>
      </c>
      <c r="G8" s="11">
        <v>112.89</v>
      </c>
      <c r="H8" s="11">
        <v>105.12</v>
      </c>
    </row>
    <row r="9" spans="1:10" x14ac:dyDescent="0.2">
      <c r="A9" s="10">
        <v>73.462999999999994</v>
      </c>
      <c r="B9" s="12">
        <v>32.399000000000001</v>
      </c>
      <c r="G9" s="12">
        <v>41.932000000000002</v>
      </c>
      <c r="H9" s="12">
        <v>141.428</v>
      </c>
    </row>
    <row r="10" spans="1:10" x14ac:dyDescent="0.2">
      <c r="A10" s="9">
        <v>150.12299999999999</v>
      </c>
      <c r="B10" s="11">
        <v>58.715000000000003</v>
      </c>
      <c r="G10" s="11">
        <v>46.158999999999999</v>
      </c>
      <c r="H10" s="11">
        <v>28.512</v>
      </c>
    </row>
    <row r="11" spans="1:10" x14ac:dyDescent="0.2">
      <c r="A11" s="10">
        <v>50.941000000000003</v>
      </c>
      <c r="B11" s="12">
        <v>41.932000000000002</v>
      </c>
      <c r="G11" s="12">
        <v>113.69199999999999</v>
      </c>
      <c r="H11" s="12">
        <v>80.959000000000003</v>
      </c>
    </row>
    <row r="12" spans="1:10" x14ac:dyDescent="0.2">
      <c r="A12" s="9">
        <v>55.228999999999999</v>
      </c>
      <c r="B12" s="11">
        <v>46.158999999999999</v>
      </c>
      <c r="G12" s="11">
        <v>49.46</v>
      </c>
      <c r="H12" s="11">
        <v>42.055</v>
      </c>
    </row>
    <row r="13" spans="1:10" x14ac:dyDescent="0.2">
      <c r="A13" s="10">
        <v>87.438000000000002</v>
      </c>
      <c r="B13" s="12">
        <v>113.69199999999999</v>
      </c>
      <c r="G13" s="12">
        <v>83.197000000000003</v>
      </c>
      <c r="H13" s="12">
        <v>53.47</v>
      </c>
    </row>
    <row r="14" spans="1:10" x14ac:dyDescent="0.2">
      <c r="A14" s="9">
        <v>30.728000000000002</v>
      </c>
      <c r="B14" s="11">
        <v>49.46</v>
      </c>
      <c r="G14" s="11">
        <v>99.808999999999997</v>
      </c>
      <c r="H14" s="11">
        <v>46.356000000000002</v>
      </c>
    </row>
    <row r="15" spans="1:10" x14ac:dyDescent="0.2">
      <c r="A15" s="10">
        <v>93.840999999999994</v>
      </c>
      <c r="B15" s="12">
        <v>123.688</v>
      </c>
      <c r="G15" s="12">
        <v>59.27</v>
      </c>
      <c r="H15" s="12">
        <v>65.841999999999999</v>
      </c>
    </row>
    <row r="16" spans="1:10" x14ac:dyDescent="0.2">
      <c r="A16" s="9">
        <v>26.558</v>
      </c>
      <c r="B16" s="11">
        <v>83.197000000000003</v>
      </c>
      <c r="G16" s="11">
        <v>97.033000000000001</v>
      </c>
      <c r="H16" s="11">
        <v>34.898000000000003</v>
      </c>
    </row>
    <row r="17" spans="1:8" x14ac:dyDescent="0.2">
      <c r="A17" s="10">
        <v>74.216999999999999</v>
      </c>
      <c r="B17" s="12">
        <v>99.808999999999997</v>
      </c>
      <c r="G17" s="12">
        <v>44.215000000000003</v>
      </c>
      <c r="H17" s="12">
        <v>69.051000000000002</v>
      </c>
    </row>
    <row r="18" spans="1:8" x14ac:dyDescent="0.2">
      <c r="A18" s="9">
        <v>42.302</v>
      </c>
      <c r="B18" s="11">
        <v>59.27</v>
      </c>
      <c r="G18" s="11">
        <v>49.582999999999998</v>
      </c>
      <c r="H18" s="11">
        <v>54.828000000000003</v>
      </c>
    </row>
    <row r="19" spans="1:8" x14ac:dyDescent="0.2">
      <c r="A19" s="10">
        <v>96.882999999999996</v>
      </c>
      <c r="B19" s="12">
        <v>97.033000000000001</v>
      </c>
      <c r="G19" s="12">
        <v>82.555999999999997</v>
      </c>
      <c r="H19" s="12">
        <v>204.828</v>
      </c>
    </row>
    <row r="20" spans="1:8" x14ac:dyDescent="0.2">
      <c r="A20" s="9">
        <v>92.876000000000005</v>
      </c>
      <c r="B20" s="11">
        <v>44.215000000000003</v>
      </c>
      <c r="G20" s="11">
        <v>52.884</v>
      </c>
      <c r="H20" s="11">
        <v>141.64400000000001</v>
      </c>
    </row>
    <row r="21" spans="1:8" x14ac:dyDescent="0.2">
      <c r="A21" s="10">
        <v>58.875999999999998</v>
      </c>
      <c r="B21" s="12">
        <v>105.12</v>
      </c>
      <c r="G21" s="12">
        <v>49.720999999999997</v>
      </c>
      <c r="H21" s="12">
        <v>96.106999999999999</v>
      </c>
    </row>
    <row r="22" spans="1:8" x14ac:dyDescent="0.2">
      <c r="A22" s="9">
        <v>37.725000000000001</v>
      </c>
      <c r="B22" s="11">
        <v>49.582999999999998</v>
      </c>
      <c r="G22" s="11">
        <v>48.101999999999997</v>
      </c>
      <c r="H22" s="11">
        <v>33.015999999999998</v>
      </c>
    </row>
    <row r="23" spans="1:8" x14ac:dyDescent="0.2">
      <c r="A23" s="10">
        <v>165.06899999999999</v>
      </c>
      <c r="B23" s="12">
        <v>141.428</v>
      </c>
      <c r="G23" s="12">
        <v>76.084000000000003</v>
      </c>
      <c r="H23" s="12">
        <v>40.667000000000002</v>
      </c>
    </row>
    <row r="24" spans="1:8" x14ac:dyDescent="0.2">
      <c r="A24" s="9">
        <v>158.86799999999999</v>
      </c>
      <c r="B24" s="11">
        <v>28.512</v>
      </c>
      <c r="G24" s="11">
        <v>219.50299999999999</v>
      </c>
      <c r="H24" s="11">
        <v>40.604999999999997</v>
      </c>
    </row>
    <row r="25" spans="1:8" x14ac:dyDescent="0.2">
      <c r="A25" s="10">
        <v>68.977999999999994</v>
      </c>
      <c r="B25" s="12">
        <v>80.959000000000003</v>
      </c>
      <c r="G25" s="12">
        <v>32.152000000000001</v>
      </c>
      <c r="H25" s="12">
        <v>86.573999999999998</v>
      </c>
    </row>
    <row r="26" spans="1:8" x14ac:dyDescent="0.2">
      <c r="A26" s="9">
        <v>36.127000000000002</v>
      </c>
      <c r="B26" s="11">
        <v>82.555999999999997</v>
      </c>
      <c r="G26" s="11">
        <v>53.167999999999999</v>
      </c>
      <c r="H26" s="11">
        <v>87.438000000000002</v>
      </c>
    </row>
    <row r="27" spans="1:8" x14ac:dyDescent="0.2">
      <c r="A27" s="10">
        <v>58.179000000000002</v>
      </c>
      <c r="B27" s="12">
        <v>42.055</v>
      </c>
      <c r="G27" s="12">
        <v>152.53399999999999</v>
      </c>
      <c r="H27" s="12">
        <v>129.065</v>
      </c>
    </row>
    <row r="28" spans="1:8" x14ac:dyDescent="0.2">
      <c r="A28" s="9">
        <v>30.808</v>
      </c>
      <c r="B28" s="11">
        <v>52.884</v>
      </c>
      <c r="G28" s="11">
        <v>102.886</v>
      </c>
      <c r="H28" s="11">
        <v>114.09699999999999</v>
      </c>
    </row>
    <row r="29" spans="1:8" x14ac:dyDescent="0.2">
      <c r="A29" s="10">
        <v>28.216000000000001</v>
      </c>
      <c r="B29" s="12">
        <v>49.720999999999997</v>
      </c>
      <c r="G29" s="12">
        <v>74.695999999999998</v>
      </c>
      <c r="H29" s="12">
        <v>59.381999999999998</v>
      </c>
    </row>
    <row r="30" spans="1:8" x14ac:dyDescent="0.2">
      <c r="B30" s="11">
        <v>48.101999999999997</v>
      </c>
      <c r="G30" s="11">
        <v>43.412999999999997</v>
      </c>
      <c r="H30" s="11">
        <v>61.920999999999999</v>
      </c>
    </row>
    <row r="31" spans="1:8" x14ac:dyDescent="0.2">
      <c r="B31" s="12">
        <v>76.084000000000003</v>
      </c>
      <c r="G31" s="12">
        <v>56.895000000000003</v>
      </c>
      <c r="H31" s="12">
        <v>50</v>
      </c>
    </row>
    <row r="32" spans="1:8" x14ac:dyDescent="0.2">
      <c r="B32" s="11">
        <v>219.50299999999999</v>
      </c>
      <c r="G32" s="11">
        <v>75.096999999999994</v>
      </c>
      <c r="H32" s="11">
        <v>181.13399999999999</v>
      </c>
    </row>
    <row r="33" spans="2:8" x14ac:dyDescent="0.2">
      <c r="B33" s="12">
        <v>65.841999999999999</v>
      </c>
      <c r="G33" s="12">
        <v>79.293000000000006</v>
      </c>
      <c r="H33" s="12">
        <v>83.004000000000005</v>
      </c>
    </row>
    <row r="34" spans="2:8" x14ac:dyDescent="0.2">
      <c r="B34" s="11">
        <v>32.152000000000001</v>
      </c>
      <c r="G34" s="11">
        <v>73.462999999999994</v>
      </c>
      <c r="H34" s="11">
        <v>109.80800000000001</v>
      </c>
    </row>
    <row r="35" spans="2:8" x14ac:dyDescent="0.2">
      <c r="B35" s="12">
        <v>53.167999999999999</v>
      </c>
      <c r="G35" s="12">
        <v>150.12299999999999</v>
      </c>
      <c r="H35" s="12">
        <v>26.558</v>
      </c>
    </row>
    <row r="36" spans="2:8" x14ac:dyDescent="0.2">
      <c r="B36" s="11">
        <v>152.53399999999999</v>
      </c>
      <c r="G36" s="11">
        <v>104.499</v>
      </c>
      <c r="H36" s="11">
        <v>74.216999999999999</v>
      </c>
    </row>
    <row r="37" spans="2:8" x14ac:dyDescent="0.2">
      <c r="B37" s="12">
        <v>102.886</v>
      </c>
      <c r="G37" s="12">
        <v>46.003999999999998</v>
      </c>
      <c r="H37" s="12">
        <v>42.302</v>
      </c>
    </row>
    <row r="38" spans="2:8" x14ac:dyDescent="0.2">
      <c r="B38" s="11">
        <v>34.898000000000003</v>
      </c>
      <c r="G38" s="11">
        <v>57.19</v>
      </c>
      <c r="H38" s="11">
        <v>64.777000000000001</v>
      </c>
    </row>
    <row r="39" spans="2:8" x14ac:dyDescent="0.2">
      <c r="B39" s="12">
        <v>74.695999999999998</v>
      </c>
      <c r="G39" s="12">
        <v>46.128</v>
      </c>
      <c r="H39" s="12">
        <v>99.289000000000001</v>
      </c>
    </row>
    <row r="40" spans="2:8" x14ac:dyDescent="0.2">
      <c r="B40" s="11">
        <v>43.412999999999997</v>
      </c>
      <c r="G40" s="11">
        <v>59.27</v>
      </c>
      <c r="H40" s="11">
        <v>92.876000000000005</v>
      </c>
    </row>
    <row r="41" spans="2:8" x14ac:dyDescent="0.2">
      <c r="B41" s="12">
        <v>54.828000000000003</v>
      </c>
      <c r="G41" s="12">
        <v>50.941000000000003</v>
      </c>
      <c r="H41" s="12">
        <v>127.208</v>
      </c>
    </row>
    <row r="42" spans="2:8" x14ac:dyDescent="0.2">
      <c r="B42" s="11">
        <v>204.828</v>
      </c>
      <c r="G42" s="11">
        <v>29.992000000000001</v>
      </c>
      <c r="H42" s="11">
        <v>68.114000000000004</v>
      </c>
    </row>
    <row r="43" spans="2:8" x14ac:dyDescent="0.2">
      <c r="B43" s="12">
        <v>56.895000000000003</v>
      </c>
      <c r="G43" s="12">
        <v>55.228999999999999</v>
      </c>
      <c r="H43" s="12">
        <v>37.725000000000001</v>
      </c>
    </row>
    <row r="44" spans="2:8" x14ac:dyDescent="0.2">
      <c r="B44" s="11">
        <v>141.64400000000001</v>
      </c>
      <c r="G44" s="11">
        <v>63.417999999999999</v>
      </c>
      <c r="H44" s="11">
        <v>78.399000000000001</v>
      </c>
    </row>
    <row r="45" spans="2:8" x14ac:dyDescent="0.2">
      <c r="B45" s="12">
        <v>75.096999999999994</v>
      </c>
      <c r="G45" s="12">
        <v>65.873000000000005</v>
      </c>
      <c r="H45" s="12">
        <v>165.06899999999999</v>
      </c>
    </row>
    <row r="46" spans="2:8" x14ac:dyDescent="0.2">
      <c r="B46" s="11">
        <v>79.293000000000006</v>
      </c>
      <c r="G46" s="11">
        <v>71.119</v>
      </c>
      <c r="H46" s="11">
        <v>167.71600000000001</v>
      </c>
    </row>
    <row r="47" spans="2:8" x14ac:dyDescent="0.2">
      <c r="B47" s="12">
        <v>33.015999999999998</v>
      </c>
      <c r="G47" s="12">
        <v>61.491999999999997</v>
      </c>
      <c r="H47" s="12">
        <v>158.86799999999999</v>
      </c>
    </row>
    <row r="48" spans="2:8" x14ac:dyDescent="0.2">
      <c r="B48" s="11">
        <v>104.499</v>
      </c>
      <c r="G48" s="11">
        <v>102.864</v>
      </c>
      <c r="H48" s="11">
        <v>90.495000000000005</v>
      </c>
    </row>
    <row r="49" spans="2:8" x14ac:dyDescent="0.2">
      <c r="B49" s="12">
        <v>40.667000000000002</v>
      </c>
      <c r="G49" s="12">
        <v>35.853999999999999</v>
      </c>
      <c r="H49" s="12">
        <v>68.977999999999994</v>
      </c>
    </row>
    <row r="50" spans="2:8" x14ac:dyDescent="0.2">
      <c r="B50" s="11">
        <v>46.003999999999998</v>
      </c>
      <c r="G50" s="11">
        <v>86.173000000000002</v>
      </c>
      <c r="H50" s="11">
        <v>59.095999999999997</v>
      </c>
    </row>
    <row r="51" spans="2:8" x14ac:dyDescent="0.2">
      <c r="B51" s="12">
        <v>57.19</v>
      </c>
      <c r="G51" s="12">
        <v>94.563999999999993</v>
      </c>
      <c r="H51" s="12">
        <v>36.127000000000002</v>
      </c>
    </row>
    <row r="52" spans="2:8" x14ac:dyDescent="0.2">
      <c r="B52" s="11">
        <v>46.128</v>
      </c>
      <c r="G52" s="11">
        <v>30.728000000000002</v>
      </c>
      <c r="H52" s="11">
        <v>65.048000000000002</v>
      </c>
    </row>
    <row r="53" spans="2:8" x14ac:dyDescent="0.2">
      <c r="B53" s="12">
        <v>59.27</v>
      </c>
      <c r="G53" s="12">
        <v>93.840999999999994</v>
      </c>
      <c r="H53" s="12">
        <v>58.179000000000002</v>
      </c>
    </row>
    <row r="54" spans="2:8" x14ac:dyDescent="0.2">
      <c r="B54" s="11">
        <v>29.992000000000001</v>
      </c>
      <c r="G54" s="11">
        <v>21.213000000000001</v>
      </c>
      <c r="H54" s="11">
        <v>30.808</v>
      </c>
    </row>
    <row r="55" spans="2:8" x14ac:dyDescent="0.2">
      <c r="B55" s="12">
        <v>40.604999999999997</v>
      </c>
      <c r="G55" s="12">
        <v>98.116</v>
      </c>
      <c r="H55" s="12">
        <v>55.56</v>
      </c>
    </row>
    <row r="56" spans="2:8" x14ac:dyDescent="0.2">
      <c r="B56" s="11">
        <v>86.573999999999998</v>
      </c>
      <c r="G56" s="11">
        <v>95.953000000000003</v>
      </c>
      <c r="H56" s="11">
        <v>40.19</v>
      </c>
    </row>
    <row r="57" spans="2:8" x14ac:dyDescent="0.2">
      <c r="B57" s="12">
        <v>63.417999999999999</v>
      </c>
      <c r="G57" s="12">
        <v>60.319000000000003</v>
      </c>
    </row>
    <row r="58" spans="2:8" x14ac:dyDescent="0.2">
      <c r="B58" s="11">
        <v>65.873000000000005</v>
      </c>
      <c r="G58" s="11">
        <v>39.987000000000002</v>
      </c>
    </row>
    <row r="59" spans="2:8" x14ac:dyDescent="0.2">
      <c r="B59" s="12">
        <v>71.119</v>
      </c>
      <c r="G59" s="12">
        <v>74.376999999999995</v>
      </c>
    </row>
    <row r="60" spans="2:8" x14ac:dyDescent="0.2">
      <c r="B60" s="11">
        <v>129.065</v>
      </c>
      <c r="G60" s="11">
        <v>42.137</v>
      </c>
    </row>
    <row r="61" spans="2:8" x14ac:dyDescent="0.2">
      <c r="B61" s="12">
        <v>61.491999999999997</v>
      </c>
      <c r="G61" s="12">
        <v>104.795</v>
      </c>
    </row>
    <row r="62" spans="2:8" x14ac:dyDescent="0.2">
      <c r="B62" s="11">
        <v>102.864</v>
      </c>
      <c r="G62" s="11">
        <v>43.478000000000002</v>
      </c>
    </row>
    <row r="63" spans="2:8" x14ac:dyDescent="0.2">
      <c r="B63" s="12">
        <v>35.853999999999999</v>
      </c>
      <c r="G63" s="12">
        <v>107.078</v>
      </c>
    </row>
    <row r="64" spans="2:8" x14ac:dyDescent="0.2">
      <c r="B64" s="11">
        <v>86.173000000000002</v>
      </c>
      <c r="G64" s="11">
        <v>28.242000000000001</v>
      </c>
    </row>
    <row r="65" spans="2:7" x14ac:dyDescent="0.2">
      <c r="B65" s="12">
        <v>94.563999999999993</v>
      </c>
      <c r="G65" s="12">
        <v>124.79900000000001</v>
      </c>
    </row>
    <row r="66" spans="2:7" x14ac:dyDescent="0.2">
      <c r="B66" s="11">
        <v>114.09699999999999</v>
      </c>
      <c r="G66" s="11">
        <v>155.583</v>
      </c>
    </row>
    <row r="67" spans="2:7" x14ac:dyDescent="0.2">
      <c r="B67" s="12">
        <v>21.213000000000001</v>
      </c>
      <c r="G67" s="12">
        <v>100.129</v>
      </c>
    </row>
    <row r="68" spans="2:7" x14ac:dyDescent="0.2">
      <c r="B68" s="11">
        <v>98.116</v>
      </c>
      <c r="G68" s="11">
        <v>89.426000000000002</v>
      </c>
    </row>
    <row r="69" spans="2:7" x14ac:dyDescent="0.2">
      <c r="B69" s="12">
        <v>59.381999999999998</v>
      </c>
      <c r="G69" s="12">
        <v>36.822000000000003</v>
      </c>
    </row>
    <row r="70" spans="2:7" x14ac:dyDescent="0.2">
      <c r="B70" s="11">
        <v>61.920999999999999</v>
      </c>
      <c r="G70" s="11">
        <v>119.122</v>
      </c>
    </row>
    <row r="71" spans="2:7" x14ac:dyDescent="0.2">
      <c r="B71" s="12">
        <v>95.953000000000003</v>
      </c>
      <c r="G71" s="12">
        <v>101.37</v>
      </c>
    </row>
    <row r="72" spans="2:7" x14ac:dyDescent="0.2">
      <c r="B72" s="11">
        <v>60.319000000000003</v>
      </c>
      <c r="G72" s="11">
        <v>91.965999999999994</v>
      </c>
    </row>
    <row r="73" spans="2:7" x14ac:dyDescent="0.2">
      <c r="B73" s="12">
        <v>50</v>
      </c>
      <c r="G73" s="12">
        <v>191.55799999999999</v>
      </c>
    </row>
    <row r="74" spans="2:7" x14ac:dyDescent="0.2">
      <c r="B74" s="11">
        <v>39.987000000000002</v>
      </c>
      <c r="G74" s="11">
        <v>36.235999999999997</v>
      </c>
    </row>
    <row r="75" spans="2:7" x14ac:dyDescent="0.2">
      <c r="B75" s="12">
        <v>74.376999999999995</v>
      </c>
      <c r="G75" s="12">
        <v>33.258000000000003</v>
      </c>
    </row>
    <row r="76" spans="2:7" x14ac:dyDescent="0.2">
      <c r="B76" s="11">
        <v>42.137</v>
      </c>
      <c r="G76" s="11">
        <v>26.971</v>
      </c>
    </row>
    <row r="77" spans="2:7" x14ac:dyDescent="0.2">
      <c r="B77" s="12">
        <v>181.13399999999999</v>
      </c>
      <c r="G77" s="12">
        <v>43.317999999999998</v>
      </c>
    </row>
    <row r="78" spans="2:7" x14ac:dyDescent="0.2">
      <c r="B78" s="11">
        <v>83.004000000000005</v>
      </c>
      <c r="G78" s="11">
        <v>98.254000000000005</v>
      </c>
    </row>
    <row r="79" spans="2:7" x14ac:dyDescent="0.2">
      <c r="B79" s="12">
        <v>104.795</v>
      </c>
      <c r="G79" s="12">
        <v>96.075000000000003</v>
      </c>
    </row>
    <row r="80" spans="2:7" x14ac:dyDescent="0.2">
      <c r="B80" s="11">
        <v>43.478000000000002</v>
      </c>
      <c r="G80" s="11">
        <v>66.459000000000003</v>
      </c>
    </row>
    <row r="81" spans="2:7" x14ac:dyDescent="0.2">
      <c r="B81" s="12">
        <v>107.078</v>
      </c>
      <c r="G81" s="12">
        <v>65.494</v>
      </c>
    </row>
    <row r="82" spans="2:7" x14ac:dyDescent="0.2">
      <c r="B82" s="11">
        <v>28.242000000000001</v>
      </c>
      <c r="G82" s="11">
        <v>27.277000000000001</v>
      </c>
    </row>
    <row r="83" spans="2:7" x14ac:dyDescent="0.2">
      <c r="B83" s="12">
        <v>124.79900000000001</v>
      </c>
      <c r="G83" s="12">
        <v>43.764000000000003</v>
      </c>
    </row>
    <row r="84" spans="2:7" x14ac:dyDescent="0.2">
      <c r="B84" s="11">
        <v>155.583</v>
      </c>
      <c r="G84" s="11">
        <v>28.456</v>
      </c>
    </row>
    <row r="85" spans="2:7" x14ac:dyDescent="0.2">
      <c r="B85" s="12">
        <v>100.129</v>
      </c>
      <c r="G85" s="12">
        <v>95.468000000000004</v>
      </c>
    </row>
    <row r="86" spans="2:7" x14ac:dyDescent="0.2">
      <c r="B86" s="11">
        <v>89.426000000000002</v>
      </c>
      <c r="G86" s="11">
        <v>38.442</v>
      </c>
    </row>
    <row r="87" spans="2:7" x14ac:dyDescent="0.2">
      <c r="B87" s="12">
        <v>36.822000000000003</v>
      </c>
      <c r="G87" s="12">
        <v>90.036000000000001</v>
      </c>
    </row>
    <row r="88" spans="2:7" x14ac:dyDescent="0.2">
      <c r="B88" s="11">
        <v>119.122</v>
      </c>
      <c r="G88" s="11">
        <v>101.20399999999999</v>
      </c>
    </row>
    <row r="89" spans="2:7" x14ac:dyDescent="0.2">
      <c r="B89" s="12">
        <v>101.37</v>
      </c>
      <c r="G89" s="12">
        <v>137.631</v>
      </c>
    </row>
    <row r="90" spans="2:7" x14ac:dyDescent="0.2">
      <c r="B90" s="11">
        <v>109.80800000000001</v>
      </c>
      <c r="G90" s="11">
        <v>96.882999999999996</v>
      </c>
    </row>
    <row r="91" spans="2:7" x14ac:dyDescent="0.2">
      <c r="B91" s="12">
        <v>91.965999999999994</v>
      </c>
      <c r="G91" s="12">
        <v>53.719000000000001</v>
      </c>
    </row>
    <row r="92" spans="2:7" x14ac:dyDescent="0.2">
      <c r="B92" s="11">
        <v>191.55799999999999</v>
      </c>
      <c r="G92" s="11">
        <v>75.144999999999996</v>
      </c>
    </row>
    <row r="93" spans="2:7" x14ac:dyDescent="0.2">
      <c r="B93" s="12">
        <v>36.235999999999997</v>
      </c>
      <c r="G93" s="12">
        <v>220.68899999999999</v>
      </c>
    </row>
    <row r="94" spans="2:7" x14ac:dyDescent="0.2">
      <c r="B94" s="11">
        <v>33.258000000000003</v>
      </c>
      <c r="G94" s="11">
        <v>44.895000000000003</v>
      </c>
    </row>
    <row r="95" spans="2:7" x14ac:dyDescent="0.2">
      <c r="B95" s="12">
        <v>26.971</v>
      </c>
      <c r="G95" s="12">
        <v>58.875999999999998</v>
      </c>
    </row>
    <row r="96" spans="2:7" x14ac:dyDescent="0.2">
      <c r="B96" s="11">
        <v>43.317999999999998</v>
      </c>
      <c r="G96" s="11">
        <v>40.869</v>
      </c>
    </row>
    <row r="97" spans="2:7" x14ac:dyDescent="0.2">
      <c r="B97" s="12">
        <v>98.254000000000005</v>
      </c>
      <c r="G97" s="12">
        <v>68.55</v>
      </c>
    </row>
    <row r="98" spans="2:7" x14ac:dyDescent="0.2">
      <c r="B98" s="11">
        <v>96.075000000000003</v>
      </c>
      <c r="G98" s="11">
        <v>55.786999999999999</v>
      </c>
    </row>
    <row r="99" spans="2:7" x14ac:dyDescent="0.2">
      <c r="B99" s="12">
        <v>66.459000000000003</v>
      </c>
      <c r="G99" s="12">
        <v>51.817</v>
      </c>
    </row>
    <row r="100" spans="2:7" x14ac:dyDescent="0.2">
      <c r="B100" s="11">
        <v>65.494</v>
      </c>
      <c r="G100" s="11">
        <v>70.899000000000001</v>
      </c>
    </row>
    <row r="101" spans="2:7" x14ac:dyDescent="0.2">
      <c r="B101" s="12">
        <v>27.277000000000001</v>
      </c>
      <c r="G101" s="12">
        <v>71.733999999999995</v>
      </c>
    </row>
    <row r="102" spans="2:7" x14ac:dyDescent="0.2">
      <c r="B102" s="11">
        <v>43.764000000000003</v>
      </c>
      <c r="G102" s="11">
        <v>154.50800000000001</v>
      </c>
    </row>
    <row r="103" spans="2:7" x14ac:dyDescent="0.2">
      <c r="B103" s="12">
        <v>28.456</v>
      </c>
      <c r="G103" s="12">
        <v>98.171000000000006</v>
      </c>
    </row>
    <row r="104" spans="2:7" x14ac:dyDescent="0.2">
      <c r="B104" s="11">
        <v>95.468000000000004</v>
      </c>
      <c r="G104" s="11">
        <v>94.641000000000005</v>
      </c>
    </row>
    <row r="105" spans="2:7" x14ac:dyDescent="0.2">
      <c r="B105" s="12">
        <v>38.442</v>
      </c>
      <c r="G105" s="12">
        <v>170.01400000000001</v>
      </c>
    </row>
    <row r="106" spans="2:7" x14ac:dyDescent="0.2">
      <c r="B106" s="11">
        <v>90.036000000000001</v>
      </c>
      <c r="G106" s="11">
        <v>50.878999999999998</v>
      </c>
    </row>
    <row r="107" spans="2:7" x14ac:dyDescent="0.2">
      <c r="B107" s="12">
        <v>101.20399999999999</v>
      </c>
      <c r="G107" s="12">
        <v>54.143000000000001</v>
      </c>
    </row>
    <row r="108" spans="2:7" x14ac:dyDescent="0.2">
      <c r="B108" s="11">
        <v>137.631</v>
      </c>
      <c r="G108" s="11">
        <v>43.654000000000003</v>
      </c>
    </row>
    <row r="109" spans="2:7" x14ac:dyDescent="0.2">
      <c r="B109" s="12">
        <v>53.719000000000001</v>
      </c>
      <c r="G109" s="12">
        <v>138.07300000000001</v>
      </c>
    </row>
    <row r="110" spans="2:7" x14ac:dyDescent="0.2">
      <c r="B110" s="11">
        <v>64.777000000000001</v>
      </c>
      <c r="G110" s="11">
        <v>32.813000000000002</v>
      </c>
    </row>
    <row r="111" spans="2:7" x14ac:dyDescent="0.2">
      <c r="B111" s="12">
        <v>75.144999999999996</v>
      </c>
      <c r="G111" s="12">
        <v>25.248999999999999</v>
      </c>
    </row>
    <row r="112" spans="2:7" x14ac:dyDescent="0.2">
      <c r="B112" s="11">
        <v>220.68899999999999</v>
      </c>
      <c r="G112" s="11">
        <v>39.186999999999998</v>
      </c>
    </row>
    <row r="113" spans="2:7" x14ac:dyDescent="0.2">
      <c r="B113" s="12">
        <v>44.895000000000003</v>
      </c>
      <c r="G113" s="12">
        <v>41.58</v>
      </c>
    </row>
    <row r="114" spans="2:7" x14ac:dyDescent="0.2">
      <c r="B114" s="11">
        <v>99.289000000000001</v>
      </c>
      <c r="G114" s="11">
        <v>28.937000000000001</v>
      </c>
    </row>
    <row r="115" spans="2:7" x14ac:dyDescent="0.2">
      <c r="B115" s="12">
        <v>127.208</v>
      </c>
      <c r="G115" s="12">
        <v>24.446999999999999</v>
      </c>
    </row>
    <row r="116" spans="2:7" x14ac:dyDescent="0.2">
      <c r="B116" s="11">
        <v>68.114000000000004</v>
      </c>
      <c r="G116" s="11">
        <v>64.968000000000004</v>
      </c>
    </row>
    <row r="117" spans="2:7" x14ac:dyDescent="0.2">
      <c r="B117" s="12">
        <v>40.869</v>
      </c>
      <c r="G117" s="12">
        <v>60.585000000000001</v>
      </c>
    </row>
    <row r="118" spans="2:7" x14ac:dyDescent="0.2">
      <c r="B118" s="11">
        <v>68.55</v>
      </c>
      <c r="G118" s="11">
        <v>28.59</v>
      </c>
    </row>
    <row r="119" spans="2:7" x14ac:dyDescent="0.2">
      <c r="B119" s="12">
        <v>55.786999999999999</v>
      </c>
      <c r="G119" s="12">
        <v>29.765999999999998</v>
      </c>
    </row>
    <row r="120" spans="2:7" x14ac:dyDescent="0.2">
      <c r="B120" s="11">
        <v>51.817</v>
      </c>
      <c r="G120" s="11">
        <v>158.46700000000001</v>
      </c>
    </row>
    <row r="121" spans="2:7" x14ac:dyDescent="0.2">
      <c r="B121" s="12">
        <v>70.899000000000001</v>
      </c>
      <c r="G121" s="12">
        <v>157.53200000000001</v>
      </c>
    </row>
    <row r="122" spans="2:7" x14ac:dyDescent="0.2">
      <c r="B122" s="11">
        <v>71.733999999999995</v>
      </c>
      <c r="G122" s="11">
        <v>105.116</v>
      </c>
    </row>
    <row r="123" spans="2:7" x14ac:dyDescent="0.2">
      <c r="B123" s="12">
        <v>154.50800000000001</v>
      </c>
      <c r="G123" s="12">
        <v>175.119</v>
      </c>
    </row>
    <row r="124" spans="2:7" x14ac:dyDescent="0.2">
      <c r="B124" s="11">
        <v>98.171000000000006</v>
      </c>
      <c r="G124" s="11">
        <v>36.875999999999998</v>
      </c>
    </row>
    <row r="125" spans="2:7" x14ac:dyDescent="0.2">
      <c r="B125" s="12">
        <v>94.641000000000005</v>
      </c>
      <c r="G125" s="12">
        <v>41.232999999999997</v>
      </c>
    </row>
    <row r="126" spans="2:7" x14ac:dyDescent="0.2">
      <c r="B126" s="11">
        <v>78.399000000000001</v>
      </c>
      <c r="G126" s="11">
        <v>24.099</v>
      </c>
    </row>
    <row r="127" spans="2:7" x14ac:dyDescent="0.2">
      <c r="B127" s="12">
        <v>170.01400000000001</v>
      </c>
      <c r="G127" s="12">
        <v>70.153999999999996</v>
      </c>
    </row>
    <row r="128" spans="2:7" x14ac:dyDescent="0.2">
      <c r="B128" s="11">
        <v>50.878999999999998</v>
      </c>
      <c r="G128" s="11">
        <v>114.04300000000001</v>
      </c>
    </row>
    <row r="129" spans="2:7" x14ac:dyDescent="0.2">
      <c r="B129" s="12">
        <v>54.143000000000001</v>
      </c>
      <c r="G129" s="12">
        <v>99.876999999999995</v>
      </c>
    </row>
    <row r="130" spans="2:7" x14ac:dyDescent="0.2">
      <c r="B130" s="11">
        <v>43.654000000000003</v>
      </c>
      <c r="G130" s="11">
        <v>377.56700000000001</v>
      </c>
    </row>
    <row r="131" spans="2:7" x14ac:dyDescent="0.2">
      <c r="B131" s="12">
        <v>167.71600000000001</v>
      </c>
      <c r="G131" s="12">
        <v>52.432000000000002</v>
      </c>
    </row>
    <row r="132" spans="2:7" x14ac:dyDescent="0.2">
      <c r="B132" s="11">
        <v>138.07300000000001</v>
      </c>
      <c r="G132" s="11">
        <v>32.1</v>
      </c>
    </row>
    <row r="133" spans="2:7" x14ac:dyDescent="0.2">
      <c r="B133" s="12">
        <v>90.495000000000005</v>
      </c>
      <c r="G133" s="12">
        <v>29.204999999999998</v>
      </c>
    </row>
    <row r="134" spans="2:7" x14ac:dyDescent="0.2">
      <c r="B134" s="11">
        <v>32.813000000000002</v>
      </c>
      <c r="G134" s="11">
        <v>22.815999999999999</v>
      </c>
    </row>
    <row r="135" spans="2:7" x14ac:dyDescent="0.2">
      <c r="B135" s="12">
        <v>25.248999999999999</v>
      </c>
      <c r="G135" s="12">
        <v>29.873000000000001</v>
      </c>
    </row>
    <row r="136" spans="2:7" x14ac:dyDescent="0.2">
      <c r="B136" s="11">
        <v>39.186999999999998</v>
      </c>
      <c r="G136" s="11">
        <v>40.003</v>
      </c>
    </row>
    <row r="137" spans="2:7" x14ac:dyDescent="0.2">
      <c r="B137" s="12">
        <v>41.58</v>
      </c>
      <c r="G137" s="12">
        <v>28.216000000000001</v>
      </c>
    </row>
    <row r="138" spans="2:7" x14ac:dyDescent="0.2">
      <c r="B138" s="11">
        <v>28.937000000000001</v>
      </c>
      <c r="G138" s="11">
        <v>39.545000000000002</v>
      </c>
    </row>
    <row r="139" spans="2:7" x14ac:dyDescent="0.2">
      <c r="B139" s="12">
        <v>24.446999999999999</v>
      </c>
      <c r="G139" s="12">
        <v>62.963999999999999</v>
      </c>
    </row>
    <row r="140" spans="2:7" x14ac:dyDescent="0.2">
      <c r="B140" s="11">
        <v>64.968000000000004</v>
      </c>
      <c r="G140" s="11">
        <v>26.826000000000001</v>
      </c>
    </row>
    <row r="141" spans="2:7" x14ac:dyDescent="0.2">
      <c r="B141" s="12">
        <v>59.095999999999997</v>
      </c>
    </row>
    <row r="142" spans="2:7" x14ac:dyDescent="0.2">
      <c r="B142" s="11">
        <v>60.585000000000001</v>
      </c>
    </row>
    <row r="143" spans="2:7" x14ac:dyDescent="0.2">
      <c r="B143" s="12">
        <v>28.59</v>
      </c>
    </row>
    <row r="144" spans="2:7" x14ac:dyDescent="0.2">
      <c r="B144" s="11">
        <v>29.765999999999998</v>
      </c>
    </row>
    <row r="145" spans="2:2" x14ac:dyDescent="0.2">
      <c r="B145" s="12">
        <v>158.46700000000001</v>
      </c>
    </row>
    <row r="146" spans="2:2" x14ac:dyDescent="0.2">
      <c r="B146" s="11">
        <v>157.53200000000001</v>
      </c>
    </row>
    <row r="147" spans="2:2" x14ac:dyDescent="0.2">
      <c r="B147" s="12">
        <v>105.116</v>
      </c>
    </row>
    <row r="148" spans="2:2" x14ac:dyDescent="0.2">
      <c r="B148" s="11">
        <v>175.119</v>
      </c>
    </row>
    <row r="149" spans="2:2" x14ac:dyDescent="0.2">
      <c r="B149" s="12">
        <v>36.875999999999998</v>
      </c>
    </row>
    <row r="150" spans="2:2" x14ac:dyDescent="0.2">
      <c r="B150" s="11">
        <v>65.048000000000002</v>
      </c>
    </row>
    <row r="151" spans="2:2" x14ac:dyDescent="0.2">
      <c r="B151" s="12">
        <v>41.232999999999997</v>
      </c>
    </row>
    <row r="152" spans="2:2" x14ac:dyDescent="0.2">
      <c r="B152" s="11">
        <v>24.099</v>
      </c>
    </row>
    <row r="153" spans="2:2" x14ac:dyDescent="0.2">
      <c r="B153" s="12">
        <v>70.153999999999996</v>
      </c>
    </row>
    <row r="154" spans="2:2" x14ac:dyDescent="0.2">
      <c r="B154" s="11">
        <v>114.04300000000001</v>
      </c>
    </row>
    <row r="155" spans="2:2" x14ac:dyDescent="0.2">
      <c r="B155" s="12">
        <v>99.876999999999995</v>
      </c>
    </row>
    <row r="156" spans="2:2" x14ac:dyDescent="0.2">
      <c r="B156" s="11">
        <v>377.56700000000001</v>
      </c>
    </row>
    <row r="157" spans="2:2" x14ac:dyDescent="0.2">
      <c r="B157" s="12">
        <v>52.432000000000002</v>
      </c>
    </row>
    <row r="158" spans="2:2" x14ac:dyDescent="0.2">
      <c r="B158" s="11">
        <v>32.1</v>
      </c>
    </row>
    <row r="159" spans="2:2" x14ac:dyDescent="0.2">
      <c r="B159" s="12">
        <v>29.204999999999998</v>
      </c>
    </row>
    <row r="160" spans="2:2" x14ac:dyDescent="0.2">
      <c r="B160" s="11">
        <v>22.815999999999999</v>
      </c>
    </row>
    <row r="161" spans="2:2" x14ac:dyDescent="0.2">
      <c r="B161" s="12">
        <v>29.873000000000001</v>
      </c>
    </row>
    <row r="162" spans="2:2" x14ac:dyDescent="0.2">
      <c r="B162" s="11">
        <v>40.003</v>
      </c>
    </row>
    <row r="163" spans="2:2" x14ac:dyDescent="0.2">
      <c r="B163" s="12">
        <v>55.56</v>
      </c>
    </row>
    <row r="164" spans="2:2" x14ac:dyDescent="0.2">
      <c r="B164" s="11">
        <v>40.19</v>
      </c>
    </row>
    <row r="165" spans="2:2" x14ac:dyDescent="0.2">
      <c r="B165" s="12">
        <v>39.545000000000002</v>
      </c>
    </row>
    <row r="166" spans="2:2" x14ac:dyDescent="0.2">
      <c r="B166" s="11">
        <v>62.963999999999999</v>
      </c>
    </row>
    <row r="167" spans="2:2" x14ac:dyDescent="0.2">
      <c r="B167" s="12">
        <v>26.826000000000001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40D200F-CEBC-D644-B703-DD37B7680F1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DATA_DESFECHO</vt:lpstr>
      <vt:lpstr>S100</vt:lpstr>
      <vt:lpstr>NSE</vt:lpstr>
      <vt:lpstr>TAU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Alencar</dc:creator>
  <cp:lastModifiedBy>Julio Alencar</cp:lastModifiedBy>
  <dcterms:created xsi:type="dcterms:W3CDTF">2022-07-27T21:10:29Z</dcterms:created>
  <dcterms:modified xsi:type="dcterms:W3CDTF">2022-09-02T11:16:35Z</dcterms:modified>
</cp:coreProperties>
</file>