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spreadsheetml.comments+xml" PartName="/xl/comments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custom-properties" Target="docProps/custom.xml"/><Relationship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ydrogen Peroxide" sheetId="1" r:id="rId4"/>
    <sheet state="visible" name="DPPH activity" sheetId="2" r:id="rId5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G4">
      <text>
        <t xml:space="preserve">Muhammad Adnan:
Why you do not run this experiment for 180 Mints
</t>
      </text>
    </comment>
    <comment authorId="0" ref="M4">
      <text>
        <t xml:space="preserve">Muhammad Adnan:
Why you do not run this experiment for 180 Mints
</t>
      </text>
    </comment>
    <comment authorId="0" ref="S4">
      <text>
        <t xml:space="preserve">Muhammad Adnan:
Why you do not run this experiment for 180 Mints
</t>
      </text>
    </comment>
  </commentList>
</comments>
</file>

<file path=xl/comments2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F3">
      <text>
        <t xml:space="preserve">Muhammad Adnan:
Why you do not run this experiment for 180 Mints
</t>
      </text>
    </comment>
  </commentList>
</comments>
</file>

<file path=xl/sharedStrings.xml><?xml version="1.0" encoding="utf-8"?>
<sst xmlns="http://schemas.openxmlformats.org/spreadsheetml/2006/main" count="126" uniqueCount="41">
  <si>
    <t xml:space="preserve">Experiment Number 1 </t>
  </si>
  <si>
    <t>Experiment Number 2</t>
  </si>
  <si>
    <t>Experiment Number 3</t>
  </si>
  <si>
    <t>Extraction technique</t>
  </si>
  <si>
    <t xml:space="preserve">Sample Abs </t>
  </si>
  <si>
    <t>Control Abs</t>
  </si>
  <si>
    <t>ABS cont- ABS sam/ABS Cont</t>
  </si>
  <si>
    <t>(ABS Samp/ABS Cont)*100</t>
  </si>
  <si>
    <t>% Hydrogen peroxide scavenging activity</t>
  </si>
  <si>
    <t>Steam Distillation</t>
  </si>
  <si>
    <t>Supercritical fluid extraction</t>
  </si>
  <si>
    <t>Superheated steam (120)</t>
  </si>
  <si>
    <t>Superheated steam (140)</t>
  </si>
  <si>
    <t>Superheated steam (160)</t>
  </si>
  <si>
    <t>Ascorbic Acid</t>
  </si>
  <si>
    <t xml:space="preserve"> </t>
  </si>
  <si>
    <t>Experiment 1</t>
  </si>
  <si>
    <t>Experiment 2</t>
  </si>
  <si>
    <t>Experiment 3</t>
  </si>
  <si>
    <t>Average</t>
  </si>
  <si>
    <t>Standard Deviation</t>
  </si>
  <si>
    <t>Original</t>
  </si>
  <si>
    <t>55.32 ± 0.49</t>
  </si>
  <si>
    <t>52.49 ± 0.46</t>
  </si>
  <si>
    <t>53.76 ± 0.36</t>
  </si>
  <si>
    <t>50.43 ± 0.29</t>
  </si>
  <si>
    <t>59.42 ± 0.52</t>
  </si>
  <si>
    <t>85.57 ± 1.14</t>
  </si>
  <si>
    <t>ABS Samp/ABS Cont</t>
  </si>
  <si>
    <t xml:space="preserve">% Free radical scavanging  </t>
  </si>
  <si>
    <t>Superheated steam 120</t>
  </si>
  <si>
    <t>Superheated steam 140</t>
  </si>
  <si>
    <t>Superheated steam 160</t>
  </si>
  <si>
    <t>BHT</t>
  </si>
  <si>
    <t xml:space="preserve">Original </t>
  </si>
  <si>
    <t>62.4 ± 0.81</t>
  </si>
  <si>
    <t>49.53 ± 0.31</t>
  </si>
  <si>
    <t>54.67 ± 0.68</t>
  </si>
  <si>
    <t>60.68 ± 0.74</t>
  </si>
  <si>
    <t>63.33 ± 0.87</t>
  </si>
  <si>
    <t>97.92 ± 1.92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</si>
</sst>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0000_ "/>
  </numFmts>
  <fonts count="7">
    <font>
      <sz val="11.0"/>
      <color/>
      <name val="Arial"/>
      <scheme val="minor"/>
    </font>
    <font>
      <sz val="11.0"/>
      <color/>
      <name val="Calibri"/>
    </font>
    <font>
      <b/>
      <sz val="11.0"/>
      <color/>
      <name val="Calibri"/>
    </font>
    <font/>
    <font>
      <b/>
      <sz val="11.0"/>
      <name val="Calibri"/>
    </font>
    <font>
      <sz val="11.0"/>
      <name val="Calibri"/>
    </font>
    <font>
      <sz val="11.0"/>
      <color rgb="FF000000"/>
      <name val="Times New Roman"/>
    </font>
  </fonts>
  <fills count="8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rgb="FF9CC2E5"/>
        <bgColor rgb="FF9CC2E5"/>
      </patternFill>
    </fill>
    <fill>
      <patternFill patternType="solid">
        <fgColor rgb="FFFF0000"/>
        <bgColor rgb="FFFF0000"/>
      </patternFill>
    </fill>
    <fill>
      <patternFill patternType="solid">
        <fgColor rgb="FFBF9000"/>
        <bgColor rgb="FFBF9000"/>
      </patternFill>
    </fill>
    <fill>
      <patternFill patternType="solid">
        <fgColor rgb="FF00B050"/>
        <bgColor rgb="FF00B050"/>
      </patternFill>
    </fill>
    <fill>
      <patternFill patternType="solid">
        <fgColor rgb="FF00B0F0"/>
        <bgColor rgb="FF00B0F0"/>
      </patternFill>
    </fill>
  </fills>
  <borders count="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/>
      <right/>
      <top/>
      <bottom/>
    </border>
    <border>
      <left style="thin">
        <color rgb="FF000000"/>
      </left>
      <right style="thin">
        <color rgb="FF000000"/>
      </right>
      <top/>
      <bottom/>
    </border>
  </borders>
  <cellStyleXfs count="1">
    <xf borderId="0" fillId="0" fontId="0" numFmtId="0" applyAlignment="1" applyFont="1"/>
  </cellStyleXfs>
  <cellXfs count="29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0" fontId="2" numFmtId="0" xfId="0" applyAlignment="1" applyBorder="1" applyFont="1">
      <alignment horizontal="center"/>
    </xf>
    <xf borderId="2" fillId="0" fontId="3" numFmtId="0" xfId="0" applyBorder="1" applyFont="1"/>
    <xf borderId="3" fillId="0" fontId="3" numFmtId="0" xfId="0" applyBorder="1" applyFont="1"/>
    <xf borderId="4" fillId="0" fontId="2" numFmtId="0" xfId="0" applyBorder="1" applyFont="1"/>
    <xf borderId="4" fillId="2" fontId="4" numFmtId="0" xfId="0" applyBorder="1" applyFill="1" applyFont="1"/>
    <xf borderId="4" fillId="3" fontId="2" numFmtId="0" xfId="0" applyBorder="1" applyFill="1" applyFont="1"/>
    <xf borderId="4" fillId="2" fontId="5" numFmtId="0" xfId="0" applyBorder="1" applyFont="1"/>
    <xf borderId="4" fillId="0" fontId="1" numFmtId="0" xfId="0" applyBorder="1" applyFont="1"/>
    <xf borderId="4" fillId="3" fontId="1" numFmtId="0" xfId="0" applyBorder="1" applyFont="1"/>
    <xf borderId="5" fillId="0" fontId="2" numFmtId="0" xfId="0" applyBorder="1" applyFont="1"/>
    <xf borderId="4" fillId="2" fontId="5" numFmtId="164" xfId="0" applyBorder="1" applyFont="1" applyNumberFormat="1"/>
    <xf borderId="4" fillId="2" fontId="1" numFmtId="0" xfId="0" applyBorder="1" applyFont="1"/>
    <xf borderId="4" fillId="4" fontId="1" numFmtId="0" xfId="0" applyBorder="1" applyFill="1" applyFont="1"/>
    <xf borderId="6" fillId="5" fontId="1" numFmtId="0" xfId="0" applyBorder="1" applyFill="1" applyFont="1"/>
    <xf borderId="6" fillId="5" fontId="6" numFmtId="0" xfId="0" applyAlignment="1" applyBorder="1" applyFont="1">
      <alignment vertical="center"/>
    </xf>
    <xf borderId="5" fillId="0" fontId="1" numFmtId="0" xfId="0" applyBorder="1" applyFont="1"/>
    <xf borderId="6" fillId="4" fontId="1" numFmtId="0" xfId="0" applyBorder="1" applyFont="1"/>
    <xf borderId="6" fillId="5" fontId="6" numFmtId="0" xfId="0" applyBorder="1" applyFont="1"/>
    <xf borderId="4" fillId="6" fontId="2" numFmtId="0" xfId="0" applyBorder="1" applyFill="1" applyFont="1"/>
    <xf borderId="4" fillId="2" fontId="2" numFmtId="0" xfId="0" applyBorder="1" applyFont="1"/>
    <xf borderId="4" fillId="6" fontId="1" numFmtId="0" xfId="0" applyBorder="1" applyFont="1"/>
    <xf borderId="6" fillId="2" fontId="1" numFmtId="0" xfId="0" applyBorder="1" applyFont="1"/>
    <xf borderId="6" fillId="6" fontId="1" numFmtId="0" xfId="0" applyBorder="1" applyFont="1"/>
    <xf borderId="7" fillId="4" fontId="1" numFmtId="0" xfId="0" applyBorder="1" applyFont="1"/>
    <xf borderId="6" fillId="7" fontId="1" numFmtId="0" xfId="0" applyBorder="1" applyFill="1" applyFont="1"/>
    <xf borderId="6" fillId="7" fontId="6" numFmtId="0" xfId="0" applyAlignment="1" applyBorder="1" applyFont="1">
      <alignment vertical="center"/>
    </xf>
    <xf borderId="0" fillId="0" fontId="1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drawing" Target="../drawings/drawing2.xml"/><Relationship Id="rId3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0"/>
    <col customWidth="1" min="2" max="2" width="16.71"/>
    <col customWidth="1" min="3" max="3" width="13.0"/>
    <col customWidth="1" min="4" max="4" width="20.57"/>
    <col customWidth="1" min="5" max="5" width="20.43"/>
    <col customWidth="1" min="6" max="6" width="19.43"/>
    <col customWidth="1" min="7" max="7" width="16.57"/>
    <col customWidth="1" min="8" max="9" width="9.0"/>
    <col customWidth="1" min="10" max="10" width="7.0"/>
    <col customWidth="1" min="11" max="11" width="7.29"/>
    <col customWidth="1" min="12" max="12" width="9.0"/>
    <col customWidth="1" min="13" max="13" width="15.29"/>
    <col customWidth="1" min="14" max="18" width="9.0"/>
    <col customWidth="1" min="19" max="19" width="16.0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>
      <c r="A2" s="1"/>
      <c r="B2" s="2" t="s">
        <v>0</v>
      </c>
      <c r="C2" s="3"/>
      <c r="D2" s="3"/>
      <c r="E2" s="3"/>
      <c r="F2" s="3"/>
      <c r="G2" s="4"/>
      <c r="H2" s="2" t="s">
        <v>1</v>
      </c>
      <c r="I2" s="3"/>
      <c r="J2" s="3"/>
      <c r="K2" s="3"/>
      <c r="L2" s="3"/>
      <c r="M2" s="4"/>
      <c r="N2" s="2" t="s">
        <v>2</v>
      </c>
      <c r="O2" s="3"/>
      <c r="P2" s="3"/>
      <c r="Q2" s="3"/>
      <c r="R2" s="3"/>
      <c r="S2" s="4"/>
    </row>
    <row r="3">
      <c r="A3" s="1"/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7" t="s">
        <v>8</v>
      </c>
      <c r="H3" s="5" t="s">
        <v>3</v>
      </c>
      <c r="I3" s="6" t="s">
        <v>4</v>
      </c>
      <c r="J3" s="5" t="s">
        <v>5</v>
      </c>
      <c r="K3" s="5" t="s">
        <v>6</v>
      </c>
      <c r="L3" s="5" t="s">
        <v>7</v>
      </c>
      <c r="M3" s="7" t="s">
        <v>8</v>
      </c>
      <c r="N3" s="5" t="s">
        <v>3</v>
      </c>
      <c r="O3" s="6" t="s">
        <v>4</v>
      </c>
      <c r="P3" s="5" t="s">
        <v>5</v>
      </c>
      <c r="Q3" s="5" t="s">
        <v>6</v>
      </c>
      <c r="R3" s="5" t="s">
        <v>7</v>
      </c>
      <c r="S3" s="7" t="s">
        <v>8</v>
      </c>
    </row>
    <row r="4">
      <c r="A4" s="1"/>
      <c r="B4" s="5" t="s">
        <v>9</v>
      </c>
      <c r="C4" s="8">
        <v>0.04021</v>
      </c>
      <c r="D4" s="9">
        <v>0.09</v>
      </c>
      <c r="E4" s="9" t="str">
        <f t="shared" ref="E4:E9" si="1">(D4-C4)/D4</f>
        <v>0.5532222222</v>
      </c>
      <c r="F4" s="9" t="str">
        <f t="shared" ref="F4:F9" si="2">E4*100</f>
        <v>55.32222222</v>
      </c>
      <c r="G4" s="10" t="str">
        <f t="shared" ref="G4:G9" si="3">F4</f>
        <v>55.32222222</v>
      </c>
      <c r="H4" s="5" t="s">
        <v>9</v>
      </c>
      <c r="I4" s="8">
        <v>0.04002</v>
      </c>
      <c r="J4" s="9">
        <v>0.09</v>
      </c>
      <c r="K4" s="9" t="str">
        <f t="shared" ref="K4:K9" si="4">(J4-I4)/J4</f>
        <v>0.5553333333</v>
      </c>
      <c r="L4" s="9" t="str">
        <f t="shared" ref="L4:L9" si="5">K4*100</f>
        <v>55.53333333</v>
      </c>
      <c r="M4" s="10" t="str">
        <f t="shared" ref="M4:M9" si="6">L4</f>
        <v>55.53333333</v>
      </c>
      <c r="N4" s="5" t="s">
        <v>9</v>
      </c>
      <c r="O4" s="8">
        <v>0.04039</v>
      </c>
      <c r="P4" s="9">
        <v>0.09</v>
      </c>
      <c r="Q4" s="9" t="str">
        <f t="shared" ref="Q4:Q9" si="7">(P4-O4)/P4</f>
        <v>0.5512222222</v>
      </c>
      <c r="R4" s="9" t="str">
        <f t="shared" ref="R4:R9" si="8">Q4*100</f>
        <v>55.12222222</v>
      </c>
      <c r="S4" s="10" t="str">
        <f t="shared" ref="S4:S9" si="9">R4</f>
        <v>55.12222222</v>
      </c>
    </row>
    <row r="5">
      <c r="A5" s="1"/>
      <c r="B5" s="5" t="s">
        <v>10</v>
      </c>
      <c r="C5" s="8">
        <v>0.04276</v>
      </c>
      <c r="D5" s="9">
        <v>0.09</v>
      </c>
      <c r="E5" s="9" t="str">
        <f t="shared" si="1"/>
        <v>0.5248888889</v>
      </c>
      <c r="F5" s="9" t="str">
        <f t="shared" si="2"/>
        <v>52.48888889</v>
      </c>
      <c r="G5" s="10" t="str">
        <f t="shared" si="3"/>
        <v>52.48888889</v>
      </c>
      <c r="H5" s="5" t="s">
        <v>10</v>
      </c>
      <c r="I5" s="8">
        <v>0.04322</v>
      </c>
      <c r="J5" s="9">
        <v>0.09</v>
      </c>
      <c r="K5" s="9" t="str">
        <f t="shared" si="4"/>
        <v>0.5197777778</v>
      </c>
      <c r="L5" s="9" t="str">
        <f t="shared" si="5"/>
        <v>51.97777778</v>
      </c>
      <c r="M5" s="10" t="str">
        <f t="shared" si="6"/>
        <v>51.97777778</v>
      </c>
      <c r="N5" s="5" t="s">
        <v>10</v>
      </c>
      <c r="O5" s="8">
        <v>0.04229</v>
      </c>
      <c r="P5" s="9">
        <v>0.09</v>
      </c>
      <c r="Q5" s="9" t="str">
        <f t="shared" si="7"/>
        <v>0.5301111111</v>
      </c>
      <c r="R5" s="9" t="str">
        <f t="shared" si="8"/>
        <v>53.01111111</v>
      </c>
      <c r="S5" s="10" t="str">
        <f t="shared" si="9"/>
        <v>53.01111111</v>
      </c>
    </row>
    <row r="6">
      <c r="A6" s="1"/>
      <c r="B6" s="5" t="s">
        <v>11</v>
      </c>
      <c r="C6" s="8">
        <v>0.04161</v>
      </c>
      <c r="D6" s="9">
        <v>0.09</v>
      </c>
      <c r="E6" s="9" t="str">
        <f t="shared" si="1"/>
        <v>0.5376666667</v>
      </c>
      <c r="F6" s="9" t="str">
        <f t="shared" si="2"/>
        <v>53.76666667</v>
      </c>
      <c r="G6" s="10" t="str">
        <f t="shared" si="3"/>
        <v>53.76666667</v>
      </c>
      <c r="H6" s="5" t="s">
        <v>11</v>
      </c>
      <c r="I6" s="8">
        <v>0.04128</v>
      </c>
      <c r="J6" s="9">
        <v>0.09</v>
      </c>
      <c r="K6" s="9" t="str">
        <f t="shared" si="4"/>
        <v>0.5413333333</v>
      </c>
      <c r="L6" s="9" t="str">
        <f t="shared" si="5"/>
        <v>54.13333333</v>
      </c>
      <c r="M6" s="10" t="str">
        <f t="shared" si="6"/>
        <v>54.13333333</v>
      </c>
      <c r="N6" s="5" t="s">
        <v>11</v>
      </c>
      <c r="O6" s="8">
        <v>0.04194</v>
      </c>
      <c r="P6" s="9">
        <v>0.09</v>
      </c>
      <c r="Q6" s="9" t="str">
        <f t="shared" si="7"/>
        <v>0.534</v>
      </c>
      <c r="R6" s="9" t="str">
        <f t="shared" si="8"/>
        <v>53.4</v>
      </c>
      <c r="S6" s="10" t="str">
        <f t="shared" si="9"/>
        <v>53.4</v>
      </c>
    </row>
    <row r="7">
      <c r="A7" s="1"/>
      <c r="B7" s="11" t="s">
        <v>12</v>
      </c>
      <c r="C7" s="8">
        <v>0.04461</v>
      </c>
      <c r="D7" s="9">
        <v>0.09</v>
      </c>
      <c r="E7" s="9" t="str">
        <f t="shared" si="1"/>
        <v>0.5043333333</v>
      </c>
      <c r="F7" s="9" t="str">
        <f t="shared" si="2"/>
        <v>50.43333333</v>
      </c>
      <c r="G7" s="10" t="str">
        <f t="shared" si="3"/>
        <v>50.43333333</v>
      </c>
      <c r="H7" s="11" t="s">
        <v>12</v>
      </c>
      <c r="I7" s="8">
        <v>0.04481</v>
      </c>
      <c r="J7" s="9">
        <v>0.09</v>
      </c>
      <c r="K7" s="9" t="str">
        <f t="shared" si="4"/>
        <v>0.5021111111</v>
      </c>
      <c r="L7" s="9" t="str">
        <f t="shared" si="5"/>
        <v>50.21111111</v>
      </c>
      <c r="M7" s="10" t="str">
        <f t="shared" si="6"/>
        <v>50.21111111</v>
      </c>
      <c r="N7" s="11" t="s">
        <v>12</v>
      </c>
      <c r="O7" s="8">
        <v>0.0444</v>
      </c>
      <c r="P7" s="9">
        <v>0.09</v>
      </c>
      <c r="Q7" s="9" t="str">
        <f t="shared" si="7"/>
        <v>0.5066666667</v>
      </c>
      <c r="R7" s="9" t="str">
        <f t="shared" si="8"/>
        <v>50.66666667</v>
      </c>
      <c r="S7" s="10" t="str">
        <f t="shared" si="9"/>
        <v>50.66666667</v>
      </c>
    </row>
    <row r="8">
      <c r="A8" s="1"/>
      <c r="B8" s="11" t="s">
        <v>13</v>
      </c>
      <c r="C8" s="12">
        <v>0.03667</v>
      </c>
      <c r="D8" s="9">
        <v>0.09</v>
      </c>
      <c r="E8" s="9" t="str">
        <f t="shared" si="1"/>
        <v>0.5925555556</v>
      </c>
      <c r="F8" s="9" t="str">
        <f t="shared" si="2"/>
        <v>59.25555556</v>
      </c>
      <c r="G8" s="10" t="str">
        <f t="shared" si="3"/>
        <v>59.25555556</v>
      </c>
      <c r="H8" s="11" t="s">
        <v>13</v>
      </c>
      <c r="I8" s="12">
        <v>0.03611</v>
      </c>
      <c r="J8" s="9">
        <v>0.09</v>
      </c>
      <c r="K8" s="9" t="str">
        <f t="shared" si="4"/>
        <v>0.5987777778</v>
      </c>
      <c r="L8" s="9" t="str">
        <f t="shared" si="5"/>
        <v>59.87777778</v>
      </c>
      <c r="M8" s="10" t="str">
        <f t="shared" si="6"/>
        <v>59.87777778</v>
      </c>
      <c r="N8" s="11" t="s">
        <v>13</v>
      </c>
      <c r="O8" s="12">
        <v>0.03678</v>
      </c>
      <c r="P8" s="9">
        <v>0.09</v>
      </c>
      <c r="Q8" s="9" t="str">
        <f t="shared" si="7"/>
        <v>0.5913333333</v>
      </c>
      <c r="R8" s="9" t="str">
        <f t="shared" si="8"/>
        <v>59.13333333</v>
      </c>
      <c r="S8" s="10" t="str">
        <f t="shared" si="9"/>
        <v>59.13333333</v>
      </c>
    </row>
    <row r="9">
      <c r="A9" s="1"/>
      <c r="B9" s="11" t="s">
        <v>14</v>
      </c>
      <c r="C9" s="12">
        <v>0.01298</v>
      </c>
      <c r="D9" s="9">
        <v>0.09</v>
      </c>
      <c r="E9" s="9" t="str">
        <f t="shared" si="1"/>
        <v>0.8557777778</v>
      </c>
      <c r="F9" s="9" t="str">
        <f t="shared" si="2"/>
        <v>85.57777778</v>
      </c>
      <c r="G9" s="10" t="str">
        <f t="shared" si="3"/>
        <v>85.57777778</v>
      </c>
      <c r="H9" s="11" t="s">
        <v>14</v>
      </c>
      <c r="I9" s="12">
        <v>0.012</v>
      </c>
      <c r="J9" s="9">
        <v>0.09</v>
      </c>
      <c r="K9" s="9" t="str">
        <f t="shared" si="4"/>
        <v>0.8666666667</v>
      </c>
      <c r="L9" s="9" t="str">
        <f t="shared" si="5"/>
        <v>86.66666667</v>
      </c>
      <c r="M9" s="10" t="str">
        <f t="shared" si="6"/>
        <v>86.66666667</v>
      </c>
      <c r="N9" s="11" t="s">
        <v>14</v>
      </c>
      <c r="O9" s="12">
        <v>0.01396</v>
      </c>
      <c r="P9" s="9">
        <v>0.09</v>
      </c>
      <c r="Q9" s="9" t="str">
        <f t="shared" si="7"/>
        <v>0.8448888889</v>
      </c>
      <c r="R9" s="9" t="str">
        <f t="shared" si="8"/>
        <v>84.48888889</v>
      </c>
      <c r="S9" s="10" t="str">
        <f t="shared" si="9"/>
        <v>84.48888889</v>
      </c>
    </row>
    <row r="10">
      <c r="A10" s="1"/>
      <c r="B10" s="11"/>
      <c r="C10" s="13"/>
      <c r="D10" s="9"/>
      <c r="E10" s="9"/>
      <c r="F10" s="9"/>
      <c r="G10" s="10"/>
      <c r="H10" s="11"/>
      <c r="I10" s="13"/>
      <c r="J10" s="9"/>
      <c r="K10" s="9"/>
      <c r="L10" s="9"/>
      <c r="M10" s="10"/>
      <c r="N10" s="11"/>
      <c r="O10" s="13" t="s">
        <v>15</v>
      </c>
      <c r="P10" s="9"/>
      <c r="Q10" s="9"/>
      <c r="R10" s="9"/>
      <c r="S10" s="10"/>
    </row>
    <row r="11">
      <c r="A11" s="1"/>
      <c r="B11" s="5" t="s">
        <v>3</v>
      </c>
      <c r="C11" s="5" t="s">
        <v>16</v>
      </c>
      <c r="D11" s="5" t="s">
        <v>17</v>
      </c>
      <c r="E11" s="5" t="s">
        <v>18</v>
      </c>
      <c r="F11" s="5" t="s">
        <v>19</v>
      </c>
      <c r="G11" s="5" t="s">
        <v>20</v>
      </c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</row>
    <row r="12">
      <c r="A12" s="1"/>
      <c r="B12" s="5" t="s">
        <v>9</v>
      </c>
      <c r="C12" s="9">
        <v>55.32222222</v>
      </c>
      <c r="D12" s="9">
        <v>55.53333333</v>
      </c>
      <c r="E12" s="9">
        <v>55.12222222</v>
      </c>
      <c r="F12" s="9" t="str">
        <f t="shared" ref="F12:F17" si="10">(C12+D12+E12)/3</f>
        <v>55.32592592</v>
      </c>
      <c r="G12" s="14" t="str">
        <f t="shared" ref="G12:G17" si="11">_xlfn.STDEV.S(C12:E12)</f>
        <v>0.2055805785</v>
      </c>
      <c r="H12" s="1"/>
      <c r="I12" s="1"/>
      <c r="J12" s="1"/>
      <c r="K12" s="1"/>
      <c r="L12" s="1"/>
      <c r="M12" s="15" t="s">
        <v>21</v>
      </c>
      <c r="N12" s="1"/>
      <c r="O12" s="1"/>
      <c r="P12" s="1"/>
      <c r="Q12" s="1"/>
      <c r="R12" s="1"/>
      <c r="S12" s="1"/>
    </row>
    <row r="13">
      <c r="A13" s="1"/>
      <c r="B13" s="5" t="s">
        <v>10</v>
      </c>
      <c r="C13" s="9">
        <v>52.48888889</v>
      </c>
      <c r="D13" s="9">
        <v>51.97777778</v>
      </c>
      <c r="E13" s="9">
        <v>53.01111111</v>
      </c>
      <c r="F13" s="9" t="str">
        <f t="shared" si="10"/>
        <v>52.49259259</v>
      </c>
      <c r="G13" s="14" t="str">
        <f t="shared" si="11"/>
        <v>0.5166766211</v>
      </c>
      <c r="H13" s="1"/>
      <c r="I13" s="1"/>
      <c r="J13" s="1"/>
      <c r="K13" s="1"/>
      <c r="L13" s="1"/>
      <c r="M13" s="16" t="s">
        <v>22</v>
      </c>
      <c r="N13" s="1"/>
      <c r="O13" s="1"/>
      <c r="P13" s="1"/>
      <c r="Q13" s="1"/>
      <c r="R13" s="1"/>
      <c r="S13" s="1"/>
    </row>
    <row r="14">
      <c r="A14" s="1"/>
      <c r="B14" s="5" t="s">
        <v>11</v>
      </c>
      <c r="C14" s="9">
        <v>53.76666667</v>
      </c>
      <c r="D14" s="9">
        <v>54.13333333</v>
      </c>
      <c r="E14" s="9">
        <v>53.4</v>
      </c>
      <c r="F14" s="9" t="str">
        <f t="shared" si="10"/>
        <v>53.76666667</v>
      </c>
      <c r="G14" s="9" t="str">
        <f t="shared" si="11"/>
        <v>0.366666665</v>
      </c>
      <c r="H14" s="1"/>
      <c r="I14" s="1"/>
      <c r="J14" s="1"/>
      <c r="K14" s="1"/>
      <c r="L14" s="1"/>
      <c r="M14" s="16" t="s">
        <v>23</v>
      </c>
      <c r="N14" s="1"/>
      <c r="O14" s="1"/>
      <c r="P14" s="1"/>
      <c r="Q14" s="1"/>
      <c r="R14" s="1"/>
      <c r="S14" s="1"/>
    </row>
    <row r="15">
      <c r="A15" s="1"/>
      <c r="B15" s="11" t="s">
        <v>12</v>
      </c>
      <c r="C15" s="17">
        <v>50.43333333</v>
      </c>
      <c r="D15" s="17">
        <v>50.21111111</v>
      </c>
      <c r="E15" s="17">
        <v>50.66666667</v>
      </c>
      <c r="F15" s="1" t="str">
        <f t="shared" si="10"/>
        <v>50.43703704</v>
      </c>
      <c r="G15" s="18" t="str">
        <f t="shared" si="11"/>
        <v>0.2278003625</v>
      </c>
      <c r="H15" s="1"/>
      <c r="I15" s="1"/>
      <c r="J15" s="1"/>
      <c r="K15" s="1"/>
      <c r="L15" s="1"/>
      <c r="M15" s="16" t="s">
        <v>24</v>
      </c>
      <c r="N15" s="1"/>
      <c r="O15" s="1"/>
      <c r="P15" s="1"/>
      <c r="Q15" s="1"/>
      <c r="R15" s="1"/>
      <c r="S15" s="1"/>
    </row>
    <row r="16">
      <c r="A16" s="1"/>
      <c r="B16" s="11" t="s">
        <v>13</v>
      </c>
      <c r="C16" s="17">
        <v>59.25555556</v>
      </c>
      <c r="D16" s="17">
        <v>59.87777778</v>
      </c>
      <c r="E16" s="17">
        <v>59.13333333</v>
      </c>
      <c r="F16" s="1" t="str">
        <f t="shared" si="10"/>
        <v>59.42222222</v>
      </c>
      <c r="G16" s="18" t="str">
        <f t="shared" si="11"/>
        <v>0.399227651</v>
      </c>
      <c r="H16" s="1"/>
      <c r="I16" s="1"/>
      <c r="J16" s="1"/>
      <c r="K16" s="1"/>
      <c r="L16" s="1"/>
      <c r="M16" s="16" t="s">
        <v>25</v>
      </c>
      <c r="N16" s="1"/>
      <c r="O16" s="1"/>
      <c r="P16" s="1"/>
      <c r="Q16" s="1"/>
      <c r="R16" s="1"/>
      <c r="S16" s="1"/>
    </row>
    <row r="17">
      <c r="A17" s="1"/>
      <c r="B17" s="11" t="s">
        <v>14</v>
      </c>
      <c r="C17" s="17">
        <v>85.57777778</v>
      </c>
      <c r="D17" s="17">
        <v>86.66666667</v>
      </c>
      <c r="E17" s="17">
        <v>84.48888889</v>
      </c>
      <c r="F17" s="1" t="str">
        <f t="shared" si="10"/>
        <v>85.57777778</v>
      </c>
      <c r="G17" s="18" t="str">
        <f t="shared" si="11"/>
        <v>1.08888889</v>
      </c>
      <c r="H17" s="1"/>
      <c r="I17" s="1"/>
      <c r="J17" s="1"/>
      <c r="K17" s="1"/>
      <c r="L17" s="1"/>
      <c r="M17" s="16" t="s">
        <v>26</v>
      </c>
      <c r="N17" s="1"/>
      <c r="O17" s="1"/>
      <c r="P17" s="1"/>
      <c r="Q17" s="1"/>
      <c r="R17" s="1"/>
      <c r="S17" s="1"/>
    </row>
    <row r="18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9" t="s">
        <v>27</v>
      </c>
      <c r="N18" s="1"/>
      <c r="O18" s="1"/>
      <c r="P18" s="1"/>
      <c r="Q18" s="1"/>
      <c r="R18" s="1"/>
      <c r="S18" s="1"/>
    </row>
    <row r="19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5"/>
      <c r="N19" s="1"/>
      <c r="O19" s="1"/>
      <c r="P19" s="1"/>
      <c r="Q19" s="1"/>
      <c r="R19" s="1"/>
      <c r="S19" s="1"/>
    </row>
    <row r="20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</row>
    <row r="21" ht="15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</row>
    <row r="22" ht="15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</row>
    <row r="23" ht="15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</row>
    <row r="24" ht="15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</row>
    <row r="25" ht="15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</row>
    <row r="26" ht="15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</row>
    <row r="27" ht="15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</row>
    <row r="28" ht="15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</row>
    <row r="29" ht="15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</row>
    <row r="30" ht="15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</row>
    <row r="31" ht="15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</row>
    <row r="32" ht="15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ht="15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</row>
    <row r="34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</row>
    <row r="35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</row>
    <row r="36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</row>
    <row r="37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</row>
    <row r="38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</row>
    <row r="39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</row>
    <row r="40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</row>
    <row r="41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</row>
    <row r="42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</row>
    <row r="43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</row>
    <row r="44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</row>
    <row r="45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</row>
    <row r="46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</row>
    <row r="47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</row>
    <row r="48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</row>
    <row r="49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</row>
    <row r="50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</row>
    <row r="51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</row>
    <row r="52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</row>
    <row r="53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</row>
    <row r="54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</row>
    <row r="55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</row>
    <row r="56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</row>
    <row r="57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</row>
    <row r="58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</row>
    <row r="59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</row>
    <row r="60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</row>
    <row r="61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</row>
    <row r="62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</row>
    <row r="63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</row>
    <row r="64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</row>
    <row r="65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</row>
    <row r="66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</row>
    <row r="67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</row>
    <row r="68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</row>
    <row r="69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</row>
    <row r="70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</row>
    <row r="71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</row>
    <row r="72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</row>
    <row r="73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</row>
    <row r="74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</row>
    <row r="75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</row>
    <row r="76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</row>
    <row r="77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</row>
    <row r="78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</row>
    <row r="79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</row>
    <row r="80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</row>
    <row r="81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</row>
    <row r="82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</row>
    <row r="83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</row>
    <row r="84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</row>
    <row r="85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</row>
    <row r="86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</row>
    <row r="87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</row>
    <row r="88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</row>
    <row r="89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</row>
    <row r="90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</row>
    <row r="91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</row>
    <row r="92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</row>
    <row r="93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</row>
    <row r="94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</row>
    <row r="95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</row>
    <row r="96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</row>
    <row r="97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</row>
    <row r="98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</row>
    <row r="99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</row>
    <row r="100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</row>
  </sheetData>
  <mergeCells count="3">
    <mergeCell ref="B2:G2"/>
    <mergeCell ref="H2:M2"/>
    <mergeCell ref="N2:S2"/>
  </mergeCells>
  <printOptions/>
  <pageMargins bottom="0.75" footer="0.0" header="0.0" left="0.7" right="0.7" top="0.75"/>
  <pageSetup orientation="portrait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3.57"/>
    <col customWidth="1" min="2" max="2" width="13.57"/>
    <col customWidth="1" min="3" max="3" width="18.29"/>
    <col customWidth="1" min="4" max="4" width="18.0"/>
    <col customWidth="1" min="5" max="5" width="9.29"/>
    <col customWidth="1" min="6" max="6" width="25.57"/>
    <col customWidth="1" min="7" max="7" width="21.43"/>
    <col customWidth="1" min="8" max="8" width="14.86"/>
    <col customWidth="1" min="9" max="9" width="14.29"/>
    <col customWidth="1" min="10" max="10" width="18.14"/>
    <col customWidth="1" min="11" max="11" width="11.29"/>
    <col customWidth="1" min="12" max="12" width="18.43"/>
    <col customWidth="1" min="13" max="13" width="24.86"/>
    <col customWidth="1" min="14" max="14" width="14.86"/>
    <col customWidth="1" min="15" max="15" width="15.57"/>
    <col customWidth="1" min="16" max="16" width="15.71"/>
    <col customWidth="1" min="17" max="17" width="9.86"/>
    <col customWidth="1" min="18" max="18" width="16.0"/>
  </cols>
  <sheetData>
    <row r="1">
      <c r="A1" s="2" t="s">
        <v>0</v>
      </c>
      <c r="B1" s="3"/>
      <c r="C1" s="3"/>
      <c r="D1" s="3"/>
      <c r="E1" s="3"/>
      <c r="F1" s="4"/>
      <c r="G1" s="2" t="s">
        <v>1</v>
      </c>
      <c r="H1" s="3"/>
      <c r="I1" s="3"/>
      <c r="J1" s="3"/>
      <c r="K1" s="3"/>
      <c r="L1" s="4"/>
      <c r="M1" s="2" t="s">
        <v>2</v>
      </c>
      <c r="N1" s="3"/>
      <c r="O1" s="3"/>
      <c r="P1" s="3"/>
      <c r="Q1" s="3"/>
      <c r="R1" s="4"/>
    </row>
    <row r="2">
      <c r="A2" s="5" t="s">
        <v>3</v>
      </c>
      <c r="B2" s="6" t="s">
        <v>4</v>
      </c>
      <c r="C2" s="5" t="s">
        <v>5</v>
      </c>
      <c r="D2" s="5" t="s">
        <v>28</v>
      </c>
      <c r="E2" s="5" t="s">
        <v>7</v>
      </c>
      <c r="F2" s="20" t="s">
        <v>29</v>
      </c>
      <c r="G2" s="5" t="s">
        <v>3</v>
      </c>
      <c r="H2" s="21" t="s">
        <v>4</v>
      </c>
      <c r="I2" s="5" t="s">
        <v>5</v>
      </c>
      <c r="J2" s="5" t="s">
        <v>28</v>
      </c>
      <c r="K2" s="5" t="s">
        <v>7</v>
      </c>
      <c r="L2" s="20" t="s">
        <v>29</v>
      </c>
      <c r="M2" s="5" t="s">
        <v>3</v>
      </c>
      <c r="N2" s="21" t="s">
        <v>4</v>
      </c>
      <c r="O2" s="5" t="s">
        <v>5</v>
      </c>
      <c r="P2" s="5" t="s">
        <v>28</v>
      </c>
      <c r="Q2" s="5" t="s">
        <v>7</v>
      </c>
      <c r="R2" s="20" t="s">
        <v>29</v>
      </c>
    </row>
    <row r="3">
      <c r="A3" s="5" t="s">
        <v>9</v>
      </c>
      <c r="B3" s="8">
        <v>0.111</v>
      </c>
      <c r="C3" s="9">
        <v>0.29</v>
      </c>
      <c r="D3" s="9" t="str">
        <f t="shared" ref="D3:D8" si="1">B3/C3</f>
        <v>0.3827586207</v>
      </c>
      <c r="E3" s="9" t="str">
        <f t="shared" ref="E3:E8" si="2">D3*100</f>
        <v>38.27586207</v>
      </c>
      <c r="F3" s="22" t="str">
        <f t="shared" ref="F3:F8" si="3">100-E3</f>
        <v>61.72413793</v>
      </c>
      <c r="G3" s="5" t="s">
        <v>9</v>
      </c>
      <c r="H3" s="13">
        <v>0.109</v>
      </c>
      <c r="I3" s="9">
        <v>0.29</v>
      </c>
      <c r="J3" s="9" t="str">
        <f t="shared" ref="J3:J8" si="4">H3/I3</f>
        <v>0.375862069</v>
      </c>
      <c r="K3" s="9" t="str">
        <f t="shared" ref="K3:K8" si="5">J3*100</f>
        <v>37.5862069</v>
      </c>
      <c r="L3" s="22" t="str">
        <f t="shared" ref="L3:L8" si="6">100-K3</f>
        <v>62.4137931</v>
      </c>
      <c r="M3" s="5" t="s">
        <v>9</v>
      </c>
      <c r="N3" s="13">
        <v>0.1063</v>
      </c>
      <c r="O3" s="9">
        <v>0.29</v>
      </c>
      <c r="P3" s="9" t="str">
        <f t="shared" ref="P3:P8" si="7">N3/O3</f>
        <v>0.3665517241</v>
      </c>
      <c r="Q3" s="9" t="str">
        <f t="shared" ref="Q3:Q8" si="8">P3*100</f>
        <v>36.65517241</v>
      </c>
      <c r="R3" s="22" t="str">
        <f t="shared" ref="R3:R8" si="9">100-Q3</f>
        <v>63.34482759</v>
      </c>
    </row>
    <row r="4">
      <c r="A4" s="5" t="s">
        <v>10</v>
      </c>
      <c r="B4" s="8">
        <v>0.1459</v>
      </c>
      <c r="C4" s="9">
        <v>0.29</v>
      </c>
      <c r="D4" s="9" t="str">
        <f t="shared" si="1"/>
        <v>0.5031034483</v>
      </c>
      <c r="E4" s="9" t="str">
        <f t="shared" si="2"/>
        <v>50.31034483</v>
      </c>
      <c r="F4" s="22" t="str">
        <f t="shared" si="3"/>
        <v>49.68965517</v>
      </c>
      <c r="G4" s="5" t="s">
        <v>10</v>
      </c>
      <c r="H4" s="13">
        <v>0.1464</v>
      </c>
      <c r="I4" s="9">
        <v>0.29</v>
      </c>
      <c r="J4" s="9" t="str">
        <f t="shared" si="4"/>
        <v>0.5048275862</v>
      </c>
      <c r="K4" s="9" t="str">
        <f t="shared" si="5"/>
        <v>50.48275862</v>
      </c>
      <c r="L4" s="22" t="str">
        <f t="shared" si="6"/>
        <v>49.51724138</v>
      </c>
      <c r="M4" s="5" t="s">
        <v>10</v>
      </c>
      <c r="N4" s="13">
        <v>0.1469</v>
      </c>
      <c r="O4" s="9">
        <v>0.29</v>
      </c>
      <c r="P4" s="9" t="str">
        <f t="shared" si="7"/>
        <v>0.5065517241</v>
      </c>
      <c r="Q4" s="9" t="str">
        <f t="shared" si="8"/>
        <v>50.65517241</v>
      </c>
      <c r="R4" s="22" t="str">
        <f t="shared" si="9"/>
        <v>49.34482759</v>
      </c>
    </row>
    <row r="5">
      <c r="A5" s="5" t="s">
        <v>30</v>
      </c>
      <c r="B5" s="8">
        <v>0.1314</v>
      </c>
      <c r="C5" s="9">
        <v>0.29</v>
      </c>
      <c r="D5" s="9" t="str">
        <f t="shared" si="1"/>
        <v>0.4531034483</v>
      </c>
      <c r="E5" s="9" t="str">
        <f t="shared" si="2"/>
        <v>45.31034483</v>
      </c>
      <c r="F5" s="22" t="str">
        <f t="shared" si="3"/>
        <v>54.68965517</v>
      </c>
      <c r="G5" s="5" t="s">
        <v>30</v>
      </c>
      <c r="H5" s="13">
        <v>0.1304</v>
      </c>
      <c r="I5" s="9">
        <v>0.29</v>
      </c>
      <c r="J5" s="9" t="str">
        <f t="shared" si="4"/>
        <v>0.4496551724</v>
      </c>
      <c r="K5" s="9" t="str">
        <f t="shared" si="5"/>
        <v>44.96551724</v>
      </c>
      <c r="L5" s="22" t="str">
        <f t="shared" si="6"/>
        <v>55.03448276</v>
      </c>
      <c r="M5" s="5" t="s">
        <v>30</v>
      </c>
      <c r="N5" s="13">
        <v>0.1325</v>
      </c>
      <c r="O5" s="9">
        <v>0.29</v>
      </c>
      <c r="P5" s="9" t="str">
        <f t="shared" si="7"/>
        <v>0.4568965517</v>
      </c>
      <c r="Q5" s="9" t="str">
        <f t="shared" si="8"/>
        <v>45.68965517</v>
      </c>
      <c r="R5" s="22" t="str">
        <f t="shared" si="9"/>
        <v>54.31034483</v>
      </c>
    </row>
    <row r="6">
      <c r="A6" s="5" t="s">
        <v>31</v>
      </c>
      <c r="B6" s="8">
        <v>0.1139</v>
      </c>
      <c r="C6" s="9">
        <v>0.29</v>
      </c>
      <c r="D6" s="9" t="str">
        <f t="shared" si="1"/>
        <v>0.3927586207</v>
      </c>
      <c r="E6" s="9" t="str">
        <f t="shared" si="2"/>
        <v>39.27586207</v>
      </c>
      <c r="F6" s="22" t="str">
        <f t="shared" si="3"/>
        <v>60.72413793</v>
      </c>
      <c r="G6" s="5" t="s">
        <v>31</v>
      </c>
      <c r="H6" s="13">
        <v>0.112</v>
      </c>
      <c r="I6" s="9">
        <v>0.29</v>
      </c>
      <c r="J6" s="9" t="str">
        <f t="shared" si="4"/>
        <v>0.3862068966</v>
      </c>
      <c r="K6" s="9" t="str">
        <f t="shared" si="5"/>
        <v>38.62068966</v>
      </c>
      <c r="L6" s="22" t="str">
        <f t="shared" si="6"/>
        <v>61.37931034</v>
      </c>
      <c r="M6" s="5" t="s">
        <v>31</v>
      </c>
      <c r="N6" s="13">
        <v>0.1161</v>
      </c>
      <c r="O6" s="9">
        <v>0.29</v>
      </c>
      <c r="P6" s="9" t="str">
        <f t="shared" si="7"/>
        <v>0.4003448276</v>
      </c>
      <c r="Q6" s="9" t="str">
        <f t="shared" si="8"/>
        <v>40.03448276</v>
      </c>
      <c r="R6" s="22" t="str">
        <f t="shared" si="9"/>
        <v>59.96551724</v>
      </c>
    </row>
    <row r="7">
      <c r="A7" s="5" t="s">
        <v>32</v>
      </c>
      <c r="B7" s="8">
        <v>0.1062</v>
      </c>
      <c r="C7" s="9">
        <v>0.29</v>
      </c>
      <c r="D7" s="9" t="str">
        <f t="shared" si="1"/>
        <v>0.3662068966</v>
      </c>
      <c r="E7" s="9" t="str">
        <f t="shared" si="2"/>
        <v>36.62068966</v>
      </c>
      <c r="F7" s="22" t="str">
        <f t="shared" si="3"/>
        <v>63.37931034</v>
      </c>
      <c r="G7" s="5" t="s">
        <v>32</v>
      </c>
      <c r="H7" s="13">
        <v>0.104</v>
      </c>
      <c r="I7" s="9">
        <v>0.29</v>
      </c>
      <c r="J7" s="9" t="str">
        <f t="shared" si="4"/>
        <v>0.3586206897</v>
      </c>
      <c r="K7" s="9" t="str">
        <f t="shared" si="5"/>
        <v>35.86206897</v>
      </c>
      <c r="L7" s="22" t="str">
        <f t="shared" si="6"/>
        <v>64.13793103</v>
      </c>
      <c r="M7" s="5" t="s">
        <v>32</v>
      </c>
      <c r="N7" s="13">
        <v>0.1088</v>
      </c>
      <c r="O7" s="9">
        <v>0.29</v>
      </c>
      <c r="P7" s="9" t="str">
        <f t="shared" si="7"/>
        <v>0.3751724138</v>
      </c>
      <c r="Q7" s="9" t="str">
        <f t="shared" si="8"/>
        <v>37.51724138</v>
      </c>
      <c r="R7" s="22" t="str">
        <f t="shared" si="9"/>
        <v>62.48275862</v>
      </c>
    </row>
    <row r="8">
      <c r="A8" s="11" t="s">
        <v>33</v>
      </c>
      <c r="B8" s="8">
        <v>0.0099</v>
      </c>
      <c r="C8" s="9">
        <v>0.29</v>
      </c>
      <c r="D8" s="9" t="str">
        <f t="shared" si="1"/>
        <v>0.03413793103</v>
      </c>
      <c r="E8" s="9" t="str">
        <f t="shared" si="2"/>
        <v>3.413793103</v>
      </c>
      <c r="F8" s="22" t="str">
        <f t="shared" si="3"/>
        <v>96.5862069</v>
      </c>
      <c r="G8" s="11" t="s">
        <v>33</v>
      </c>
      <c r="H8" s="23">
        <v>0.001</v>
      </c>
      <c r="I8" s="1">
        <v>0.29</v>
      </c>
      <c r="J8" s="1" t="str">
        <f t="shared" si="4"/>
        <v>0.003448275862</v>
      </c>
      <c r="K8" s="1" t="str">
        <f t="shared" si="5"/>
        <v>0.3448275862</v>
      </c>
      <c r="L8" s="24" t="str">
        <f t="shared" si="6"/>
        <v>99.65517241</v>
      </c>
      <c r="M8" s="11" t="s">
        <v>33</v>
      </c>
      <c r="N8" s="23">
        <v>0.0071</v>
      </c>
      <c r="O8" s="1">
        <v>0.29</v>
      </c>
      <c r="P8" s="1" t="str">
        <f t="shared" si="7"/>
        <v>0.02448275862</v>
      </c>
      <c r="Q8" s="1" t="str">
        <f t="shared" si="8"/>
        <v>2.448275862</v>
      </c>
      <c r="R8" s="24" t="str">
        <f t="shared" si="9"/>
        <v>97.55172414</v>
      </c>
    </row>
    <row r="9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</row>
    <row r="10">
      <c r="A10" s="5" t="s">
        <v>3</v>
      </c>
      <c r="B10" s="5" t="s">
        <v>16</v>
      </c>
      <c r="C10" s="5" t="s">
        <v>17</v>
      </c>
      <c r="D10" s="5" t="s">
        <v>18</v>
      </c>
      <c r="E10" s="5" t="s">
        <v>19</v>
      </c>
      <c r="F10" s="5" t="s">
        <v>20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>
      <c r="A11" s="5" t="s">
        <v>9</v>
      </c>
      <c r="B11" s="9">
        <v>61.72413793</v>
      </c>
      <c r="C11" s="9">
        <v>62.4137931</v>
      </c>
      <c r="D11" s="9">
        <v>63.34482759</v>
      </c>
      <c r="E11" s="9" t="str">
        <f t="shared" ref="E11:E16" si="10">(B11+C11+D11)/3</f>
        <v>62.49425287</v>
      </c>
      <c r="F11" s="9" t="str">
        <f t="shared" ref="F11:F16" si="11">_xlfn.STDEV.S(B11:D11)</f>
        <v>0.8133351553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</row>
    <row r="12">
      <c r="A12" s="5" t="s">
        <v>10</v>
      </c>
      <c r="B12" s="9">
        <v>49.68965517</v>
      </c>
      <c r="C12" s="9">
        <v>49.56172414</v>
      </c>
      <c r="D12" s="9">
        <v>49.34482759</v>
      </c>
      <c r="E12" s="9" t="str">
        <f t="shared" si="10"/>
        <v>49.53206897</v>
      </c>
      <c r="F12" s="14" t="str">
        <f t="shared" si="11"/>
        <v>0.1743160548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</row>
    <row r="13">
      <c r="A13" s="5" t="s">
        <v>30</v>
      </c>
      <c r="B13" s="9">
        <v>54.68965517</v>
      </c>
      <c r="C13" s="9">
        <v>55.03448376</v>
      </c>
      <c r="D13" s="9">
        <v>54.31034483</v>
      </c>
      <c r="E13" s="9" t="str">
        <f t="shared" si="10"/>
        <v>54.67816125</v>
      </c>
      <c r="F13" s="14" t="str">
        <f t="shared" si="11"/>
        <v>0.3622062673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</row>
    <row r="14">
      <c r="A14" s="5" t="s">
        <v>31</v>
      </c>
      <c r="B14" s="1">
        <v>60.72413793</v>
      </c>
      <c r="C14" s="1">
        <v>61.3793103</v>
      </c>
      <c r="D14" s="1">
        <v>59.96551724</v>
      </c>
      <c r="E14" s="9" t="str">
        <f t="shared" si="10"/>
        <v>60.68965516</v>
      </c>
      <c r="F14" s="14" t="str">
        <f t="shared" si="11"/>
        <v>0.7075270315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</row>
    <row r="15">
      <c r="A15" s="5" t="s">
        <v>32</v>
      </c>
      <c r="B15" s="1">
        <v>63.37931034</v>
      </c>
      <c r="C15" s="1">
        <v>64.13793103</v>
      </c>
      <c r="D15" s="1">
        <v>62.48275862</v>
      </c>
      <c r="E15" s="17" t="str">
        <f t="shared" si="10"/>
        <v>63.33333333</v>
      </c>
      <c r="F15" s="25" t="str">
        <f t="shared" si="11"/>
        <v>0.8285435057</v>
      </c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</row>
    <row r="16">
      <c r="A16" s="11" t="s">
        <v>33</v>
      </c>
      <c r="B16" s="1">
        <v>96.5862069</v>
      </c>
      <c r="C16" s="1">
        <v>99.64517241</v>
      </c>
      <c r="D16" s="1">
        <v>97.55172414</v>
      </c>
      <c r="E16" s="17" t="str">
        <f t="shared" si="10"/>
        <v>97.92770115</v>
      </c>
      <c r="F16" s="25" t="str">
        <f t="shared" si="11"/>
        <v>1.563757184</v>
      </c>
      <c r="G16" s="1"/>
      <c r="H16" s="1"/>
      <c r="I16" s="1"/>
      <c r="J16" s="1"/>
      <c r="K16" s="26"/>
      <c r="L16" s="26" t="s">
        <v>34</v>
      </c>
      <c r="M16" s="1"/>
      <c r="N16" s="1"/>
      <c r="O16" s="1"/>
      <c r="P16" s="1"/>
      <c r="Q16" s="1"/>
      <c r="R16" s="1"/>
    </row>
    <row r="17">
      <c r="A17" s="1"/>
      <c r="B17" s="1"/>
      <c r="C17" s="1"/>
      <c r="D17" s="1"/>
      <c r="E17" s="1"/>
      <c r="F17" s="1"/>
      <c r="G17" s="1"/>
      <c r="H17" s="1"/>
      <c r="I17" s="1"/>
      <c r="J17" s="1"/>
      <c r="K17" s="26"/>
      <c r="L17" s="27" t="s">
        <v>35</v>
      </c>
      <c r="M17" s="1"/>
      <c r="N17" s="1"/>
      <c r="O17" s="1"/>
      <c r="P17" s="1"/>
      <c r="Q17" s="1"/>
      <c r="R17" s="1"/>
    </row>
    <row r="18">
      <c r="A18" s="5" t="s">
        <v>3</v>
      </c>
      <c r="B18" s="5" t="s">
        <v>19</v>
      </c>
      <c r="C18" s="5" t="s">
        <v>20</v>
      </c>
      <c r="D18" s="1"/>
      <c r="E18" s="1"/>
      <c r="F18" s="1"/>
      <c r="G18" s="1"/>
      <c r="H18" s="1"/>
      <c r="I18" s="1"/>
      <c r="J18" s="1"/>
      <c r="K18" s="26"/>
      <c r="L18" s="27" t="s">
        <v>36</v>
      </c>
      <c r="M18" s="1"/>
      <c r="N18" s="1"/>
      <c r="O18" s="1"/>
      <c r="P18" s="1"/>
      <c r="Q18" s="1"/>
      <c r="R18" s="1"/>
    </row>
    <row r="19">
      <c r="A19" s="5" t="s">
        <v>9</v>
      </c>
      <c r="B19" s="9">
        <v>62.49425</v>
      </c>
      <c r="C19" s="9">
        <v>0.813335155</v>
      </c>
      <c r="D19" s="1"/>
      <c r="E19" s="1"/>
      <c r="F19" s="1"/>
      <c r="G19" s="1"/>
      <c r="H19" s="1"/>
      <c r="I19" s="1"/>
      <c r="J19" s="1"/>
      <c r="K19" s="26"/>
      <c r="L19" s="27" t="s">
        <v>37</v>
      </c>
      <c r="M19" s="1"/>
      <c r="N19" s="1"/>
      <c r="O19" s="1"/>
      <c r="P19" s="1"/>
      <c r="Q19" s="1"/>
      <c r="R19" s="1"/>
    </row>
    <row r="20">
      <c r="A20" s="5" t="s">
        <v>10</v>
      </c>
      <c r="B20" s="9">
        <v>49.53207</v>
      </c>
      <c r="C20" s="9">
        <v>0.174316055</v>
      </c>
      <c r="D20" s="1"/>
      <c r="E20" s="1"/>
      <c r="F20" s="1"/>
      <c r="G20" s="1"/>
      <c r="H20" s="1"/>
      <c r="I20" s="1"/>
      <c r="J20" s="1"/>
      <c r="K20" s="26"/>
      <c r="L20" s="27" t="s">
        <v>38</v>
      </c>
      <c r="M20" s="1"/>
      <c r="N20" s="1"/>
      <c r="O20" s="1"/>
      <c r="P20" s="1"/>
      <c r="Q20" s="1"/>
      <c r="R20" s="1"/>
    </row>
    <row r="21" ht="15.75" customHeight="1">
      <c r="A21" s="5" t="s">
        <v>30</v>
      </c>
      <c r="B21" s="9">
        <v>54.67816</v>
      </c>
      <c r="C21" s="9">
        <v>0.362206267</v>
      </c>
      <c r="D21" s="1"/>
      <c r="E21" s="1"/>
      <c r="F21" s="1"/>
      <c r="G21" s="1"/>
      <c r="H21" s="1"/>
      <c r="I21" s="1"/>
      <c r="J21" s="1"/>
      <c r="K21" s="26"/>
      <c r="L21" s="27" t="s">
        <v>39</v>
      </c>
      <c r="M21" s="1"/>
      <c r="N21" s="1"/>
      <c r="O21" s="1"/>
      <c r="P21" s="1"/>
      <c r="Q21" s="1"/>
      <c r="R21" s="1"/>
    </row>
    <row r="22" ht="15.75" customHeight="1">
      <c r="A22" s="5" t="s">
        <v>31</v>
      </c>
      <c r="B22" s="9">
        <v>60.68966</v>
      </c>
      <c r="C22" s="9">
        <v>0.707527032</v>
      </c>
      <c r="D22" s="1"/>
      <c r="E22" s="1"/>
      <c r="F22" s="1"/>
      <c r="G22" s="1"/>
      <c r="H22" s="1"/>
      <c r="I22" s="1"/>
      <c r="J22" s="1"/>
      <c r="K22" s="26"/>
      <c r="L22" s="27" t="s">
        <v>40</v>
      </c>
      <c r="M22" s="1"/>
      <c r="N22" s="1"/>
      <c r="O22" s="1"/>
      <c r="P22" s="1"/>
      <c r="Q22" s="1"/>
      <c r="R22" s="1"/>
    </row>
    <row r="23" ht="15.75" customHeight="1">
      <c r="A23" s="5" t="s">
        <v>32</v>
      </c>
      <c r="B23" s="17">
        <v>63.3333</v>
      </c>
      <c r="C23" s="17">
        <v>0.828543306</v>
      </c>
      <c r="D23" s="1"/>
      <c r="E23" s="1"/>
      <c r="F23" s="1"/>
      <c r="G23" s="1"/>
      <c r="H23" s="1"/>
      <c r="I23" s="1"/>
      <c r="J23" s="1"/>
      <c r="K23" s="26"/>
      <c r="L23" s="26"/>
      <c r="M23" s="1"/>
      <c r="N23" s="1"/>
      <c r="O23" s="1"/>
      <c r="P23" s="1"/>
      <c r="Q23" s="1"/>
      <c r="R23" s="1"/>
    </row>
    <row r="24" ht="15.75" customHeight="1">
      <c r="A24" s="11" t="s">
        <v>33</v>
      </c>
      <c r="B24" s="17">
        <v>97.9277</v>
      </c>
      <c r="C24" s="17">
        <v>1.563757184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</row>
    <row r="25" ht="15.75" customHeight="1">
      <c r="A25" s="28"/>
    </row>
    <row r="26" ht="15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</row>
    <row r="27" ht="15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ht="15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</row>
    <row r="29" ht="15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</row>
    <row r="30" ht="15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</row>
    <row r="31" ht="15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</row>
    <row r="32" ht="15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</row>
    <row r="33" ht="15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</row>
    <row r="34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</row>
    <row r="35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</row>
    <row r="36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</row>
    <row r="37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</row>
    <row r="38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</row>
    <row r="39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</row>
    <row r="40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</row>
    <row r="41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</row>
    <row r="42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</row>
    <row r="43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</row>
    <row r="45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</row>
    <row r="46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</row>
    <row r="47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</row>
    <row r="48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</row>
    <row r="49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</row>
    <row r="51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</row>
    <row r="52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</row>
    <row r="53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</row>
    <row r="54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</row>
    <row r="55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</row>
    <row r="56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</row>
    <row r="57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</row>
    <row r="58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</row>
    <row r="59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</row>
    <row r="60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</row>
    <row r="61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</row>
    <row r="62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</row>
    <row r="63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</row>
    <row r="64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</row>
    <row r="65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</row>
    <row r="66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</row>
    <row r="67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</row>
    <row r="68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</row>
    <row r="69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</row>
    <row r="70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</row>
    <row r="71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</row>
    <row r="72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</row>
    <row r="73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</row>
    <row r="74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</row>
    <row r="75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</row>
    <row r="76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</row>
    <row r="77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</row>
    <row r="78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</row>
    <row r="79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</row>
    <row r="80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</row>
    <row r="81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</row>
    <row r="82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</row>
    <row r="83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</row>
    <row r="84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</row>
    <row r="85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</row>
    <row r="86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</row>
    <row r="87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</row>
    <row r="88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</row>
    <row r="89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</row>
    <row r="90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</row>
    <row r="91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</row>
    <row r="92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</row>
    <row r="93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</row>
    <row r="94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</row>
    <row r="95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</row>
    <row r="96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</row>
    <row r="97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</row>
    <row r="98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</row>
    <row r="99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</row>
    <row r="100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</row>
  </sheetData>
  <mergeCells count="4">
    <mergeCell ref="A1:F1"/>
    <mergeCell ref="G1:L1"/>
    <mergeCell ref="M1:R1"/>
    <mergeCell ref="A25:R25"/>
  </mergeCells>
  <printOptions/>
  <pageMargins bottom="0.75" footer="0.0" header="0.0" left="0.7" right="0.7" top="0.75"/>
  <pageSetup orientation="portrait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Worksheets</vt:lpstr>
      </vt:variant>
      <vt:variant>
        <vt:i4>2</vt:i4>
      </vt:variant>
    </vt:vector>
  </HeadingPairs>
  <TitlesOfParts>
    <vt:vector baseType="lpstr" size="2">
      <vt:lpstr>Hydrogen Peroxide</vt:lpstr>
      <vt:lpstr>DPPH activity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2022-09-19T14:45:35Z</dcterms:created>
  <cp:lastModifiedBy>Dell</cp:lastModifiedBy>
  <dcterms:modified xsi:type="dcterms:W3CDTF">2022-09-20T06:52:54Z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E934D809EB624F03AB53B7F03A197684</vt:lpwstr>
  </property>
  <property fmtid="{D5CDD505-2E9C-101B-9397-08002B2CF9AE}" pid="3" name="KSOProductBuildVer">
    <vt:lpwstr>1033-11.2.0.11306</vt:lpwstr>
  </property>
</Properties>
</file>