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D232D62F-D7B5-46C9-9C4C-4FDC85D859C3}" xr6:coauthVersionLast="36" xr6:coauthVersionMax="36" xr10:uidLastSave="{00000000-0000-0000-0000-000000000000}"/>
  <bookViews>
    <workbookView xWindow="0" yWindow="0" windowWidth="8590" windowHeight="5250" firstSheet="3" activeTab="5" xr2:uid="{00000000-000D-0000-FFFF-FFFF00000000}"/>
  </bookViews>
  <sheets>
    <sheet name="Person_Fit_Statistics" sheetId="3" r:id="rId1"/>
    <sheet name="Item_Fit_by_Detail" sheetId="5" r:id="rId2"/>
    <sheet name="Re_Analysis_Fit_Statistics" sheetId="9" r:id="rId3"/>
    <sheet name="Dimensionality" sheetId="8" r:id="rId4"/>
    <sheet name="Re_Dimensionality" sheetId="10" r:id="rId5"/>
    <sheet name="DIF" sheetId="14" r:id="rId6"/>
    <sheet name="Item_PT_R" sheetId="6" r:id="rId7"/>
    <sheet name="Exclusion" sheetId="11" r:id="rId8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1" l="1"/>
  <c r="D6" i="11"/>
  <c r="E6" i="11"/>
  <c r="F6" i="11"/>
  <c r="G6" i="11"/>
  <c r="C6" i="11"/>
  <c r="D5" i="11"/>
  <c r="E5" i="11"/>
  <c r="F5" i="11"/>
  <c r="G5" i="11"/>
  <c r="C5" i="11"/>
  <c r="I6" i="8" l="1"/>
  <c r="I7" i="8"/>
  <c r="I8" i="8"/>
  <c r="I9" i="8"/>
  <c r="I5" i="8"/>
</calcChain>
</file>

<file path=xl/sharedStrings.xml><?xml version="1.0" encoding="utf-8"?>
<sst xmlns="http://schemas.openxmlformats.org/spreadsheetml/2006/main" count="228" uniqueCount="127">
  <si>
    <t>MNSQ</t>
    <phoneticPr fontId="1" type="noConversion"/>
  </si>
  <si>
    <t>ZSTD</t>
    <phoneticPr fontId="1" type="noConversion"/>
  </si>
  <si>
    <t>Corr.</t>
    <phoneticPr fontId="1" type="noConversion"/>
  </si>
  <si>
    <t>Exp.</t>
    <phoneticPr fontId="1" type="noConversion"/>
  </si>
  <si>
    <t>Test Domain</t>
    <phoneticPr fontId="1" type="noConversion"/>
  </si>
  <si>
    <t>Item Count</t>
    <phoneticPr fontId="1" type="noConversion"/>
  </si>
  <si>
    <t>Measure</t>
    <phoneticPr fontId="1" type="noConversion"/>
  </si>
  <si>
    <t>Model Error</t>
    <phoneticPr fontId="1" type="noConversion"/>
  </si>
  <si>
    <t>INFIT</t>
    <phoneticPr fontId="1" type="noConversion"/>
  </si>
  <si>
    <t>MNSQ</t>
    <phoneticPr fontId="1" type="noConversion"/>
  </si>
  <si>
    <t>Zstd</t>
    <phoneticPr fontId="1" type="noConversion"/>
  </si>
  <si>
    <t>OUTFIT</t>
    <phoneticPr fontId="1" type="noConversion"/>
  </si>
  <si>
    <t>Person Reliability</t>
    <phoneticPr fontId="1" type="noConversion"/>
  </si>
  <si>
    <t>Separation</t>
    <phoneticPr fontId="1" type="noConversion"/>
  </si>
  <si>
    <t>Gross Motor</t>
  </si>
  <si>
    <t>Gross Motor</t>
    <phoneticPr fontId="1" type="noConversion"/>
  </si>
  <si>
    <t>Fine Motor</t>
    <phoneticPr fontId="1" type="noConversion"/>
  </si>
  <si>
    <t>Adaptive Behavior</t>
    <phoneticPr fontId="1" type="noConversion"/>
  </si>
  <si>
    <t>Speech and language</t>
    <phoneticPr fontId="1" type="noConversion"/>
  </si>
  <si>
    <t>Social Behavior</t>
    <phoneticPr fontId="1" type="noConversion"/>
  </si>
  <si>
    <t>Gross Motor</t>
    <phoneticPr fontId="1" type="noConversion"/>
  </si>
  <si>
    <t>Fine Motor</t>
    <phoneticPr fontId="1" type="noConversion"/>
  </si>
  <si>
    <t>Total Score</t>
    <phoneticPr fontId="1" type="noConversion"/>
  </si>
  <si>
    <t>Adaptive Ablity</t>
    <phoneticPr fontId="1" type="noConversion"/>
  </si>
  <si>
    <t>Speech And Language</t>
    <phoneticPr fontId="1" type="noConversion"/>
  </si>
  <si>
    <t>Item Reliability</t>
    <phoneticPr fontId="1" type="noConversion"/>
  </si>
  <si>
    <t>Social Behavior</t>
    <phoneticPr fontId="1" type="noConversion"/>
  </si>
  <si>
    <t>Social behavior</t>
    <phoneticPr fontId="1" type="noConversion"/>
  </si>
  <si>
    <t>Test Item</t>
    <phoneticPr fontId="1" type="noConversion"/>
  </si>
  <si>
    <t>Total Score</t>
    <phoneticPr fontId="1" type="noConversion"/>
  </si>
  <si>
    <t>Count</t>
    <phoneticPr fontId="1" type="noConversion"/>
  </si>
  <si>
    <t>Poor Correlated Items</t>
    <phoneticPr fontId="1" type="noConversion"/>
  </si>
  <si>
    <t>Table.2.Summary of Measure and Person Fit Statistics for 5 Test Domains</t>
    <phoneticPr fontId="1" type="noConversion"/>
  </si>
  <si>
    <t>Table.3.Summary of Measure and Item Fit Statistics for 5 Test Domains</t>
    <phoneticPr fontId="1" type="noConversion"/>
  </si>
  <si>
    <t>Raw variance explained by measures</t>
    <phoneticPr fontId="1" type="noConversion"/>
  </si>
  <si>
    <t>Unexplned variance in 1st contrast</t>
    <phoneticPr fontId="1" type="noConversion"/>
  </si>
  <si>
    <t>Eigenvalue</t>
    <phoneticPr fontId="1" type="noConversion"/>
  </si>
  <si>
    <t>Ratio</t>
    <phoneticPr fontId="1" type="noConversion"/>
  </si>
  <si>
    <t>Variance ratio of measurement dimension to 1st contrast</t>
    <phoneticPr fontId="1" type="noConversion"/>
  </si>
  <si>
    <t>Test domain</t>
    <phoneticPr fontId="1" type="noConversion"/>
  </si>
  <si>
    <t>Gross motor</t>
    <phoneticPr fontId="1" type="noConversion"/>
  </si>
  <si>
    <t>Fine motor</t>
    <phoneticPr fontId="1" type="noConversion"/>
  </si>
  <si>
    <t>Adaptive ability</t>
    <phoneticPr fontId="1" type="noConversion"/>
  </si>
  <si>
    <r>
      <t>GM96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</si>
  <si>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GM66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</si>
  <si>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GM44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</si>
  <si>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FM57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</si>
  <si>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AA17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</si>
  <si>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AA16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</si>
  <si>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SL60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</si>
  <si>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SL39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</si>
  <si>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SL19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</si>
  <si>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SB73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</si>
  <si>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SB52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</si>
  <si>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t>Test Item</t>
    <phoneticPr fontId="1" type="noConversion"/>
  </si>
  <si>
    <t>Test Content</t>
    <phoneticPr fontId="1" type="noConversion"/>
  </si>
  <si>
    <t>Transfer to sitting position</t>
    <phoneticPr fontId="1" type="noConversion"/>
  </si>
  <si>
    <t>Sit up straight</t>
    <phoneticPr fontId="1" type="noConversion"/>
  </si>
  <si>
    <t>Pull up to sit</t>
    <phoneticPr fontId="1" type="noConversion"/>
  </si>
  <si>
    <t>Play a toy brick</t>
    <phoneticPr fontId="1" type="noConversion"/>
  </si>
  <si>
    <t>Stare at the vertically moving red ball</t>
    <phoneticPr fontId="1" type="noConversion"/>
  </si>
  <si>
    <t>Notice the big toy immediately</t>
    <phoneticPr fontId="1" type="noConversion"/>
  </si>
  <si>
    <t>Turn around the head when names were called</t>
    <phoneticPr fontId="1" type="noConversion"/>
  </si>
  <si>
    <t>Start to burble</t>
    <phoneticPr fontId="1" type="noConversion"/>
  </si>
  <si>
    <t>Respond to sound differently</t>
    <phoneticPr fontId="1" type="noConversion"/>
  </si>
  <si>
    <t>Recognize stranger</t>
    <phoneticPr fontId="1" type="noConversion"/>
  </si>
  <si>
    <t>Being excited when food was served</t>
    <phoneticPr fontId="1" type="noConversion"/>
  </si>
  <si>
    <t>Person Separation</t>
    <phoneticPr fontId="1" type="noConversion"/>
  </si>
  <si>
    <t>Item Separation</t>
    <phoneticPr fontId="1" type="noConversion"/>
  </si>
  <si>
    <t xml:space="preserve">Person Infit </t>
    <phoneticPr fontId="1" type="noConversion"/>
  </si>
  <si>
    <t>Item Infit</t>
    <phoneticPr fontId="1" type="noConversion"/>
  </si>
  <si>
    <t>Pre</t>
    <phoneticPr fontId="1" type="noConversion"/>
  </si>
  <si>
    <t>Post</t>
    <phoneticPr fontId="1" type="noConversion"/>
  </si>
  <si>
    <t>Adaptive Ability</t>
    <phoneticPr fontId="1" type="noConversion"/>
  </si>
  <si>
    <t xml:space="preserve">Speech And Language </t>
    <phoneticPr fontId="1" type="noConversion"/>
  </si>
  <si>
    <r>
      <t>4.18</t>
    </r>
    <r>
      <rPr>
        <sz val="11"/>
        <color theme="1"/>
        <rFont val="等线"/>
        <family val="2"/>
      </rPr>
      <t>↓</t>
    </r>
    <phoneticPr fontId="1" type="noConversion"/>
  </si>
  <si>
    <r>
      <t>0.95</t>
    </r>
    <r>
      <rPr>
        <sz val="11"/>
        <color theme="1"/>
        <rFont val="等线"/>
        <family val="2"/>
      </rPr>
      <t>↓</t>
    </r>
    <phoneticPr fontId="1" type="noConversion"/>
  </si>
  <si>
    <r>
      <t>0.88</t>
    </r>
    <r>
      <rPr>
        <sz val="11"/>
        <color theme="1"/>
        <rFont val="等线"/>
        <family val="2"/>
      </rPr>
      <t>↑</t>
    </r>
    <phoneticPr fontId="1" type="noConversion"/>
  </si>
  <si>
    <r>
      <t>16.42</t>
    </r>
    <r>
      <rPr>
        <sz val="11"/>
        <color theme="1"/>
        <rFont val="等线"/>
        <family val="2"/>
      </rPr>
      <t>↓</t>
    </r>
    <phoneticPr fontId="1" type="noConversion"/>
  </si>
  <si>
    <r>
      <t>0.91</t>
    </r>
    <r>
      <rPr>
        <sz val="11"/>
        <color theme="1"/>
        <rFont val="等线"/>
        <family val="2"/>
      </rPr>
      <t>↑</t>
    </r>
    <phoneticPr fontId="1" type="noConversion"/>
  </si>
  <si>
    <r>
      <t>4.31</t>
    </r>
    <r>
      <rPr>
        <sz val="11"/>
        <color theme="1"/>
        <rFont val="等线"/>
        <family val="2"/>
      </rPr>
      <t>↓</t>
    </r>
    <phoneticPr fontId="1" type="noConversion"/>
  </si>
  <si>
    <r>
      <t>19.49</t>
    </r>
    <r>
      <rPr>
        <sz val="11"/>
        <color theme="1"/>
        <rFont val="等线"/>
        <family val="2"/>
      </rPr>
      <t>↑</t>
    </r>
    <phoneticPr fontId="1" type="noConversion"/>
  </si>
  <si>
    <r>
      <t>3.95</t>
    </r>
    <r>
      <rPr>
        <sz val="11"/>
        <color theme="1"/>
        <rFont val="等线"/>
        <family val="2"/>
      </rPr>
      <t>↓</t>
    </r>
    <phoneticPr fontId="1" type="noConversion"/>
  </si>
  <si>
    <r>
      <t>0.94</t>
    </r>
    <r>
      <rPr>
        <sz val="11"/>
        <color theme="1"/>
        <rFont val="等线"/>
        <family val="2"/>
      </rPr>
      <t>↓</t>
    </r>
    <phoneticPr fontId="1" type="noConversion"/>
  </si>
  <si>
    <r>
      <t>0.87</t>
    </r>
    <r>
      <rPr>
        <sz val="11"/>
        <color theme="1"/>
        <rFont val="等线"/>
        <family val="2"/>
      </rPr>
      <t>↑</t>
    </r>
    <phoneticPr fontId="1" type="noConversion"/>
  </si>
  <si>
    <r>
      <t>14.75</t>
    </r>
    <r>
      <rPr>
        <sz val="11"/>
        <color theme="1"/>
        <rFont val="等线"/>
        <family val="2"/>
      </rPr>
      <t>↓</t>
    </r>
    <phoneticPr fontId="1" type="noConversion"/>
  </si>
  <si>
    <r>
      <t>0.93</t>
    </r>
    <r>
      <rPr>
        <sz val="11"/>
        <color theme="1"/>
        <rFont val="等线"/>
        <family val="2"/>
      </rPr>
      <t>↑</t>
    </r>
    <phoneticPr fontId="1" type="noConversion"/>
  </si>
  <si>
    <r>
      <t>2.68</t>
    </r>
    <r>
      <rPr>
        <sz val="11"/>
        <color theme="1"/>
        <rFont val="等线"/>
        <family val="2"/>
      </rPr>
      <t>↓</t>
    </r>
    <phoneticPr fontId="1" type="noConversion"/>
  </si>
  <si>
    <r>
      <t>0.88</t>
    </r>
    <r>
      <rPr>
        <sz val="11"/>
        <color theme="1"/>
        <rFont val="等线"/>
        <family val="2"/>
      </rPr>
      <t>↓</t>
    </r>
    <phoneticPr fontId="1" type="noConversion"/>
  </si>
  <si>
    <r>
      <t>0.89</t>
    </r>
    <r>
      <rPr>
        <sz val="11"/>
        <color theme="1"/>
        <rFont val="等线"/>
        <family val="2"/>
      </rPr>
      <t>↑</t>
    </r>
    <phoneticPr fontId="1" type="noConversion"/>
  </si>
  <si>
    <r>
      <t>15.85</t>
    </r>
    <r>
      <rPr>
        <sz val="11"/>
        <color theme="1"/>
        <rFont val="等线"/>
        <family val="2"/>
      </rPr>
      <t>↓</t>
    </r>
    <phoneticPr fontId="1" type="noConversion"/>
  </si>
  <si>
    <r>
      <t>0.92</t>
    </r>
    <r>
      <rPr>
        <sz val="11"/>
        <color theme="1"/>
        <rFont val="等线"/>
        <family val="2"/>
      </rPr>
      <t>↓</t>
    </r>
    <phoneticPr fontId="1" type="noConversion"/>
  </si>
  <si>
    <r>
      <t>2.84</t>
    </r>
    <r>
      <rPr>
        <sz val="11"/>
        <color theme="1"/>
        <rFont val="等线"/>
        <family val="2"/>
      </rPr>
      <t>↓</t>
    </r>
    <phoneticPr fontId="1" type="noConversion"/>
  </si>
  <si>
    <r>
      <t>0.89</t>
    </r>
    <r>
      <rPr>
        <sz val="11"/>
        <color theme="1"/>
        <rFont val="等线"/>
        <family val="2"/>
      </rPr>
      <t>↓</t>
    </r>
    <phoneticPr fontId="1" type="noConversion"/>
  </si>
  <si>
    <r>
      <t>14.11</t>
    </r>
    <r>
      <rPr>
        <sz val="11"/>
        <color theme="1"/>
        <rFont val="等线"/>
        <family val="2"/>
      </rPr>
      <t>↑</t>
    </r>
    <phoneticPr fontId="1" type="noConversion"/>
  </si>
  <si>
    <r>
      <t>0.94</t>
    </r>
    <r>
      <rPr>
        <sz val="11"/>
        <color theme="1"/>
        <rFont val="等线"/>
        <family val="2"/>
      </rPr>
      <t>↑</t>
    </r>
    <phoneticPr fontId="1" type="noConversion"/>
  </si>
  <si>
    <r>
      <t>-0.4</t>
    </r>
    <r>
      <rPr>
        <sz val="11"/>
        <color theme="1"/>
        <rFont val="等线"/>
        <family val="2"/>
      </rPr>
      <t>↓</t>
    </r>
    <phoneticPr fontId="1" type="noConversion"/>
  </si>
  <si>
    <t>Speech and Language</t>
    <phoneticPr fontId="1" type="noConversion"/>
  </si>
  <si>
    <r>
      <t>84.5%</t>
    </r>
    <r>
      <rPr>
        <sz val="11"/>
        <color theme="1"/>
        <rFont val="等线"/>
        <family val="2"/>
      </rPr>
      <t>↓</t>
    </r>
    <phoneticPr fontId="1" type="noConversion"/>
  </si>
  <si>
    <r>
      <t>2.5</t>
    </r>
    <r>
      <rPr>
        <sz val="11"/>
        <color theme="1"/>
        <rFont val="等线"/>
        <family val="2"/>
      </rPr>
      <t>↑</t>
    </r>
    <phoneticPr fontId="1" type="noConversion"/>
  </si>
  <si>
    <r>
      <t>87.8%</t>
    </r>
    <r>
      <rPr>
        <sz val="11"/>
        <color theme="1"/>
        <rFont val="等线"/>
        <family val="2"/>
      </rPr>
      <t>↑</t>
    </r>
    <phoneticPr fontId="1" type="noConversion"/>
  </si>
  <si>
    <r>
      <t>82.5%</t>
    </r>
    <r>
      <rPr>
        <sz val="11"/>
        <color theme="1"/>
        <rFont val="等线"/>
        <family val="2"/>
      </rPr>
      <t>↓</t>
    </r>
    <phoneticPr fontId="1" type="noConversion"/>
  </si>
  <si>
    <r>
      <t>2.2</t>
    </r>
    <r>
      <rPr>
        <sz val="11"/>
        <color theme="1"/>
        <rFont val="等线"/>
        <family val="2"/>
      </rPr>
      <t>↓</t>
    </r>
    <phoneticPr fontId="1" type="noConversion"/>
  </si>
  <si>
    <r>
      <t>84%</t>
    </r>
    <r>
      <rPr>
        <sz val="11"/>
        <color theme="1"/>
        <rFont val="等线"/>
        <family val="2"/>
      </rPr>
      <t>↑</t>
    </r>
    <phoneticPr fontId="1" type="noConversion"/>
  </si>
  <si>
    <r>
      <t>2.4</t>
    </r>
    <r>
      <rPr>
        <sz val="11"/>
        <color theme="1"/>
        <rFont val="等线"/>
        <family val="2"/>
      </rPr>
      <t>↑</t>
    </r>
    <phoneticPr fontId="1" type="noConversion"/>
  </si>
  <si>
    <r>
      <t>81.1%</t>
    </r>
    <r>
      <rPr>
        <sz val="11"/>
        <color theme="1"/>
        <rFont val="等线"/>
        <family val="2"/>
      </rPr>
      <t>↑</t>
    </r>
    <phoneticPr fontId="1" type="noConversion"/>
  </si>
  <si>
    <t>Table.5.Summary of Fit Statistics for 5 Test Domians Before and After Excluding unfitting Items</t>
    <phoneticPr fontId="1" type="noConversion"/>
  </si>
  <si>
    <t>Table.4.Fit Statistics for the Unfitting(Overfitting,misfitting) Items in 5 Test Domians</t>
    <phoneticPr fontId="1" type="noConversion"/>
  </si>
  <si>
    <t>Table.6.Principal Component Analysis Result</t>
    <phoneticPr fontId="1" type="noConversion"/>
  </si>
  <si>
    <t>Table.7.Summary of Standardized Residual Variance (In eigenvalue units) Before and After Excluding unfitting Items</t>
    <phoneticPr fontId="1" type="noConversion"/>
  </si>
  <si>
    <t>&gt;95</t>
    <phoneticPr fontId="1" type="noConversion"/>
  </si>
  <si>
    <t>&lt;5%</t>
    <phoneticPr fontId="1" type="noConversion"/>
  </si>
  <si>
    <t>Item Description</t>
    <phoneticPr fontId="1" type="noConversion"/>
  </si>
  <si>
    <t>DIF Measure</t>
    <phoneticPr fontId="1" type="noConversion"/>
  </si>
  <si>
    <t>Age</t>
    <phoneticPr fontId="1" type="noConversion"/>
  </si>
  <si>
    <t>Gender</t>
    <phoneticPr fontId="1" type="noConversion"/>
  </si>
  <si>
    <t>Focal</t>
    <phoneticPr fontId="1" type="noConversion"/>
  </si>
  <si>
    <t>Reference</t>
    <phoneticPr fontId="1" type="noConversion"/>
  </si>
  <si>
    <t>Type</t>
    <phoneticPr fontId="1" type="noConversion"/>
  </si>
  <si>
    <t>DIF contrast</t>
    <phoneticPr fontId="1" type="noConversion"/>
  </si>
  <si>
    <t>Domain A Gross Motor</t>
    <phoneticPr fontId="1" type="noConversion"/>
  </si>
  <si>
    <t>Domain B Fine Motor</t>
    <phoneticPr fontId="1" type="noConversion"/>
  </si>
  <si>
    <t>Domain C Adaptive Ability</t>
    <phoneticPr fontId="1" type="noConversion"/>
  </si>
  <si>
    <t>Domain D Speech and language</t>
    <phoneticPr fontId="1" type="noConversion"/>
  </si>
  <si>
    <t>Domain C Social Behavior</t>
    <phoneticPr fontId="1" type="noConversion"/>
  </si>
  <si>
    <t>Uniform</t>
    <phoneticPr fontId="1" type="noConversion"/>
  </si>
  <si>
    <t>Nonuniform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</si>
</sst>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等线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0" xfId="0" applyBorder="1"/>
    <xf numFmtId="0" fontId="2" fillId="0" borderId="0" xfId="0" applyFont="1" applyBorder="1" applyAlignment="1"/>
    <xf numFmtId="0" fontId="0" fillId="0" borderId="0" xfId="0" applyAlignment="1"/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2" borderId="0" xfId="0" applyFont="1" applyFill="1"/>
    <xf numFmtId="0" fontId="0" fillId="2" borderId="0" xfId="0" applyFill="1"/>
    <xf numFmtId="0" fontId="3" fillId="3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left"/>
    </xf>
    <xf numFmtId="49" fontId="3" fillId="0" borderId="0" xfId="0" applyNumberFormat="1" applyFont="1" applyBorder="1" applyAlignment="1">
      <alignment horizontal="left"/>
    </xf>
    <xf numFmtId="0" fontId="3" fillId="0" borderId="1" xfId="0" applyFont="1" applyBorder="1"/>
    <xf numFmtId="49" fontId="3" fillId="0" borderId="1" xfId="0" applyNumberFormat="1" applyFont="1" applyBorder="1" applyAlignment="1">
      <alignment horizontal="left"/>
    </xf>
    <xf numFmtId="0" fontId="3" fillId="0" borderId="0" xfId="0" applyFont="1" applyAlignment="1">
      <alignment horizontal="center"/>
    </xf>
    <xf numFmtId="10" fontId="3" fillId="0" borderId="0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9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10" fontId="3" fillId="0" borderId="0" xfId="0" applyNumberFormat="1" applyFont="1" applyBorder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10" fontId="0" fillId="0" borderId="0" xfId="0" applyNumberFormat="1"/>
    <xf numFmtId="0" fontId="3" fillId="4" borderId="0" xfId="0" applyFont="1" applyFill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29"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theme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 patternType="solid"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 patternType="solid"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D4316-1E9B-41FC-A6FF-5AEACCC6FB41}">
  <dimension ref="B2:M21"/>
  <sheetViews>
    <sheetView showGridLines="0" zoomScale="60" zoomScaleNormal="60" workbookViewId="0">
      <selection activeCell="F30" sqref="F30"/>
    </sheetView>
  </sheetViews>
  <sheetFormatPr defaultRowHeight="14" x14ac:dyDescent="0.3"/>
  <cols>
    <col min="1" max="16384" width="8.6640625" style="10"/>
  </cols>
  <sheetData>
    <row r="2" spans="2:13" x14ac:dyDescent="0.3">
      <c r="B2" s="62" t="s">
        <v>32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2:13" ht="14" customHeight="1" x14ac:dyDescent="0.3">
      <c r="B3" s="59" t="s">
        <v>4</v>
      </c>
      <c r="C3" s="59"/>
      <c r="D3" s="59" t="s">
        <v>22</v>
      </c>
      <c r="E3" s="59" t="s">
        <v>5</v>
      </c>
      <c r="F3" s="59" t="s">
        <v>6</v>
      </c>
      <c r="G3" s="59" t="s">
        <v>7</v>
      </c>
      <c r="H3" s="59" t="s">
        <v>8</v>
      </c>
      <c r="I3" s="59"/>
      <c r="J3" s="59" t="s">
        <v>11</v>
      </c>
      <c r="K3" s="59"/>
      <c r="L3" s="59" t="s">
        <v>12</v>
      </c>
      <c r="M3" s="57" t="s">
        <v>13</v>
      </c>
    </row>
    <row r="4" spans="2:13" x14ac:dyDescent="0.3">
      <c r="B4" s="61"/>
      <c r="C4" s="61"/>
      <c r="D4" s="61"/>
      <c r="E4" s="61"/>
      <c r="F4" s="61"/>
      <c r="G4" s="61"/>
      <c r="H4" s="14" t="s">
        <v>9</v>
      </c>
      <c r="I4" s="14" t="s">
        <v>10</v>
      </c>
      <c r="J4" s="14" t="s">
        <v>9</v>
      </c>
      <c r="K4" s="14" t="s">
        <v>10</v>
      </c>
      <c r="L4" s="61"/>
      <c r="M4" s="58"/>
    </row>
    <row r="5" spans="2:13" x14ac:dyDescent="0.3">
      <c r="B5" s="60" t="s">
        <v>15</v>
      </c>
      <c r="C5" s="60"/>
      <c r="D5" s="12">
        <v>9.5</v>
      </c>
      <c r="E5" s="12">
        <v>20</v>
      </c>
      <c r="F5" s="12">
        <v>-0.55000000000000004</v>
      </c>
      <c r="G5" s="12">
        <v>1.0900000000000001</v>
      </c>
      <c r="H5" s="12">
        <v>0.86</v>
      </c>
      <c r="I5" s="12">
        <v>-0.3</v>
      </c>
      <c r="J5" s="12">
        <v>0.49</v>
      </c>
      <c r="K5" s="12">
        <v>-0.4</v>
      </c>
      <c r="L5" s="12">
        <v>0.96</v>
      </c>
      <c r="M5" s="12">
        <v>4.79</v>
      </c>
    </row>
    <row r="6" spans="2:13" x14ac:dyDescent="0.3">
      <c r="B6" s="60" t="s">
        <v>16</v>
      </c>
      <c r="C6" s="60"/>
      <c r="D6" s="12">
        <v>8.1</v>
      </c>
      <c r="E6" s="12">
        <v>17</v>
      </c>
      <c r="F6" s="12">
        <v>-0.89</v>
      </c>
      <c r="G6" s="12">
        <v>1.42</v>
      </c>
      <c r="H6" s="12">
        <v>0.83</v>
      </c>
      <c r="I6" s="12">
        <v>-0.3</v>
      </c>
      <c r="J6" s="12">
        <v>0.44</v>
      </c>
      <c r="K6" s="12">
        <v>-0.9</v>
      </c>
      <c r="L6" s="12">
        <v>0.95</v>
      </c>
      <c r="M6" s="12">
        <v>4.57</v>
      </c>
    </row>
    <row r="7" spans="2:13" x14ac:dyDescent="0.3">
      <c r="B7" s="60" t="s">
        <v>17</v>
      </c>
      <c r="C7" s="60"/>
      <c r="D7" s="12">
        <v>9.9</v>
      </c>
      <c r="E7" s="12">
        <v>20</v>
      </c>
      <c r="F7" s="12">
        <v>-0.21</v>
      </c>
      <c r="G7" s="12">
        <v>1.05</v>
      </c>
      <c r="H7" s="12">
        <v>0.86</v>
      </c>
      <c r="I7" s="12">
        <v>-0.3</v>
      </c>
      <c r="J7" s="12">
        <v>0.62</v>
      </c>
      <c r="K7" s="12">
        <v>-0.3</v>
      </c>
      <c r="L7" s="12">
        <v>0.95</v>
      </c>
      <c r="M7" s="12">
        <v>4.2699999999999996</v>
      </c>
    </row>
    <row r="8" spans="2:13" x14ac:dyDescent="0.3">
      <c r="B8" s="60" t="s">
        <v>18</v>
      </c>
      <c r="C8" s="60"/>
      <c r="D8" s="12">
        <v>7.7</v>
      </c>
      <c r="E8" s="12">
        <v>15</v>
      </c>
      <c r="F8" s="12">
        <v>0.09</v>
      </c>
      <c r="G8" s="12">
        <v>1.21</v>
      </c>
      <c r="H8" s="12">
        <v>0.88</v>
      </c>
      <c r="I8" s="12">
        <v>-0.3</v>
      </c>
      <c r="J8" s="12">
        <v>0.61</v>
      </c>
      <c r="K8" s="12">
        <v>-0.3</v>
      </c>
      <c r="L8" s="12">
        <v>0.92</v>
      </c>
      <c r="M8" s="12">
        <v>3.5</v>
      </c>
    </row>
    <row r="9" spans="2:13" x14ac:dyDescent="0.3">
      <c r="B9" s="56" t="s">
        <v>19</v>
      </c>
      <c r="C9" s="56"/>
      <c r="D9" s="15">
        <v>9.3000000000000007</v>
      </c>
      <c r="E9" s="15">
        <v>17</v>
      </c>
      <c r="F9" s="15">
        <v>0.8</v>
      </c>
      <c r="G9" s="15">
        <v>1.1100000000000001</v>
      </c>
      <c r="H9" s="15">
        <v>0.9</v>
      </c>
      <c r="I9" s="15">
        <v>-0.3</v>
      </c>
      <c r="J9" s="15">
        <v>0.72</v>
      </c>
      <c r="K9" s="15">
        <v>-0.2</v>
      </c>
      <c r="L9" s="15">
        <v>0.91</v>
      </c>
      <c r="M9" s="15">
        <v>3.16</v>
      </c>
    </row>
    <row r="10" spans="2:13" x14ac:dyDescent="0.3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2" spans="2:13" x14ac:dyDescent="0.3">
      <c r="B12" s="62" t="s">
        <v>33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</row>
    <row r="13" spans="2:13" ht="14" customHeight="1" x14ac:dyDescent="0.3">
      <c r="B13" s="59" t="s">
        <v>4</v>
      </c>
      <c r="C13" s="59"/>
      <c r="D13" s="59" t="s">
        <v>22</v>
      </c>
      <c r="E13" s="59" t="s">
        <v>5</v>
      </c>
      <c r="F13" s="59" t="s">
        <v>6</v>
      </c>
      <c r="G13" s="59" t="s">
        <v>7</v>
      </c>
      <c r="H13" s="59" t="s">
        <v>8</v>
      </c>
      <c r="I13" s="59"/>
      <c r="J13" s="59" t="s">
        <v>11</v>
      </c>
      <c r="K13" s="59"/>
      <c r="L13" s="59" t="s">
        <v>25</v>
      </c>
      <c r="M13" s="57" t="s">
        <v>13</v>
      </c>
    </row>
    <row r="14" spans="2:13" x14ac:dyDescent="0.3">
      <c r="B14" s="61"/>
      <c r="C14" s="61"/>
      <c r="D14" s="61"/>
      <c r="E14" s="61"/>
      <c r="F14" s="61"/>
      <c r="G14" s="61"/>
      <c r="H14" s="14" t="s">
        <v>9</v>
      </c>
      <c r="I14" s="14" t="s">
        <v>10</v>
      </c>
      <c r="J14" s="14" t="s">
        <v>9</v>
      </c>
      <c r="K14" s="14" t="s">
        <v>10</v>
      </c>
      <c r="L14" s="61"/>
      <c r="M14" s="58"/>
    </row>
    <row r="15" spans="2:13" x14ac:dyDescent="0.3">
      <c r="B15" s="60" t="s">
        <v>15</v>
      </c>
      <c r="C15" s="60"/>
      <c r="D15" s="12">
        <v>94.4</v>
      </c>
      <c r="E15" s="12">
        <v>188</v>
      </c>
      <c r="F15" s="12">
        <v>0</v>
      </c>
      <c r="G15" s="12">
        <v>0.38</v>
      </c>
      <c r="H15" s="12">
        <v>0.9</v>
      </c>
      <c r="I15" s="12">
        <v>-0.6</v>
      </c>
      <c r="J15" s="12">
        <v>1.4</v>
      </c>
      <c r="K15" s="12">
        <v>-0.6</v>
      </c>
      <c r="L15" s="12">
        <v>1</v>
      </c>
      <c r="M15" s="12">
        <v>16.600000000000001</v>
      </c>
    </row>
    <row r="16" spans="2:13" x14ac:dyDescent="0.3">
      <c r="B16" s="60" t="s">
        <v>16</v>
      </c>
      <c r="C16" s="60"/>
      <c r="D16" s="12">
        <v>90.8</v>
      </c>
      <c r="E16" s="12">
        <v>183</v>
      </c>
      <c r="F16" s="12">
        <v>0</v>
      </c>
      <c r="G16" s="12">
        <v>0.44</v>
      </c>
      <c r="H16" s="12">
        <v>0.91</v>
      </c>
      <c r="I16" s="12">
        <v>-0.5</v>
      </c>
      <c r="J16" s="12">
        <v>1.01</v>
      </c>
      <c r="K16" s="12">
        <v>-2</v>
      </c>
      <c r="L16" s="12">
        <v>1</v>
      </c>
      <c r="M16" s="12">
        <v>19.28</v>
      </c>
    </row>
    <row r="17" spans="2:13" x14ac:dyDescent="0.3">
      <c r="B17" s="60" t="s">
        <v>17</v>
      </c>
      <c r="C17" s="60"/>
      <c r="D17" s="12">
        <v>90.7</v>
      </c>
      <c r="E17" s="12">
        <v>178</v>
      </c>
      <c r="F17" s="12">
        <v>0</v>
      </c>
      <c r="G17" s="12">
        <v>0.37</v>
      </c>
      <c r="H17" s="12">
        <v>0.92</v>
      </c>
      <c r="I17" s="12">
        <v>-0.5</v>
      </c>
      <c r="J17" s="12">
        <v>2.2799999999999998</v>
      </c>
      <c r="K17" s="12">
        <v>0.6</v>
      </c>
      <c r="L17" s="12">
        <v>1</v>
      </c>
      <c r="M17" s="12">
        <v>15.21</v>
      </c>
    </row>
    <row r="18" spans="2:13" x14ac:dyDescent="0.3">
      <c r="B18" s="60" t="s">
        <v>18</v>
      </c>
      <c r="C18" s="60"/>
      <c r="D18" s="12">
        <v>98.8</v>
      </c>
      <c r="E18" s="12">
        <v>190</v>
      </c>
      <c r="F18" s="12">
        <v>0</v>
      </c>
      <c r="G18" s="12">
        <v>0.36</v>
      </c>
      <c r="H18" s="12">
        <v>0.93</v>
      </c>
      <c r="I18" s="12">
        <v>-0.6</v>
      </c>
      <c r="J18" s="12">
        <v>2.0099999999999998</v>
      </c>
      <c r="K18" s="12">
        <v>0.5</v>
      </c>
      <c r="L18" s="12">
        <v>1</v>
      </c>
      <c r="M18" s="12">
        <v>15.95</v>
      </c>
    </row>
    <row r="19" spans="2:13" x14ac:dyDescent="0.3">
      <c r="B19" s="56" t="s">
        <v>19</v>
      </c>
      <c r="C19" s="56"/>
      <c r="D19" s="15">
        <v>107.9</v>
      </c>
      <c r="E19" s="15">
        <v>188.9</v>
      </c>
      <c r="F19" s="15">
        <v>0</v>
      </c>
      <c r="G19" s="15">
        <v>0.34</v>
      </c>
      <c r="H19" s="15">
        <v>0.93</v>
      </c>
      <c r="I19" s="15">
        <v>-0.4</v>
      </c>
      <c r="J19" s="15">
        <v>1.97</v>
      </c>
      <c r="K19" s="15">
        <v>0.7</v>
      </c>
      <c r="L19" s="15">
        <v>0.99</v>
      </c>
      <c r="M19" s="15">
        <v>13.39</v>
      </c>
    </row>
    <row r="20" spans="2:13" x14ac:dyDescent="0.3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spans="2:13" x14ac:dyDescent="0.3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</row>
  </sheetData>
  <mergeCells count="30">
    <mergeCell ref="B8:C8"/>
    <mergeCell ref="B9:C9"/>
    <mergeCell ref="E3:E4"/>
    <mergeCell ref="F3:F4"/>
    <mergeCell ref="G3:G4"/>
    <mergeCell ref="B5:C5"/>
    <mergeCell ref="B6:C6"/>
    <mergeCell ref="B3:C4"/>
    <mergeCell ref="B7:C7"/>
    <mergeCell ref="M3:M4"/>
    <mergeCell ref="B2:M2"/>
    <mergeCell ref="H3:I3"/>
    <mergeCell ref="J3:K3"/>
    <mergeCell ref="D3:D4"/>
    <mergeCell ref="L3:L4"/>
    <mergeCell ref="B12:M12"/>
    <mergeCell ref="B13:C14"/>
    <mergeCell ref="E13:E14"/>
    <mergeCell ref="F13:F14"/>
    <mergeCell ref="G13:G14"/>
    <mergeCell ref="L13:L14"/>
    <mergeCell ref="B19:C19"/>
    <mergeCell ref="M13:M14"/>
    <mergeCell ref="H13:I13"/>
    <mergeCell ref="J13:K13"/>
    <mergeCell ref="B15:C15"/>
    <mergeCell ref="B16:C16"/>
    <mergeCell ref="D13:D14"/>
    <mergeCell ref="B17:C17"/>
    <mergeCell ref="B18:C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A9958-D22B-4299-943E-59D80EDFCCEC}">
  <dimension ref="B2:N15"/>
  <sheetViews>
    <sheetView showGridLines="0" zoomScaleNormal="100" workbookViewId="0">
      <selection activeCell="C7" sqref="C7"/>
    </sheetView>
  </sheetViews>
  <sheetFormatPr defaultRowHeight="14" x14ac:dyDescent="0.3"/>
  <cols>
    <col min="2" max="13" width="9.58203125" customWidth="1"/>
  </cols>
  <sheetData>
    <row r="2" spans="2:14" x14ac:dyDescent="0.3">
      <c r="B2" s="63" t="s">
        <v>107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1"/>
    </row>
    <row r="3" spans="2:14" ht="14" customHeight="1" x14ac:dyDescent="0.3">
      <c r="B3" s="66" t="s">
        <v>54</v>
      </c>
      <c r="C3" s="64" t="s">
        <v>55</v>
      </c>
      <c r="D3" s="64"/>
      <c r="E3" s="64"/>
      <c r="F3" s="64" t="s">
        <v>29</v>
      </c>
      <c r="G3" s="66" t="s">
        <v>30</v>
      </c>
      <c r="H3" s="66" t="s">
        <v>6</v>
      </c>
      <c r="I3" s="64" t="s">
        <v>7</v>
      </c>
      <c r="J3" s="66" t="s">
        <v>8</v>
      </c>
      <c r="K3" s="66"/>
      <c r="L3" s="66" t="s">
        <v>11</v>
      </c>
      <c r="M3" s="66"/>
      <c r="N3" s="1"/>
    </row>
    <row r="4" spans="2:14" x14ac:dyDescent="0.3">
      <c r="B4" s="67"/>
      <c r="C4" s="65"/>
      <c r="D4" s="65"/>
      <c r="E4" s="65"/>
      <c r="F4" s="65"/>
      <c r="G4" s="67"/>
      <c r="H4" s="67"/>
      <c r="I4" s="65"/>
      <c r="J4" s="18" t="s">
        <v>0</v>
      </c>
      <c r="K4" s="18" t="s">
        <v>1</v>
      </c>
      <c r="L4" s="18" t="s">
        <v>0</v>
      </c>
      <c r="M4" s="18" t="s">
        <v>1</v>
      </c>
      <c r="N4" s="1"/>
    </row>
    <row r="5" spans="2:14" ht="16" x14ac:dyDescent="0.3">
      <c r="B5" s="19" t="s">
        <v>43</v>
      </c>
      <c r="C5" s="20" t="s">
        <v>56</v>
      </c>
      <c r="D5" s="19"/>
      <c r="E5" s="19"/>
      <c r="F5" s="19">
        <v>20</v>
      </c>
      <c r="G5" s="19">
        <v>188</v>
      </c>
      <c r="H5" s="19">
        <v>9.76</v>
      </c>
      <c r="I5" s="19">
        <v>0.45</v>
      </c>
      <c r="J5" s="21">
        <v>0.56000000000000005</v>
      </c>
      <c r="K5" s="19">
        <v>-2.4</v>
      </c>
      <c r="L5" s="21">
        <v>7.0000000000000007E-2</v>
      </c>
      <c r="M5" s="19">
        <v>-5</v>
      </c>
      <c r="N5" s="8"/>
    </row>
    <row r="6" spans="2:14" ht="16" x14ac:dyDescent="0.3">
      <c r="B6" s="19" t="s">
        <v>44</v>
      </c>
      <c r="C6" s="20" t="s">
        <v>57</v>
      </c>
      <c r="D6" s="19"/>
      <c r="E6" s="19"/>
      <c r="F6" s="19">
        <v>50</v>
      </c>
      <c r="G6" s="19">
        <v>188</v>
      </c>
      <c r="H6" s="19">
        <v>4.5</v>
      </c>
      <c r="I6" s="19">
        <v>0.38</v>
      </c>
      <c r="J6" s="21">
        <v>0.55000000000000004</v>
      </c>
      <c r="K6" s="19">
        <v>-2.2999999999999998</v>
      </c>
      <c r="L6" s="21">
        <v>0.34</v>
      </c>
      <c r="M6" s="19">
        <v>-1.4</v>
      </c>
      <c r="N6" s="1"/>
    </row>
    <row r="7" spans="2:14" ht="16" x14ac:dyDescent="0.3">
      <c r="B7" s="19" t="s">
        <v>45</v>
      </c>
      <c r="C7" s="20" t="s">
        <v>58</v>
      </c>
      <c r="D7" s="19"/>
      <c r="E7" s="19"/>
      <c r="F7" s="19">
        <v>110</v>
      </c>
      <c r="G7" s="19">
        <v>188</v>
      </c>
      <c r="H7" s="19">
        <v>-2.09</v>
      </c>
      <c r="I7" s="19">
        <v>0.32</v>
      </c>
      <c r="J7" s="21">
        <v>0.62</v>
      </c>
      <c r="K7" s="19">
        <v>-2.4</v>
      </c>
      <c r="L7" s="21">
        <v>0.24</v>
      </c>
      <c r="M7" s="19">
        <v>-1.8</v>
      </c>
      <c r="N7" s="1"/>
    </row>
    <row r="8" spans="2:14" ht="16" x14ac:dyDescent="0.3">
      <c r="B8" s="19" t="s">
        <v>46</v>
      </c>
      <c r="C8" s="20" t="s">
        <v>59</v>
      </c>
      <c r="D8" s="19"/>
      <c r="E8" s="19"/>
      <c r="F8" s="19">
        <v>73</v>
      </c>
      <c r="G8" s="19">
        <v>183</v>
      </c>
      <c r="H8" s="19">
        <v>0.39</v>
      </c>
      <c r="I8" s="19">
        <v>0.4</v>
      </c>
      <c r="J8" s="19">
        <v>0.53</v>
      </c>
      <c r="K8" s="19">
        <v>-2.1</v>
      </c>
      <c r="L8" s="19">
        <v>0.1</v>
      </c>
      <c r="M8" s="19">
        <v>-3.3</v>
      </c>
      <c r="N8" s="1"/>
    </row>
    <row r="9" spans="2:14" ht="16" x14ac:dyDescent="0.3">
      <c r="B9" s="19" t="s">
        <v>47</v>
      </c>
      <c r="C9" s="20" t="s">
        <v>60</v>
      </c>
      <c r="D9" s="19"/>
      <c r="E9" s="19"/>
      <c r="F9" s="19">
        <v>152</v>
      </c>
      <c r="G9" s="19">
        <v>178</v>
      </c>
      <c r="H9" s="19">
        <v>-6.08</v>
      </c>
      <c r="I9" s="19">
        <v>0.33</v>
      </c>
      <c r="J9" s="19">
        <v>0.64</v>
      </c>
      <c r="K9" s="19">
        <v>-2.1</v>
      </c>
      <c r="L9" s="19">
        <v>0.22</v>
      </c>
      <c r="M9" s="19">
        <v>-2.4</v>
      </c>
      <c r="N9" s="1"/>
    </row>
    <row r="10" spans="2:14" ht="16" x14ac:dyDescent="0.3">
      <c r="B10" s="19" t="s">
        <v>48</v>
      </c>
      <c r="C10" s="20" t="s">
        <v>61</v>
      </c>
      <c r="D10" s="19"/>
      <c r="E10" s="19"/>
      <c r="F10" s="19">
        <v>158</v>
      </c>
      <c r="G10" s="19">
        <v>178</v>
      </c>
      <c r="H10" s="19">
        <v>-6.74</v>
      </c>
      <c r="I10" s="19">
        <v>0.34</v>
      </c>
      <c r="J10" s="19">
        <v>0.51</v>
      </c>
      <c r="K10" s="19">
        <v>-3.3</v>
      </c>
      <c r="L10" s="19">
        <v>0.13</v>
      </c>
      <c r="M10" s="19">
        <v>-3</v>
      </c>
      <c r="N10" s="1"/>
    </row>
    <row r="11" spans="2:14" ht="16" x14ac:dyDescent="0.3">
      <c r="B11" s="22" t="s">
        <v>49</v>
      </c>
      <c r="C11" s="23" t="s">
        <v>62</v>
      </c>
      <c r="D11" s="22"/>
      <c r="E11" s="22"/>
      <c r="F11" s="22">
        <v>74</v>
      </c>
      <c r="G11" s="22">
        <v>190</v>
      </c>
      <c r="H11" s="22">
        <v>1.58</v>
      </c>
      <c r="I11" s="22">
        <v>0.31</v>
      </c>
      <c r="J11" s="22">
        <v>0.53</v>
      </c>
      <c r="K11" s="22">
        <v>-3.2</v>
      </c>
      <c r="L11" s="22">
        <v>0.15</v>
      </c>
      <c r="M11" s="22">
        <v>-2</v>
      </c>
    </row>
    <row r="12" spans="2:14" ht="16" x14ac:dyDescent="0.3">
      <c r="B12" s="22" t="s">
        <v>50</v>
      </c>
      <c r="C12" s="23" t="s">
        <v>63</v>
      </c>
      <c r="D12" s="22"/>
      <c r="E12" s="22"/>
      <c r="F12" s="22">
        <v>134</v>
      </c>
      <c r="G12" s="22">
        <v>190</v>
      </c>
      <c r="H12" s="22">
        <v>-3.64</v>
      </c>
      <c r="I12" s="22">
        <v>0.27</v>
      </c>
      <c r="J12" s="22">
        <v>0.69</v>
      </c>
      <c r="K12" s="22">
        <v>-2.4</v>
      </c>
      <c r="L12" s="22">
        <v>0.28000000000000003</v>
      </c>
      <c r="M12" s="22">
        <v>-2.1</v>
      </c>
    </row>
    <row r="13" spans="2:14" ht="16" x14ac:dyDescent="0.3">
      <c r="B13" s="22" t="s">
        <v>51</v>
      </c>
      <c r="C13" s="23" t="s">
        <v>64</v>
      </c>
      <c r="D13" s="22"/>
      <c r="E13" s="22"/>
      <c r="F13" s="22">
        <v>163</v>
      </c>
      <c r="G13" s="22">
        <v>190</v>
      </c>
      <c r="H13" s="22">
        <v>-5.75</v>
      </c>
      <c r="I13" s="22">
        <v>0.28000000000000003</v>
      </c>
      <c r="J13" s="22">
        <v>0.61</v>
      </c>
      <c r="K13" s="22">
        <v>-3.2</v>
      </c>
      <c r="L13" s="22">
        <v>0.26</v>
      </c>
      <c r="M13" s="22">
        <v>-2.1</v>
      </c>
    </row>
    <row r="14" spans="2:14" ht="16" x14ac:dyDescent="0.3">
      <c r="B14" s="22" t="s">
        <v>52</v>
      </c>
      <c r="C14" s="23" t="s">
        <v>65</v>
      </c>
      <c r="D14" s="22"/>
      <c r="E14" s="22"/>
      <c r="F14" s="22">
        <v>59</v>
      </c>
      <c r="G14" s="22">
        <v>189</v>
      </c>
      <c r="H14" s="22">
        <v>4.12</v>
      </c>
      <c r="I14" s="22">
        <v>0.3</v>
      </c>
      <c r="J14" s="22">
        <v>1.44</v>
      </c>
      <c r="K14" s="22">
        <v>2.4</v>
      </c>
      <c r="L14" s="22">
        <v>3.84</v>
      </c>
      <c r="M14" s="22">
        <v>3.2</v>
      </c>
    </row>
    <row r="15" spans="2:14" ht="16" x14ac:dyDescent="0.3">
      <c r="B15" s="17" t="s">
        <v>53</v>
      </c>
      <c r="C15" s="24" t="s">
        <v>66</v>
      </c>
      <c r="D15" s="17"/>
      <c r="E15" s="17"/>
      <c r="F15" s="17">
        <v>108</v>
      </c>
      <c r="G15" s="17">
        <v>189</v>
      </c>
      <c r="H15" s="17">
        <v>-0.19</v>
      </c>
      <c r="I15" s="17">
        <v>0.28999999999999998</v>
      </c>
      <c r="J15" s="17">
        <v>0.69</v>
      </c>
      <c r="K15" s="17">
        <v>-2</v>
      </c>
      <c r="L15" s="17">
        <v>0.47</v>
      </c>
      <c r="M15" s="17">
        <v>-1</v>
      </c>
    </row>
  </sheetData>
  <mergeCells count="9">
    <mergeCell ref="B2:M2"/>
    <mergeCell ref="F3:F4"/>
    <mergeCell ref="G3:G4"/>
    <mergeCell ref="H3:H4"/>
    <mergeCell ref="I3:I4"/>
    <mergeCell ref="J3:K3"/>
    <mergeCell ref="L3:M3"/>
    <mergeCell ref="B3:B4"/>
    <mergeCell ref="C3:E4"/>
  </mergeCells>
  <phoneticPr fontId="1" type="noConversion"/>
  <conditionalFormatting sqref="J7 L7">
    <cfRule type="cellIs" dxfId="28" priority="12" operator="between">
      <formula>0.75</formula>
      <formula>1.33</formula>
    </cfRule>
  </conditionalFormatting>
  <conditionalFormatting sqref="N5">
    <cfRule type="cellIs" dxfId="27" priority="17" operator="between">
      <formula>-2</formula>
      <formula>2</formula>
    </cfRule>
  </conditionalFormatting>
  <conditionalFormatting sqref="J5 L5">
    <cfRule type="cellIs" dxfId="26" priority="16" operator="between">
      <formula>0.75</formula>
      <formula>1.33</formula>
    </cfRule>
  </conditionalFormatting>
  <conditionalFormatting sqref="K5 M5">
    <cfRule type="cellIs" dxfId="25" priority="15" operator="between">
      <formula>-2</formula>
      <formula>2</formula>
    </cfRule>
  </conditionalFormatting>
  <conditionalFormatting sqref="K7 M7">
    <cfRule type="cellIs" dxfId="24" priority="11" operator="between">
      <formula>-2</formula>
      <formula>2</formula>
    </cfRule>
  </conditionalFormatting>
  <conditionalFormatting sqref="J6 L6">
    <cfRule type="cellIs" dxfId="23" priority="14" operator="between">
      <formula>0.75</formula>
      <formula>1.33</formula>
    </cfRule>
  </conditionalFormatting>
  <conditionalFormatting sqref="K6 M6">
    <cfRule type="cellIs" dxfId="22" priority="13" operator="between">
      <formula>-2</formula>
      <formula>2</formula>
    </cfRule>
  </conditionalFormatting>
  <conditionalFormatting sqref="J8 L8">
    <cfRule type="cellIs" dxfId="21" priority="10" operator="between">
      <formula>0.75</formula>
      <formula>1.33</formula>
    </cfRule>
  </conditionalFormatting>
  <conditionalFormatting sqref="K8 M8">
    <cfRule type="cellIs" dxfId="20" priority="9" operator="between">
      <formula>-2</formula>
      <formula>2</formula>
    </cfRule>
  </conditionalFormatting>
  <conditionalFormatting sqref="J9:J10 L9:L10">
    <cfRule type="cellIs" dxfId="19" priority="8" operator="between">
      <formula>0.75</formula>
      <formula>1.33</formula>
    </cfRule>
  </conditionalFormatting>
  <conditionalFormatting sqref="K9:K10 M9:M10">
    <cfRule type="cellIs" dxfId="18" priority="7" operator="between">
      <formula>-2</formula>
      <formula>2</formula>
    </cfRule>
  </conditionalFormatting>
  <conditionalFormatting sqref="J11:J13 L11:L13">
    <cfRule type="cellIs" dxfId="17" priority="6" operator="between">
      <formula>0.75</formula>
      <formula>1.33</formula>
    </cfRule>
  </conditionalFormatting>
  <conditionalFormatting sqref="K11:K13 M11:M13">
    <cfRule type="cellIs" dxfId="16" priority="5" operator="between">
      <formula>-2</formula>
      <formula>2</formula>
    </cfRule>
  </conditionalFormatting>
  <conditionalFormatting sqref="J14 L14">
    <cfRule type="cellIs" dxfId="15" priority="4" operator="between">
      <formula>0.75</formula>
      <formula>1.33</formula>
    </cfRule>
  </conditionalFormatting>
  <conditionalFormatting sqref="M14 K14">
    <cfRule type="cellIs" dxfId="14" priority="3" operator="between">
      <formula>-2</formula>
      <formula>2</formula>
    </cfRule>
  </conditionalFormatting>
  <conditionalFormatting sqref="J15 L15">
    <cfRule type="cellIs" dxfId="13" priority="2" operator="between">
      <formula>0.75</formula>
      <formula>1.33</formula>
    </cfRule>
  </conditionalFormatting>
  <conditionalFormatting sqref="M15 K15">
    <cfRule type="cellIs" dxfId="12" priority="1" operator="between">
      <formula>-2</formula>
      <formula>2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76FF6-1858-4822-82C5-69F8873F87C0}">
  <dimension ref="B2:L14"/>
  <sheetViews>
    <sheetView showGridLines="0" topLeftCell="B1" workbookViewId="0">
      <selection activeCell="E5" sqref="E5:F14"/>
    </sheetView>
  </sheetViews>
  <sheetFormatPr defaultRowHeight="14" x14ac:dyDescent="0.3"/>
  <sheetData>
    <row r="2" spans="2:12" x14ac:dyDescent="0.3">
      <c r="B2" s="71" t="s">
        <v>106</v>
      </c>
      <c r="C2" s="71"/>
      <c r="D2" s="71"/>
      <c r="E2" s="71"/>
      <c r="F2" s="71"/>
      <c r="G2" s="71"/>
      <c r="H2" s="71"/>
      <c r="I2" s="71"/>
      <c r="J2" s="71"/>
      <c r="K2" s="71"/>
      <c r="L2" s="71"/>
    </row>
    <row r="3" spans="2:12" x14ac:dyDescent="0.3">
      <c r="B3" s="72" t="s">
        <v>4</v>
      </c>
      <c r="C3" s="72"/>
      <c r="D3" s="35"/>
      <c r="E3" s="74" t="s">
        <v>67</v>
      </c>
      <c r="F3" s="74" t="s">
        <v>12</v>
      </c>
      <c r="G3" s="76" t="s">
        <v>69</v>
      </c>
      <c r="H3" s="76"/>
      <c r="I3" s="74" t="s">
        <v>68</v>
      </c>
      <c r="J3" s="74" t="s">
        <v>25</v>
      </c>
      <c r="K3" s="76" t="s">
        <v>70</v>
      </c>
      <c r="L3" s="76"/>
    </row>
    <row r="4" spans="2:12" x14ac:dyDescent="0.3">
      <c r="B4" s="73"/>
      <c r="C4" s="73"/>
      <c r="D4" s="26"/>
      <c r="E4" s="75"/>
      <c r="F4" s="75"/>
      <c r="G4" s="26" t="s">
        <v>0</v>
      </c>
      <c r="H4" s="26" t="s">
        <v>1</v>
      </c>
      <c r="I4" s="75"/>
      <c r="J4" s="75"/>
      <c r="K4" s="26" t="s">
        <v>0</v>
      </c>
      <c r="L4" s="26" t="s">
        <v>1</v>
      </c>
    </row>
    <row r="5" spans="2:12" ht="14" customHeight="1" x14ac:dyDescent="0.3">
      <c r="B5" s="68" t="s">
        <v>15</v>
      </c>
      <c r="C5" s="68"/>
      <c r="D5" s="32" t="s">
        <v>71</v>
      </c>
      <c r="E5" s="33">
        <v>4.79</v>
      </c>
      <c r="F5" s="33">
        <v>0.96</v>
      </c>
      <c r="G5" s="33">
        <v>0.86</v>
      </c>
      <c r="H5" s="33">
        <v>-0.3</v>
      </c>
      <c r="I5" s="33">
        <v>16.600000000000001</v>
      </c>
      <c r="J5" s="33">
        <v>1</v>
      </c>
      <c r="K5" s="33">
        <v>0.9</v>
      </c>
      <c r="L5" s="34">
        <v>-0.6</v>
      </c>
    </row>
    <row r="6" spans="2:12" x14ac:dyDescent="0.3">
      <c r="B6" s="68"/>
      <c r="C6" s="68"/>
      <c r="D6" s="32" t="s">
        <v>72</v>
      </c>
      <c r="E6" s="33" t="s">
        <v>75</v>
      </c>
      <c r="F6" s="33" t="s">
        <v>76</v>
      </c>
      <c r="G6" s="33" t="s">
        <v>77</v>
      </c>
      <c r="H6" s="33">
        <v>-0.3</v>
      </c>
      <c r="I6" s="33" t="s">
        <v>78</v>
      </c>
      <c r="J6" s="33">
        <v>1</v>
      </c>
      <c r="K6" s="33" t="s">
        <v>79</v>
      </c>
      <c r="L6" s="34">
        <v>-0.6</v>
      </c>
    </row>
    <row r="7" spans="2:12" ht="14" customHeight="1" x14ac:dyDescent="0.3">
      <c r="B7" s="68" t="s">
        <v>16</v>
      </c>
      <c r="C7" s="68"/>
      <c r="D7" s="32" t="s">
        <v>71</v>
      </c>
      <c r="E7" s="33">
        <v>4.57</v>
      </c>
      <c r="F7" s="33">
        <v>0.95</v>
      </c>
      <c r="G7" s="33">
        <v>0.83</v>
      </c>
      <c r="H7" s="33">
        <v>-0.3</v>
      </c>
      <c r="I7" s="33">
        <v>19.28</v>
      </c>
      <c r="J7" s="33">
        <v>1</v>
      </c>
      <c r="K7" s="33">
        <v>0.91</v>
      </c>
      <c r="L7" s="34">
        <v>-0.5</v>
      </c>
    </row>
    <row r="8" spans="2:12" x14ac:dyDescent="0.3">
      <c r="B8" s="68"/>
      <c r="C8" s="68"/>
      <c r="D8" s="32" t="s">
        <v>72</v>
      </c>
      <c r="E8" s="33" t="s">
        <v>80</v>
      </c>
      <c r="F8" s="33">
        <v>0.95</v>
      </c>
      <c r="G8" s="33">
        <v>0.83</v>
      </c>
      <c r="H8" s="33">
        <v>-0.3</v>
      </c>
      <c r="I8" s="33" t="s">
        <v>81</v>
      </c>
      <c r="J8" s="33">
        <v>1</v>
      </c>
      <c r="K8" s="33">
        <v>0.91</v>
      </c>
      <c r="L8" s="34">
        <v>-0.5</v>
      </c>
    </row>
    <row r="9" spans="2:12" ht="14" customHeight="1" x14ac:dyDescent="0.3">
      <c r="B9" s="68" t="s">
        <v>73</v>
      </c>
      <c r="C9" s="68"/>
      <c r="D9" s="32" t="s">
        <v>71</v>
      </c>
      <c r="E9" s="33">
        <v>4.2699999999999996</v>
      </c>
      <c r="F9" s="33">
        <v>0.95</v>
      </c>
      <c r="G9" s="33">
        <v>0.86</v>
      </c>
      <c r="H9" s="33">
        <v>-0.3</v>
      </c>
      <c r="I9" s="33">
        <v>15.21</v>
      </c>
      <c r="J9" s="33">
        <v>1</v>
      </c>
      <c r="K9" s="33">
        <v>0.92</v>
      </c>
      <c r="L9" s="34">
        <v>-0.5</v>
      </c>
    </row>
    <row r="10" spans="2:12" x14ac:dyDescent="0.3">
      <c r="B10" s="68"/>
      <c r="C10" s="68"/>
      <c r="D10" s="32" t="s">
        <v>72</v>
      </c>
      <c r="E10" s="33" t="s">
        <v>82</v>
      </c>
      <c r="F10" s="33" t="s">
        <v>83</v>
      </c>
      <c r="G10" s="33" t="s">
        <v>84</v>
      </c>
      <c r="H10" s="33">
        <v>-0.2</v>
      </c>
      <c r="I10" s="33" t="s">
        <v>85</v>
      </c>
      <c r="J10" s="33">
        <v>1</v>
      </c>
      <c r="K10" s="33" t="s">
        <v>86</v>
      </c>
      <c r="L10" s="34" t="s">
        <v>96</v>
      </c>
    </row>
    <row r="11" spans="2:12" ht="14" customHeight="1" x14ac:dyDescent="0.3">
      <c r="B11" s="68" t="s">
        <v>74</v>
      </c>
      <c r="C11" s="68"/>
      <c r="D11" s="32" t="s">
        <v>71</v>
      </c>
      <c r="E11" s="33">
        <v>3.5</v>
      </c>
      <c r="F11" s="33">
        <v>0.92</v>
      </c>
      <c r="G11" s="33">
        <v>0.88</v>
      </c>
      <c r="H11" s="33">
        <v>-0.3</v>
      </c>
      <c r="I11" s="33">
        <v>15.95</v>
      </c>
      <c r="J11" s="33">
        <v>1</v>
      </c>
      <c r="K11" s="33">
        <v>0.93</v>
      </c>
      <c r="L11" s="34">
        <v>-0.6</v>
      </c>
    </row>
    <row r="12" spans="2:12" x14ac:dyDescent="0.3">
      <c r="B12" s="68"/>
      <c r="C12" s="68"/>
      <c r="D12" s="32" t="s">
        <v>72</v>
      </c>
      <c r="E12" s="33" t="s">
        <v>87</v>
      </c>
      <c r="F12" s="33" t="s">
        <v>88</v>
      </c>
      <c r="G12" s="33" t="s">
        <v>89</v>
      </c>
      <c r="H12" s="33">
        <v>-0.3</v>
      </c>
      <c r="I12" s="33" t="s">
        <v>90</v>
      </c>
      <c r="J12" s="33">
        <v>1</v>
      </c>
      <c r="K12" s="33" t="s">
        <v>91</v>
      </c>
      <c r="L12" s="34" t="s">
        <v>96</v>
      </c>
    </row>
    <row r="13" spans="2:12" ht="14" customHeight="1" x14ac:dyDescent="0.3">
      <c r="B13" s="69" t="s">
        <v>19</v>
      </c>
      <c r="C13" s="69"/>
      <c r="D13" s="36" t="s">
        <v>71</v>
      </c>
      <c r="E13" s="37">
        <v>3.16</v>
      </c>
      <c r="F13" s="37">
        <v>0.91</v>
      </c>
      <c r="G13" s="37">
        <v>0.9</v>
      </c>
      <c r="H13" s="37">
        <v>-0.3</v>
      </c>
      <c r="I13" s="37">
        <v>13.39</v>
      </c>
      <c r="J13" s="37">
        <v>1</v>
      </c>
      <c r="K13" s="37">
        <v>0.93</v>
      </c>
      <c r="L13" s="38">
        <v>-0.4</v>
      </c>
    </row>
    <row r="14" spans="2:12" x14ac:dyDescent="0.3">
      <c r="B14" s="70"/>
      <c r="C14" s="70"/>
      <c r="D14" s="39" t="s">
        <v>72</v>
      </c>
      <c r="E14" s="25" t="s">
        <v>92</v>
      </c>
      <c r="F14" s="25" t="s">
        <v>93</v>
      </c>
      <c r="G14" s="25">
        <v>0.9</v>
      </c>
      <c r="H14" s="25">
        <v>-0.3</v>
      </c>
      <c r="I14" s="25" t="s">
        <v>94</v>
      </c>
      <c r="J14" s="25">
        <v>1</v>
      </c>
      <c r="K14" s="25" t="s">
        <v>95</v>
      </c>
      <c r="L14" s="40">
        <v>-0.4</v>
      </c>
    </row>
  </sheetData>
  <mergeCells count="13">
    <mergeCell ref="B2:L2"/>
    <mergeCell ref="B3:C4"/>
    <mergeCell ref="E3:E4"/>
    <mergeCell ref="F3:F4"/>
    <mergeCell ref="I3:I4"/>
    <mergeCell ref="J3:J4"/>
    <mergeCell ref="G3:H3"/>
    <mergeCell ref="K3:L3"/>
    <mergeCell ref="B11:C12"/>
    <mergeCell ref="B9:C10"/>
    <mergeCell ref="B7:C8"/>
    <mergeCell ref="B5:C6"/>
    <mergeCell ref="B13:C1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61E90-C4BC-4653-8646-AB15338BBB5E}">
  <dimension ref="B2:J10"/>
  <sheetViews>
    <sheetView showGridLines="0" topLeftCell="C1" zoomScaleNormal="100" workbookViewId="0">
      <selection activeCell="F26" sqref="F26"/>
    </sheetView>
  </sheetViews>
  <sheetFormatPr defaultRowHeight="14" x14ac:dyDescent="0.3"/>
  <cols>
    <col min="2" max="3" width="10.58203125" customWidth="1"/>
    <col min="4" max="7" width="16.58203125" customWidth="1"/>
  </cols>
  <sheetData>
    <row r="2" spans="2:10" x14ac:dyDescent="0.3">
      <c r="B2" s="71" t="s">
        <v>108</v>
      </c>
      <c r="C2" s="71"/>
      <c r="D2" s="71"/>
      <c r="E2" s="71"/>
      <c r="F2" s="71"/>
      <c r="G2" s="71"/>
      <c r="H2" s="71"/>
      <c r="I2" s="71"/>
      <c r="J2" s="71"/>
    </row>
    <row r="3" spans="2:10" ht="14" customHeight="1" x14ac:dyDescent="0.3">
      <c r="B3" s="57" t="s">
        <v>39</v>
      </c>
      <c r="C3" s="57"/>
      <c r="D3" s="57" t="s">
        <v>34</v>
      </c>
      <c r="E3" s="57"/>
      <c r="F3" s="57" t="s">
        <v>35</v>
      </c>
      <c r="G3" s="57"/>
      <c r="H3" s="77" t="s">
        <v>38</v>
      </c>
      <c r="I3" s="77"/>
      <c r="J3" s="77"/>
    </row>
    <row r="4" spans="2:10" x14ac:dyDescent="0.3">
      <c r="B4" s="58"/>
      <c r="C4" s="58"/>
      <c r="D4" s="16" t="s">
        <v>36</v>
      </c>
      <c r="E4" s="16" t="s">
        <v>37</v>
      </c>
      <c r="F4" s="16" t="s">
        <v>36</v>
      </c>
      <c r="G4" s="16" t="s">
        <v>37</v>
      </c>
      <c r="H4" s="78"/>
      <c r="I4" s="78"/>
      <c r="J4" s="78"/>
    </row>
    <row r="5" spans="2:10" x14ac:dyDescent="0.3">
      <c r="B5" s="80" t="s">
        <v>40</v>
      </c>
      <c r="C5" s="80"/>
      <c r="D5" s="30">
        <v>114.3</v>
      </c>
      <c r="E5" s="42">
        <v>0.85099999999999998</v>
      </c>
      <c r="F5" s="30">
        <v>2.2999999999999998</v>
      </c>
      <c r="G5" s="42">
        <v>1.7000000000000001E-2</v>
      </c>
      <c r="H5" s="30"/>
      <c r="I5" s="43">
        <f>E5/G5</f>
        <v>50.058823529411761</v>
      </c>
      <c r="J5" s="30"/>
    </row>
    <row r="6" spans="2:10" x14ac:dyDescent="0.3">
      <c r="B6" s="80" t="s">
        <v>41</v>
      </c>
      <c r="C6" s="80"/>
      <c r="D6" s="30">
        <v>121.9</v>
      </c>
      <c r="E6" s="42">
        <v>0.878</v>
      </c>
      <c r="F6" s="30">
        <v>2</v>
      </c>
      <c r="G6" s="42">
        <v>1.4E-2</v>
      </c>
      <c r="H6" s="30"/>
      <c r="I6" s="43">
        <f t="shared" ref="I6:I9" si="0">E6/G6</f>
        <v>62.714285714285715</v>
      </c>
      <c r="J6" s="30"/>
    </row>
    <row r="7" spans="2:10" x14ac:dyDescent="0.3">
      <c r="B7" s="80" t="s">
        <v>42</v>
      </c>
      <c r="C7" s="80"/>
      <c r="D7" s="30">
        <v>97.1</v>
      </c>
      <c r="E7" s="42">
        <v>0.82899999999999996</v>
      </c>
      <c r="F7" s="30">
        <v>2.2999999999999998</v>
      </c>
      <c r="G7" s="42">
        <v>0.02</v>
      </c>
      <c r="H7" s="30"/>
      <c r="I7" s="43">
        <f t="shared" si="0"/>
        <v>41.449999999999996</v>
      </c>
      <c r="J7" s="30"/>
    </row>
    <row r="8" spans="2:10" x14ac:dyDescent="0.3">
      <c r="B8" s="80" t="s">
        <v>18</v>
      </c>
      <c r="C8" s="80"/>
      <c r="D8" s="30">
        <v>75.2</v>
      </c>
      <c r="E8" s="42">
        <v>0.83399999999999996</v>
      </c>
      <c r="F8" s="30">
        <v>2.1</v>
      </c>
      <c r="G8" s="42">
        <v>2.4E-2</v>
      </c>
      <c r="H8" s="30"/>
      <c r="I8" s="43">
        <f t="shared" si="0"/>
        <v>34.75</v>
      </c>
      <c r="J8" s="30"/>
    </row>
    <row r="9" spans="2:10" x14ac:dyDescent="0.3">
      <c r="B9" s="58" t="s">
        <v>27</v>
      </c>
      <c r="C9" s="58"/>
      <c r="D9" s="27">
        <v>66.2</v>
      </c>
      <c r="E9" s="44">
        <v>0.79600000000000004</v>
      </c>
      <c r="F9" s="27">
        <v>2.1</v>
      </c>
      <c r="G9" s="44">
        <v>2.5000000000000001E-2</v>
      </c>
      <c r="H9" s="27"/>
      <c r="I9" s="45">
        <f t="shared" si="0"/>
        <v>31.84</v>
      </c>
      <c r="J9" s="27"/>
    </row>
    <row r="10" spans="2:10" ht="14.5" x14ac:dyDescent="0.3">
      <c r="B10" s="79"/>
      <c r="C10" s="79"/>
      <c r="D10" s="79"/>
      <c r="E10" s="79"/>
      <c r="F10" s="79"/>
      <c r="G10" s="79"/>
    </row>
  </sheetData>
  <mergeCells count="11">
    <mergeCell ref="H3:J4"/>
    <mergeCell ref="B2:J2"/>
    <mergeCell ref="F3:G3"/>
    <mergeCell ref="D3:E3"/>
    <mergeCell ref="B10:G10"/>
    <mergeCell ref="B5:C5"/>
    <mergeCell ref="B6:C6"/>
    <mergeCell ref="B7:C7"/>
    <mergeCell ref="B8:C8"/>
    <mergeCell ref="B9:C9"/>
    <mergeCell ref="B3:C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58E0C-B8DD-4FB8-BAE6-8F3C2B856C9E}">
  <dimension ref="D2:J14"/>
  <sheetViews>
    <sheetView showGridLines="0" topLeftCell="C1" workbookViewId="0">
      <selection activeCell="D2" sqref="D2:J14"/>
    </sheetView>
  </sheetViews>
  <sheetFormatPr defaultRowHeight="14" x14ac:dyDescent="0.3"/>
  <cols>
    <col min="4" max="9" width="14.58203125" customWidth="1"/>
    <col min="10" max="10" width="24.6640625" customWidth="1"/>
  </cols>
  <sheetData>
    <row r="2" spans="4:10" x14ac:dyDescent="0.3">
      <c r="D2" s="71" t="s">
        <v>109</v>
      </c>
      <c r="E2" s="71"/>
      <c r="F2" s="71"/>
      <c r="G2" s="71"/>
      <c r="H2" s="71"/>
      <c r="I2" s="71"/>
      <c r="J2" s="71"/>
    </row>
    <row r="3" spans="4:10" x14ac:dyDescent="0.3">
      <c r="D3" s="57" t="s">
        <v>39</v>
      </c>
      <c r="E3" s="28"/>
      <c r="F3" s="57" t="s">
        <v>34</v>
      </c>
      <c r="G3" s="57"/>
      <c r="H3" s="57" t="s">
        <v>35</v>
      </c>
      <c r="I3" s="57"/>
      <c r="J3" s="77" t="s">
        <v>38</v>
      </c>
    </row>
    <row r="4" spans="4:10" x14ac:dyDescent="0.3">
      <c r="D4" s="58"/>
      <c r="E4" s="29"/>
      <c r="F4" s="29" t="s">
        <v>36</v>
      </c>
      <c r="G4" s="29" t="s">
        <v>37</v>
      </c>
      <c r="H4" s="29" t="s">
        <v>36</v>
      </c>
      <c r="I4" s="29" t="s">
        <v>37</v>
      </c>
      <c r="J4" s="78"/>
    </row>
    <row r="5" spans="4:10" x14ac:dyDescent="0.3">
      <c r="D5" s="72" t="s">
        <v>15</v>
      </c>
      <c r="E5" s="41" t="s">
        <v>71</v>
      </c>
      <c r="F5" s="41">
        <v>114.3</v>
      </c>
      <c r="G5" s="46">
        <v>0.85099999999999998</v>
      </c>
      <c r="H5" s="41">
        <v>2.2999999999999998</v>
      </c>
      <c r="I5" s="46">
        <v>1.7000000000000001E-2</v>
      </c>
      <c r="J5" s="47">
        <v>50.058823529411761</v>
      </c>
    </row>
    <row r="6" spans="4:10" x14ac:dyDescent="0.3">
      <c r="D6" s="81"/>
      <c r="E6" s="41" t="s">
        <v>72</v>
      </c>
      <c r="F6" s="41">
        <v>92.3</v>
      </c>
      <c r="G6" s="46" t="s">
        <v>98</v>
      </c>
      <c r="H6" s="41" t="s">
        <v>99</v>
      </c>
      <c r="I6" s="46">
        <v>2.3E-2</v>
      </c>
      <c r="J6" s="47">
        <v>36.739130434782609</v>
      </c>
    </row>
    <row r="7" spans="4:10" x14ac:dyDescent="0.3">
      <c r="D7" s="81" t="s">
        <v>16</v>
      </c>
      <c r="E7" s="41" t="s">
        <v>71</v>
      </c>
      <c r="F7" s="41">
        <v>114.1</v>
      </c>
      <c r="G7" s="46">
        <v>0.877</v>
      </c>
      <c r="H7" s="41">
        <v>2</v>
      </c>
      <c r="I7" s="46">
        <v>1.4999999999999999E-2</v>
      </c>
      <c r="J7" s="47">
        <v>58.466666666666669</v>
      </c>
    </row>
    <row r="8" spans="4:10" x14ac:dyDescent="0.3">
      <c r="D8" s="81"/>
      <c r="E8" s="41" t="s">
        <v>72</v>
      </c>
      <c r="F8" s="41">
        <v>121.9</v>
      </c>
      <c r="G8" s="46" t="s">
        <v>100</v>
      </c>
      <c r="H8" s="41">
        <v>2</v>
      </c>
      <c r="I8" s="46">
        <v>1.4E-2</v>
      </c>
      <c r="J8" s="47">
        <v>62.714285714285715</v>
      </c>
    </row>
    <row r="9" spans="4:10" x14ac:dyDescent="0.3">
      <c r="D9" s="81" t="s">
        <v>73</v>
      </c>
      <c r="E9" s="41" t="s">
        <v>71</v>
      </c>
      <c r="F9" s="41">
        <v>97.1</v>
      </c>
      <c r="G9" s="46">
        <v>0.82900000000000007</v>
      </c>
      <c r="H9" s="41">
        <v>2.2999999999999998</v>
      </c>
      <c r="I9" s="48">
        <v>0.02</v>
      </c>
      <c r="J9" s="47">
        <v>41.45</v>
      </c>
    </row>
    <row r="10" spans="4:10" x14ac:dyDescent="0.3">
      <c r="D10" s="81"/>
      <c r="E10" s="41" t="s">
        <v>72</v>
      </c>
      <c r="F10" s="41">
        <v>84.6</v>
      </c>
      <c r="G10" s="46" t="s">
        <v>101</v>
      </c>
      <c r="H10" s="41" t="s">
        <v>102</v>
      </c>
      <c r="I10" s="46">
        <v>2.1999999999999999E-2</v>
      </c>
      <c r="J10" s="47">
        <v>37.5</v>
      </c>
    </row>
    <row r="11" spans="4:10" x14ac:dyDescent="0.3">
      <c r="D11" s="82" t="s">
        <v>97</v>
      </c>
      <c r="E11" s="41" t="s">
        <v>71</v>
      </c>
      <c r="F11" s="41">
        <v>75.2</v>
      </c>
      <c r="G11" s="46">
        <v>0.83400000000000007</v>
      </c>
      <c r="H11" s="41">
        <v>2.1</v>
      </c>
      <c r="I11" s="46">
        <v>2.4E-2</v>
      </c>
      <c r="J11" s="47">
        <v>34.75</v>
      </c>
    </row>
    <row r="12" spans="4:10" x14ac:dyDescent="0.3">
      <c r="D12" s="82"/>
      <c r="E12" s="41" t="s">
        <v>72</v>
      </c>
      <c r="F12" s="41">
        <v>63</v>
      </c>
      <c r="G12" s="46" t="s">
        <v>103</v>
      </c>
      <c r="H12" s="41" t="s">
        <v>104</v>
      </c>
      <c r="I12" s="46">
        <v>3.2000000000000001E-2</v>
      </c>
      <c r="J12" s="47">
        <v>26.25</v>
      </c>
    </row>
    <row r="13" spans="4:10" x14ac:dyDescent="0.3">
      <c r="D13" s="83" t="s">
        <v>19</v>
      </c>
      <c r="E13" s="49" t="s">
        <v>71</v>
      </c>
      <c r="F13" s="49">
        <v>66.2</v>
      </c>
      <c r="G13" s="50">
        <v>0.79599999999999993</v>
      </c>
      <c r="H13" s="49">
        <v>2.1</v>
      </c>
      <c r="I13" s="50">
        <v>2.5000000000000001E-2</v>
      </c>
      <c r="J13" s="51">
        <v>31.839999999999996</v>
      </c>
    </row>
    <row r="14" spans="4:10" x14ac:dyDescent="0.3">
      <c r="D14" s="73"/>
      <c r="E14" s="31" t="s">
        <v>72</v>
      </c>
      <c r="F14" s="31">
        <v>64.2</v>
      </c>
      <c r="G14" s="52" t="s">
        <v>105</v>
      </c>
      <c r="H14" s="31">
        <v>2.1</v>
      </c>
      <c r="I14" s="52">
        <v>2.7E-2</v>
      </c>
      <c r="J14" s="53">
        <v>30.037037037037035</v>
      </c>
    </row>
  </sheetData>
  <mergeCells count="10">
    <mergeCell ref="D9:D10"/>
    <mergeCell ref="D11:D12"/>
    <mergeCell ref="D13:D14"/>
    <mergeCell ref="D2:J2"/>
    <mergeCell ref="D3:D4"/>
    <mergeCell ref="F3:G3"/>
    <mergeCell ref="H3:I3"/>
    <mergeCell ref="J3:J4"/>
    <mergeCell ref="D5:D6"/>
    <mergeCell ref="D7:D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2BF38-8E24-4B48-AE60-B513D83435C6}">
  <dimension ref="A1:K22"/>
  <sheetViews>
    <sheetView tabSelected="1" workbookViewId="0">
      <selection activeCell="I9" sqref="I9"/>
    </sheetView>
  </sheetViews>
  <sheetFormatPr defaultRowHeight="14" x14ac:dyDescent="0.3"/>
  <cols>
    <col min="1" max="11" width="10.58203125" style="32" customWidth="1"/>
    <col min="12" max="16384" width="8.6640625" style="32"/>
  </cols>
  <sheetData>
    <row r="1" spans="1:11" x14ac:dyDescent="0.3">
      <c r="A1" s="84" t="s">
        <v>112</v>
      </c>
      <c r="B1" s="84"/>
      <c r="C1" s="84"/>
      <c r="D1" s="84" t="s">
        <v>113</v>
      </c>
      <c r="E1" s="84"/>
      <c r="F1" s="84"/>
      <c r="G1" s="84"/>
      <c r="H1" s="84"/>
      <c r="I1" s="84"/>
      <c r="J1" s="84"/>
      <c r="K1" s="84"/>
    </row>
    <row r="2" spans="1:11" x14ac:dyDescent="0.3">
      <c r="A2" s="84"/>
      <c r="B2" s="84"/>
      <c r="C2" s="84"/>
      <c r="D2" s="84" t="s">
        <v>114</v>
      </c>
      <c r="E2" s="84"/>
      <c r="F2" s="84"/>
      <c r="G2" s="84"/>
      <c r="H2" s="84" t="s">
        <v>115</v>
      </c>
      <c r="I2" s="84"/>
      <c r="J2" s="84"/>
      <c r="K2" s="84"/>
    </row>
    <row r="3" spans="1:11" x14ac:dyDescent="0.3">
      <c r="A3" s="84"/>
      <c r="B3" s="84"/>
      <c r="C3" s="84"/>
      <c r="D3" s="32" t="s">
        <v>116</v>
      </c>
      <c r="E3" s="32" t="s">
        <v>117</v>
      </c>
      <c r="F3" s="32" t="s">
        <v>118</v>
      </c>
      <c r="G3" s="32" t="s">
        <v>119</v>
      </c>
      <c r="H3" s="32" t="s">
        <v>116</v>
      </c>
      <c r="I3" s="32" t="s">
        <v>117</v>
      </c>
      <c r="J3" s="32" t="s">
        <v>118</v>
      </c>
      <c r="K3" s="32" t="s">
        <v>119</v>
      </c>
    </row>
    <row r="4" spans="1:11" x14ac:dyDescent="0.3">
      <c r="A4" s="32" t="s">
        <v>120</v>
      </c>
    </row>
    <row r="5" spans="1:11" x14ac:dyDescent="0.3">
      <c r="B5" s="32">
        <v>66</v>
      </c>
      <c r="D5" s="32">
        <v>5.68</v>
      </c>
      <c r="E5" s="32">
        <v>3.72</v>
      </c>
      <c r="F5" s="32" t="s">
        <v>126</v>
      </c>
      <c r="G5" s="55">
        <v>-1.96</v>
      </c>
    </row>
    <row r="6" spans="1:11" x14ac:dyDescent="0.3">
      <c r="B6" s="32">
        <v>23</v>
      </c>
      <c r="D6" s="32">
        <v>-5.21</v>
      </c>
      <c r="E6" s="32">
        <v>-2.87</v>
      </c>
      <c r="F6" s="32" t="s">
        <v>125</v>
      </c>
      <c r="G6" s="55">
        <v>2.34</v>
      </c>
    </row>
    <row r="7" spans="1:11" x14ac:dyDescent="0.3">
      <c r="A7" s="32" t="s">
        <v>121</v>
      </c>
    </row>
    <row r="8" spans="1:11" x14ac:dyDescent="0.3">
      <c r="B8" s="32">
        <v>25</v>
      </c>
      <c r="D8" s="32">
        <v>-7.94</v>
      </c>
      <c r="E8" s="32">
        <v>-5.69</v>
      </c>
      <c r="F8" s="32" t="s">
        <v>126</v>
      </c>
      <c r="G8" s="55">
        <v>2.25</v>
      </c>
    </row>
    <row r="9" spans="1:11" x14ac:dyDescent="0.3">
      <c r="B9" s="32">
        <v>3</v>
      </c>
      <c r="D9" s="32">
        <v>-13.74</v>
      </c>
      <c r="E9" s="32">
        <v>-10.71</v>
      </c>
      <c r="F9" s="32" t="s">
        <v>126</v>
      </c>
      <c r="G9" s="55">
        <v>3.03</v>
      </c>
    </row>
    <row r="10" spans="1:11" x14ac:dyDescent="0.3">
      <c r="A10" s="32" t="s">
        <v>122</v>
      </c>
    </row>
    <row r="11" spans="1:11" x14ac:dyDescent="0.3">
      <c r="B11" s="32">
        <v>70</v>
      </c>
      <c r="D11" s="32">
        <v>2.57</v>
      </c>
      <c r="E11" s="32">
        <v>-0.84</v>
      </c>
      <c r="F11" s="32" t="s">
        <v>125</v>
      </c>
      <c r="G11" s="55">
        <v>-3.42</v>
      </c>
    </row>
    <row r="12" spans="1:11" x14ac:dyDescent="0.3">
      <c r="B12" s="32">
        <v>48</v>
      </c>
      <c r="D12" s="32">
        <v>-1.1000000000000001</v>
      </c>
      <c r="E12" s="32">
        <v>0.3</v>
      </c>
      <c r="F12" s="32" t="s">
        <v>125</v>
      </c>
      <c r="G12" s="55">
        <v>1.4</v>
      </c>
    </row>
    <row r="13" spans="1:11" x14ac:dyDescent="0.3">
      <c r="B13" s="32">
        <v>90</v>
      </c>
      <c r="D13" s="32">
        <v>7.08</v>
      </c>
      <c r="E13" s="32">
        <v>9.1300000000000008</v>
      </c>
      <c r="F13" s="32" t="s">
        <v>126</v>
      </c>
      <c r="G13" s="55">
        <v>2.06</v>
      </c>
    </row>
    <row r="14" spans="1:11" x14ac:dyDescent="0.3">
      <c r="B14" s="32">
        <v>5</v>
      </c>
      <c r="D14" s="32">
        <v>-8.7899999999999991</v>
      </c>
      <c r="E14" s="32">
        <v>-6.69</v>
      </c>
      <c r="F14" s="32" t="s">
        <v>126</v>
      </c>
      <c r="G14" s="55">
        <v>2.1</v>
      </c>
    </row>
    <row r="15" spans="1:11" x14ac:dyDescent="0.3">
      <c r="A15" s="32" t="s">
        <v>123</v>
      </c>
    </row>
    <row r="16" spans="1:11" x14ac:dyDescent="0.3">
      <c r="A16" s="32">
        <v>100</v>
      </c>
      <c r="D16" s="32">
        <v>8.84</v>
      </c>
      <c r="E16" s="32">
        <v>11.8</v>
      </c>
      <c r="F16" s="32" t="s">
        <v>126</v>
      </c>
      <c r="G16" s="55">
        <v>2.96</v>
      </c>
    </row>
    <row r="17" spans="1:11" x14ac:dyDescent="0.3">
      <c r="A17" s="32">
        <v>82</v>
      </c>
      <c r="H17" s="32">
        <v>9.0299999999999994</v>
      </c>
      <c r="I17" s="32">
        <v>7.24</v>
      </c>
      <c r="J17" s="32" t="s">
        <v>125</v>
      </c>
      <c r="K17" s="55">
        <v>-1.79</v>
      </c>
    </row>
    <row r="18" spans="1:11" x14ac:dyDescent="0.3">
      <c r="A18" s="32" t="s">
        <v>124</v>
      </c>
    </row>
    <row r="19" spans="1:11" x14ac:dyDescent="0.3">
      <c r="A19" s="32">
        <v>41</v>
      </c>
      <c r="H19" s="32">
        <v>-1.95</v>
      </c>
      <c r="I19" s="32">
        <v>-3.18</v>
      </c>
      <c r="J19" s="32" t="s">
        <v>125</v>
      </c>
      <c r="K19" s="55">
        <v>-1.23</v>
      </c>
    </row>
    <row r="20" spans="1:11" x14ac:dyDescent="0.3">
      <c r="A20" s="32">
        <v>52</v>
      </c>
      <c r="D20" s="32">
        <v>0.14000000000000001</v>
      </c>
      <c r="E20" s="32">
        <v>-1.79</v>
      </c>
      <c r="F20" s="32" t="s">
        <v>125</v>
      </c>
      <c r="G20" s="55">
        <v>-1.93</v>
      </c>
    </row>
    <row r="21" spans="1:11" x14ac:dyDescent="0.3">
      <c r="A21" s="32">
        <v>83</v>
      </c>
      <c r="D21" s="32">
        <v>6.4</v>
      </c>
      <c r="E21" s="32">
        <v>4.6500000000000004</v>
      </c>
      <c r="F21" s="32" t="s">
        <v>125</v>
      </c>
      <c r="G21" s="55">
        <v>-1.75</v>
      </c>
    </row>
    <row r="22" spans="1:11" x14ac:dyDescent="0.3">
      <c r="A22" s="32">
        <v>31</v>
      </c>
      <c r="D22" s="32">
        <v>-3.16</v>
      </c>
      <c r="E22" s="32">
        <v>-1.3</v>
      </c>
      <c r="F22" s="32" t="s">
        <v>125</v>
      </c>
      <c r="G22" s="55">
        <v>1.86</v>
      </c>
    </row>
  </sheetData>
  <mergeCells count="4">
    <mergeCell ref="A1:C3"/>
    <mergeCell ref="D2:G2"/>
    <mergeCell ref="D1:K1"/>
    <mergeCell ref="H2:K2"/>
  </mergeCells>
  <phoneticPr fontId="1" type="noConversion"/>
  <conditionalFormatting sqref="K17">
    <cfRule type="cellIs" dxfId="11" priority="7" operator="between">
      <formula>-0.64</formula>
      <formula>0.64</formula>
    </cfRule>
  </conditionalFormatting>
  <conditionalFormatting sqref="K19">
    <cfRule type="cellIs" dxfId="10" priority="6" operator="between">
      <formula>-0.64</formula>
      <formula>0.64</formula>
    </cfRule>
  </conditionalFormatting>
  <conditionalFormatting sqref="G5:G6">
    <cfRule type="cellIs" dxfId="9" priority="5" operator="between">
      <formula>-0.64</formula>
      <formula>0.64</formula>
    </cfRule>
  </conditionalFormatting>
  <conditionalFormatting sqref="G11:G14">
    <cfRule type="cellIs" dxfId="3" priority="4" operator="between">
      <formula>-0.64</formula>
      <formula>0.64</formula>
    </cfRule>
  </conditionalFormatting>
  <conditionalFormatting sqref="G8:G9">
    <cfRule type="cellIs" dxfId="2" priority="3" operator="between">
      <formula>-0.64</formula>
      <formula>0.64</formula>
    </cfRule>
  </conditionalFormatting>
  <conditionalFormatting sqref="G16">
    <cfRule type="cellIs" dxfId="1" priority="2" operator="between">
      <formula>-0.64</formula>
      <formula>0.64</formula>
    </cfRule>
  </conditionalFormatting>
  <conditionalFormatting sqref="G20:G22">
    <cfRule type="cellIs" dxfId="0" priority="1" operator="between">
      <formula>-0.64</formula>
      <formula>0.64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27E9C-A6D0-4D9C-8CCC-482001B5F092}">
  <dimension ref="B2:O14"/>
  <sheetViews>
    <sheetView zoomScale="70" zoomScaleNormal="70" workbookViewId="0">
      <selection activeCell="G27" sqref="G27"/>
    </sheetView>
  </sheetViews>
  <sheetFormatPr defaultRowHeight="14" x14ac:dyDescent="0.3"/>
  <sheetData>
    <row r="2" spans="2:15" ht="14.5" x14ac:dyDescent="0.3">
      <c r="B2" s="85" t="s">
        <v>31</v>
      </c>
      <c r="C2" s="85"/>
      <c r="D2" s="85"/>
      <c r="E2" s="85"/>
      <c r="F2" s="85"/>
      <c r="G2" s="85"/>
      <c r="H2" s="85"/>
      <c r="I2" s="85"/>
      <c r="J2" s="3"/>
      <c r="K2" s="3"/>
      <c r="L2" s="3"/>
      <c r="M2" s="3"/>
      <c r="N2" s="3"/>
      <c r="O2" s="3"/>
    </row>
    <row r="3" spans="2:15" x14ac:dyDescent="0.3">
      <c r="B3" s="86" t="s">
        <v>4</v>
      </c>
      <c r="C3" s="86" t="s">
        <v>28</v>
      </c>
      <c r="D3" s="86" t="s">
        <v>29</v>
      </c>
      <c r="E3" s="86" t="s">
        <v>30</v>
      </c>
      <c r="F3" s="86" t="s">
        <v>6</v>
      </c>
      <c r="G3" s="88" t="s">
        <v>7</v>
      </c>
      <c r="H3" s="86"/>
      <c r="I3" s="86"/>
    </row>
    <row r="4" spans="2:15" x14ac:dyDescent="0.3">
      <c r="B4" s="87"/>
      <c r="C4" s="87"/>
      <c r="D4" s="87"/>
      <c r="E4" s="87"/>
      <c r="F4" s="87"/>
      <c r="G4" s="89"/>
      <c r="H4" s="4" t="s">
        <v>2</v>
      </c>
      <c r="I4" s="4" t="s">
        <v>3</v>
      </c>
    </row>
    <row r="5" spans="2:15" x14ac:dyDescent="0.3">
      <c r="B5" s="5" t="s">
        <v>20</v>
      </c>
      <c r="C5" s="6">
        <v>1</v>
      </c>
      <c r="D5" s="6">
        <v>178</v>
      </c>
      <c r="E5" s="6">
        <v>187</v>
      </c>
      <c r="F5" s="6">
        <v>-9.5399999999999991</v>
      </c>
      <c r="G5" s="6">
        <v>0.4</v>
      </c>
      <c r="H5" s="6">
        <v>0.23</v>
      </c>
      <c r="I5" s="6">
        <v>0.31</v>
      </c>
    </row>
    <row r="6" spans="2:15" x14ac:dyDescent="0.3">
      <c r="B6" s="5" t="s">
        <v>14</v>
      </c>
      <c r="C6" s="6">
        <v>2</v>
      </c>
      <c r="D6" s="6">
        <v>184</v>
      </c>
      <c r="E6" s="6">
        <v>187</v>
      </c>
      <c r="F6" s="6">
        <v>-10.93</v>
      </c>
      <c r="G6" s="6">
        <v>0.61</v>
      </c>
      <c r="H6" s="6">
        <v>0.05</v>
      </c>
      <c r="I6" s="6">
        <v>0.18</v>
      </c>
    </row>
    <row r="7" spans="2:15" x14ac:dyDescent="0.3">
      <c r="B7" s="5" t="s">
        <v>21</v>
      </c>
      <c r="C7" s="6">
        <v>14</v>
      </c>
      <c r="D7" s="6">
        <v>178</v>
      </c>
      <c r="E7" s="6">
        <v>183</v>
      </c>
      <c r="F7" s="6">
        <v>-12.07</v>
      </c>
      <c r="G7" s="6">
        <v>0.51</v>
      </c>
      <c r="H7" s="6">
        <v>0.2</v>
      </c>
      <c r="I7" s="6">
        <v>0.21</v>
      </c>
    </row>
    <row r="8" spans="2:15" x14ac:dyDescent="0.3">
      <c r="B8" s="5" t="s">
        <v>21</v>
      </c>
      <c r="C8" s="6">
        <v>3</v>
      </c>
      <c r="D8" s="6">
        <v>180</v>
      </c>
      <c r="E8" s="6">
        <v>183</v>
      </c>
      <c r="F8" s="6">
        <v>-12.71</v>
      </c>
      <c r="G8" s="6">
        <v>0.63</v>
      </c>
      <c r="H8" s="6">
        <v>0.04</v>
      </c>
      <c r="I8" s="6">
        <v>0.16</v>
      </c>
    </row>
    <row r="9" spans="2:15" x14ac:dyDescent="0.3">
      <c r="B9" s="5" t="s">
        <v>23</v>
      </c>
      <c r="C9" s="7">
        <v>5</v>
      </c>
      <c r="D9" s="7">
        <v>170</v>
      </c>
      <c r="E9" s="7">
        <v>178</v>
      </c>
      <c r="F9" s="7">
        <v>-8.36</v>
      </c>
      <c r="G9" s="7">
        <v>0.42</v>
      </c>
      <c r="H9" s="7">
        <v>0.22</v>
      </c>
      <c r="I9" s="7">
        <v>0.3</v>
      </c>
    </row>
    <row r="10" spans="2:15" x14ac:dyDescent="0.3">
      <c r="B10" s="5" t="s">
        <v>23</v>
      </c>
      <c r="C10" s="7">
        <v>6</v>
      </c>
      <c r="D10" s="7">
        <v>174</v>
      </c>
      <c r="E10" s="7">
        <v>178</v>
      </c>
      <c r="F10" s="7">
        <v>-9.25</v>
      </c>
      <c r="G10" s="7">
        <v>0.54</v>
      </c>
      <c r="H10" s="7">
        <v>0.11</v>
      </c>
      <c r="I10" s="7">
        <v>0.21</v>
      </c>
    </row>
    <row r="11" spans="2:15" ht="14.5" x14ac:dyDescent="0.3">
      <c r="B11" s="2" t="s">
        <v>24</v>
      </c>
      <c r="C11" s="7">
        <v>8</v>
      </c>
      <c r="D11" s="7">
        <v>182</v>
      </c>
      <c r="E11" s="7">
        <v>190</v>
      </c>
      <c r="F11" s="7">
        <v>-7.81</v>
      </c>
      <c r="G11" s="7">
        <v>0.41</v>
      </c>
      <c r="H11" s="7">
        <v>0.19</v>
      </c>
      <c r="I11" s="7">
        <v>0.27</v>
      </c>
    </row>
    <row r="12" spans="2:15" ht="14.5" x14ac:dyDescent="0.3">
      <c r="B12" s="2" t="s">
        <v>24</v>
      </c>
      <c r="C12" s="7">
        <v>7</v>
      </c>
      <c r="D12" s="7">
        <v>187</v>
      </c>
      <c r="E12" s="7">
        <v>190</v>
      </c>
      <c r="F12" s="7">
        <v>-9.01</v>
      </c>
      <c r="G12" s="7">
        <v>0.61</v>
      </c>
      <c r="H12" s="7">
        <v>0.06</v>
      </c>
      <c r="I12" s="7">
        <v>0.17</v>
      </c>
    </row>
    <row r="13" spans="2:15" x14ac:dyDescent="0.3">
      <c r="B13" s="9" t="s">
        <v>26</v>
      </c>
      <c r="C13" s="7">
        <v>9</v>
      </c>
      <c r="D13" s="7">
        <v>183</v>
      </c>
      <c r="E13" s="7">
        <v>189</v>
      </c>
      <c r="F13" s="7">
        <v>-7.18</v>
      </c>
      <c r="G13" s="7">
        <v>0.46</v>
      </c>
      <c r="H13" s="7">
        <v>0.17</v>
      </c>
      <c r="I13" s="7">
        <v>0.26</v>
      </c>
    </row>
    <row r="14" spans="2:15" x14ac:dyDescent="0.3">
      <c r="B14" s="9" t="s">
        <v>26</v>
      </c>
      <c r="C14" s="7">
        <v>20</v>
      </c>
      <c r="D14" s="7">
        <v>184</v>
      </c>
      <c r="E14" s="7">
        <v>189</v>
      </c>
      <c r="F14" s="7">
        <v>-7.41</v>
      </c>
      <c r="G14" s="7">
        <v>0.5</v>
      </c>
      <c r="H14" s="7">
        <v>0.25</v>
      </c>
      <c r="I14" s="7">
        <v>0.24</v>
      </c>
    </row>
  </sheetData>
  <mergeCells count="8">
    <mergeCell ref="B2:I2"/>
    <mergeCell ref="B3:B4"/>
    <mergeCell ref="C3:C4"/>
    <mergeCell ref="D3:D4"/>
    <mergeCell ref="E3:E4"/>
    <mergeCell ref="F3:F4"/>
    <mergeCell ref="G3:G4"/>
    <mergeCell ref="H3:I3"/>
  </mergeCells>
  <phoneticPr fontId="1" type="noConversion"/>
  <conditionalFormatting sqref="H5:H6">
    <cfRule type="cellIs" dxfId="8" priority="5" operator="lessThan">
      <formula>0.3</formula>
    </cfRule>
  </conditionalFormatting>
  <conditionalFormatting sqref="H7:H8">
    <cfRule type="cellIs" dxfId="7" priority="4" operator="lessThan">
      <formula>0.3</formula>
    </cfRule>
  </conditionalFormatting>
  <conditionalFormatting sqref="H9:H10">
    <cfRule type="cellIs" dxfId="6" priority="3" operator="lessThan">
      <formula>0.3</formula>
    </cfRule>
  </conditionalFormatting>
  <conditionalFormatting sqref="H11:H12">
    <cfRule type="cellIs" dxfId="5" priority="2" operator="lessThan">
      <formula>0.3</formula>
    </cfRule>
  </conditionalFormatting>
  <conditionalFormatting sqref="H13:H14">
    <cfRule type="cellIs" dxfId="4" priority="1" operator="lessThan">
      <formula>0.3</formula>
    </cfRule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E615A-8698-4D2E-BF32-B44ABCF2BE92}">
  <dimension ref="B2:H6"/>
  <sheetViews>
    <sheetView workbookViewId="0">
      <selection activeCell="H7" sqref="H7"/>
    </sheetView>
  </sheetViews>
  <sheetFormatPr defaultRowHeight="14" x14ac:dyDescent="0.3"/>
  <sheetData>
    <row r="2" spans="2:8" x14ac:dyDescent="0.3">
      <c r="C2" t="s">
        <v>40</v>
      </c>
      <c r="D2" t="s">
        <v>41</v>
      </c>
      <c r="E2" t="s">
        <v>42</v>
      </c>
      <c r="F2" t="s">
        <v>18</v>
      </c>
      <c r="G2" t="s">
        <v>19</v>
      </c>
    </row>
    <row r="3" spans="2:8" x14ac:dyDescent="0.3">
      <c r="B3" t="s">
        <v>110</v>
      </c>
      <c r="C3">
        <v>1</v>
      </c>
      <c r="D3">
        <v>4</v>
      </c>
      <c r="E3">
        <v>1</v>
      </c>
      <c r="F3">
        <v>3</v>
      </c>
      <c r="G3">
        <v>2</v>
      </c>
    </row>
    <row r="4" spans="2:8" x14ac:dyDescent="0.3">
      <c r="B4" t="s">
        <v>111</v>
      </c>
      <c r="C4">
        <v>12</v>
      </c>
      <c r="D4">
        <v>3</v>
      </c>
      <c r="E4">
        <v>22</v>
      </c>
      <c r="F4">
        <v>7</v>
      </c>
      <c r="G4">
        <v>11</v>
      </c>
      <c r="H4">
        <f>SUM(C4:G4)</f>
        <v>55</v>
      </c>
    </row>
    <row r="5" spans="2:8" x14ac:dyDescent="0.3">
      <c r="B5" t="s">
        <v>110</v>
      </c>
      <c r="C5" s="54">
        <f>C3/200</f>
        <v>5.0000000000000001E-3</v>
      </c>
      <c r="D5" s="54">
        <f t="shared" ref="D5:G5" si="0">D3/200</f>
        <v>0.02</v>
      </c>
      <c r="E5" s="54">
        <f t="shared" si="0"/>
        <v>5.0000000000000001E-3</v>
      </c>
      <c r="F5" s="54">
        <f t="shared" si="0"/>
        <v>1.4999999999999999E-2</v>
      </c>
      <c r="G5" s="54">
        <f t="shared" si="0"/>
        <v>0.01</v>
      </c>
    </row>
    <row r="6" spans="2:8" x14ac:dyDescent="0.3">
      <c r="B6" t="s">
        <v>111</v>
      </c>
      <c r="C6" s="54">
        <f>C4/200</f>
        <v>0.06</v>
      </c>
      <c r="D6" s="54">
        <f t="shared" ref="D6:G6" si="1">D4/200</f>
        <v>1.4999999999999999E-2</v>
      </c>
      <c r="E6" s="54">
        <f t="shared" si="1"/>
        <v>0.11</v>
      </c>
      <c r="F6" s="54">
        <f t="shared" si="1"/>
        <v>3.5000000000000003E-2</v>
      </c>
      <c r="G6" s="54">
        <f t="shared" si="1"/>
        <v>5.5E-2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Person_Fit_Statistics</vt:lpstr>
      <vt:lpstr>Item_Fit_by_Detail</vt:lpstr>
      <vt:lpstr>Re_Analysis_Fit_Statistics</vt:lpstr>
      <vt:lpstr>Dimensionality</vt:lpstr>
      <vt:lpstr>Re_Dimensionality</vt:lpstr>
      <vt:lpstr>DIF</vt:lpstr>
      <vt:lpstr>Item_PT_R</vt:lpstr>
      <vt:lpstr>Exclusion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2022-10-30T07:33:38Z</dcterms:modified>
</cp:coreProperties>
</file>