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 2 severe group" sheetId="1" r:id="rId1"/>
  </sheets>
  <calcPr calcId="144525"/>
</workbook>
</file>

<file path=xl/sharedStrings.xml><?xml version="1.0" encoding="utf-8"?>
<sst xmlns="http://schemas.openxmlformats.org/spreadsheetml/2006/main" count="309" uniqueCount="142">
  <si>
    <t>ID</t>
  </si>
  <si>
    <t>Gender</t>
  </si>
  <si>
    <r>
      <rPr>
        <sz val="12"/>
        <color theme="1"/>
        <rFont val="Times New Roman"/>
        <charset val="134"/>
      </rPr>
      <t>Age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years</t>
    </r>
    <r>
      <rPr>
        <sz val="12"/>
        <color theme="1"/>
        <rFont val="宋体"/>
        <charset val="134"/>
      </rPr>
      <t>）</t>
    </r>
  </si>
  <si>
    <t>Duration of tuberculosis disease (months)</t>
  </si>
  <si>
    <t>History of anti-TB (months)</t>
  </si>
  <si>
    <t>Preoperative VAS score</t>
  </si>
  <si>
    <r>
      <rPr>
        <sz val="12"/>
        <color theme="1"/>
        <rFont val="Times New Roman"/>
        <charset val="134"/>
      </rPr>
      <t>Preoperative ODI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</si>
  <si>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Preoperative ASIA</t>
  </si>
  <si>
    <t>Preoperative Cobb</t>
  </si>
  <si>
    <r>
      <rPr>
        <sz val="12"/>
        <color theme="1"/>
        <rFont val="Times New Roman"/>
        <charset val="134"/>
      </rPr>
      <t>Preoperative SVA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</si>
  <si>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t>Cumulative vertebrae</t>
  </si>
  <si>
    <t>Disruption of the vertebral body</t>
  </si>
  <si>
    <t>Complete loss of vertebrae</t>
  </si>
  <si>
    <t>Other clinical presentation</t>
  </si>
  <si>
    <t>sinus tract formation in the back</t>
  </si>
  <si>
    <r>
      <rPr>
        <sz val="12"/>
        <color theme="1"/>
        <rFont val="Times New Roman"/>
        <charset val="134"/>
      </rPr>
      <t>Operation time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min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</si>
  <si>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Intraoperative bleeding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ml</t>
    </r>
    <r>
      <rPr>
        <sz val="12"/>
        <color theme="1"/>
        <rFont val="宋体"/>
        <charset val="134"/>
      </rPr>
      <t>）</t>
    </r>
  </si>
  <si>
    <t>Postoperative ESR</t>
  </si>
  <si>
    <t>Postoperative CRP</t>
  </si>
  <si>
    <t>Postoperative Cobb</t>
  </si>
  <si>
    <r>
      <rPr>
        <sz val="12"/>
        <color theme="1"/>
        <rFont val="Times New Roman"/>
        <charset val="134"/>
      </rPr>
      <t>Convexity correction rate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</si>
  <si>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Final follow-up Cobb</t>
  </si>
  <si>
    <t>Loss of Cobb at last follow-up</t>
  </si>
  <si>
    <t>Cobb correction rate at the last follow-up</t>
  </si>
  <si>
    <r>
      <rPr>
        <sz val="12"/>
        <color theme="1"/>
        <rFont val="Times New Roman"/>
        <charset val="134"/>
      </rPr>
      <t>Postoperative SVA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</si>
  <si>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Final follow-up SVA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</si>
  <si>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Pre-op and post-op height difference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cm</t>
    </r>
    <r>
      <rPr>
        <sz val="12"/>
        <color theme="1"/>
        <rFont val="宋体"/>
        <charset val="134"/>
      </rPr>
      <t>）</t>
    </r>
  </si>
  <si>
    <t>Final follow-up ESR</t>
  </si>
  <si>
    <t>Final follow-up CRP</t>
  </si>
  <si>
    <t>Follow-up time (months)</t>
  </si>
  <si>
    <t>Postoperative complications</t>
  </si>
  <si>
    <t>Postoperative VAS</t>
  </si>
  <si>
    <t>VAS improvement rate</t>
  </si>
  <si>
    <r>
      <rPr>
        <sz val="12"/>
        <color theme="1"/>
        <rFont val="Times New Roman"/>
        <charset val="134"/>
      </rPr>
      <t>Postoperative ODI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</si>
  <si>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Postoperative ODI improvement rate</t>
  </si>
  <si>
    <t>Final follow-up VAS</t>
  </si>
  <si>
    <r>
      <rPr>
        <sz val="12"/>
        <color theme="1"/>
        <rFont val="Times New Roman"/>
        <charset val="134"/>
      </rPr>
      <t>Final follow-up ODI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%</t>
    </r>
    <r>
      <rPr>
        <sz val="12"/>
        <color theme="1"/>
        <rFont val="宋体"/>
        <charset val="134"/>
      </rPr>
      <t>）</t>
    </r>
  </si>
  <si>
    <t>Female</t>
  </si>
  <si>
    <t>D</t>
  </si>
  <si>
    <t>3.5(T6-12)</t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</si>
  <si>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</si>
  <si>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T7-10</t>
    </r>
    <r>
      <rPr>
        <sz val="12"/>
        <color theme="1"/>
        <rFont val="宋体"/>
        <charset val="134"/>
      </rPr>
      <t>）</t>
    </r>
  </si>
  <si>
    <t>/</t>
  </si>
  <si>
    <t>Yes</t>
  </si>
  <si>
    <t>No</t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</si>
  <si>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</si>
  <si>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</si>
  <si>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T5-7</t>
    </r>
    <r>
      <rPr>
        <sz val="12"/>
        <color theme="1"/>
        <rFont val="宋体"/>
        <charset val="134"/>
      </rPr>
      <t>）</t>
    </r>
  </si>
  <si>
    <t>C</t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</si>
  <si>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</si>
  <si>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</si>
  <si>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</si>
  <si>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Incomplete paralysis of both lower limbs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</si>
  <si>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</si>
  <si>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</si>
  <si>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</si>
  <si>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Incomplete paralysis of both lower limbs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</si>
  <si>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</si>
  <si>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</si>
  <si>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T8-12</t>
    </r>
    <r>
      <rPr>
        <sz val="12"/>
        <color theme="1"/>
        <rFont val="宋体"/>
        <charset val="134"/>
      </rPr>
      <t>）</t>
    </r>
  </si>
  <si>
    <t>Male</t>
  </si>
  <si>
    <r>
      <rPr>
        <sz val="12"/>
        <color theme="1"/>
        <rFont val="Times New Roman"/>
        <charset val="134"/>
      </rPr>
      <t>4.5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</si>
  <si>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</si>
  <si>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</si>
  <si>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Incomplete limb paralysis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Difficulty breathing after activity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</si>
  <si>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</si>
  <si>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</si>
  <si>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</si>
  <si>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</si>
  <si>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</si>
  <si>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</si>
  <si>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Pulmonary Tuberculosis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</si>
  <si>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</si>
  <si>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</si>
  <si>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T12-L2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</si>
  <si>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</si>
  <si>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10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</si>
  <si>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T6-L3</t>
    </r>
    <r>
      <rPr>
        <sz val="12"/>
        <color theme="1"/>
        <rFont val="宋体"/>
        <charset val="134"/>
      </rPr>
      <t>）</t>
    </r>
  </si>
  <si>
    <t>Low fevernight sweats</t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</si>
  <si>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T1-T12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</si>
  <si>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T4-T12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</si>
  <si>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T4-T12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</si>
  <si>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C4-T1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</si>
  <si>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C5-7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</si>
  <si>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C5-7</t>
    </r>
    <r>
      <rPr>
        <sz val="12"/>
        <color theme="1"/>
        <rFont val="宋体"/>
        <charset val="134"/>
      </rPr>
      <t>）</t>
    </r>
  </si>
  <si>
    <t>B</t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</si>
  <si>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T2-L2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</si>
  <si>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</si>
  <si>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Incomplete paralysis of both lower limbs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</si>
  <si>
    <t>E</t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</si>
  <si>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</si>
  <si>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T2-4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</si>
  <si>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T2-4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</si>
  <si>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T3-11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</si>
  <si>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7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</si>
  <si>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</si>
  <si>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</si>
  <si>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</si>
  <si>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T10-L3</t>
    </r>
    <r>
      <rPr>
        <sz val="12"/>
        <color theme="1"/>
        <rFont val="宋体"/>
        <charset val="134"/>
      </rPr>
      <t>）</t>
    </r>
  </si>
  <si>
    <t>night sweats</t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</si>
  <si>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T3-6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</si>
  <si>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T3-6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</si>
  <si>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</si>
  <si>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</si>
  <si>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Weakness of the right lower limb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</si>
  <si>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</si>
  <si>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</si>
  <si>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</si>
  <si>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</si>
  <si>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Incomplete limb paralysis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</si>
  <si>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</si>
  <si>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T11-L3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</si>
  <si>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Weakness of both lower limbs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</si>
  <si>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T9-L3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</si>
  <si>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Paravertebral abscess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</si>
  <si>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</si>
  <si>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</si>
  <si>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</si>
  <si>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Weak limp in the left lower extremity</t>
    </r>
    <r>
      <rPr>
        <sz val="12"/>
        <color theme="1"/>
        <rFont val="宋体"/>
        <charset val="134"/>
      </rPr>
      <t>，</t>
    </r>
    <r>
      <rPr>
        <sz val="12"/>
        <color theme="1"/>
        <rFont val="Times New Roman"/>
        <charset val="134"/>
      </rPr>
      <t>Low fever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</si>
  <si>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L1-4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</si>
  <si>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L2-4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</si>
  <si>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L2-4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</si>
  <si>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</si>
  <si>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1.5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T5-7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</si>
  <si>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</si>
  <si>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</si>
  <si>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T4-10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</si>
  <si>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T4-9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</si>
  <si>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T4-7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</si>
  <si>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Low fever</t>
    </r>
    <r>
      <rPr>
        <sz val="12"/>
        <color theme="1"/>
        <rFont val="宋体"/>
        <charset val="134"/>
      </rPr>
      <t>、</t>
    </r>
    <r>
      <rPr>
        <sz val="12"/>
        <color theme="1"/>
        <rFont val="Times New Roman"/>
        <charset val="134"/>
      </rPr>
      <t>night sweats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</si>
  <si>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T9-L2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</si>
  <si>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</si>
  <si>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2.5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T10-12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</si>
  <si>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T3-12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</si>
  <si>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T4-8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</si>
  <si>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T5-8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</si>
  <si>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T5-12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</si>
  <si>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</si>
  <si>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T7-12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</si>
  <si>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T6-L2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</si>
  <si>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T7-L1</t>
    </r>
    <r>
      <rPr>
        <sz val="12"/>
        <color theme="1"/>
        <rFont val="宋体"/>
        <charset val="134"/>
      </rPr>
      <t>）</t>
    </r>
  </si>
  <si>
    <r>
      <rPr>
        <sz val="12"/>
        <color theme="1"/>
        <rFont val="Times New Roman"/>
        <charset val="134"/>
      </rPr>
      <t>3.5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T8-L1</t>
    </r>
    <r>
      <rPr>
        <sz val="12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</si>
</sst>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9"/>
  <sheetViews>
    <sheetView tabSelected="1" zoomScale="90" zoomScaleNormal="90" topLeftCell="A16" workbookViewId="0">
      <selection activeCell="C23" sqref="C23"/>
    </sheetView>
  </sheetViews>
  <sheetFormatPr defaultColWidth="9" defaultRowHeight="15.75"/>
  <cols>
    <col min="1" max="1" width="23.4416666666667" style="1" customWidth="1"/>
    <col min="2" max="2" width="9" style="1"/>
    <col min="3" max="3" width="13.4416666666667" style="1" customWidth="1"/>
    <col min="4" max="4" width="46" style="1" customWidth="1"/>
    <col min="5" max="5" width="30.3333333333333" style="1" customWidth="1"/>
    <col min="6" max="6" width="24.8833333333333" style="1" customWidth="1"/>
    <col min="7" max="7" width="23.4416666666667" style="1" customWidth="1"/>
    <col min="8" max="9" width="19.3333333333333" style="1" customWidth="1"/>
    <col min="10" max="10" width="24.6666666666667" style="1" customWidth="1"/>
    <col min="11" max="11" width="22.6666666666667" style="1" customWidth="1"/>
    <col min="12" max="12" width="36" style="1" customWidth="1"/>
    <col min="13" max="13" width="29.3333333333333" style="1" customWidth="1"/>
    <col min="14" max="14" width="81.2166666666667" style="1" customWidth="1"/>
    <col min="15" max="15" width="37.1083333333333" style="1" customWidth="1"/>
    <col min="16" max="16" width="23.4416666666667" style="1" customWidth="1"/>
    <col min="17" max="17" width="32.3333333333333" style="1" customWidth="1"/>
    <col min="18" max="19" width="19.3333333333333" style="1" customWidth="1"/>
    <col min="20" max="20" width="20.3333333333333" style="1" customWidth="1"/>
    <col min="21" max="21" width="33.4416666666667" style="1" customWidth="1"/>
    <col min="22" max="22" width="22.6666666666667" style="1" customWidth="1"/>
    <col min="23" max="23" width="33.775" style="1" customWidth="1"/>
    <col min="24" max="24" width="47.1083333333333" style="1" customWidth="1"/>
    <col min="25" max="25" width="25.775" style="1" customWidth="1"/>
    <col min="26" max="26" width="27.8833333333333" style="1" customWidth="1"/>
    <col min="27" max="27" width="46.8833333333333" style="1" customWidth="1"/>
    <col min="28" max="29" width="21.4416666666667" style="1" customWidth="1"/>
    <col min="30" max="30" width="26" style="1" customWidth="1"/>
    <col min="31" max="31" width="30.3333333333333" style="1" customWidth="1"/>
    <col min="32" max="32" width="19.3333333333333" style="1" customWidth="1"/>
    <col min="33" max="33" width="22.6666666666667" style="1" customWidth="1"/>
    <col min="34" max="34" width="24.6666666666667" style="1" customWidth="1"/>
    <col min="35" max="35" width="38.2166666666667" style="1" customWidth="1"/>
    <col min="36" max="36" width="21.4416666666667" style="1" customWidth="1"/>
    <col min="37" max="37" width="26.8833333333333" style="1" customWidth="1"/>
    <col min="38" max="39" width="9" style="1"/>
  </cols>
  <sheetData>
    <row r="1" spans="1:3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>
      <c r="A2" s="3">
        <v>1</v>
      </c>
      <c r="B2" s="3" t="s">
        <v>37</v>
      </c>
      <c r="C2" s="2">
        <v>10</v>
      </c>
      <c r="D2" s="2">
        <v>8</v>
      </c>
      <c r="E2" s="4">
        <v>16</v>
      </c>
      <c r="F2" s="4">
        <v>3</v>
      </c>
      <c r="G2" s="4">
        <v>18</v>
      </c>
      <c r="H2" s="2" t="s">
        <v>38</v>
      </c>
      <c r="I2" s="2">
        <v>110</v>
      </c>
      <c r="J2" s="2">
        <v>96.66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>
        <v>210</v>
      </c>
      <c r="Q2" s="2">
        <v>850</v>
      </c>
      <c r="R2" s="2">
        <v>29</v>
      </c>
      <c r="S2" s="2">
        <v>16.8</v>
      </c>
      <c r="T2" s="2">
        <v>42</v>
      </c>
      <c r="U2" s="2">
        <f>(I2-T2)/I2</f>
        <v>0.618181818181818</v>
      </c>
      <c r="V2" s="2">
        <v>46</v>
      </c>
      <c r="W2" s="2">
        <f>V2-T2</f>
        <v>4</v>
      </c>
      <c r="X2" s="2">
        <f>(I2-V2)/I2</f>
        <v>0.581818181818182</v>
      </c>
      <c r="Y2" s="2">
        <v>26.79</v>
      </c>
      <c r="Z2" s="2">
        <v>29.8</v>
      </c>
      <c r="AA2" s="2">
        <v>37.91</v>
      </c>
      <c r="AB2" s="2">
        <v>12</v>
      </c>
      <c r="AC2" s="2">
        <v>0.96</v>
      </c>
      <c r="AD2" s="2">
        <v>18</v>
      </c>
      <c r="AE2" s="2" t="s">
        <v>44</v>
      </c>
      <c r="AF2" s="4">
        <v>1</v>
      </c>
      <c r="AG2" s="4">
        <f>(E2-AF2)/E2</f>
        <v>0.9375</v>
      </c>
      <c r="AH2" s="4">
        <v>5.4</v>
      </c>
      <c r="AI2" s="1">
        <f>(G2-AH2)/G2</f>
        <v>0.7</v>
      </c>
      <c r="AJ2" s="1">
        <v>0</v>
      </c>
      <c r="AK2" s="1">
        <v>2.6</v>
      </c>
    </row>
    <row r="3" spans="1:37">
      <c r="A3" s="3">
        <v>2</v>
      </c>
      <c r="B3" s="3" t="s">
        <v>37</v>
      </c>
      <c r="C3" s="2">
        <v>14</v>
      </c>
      <c r="D3" s="2">
        <v>12</v>
      </c>
      <c r="E3" s="4">
        <v>12</v>
      </c>
      <c r="F3" s="4">
        <v>2</v>
      </c>
      <c r="G3" s="4">
        <v>18</v>
      </c>
      <c r="H3" s="2" t="s">
        <v>38</v>
      </c>
      <c r="I3" s="2">
        <v>119</v>
      </c>
      <c r="J3" s="2">
        <v>23.41</v>
      </c>
      <c r="K3" s="2" t="s">
        <v>45</v>
      </c>
      <c r="L3" s="2" t="s">
        <v>46</v>
      </c>
      <c r="M3" s="2" t="s">
        <v>47</v>
      </c>
      <c r="N3" s="2" t="s">
        <v>42</v>
      </c>
      <c r="O3" s="2" t="s">
        <v>43</v>
      </c>
      <c r="P3" s="2">
        <v>350</v>
      </c>
      <c r="Q3" s="2">
        <v>1600</v>
      </c>
      <c r="R3" s="2">
        <v>31</v>
      </c>
      <c r="S3" s="2">
        <v>24.1</v>
      </c>
      <c r="T3" s="2">
        <v>47</v>
      </c>
      <c r="U3" s="2">
        <f t="shared" ref="U3:U29" si="0">(I3-T3)/I3</f>
        <v>0.605042016806723</v>
      </c>
      <c r="V3" s="2">
        <v>54</v>
      </c>
      <c r="W3" s="2">
        <f t="shared" ref="W3:W28" si="1">V3-T3</f>
        <v>7</v>
      </c>
      <c r="X3" s="2">
        <f t="shared" ref="X3:X28" si="2">(I3-V3)/I3</f>
        <v>0.546218487394958</v>
      </c>
      <c r="Y3" s="2">
        <v>43.65</v>
      </c>
      <c r="Z3" s="2">
        <v>45.16</v>
      </c>
      <c r="AA3" s="2">
        <v>29.02</v>
      </c>
      <c r="AB3" s="2">
        <v>7</v>
      </c>
      <c r="AC3" s="2">
        <v>1</v>
      </c>
      <c r="AD3" s="2">
        <v>24</v>
      </c>
      <c r="AE3" s="2" t="s">
        <v>44</v>
      </c>
      <c r="AF3" s="4">
        <v>1</v>
      </c>
      <c r="AG3" s="4">
        <f t="shared" ref="AG3:AG18" si="3">(E3-AF3)/E3</f>
        <v>0.916666666666667</v>
      </c>
      <c r="AH3" s="4">
        <v>7.2</v>
      </c>
      <c r="AI3" s="1">
        <f t="shared" ref="AI3:AI35" si="4">(G3-AH3)/G3</f>
        <v>0.6</v>
      </c>
      <c r="AJ3" s="1">
        <v>0</v>
      </c>
      <c r="AK3" s="1">
        <v>1.4</v>
      </c>
    </row>
    <row r="4" spans="1:37">
      <c r="A4" s="3">
        <v>3</v>
      </c>
      <c r="B4" s="3" t="s">
        <v>37</v>
      </c>
      <c r="C4" s="2">
        <v>30</v>
      </c>
      <c r="D4" s="2">
        <v>15</v>
      </c>
      <c r="E4" s="4">
        <v>12</v>
      </c>
      <c r="F4" s="4">
        <v>5</v>
      </c>
      <c r="G4" s="4">
        <v>36</v>
      </c>
      <c r="H4" s="2" t="s">
        <v>48</v>
      </c>
      <c r="I4" s="2">
        <v>94</v>
      </c>
      <c r="J4" s="2">
        <v>29.91</v>
      </c>
      <c r="K4" s="2" t="s">
        <v>49</v>
      </c>
      <c r="L4" s="2" t="s">
        <v>50</v>
      </c>
      <c r="M4" s="2" t="s">
        <v>51</v>
      </c>
      <c r="N4" s="2" t="s">
        <v>52</v>
      </c>
      <c r="O4" s="2" t="s">
        <v>44</v>
      </c>
      <c r="P4" s="2">
        <v>380</v>
      </c>
      <c r="Q4" s="2">
        <v>1200</v>
      </c>
      <c r="R4" s="2">
        <v>28</v>
      </c>
      <c r="S4" s="2">
        <v>9.15</v>
      </c>
      <c r="T4" s="2">
        <v>32</v>
      </c>
      <c r="U4" s="2">
        <f t="shared" si="0"/>
        <v>0.659574468085106</v>
      </c>
      <c r="V4" s="2">
        <v>34</v>
      </c>
      <c r="W4" s="2">
        <f t="shared" si="1"/>
        <v>2</v>
      </c>
      <c r="X4" s="2">
        <f t="shared" si="2"/>
        <v>0.638297872340426</v>
      </c>
      <c r="Y4" s="2">
        <v>31.85</v>
      </c>
      <c r="Z4" s="2">
        <v>34.9</v>
      </c>
      <c r="AA4" s="2">
        <v>44.05</v>
      </c>
      <c r="AB4" s="2">
        <v>39</v>
      </c>
      <c r="AC4" s="2">
        <v>16.9</v>
      </c>
      <c r="AD4" s="2">
        <v>15</v>
      </c>
      <c r="AE4" s="2" t="s">
        <v>44</v>
      </c>
      <c r="AF4" s="4">
        <v>2</v>
      </c>
      <c r="AG4" s="4">
        <f t="shared" si="3"/>
        <v>0.833333333333333</v>
      </c>
      <c r="AH4" s="4">
        <v>11.8</v>
      </c>
      <c r="AI4" s="1">
        <f t="shared" si="4"/>
        <v>0.672222222222222</v>
      </c>
      <c r="AJ4" s="1">
        <v>1</v>
      </c>
      <c r="AK4" s="1">
        <v>5.4</v>
      </c>
    </row>
    <row r="5" spans="1:37">
      <c r="A5" s="3">
        <v>4</v>
      </c>
      <c r="B5" s="3" t="s">
        <v>37</v>
      </c>
      <c r="C5" s="2">
        <v>12</v>
      </c>
      <c r="D5" s="2">
        <v>10</v>
      </c>
      <c r="E5" s="4">
        <v>12</v>
      </c>
      <c r="F5" s="4">
        <v>3</v>
      </c>
      <c r="G5" s="4">
        <v>22</v>
      </c>
      <c r="H5" s="2" t="s">
        <v>38</v>
      </c>
      <c r="I5" s="2">
        <v>106</v>
      </c>
      <c r="J5" s="2">
        <v>36.88</v>
      </c>
      <c r="K5" s="2" t="s">
        <v>53</v>
      </c>
      <c r="L5" s="2" t="s">
        <v>54</v>
      </c>
      <c r="M5" s="2" t="s">
        <v>55</v>
      </c>
      <c r="N5" s="2" t="s">
        <v>56</v>
      </c>
      <c r="O5" s="2" t="s">
        <v>44</v>
      </c>
      <c r="P5" s="2">
        <v>340</v>
      </c>
      <c r="Q5" s="2">
        <v>1300</v>
      </c>
      <c r="R5" s="2">
        <v>8</v>
      </c>
      <c r="S5" s="2">
        <v>1</v>
      </c>
      <c r="T5" s="2">
        <v>21</v>
      </c>
      <c r="U5" s="2">
        <f t="shared" si="0"/>
        <v>0.80188679245283</v>
      </c>
      <c r="V5" s="2">
        <v>27</v>
      </c>
      <c r="W5" s="2">
        <f t="shared" si="1"/>
        <v>6</v>
      </c>
      <c r="X5" s="2">
        <f t="shared" si="2"/>
        <v>0.745283018867924</v>
      </c>
      <c r="Y5" s="2">
        <v>35.01</v>
      </c>
      <c r="Z5" s="2">
        <v>39.44</v>
      </c>
      <c r="AA5" s="2">
        <v>61.92</v>
      </c>
      <c r="AB5" s="2">
        <v>18</v>
      </c>
      <c r="AC5" s="2">
        <v>10</v>
      </c>
      <c r="AD5" s="2">
        <v>12</v>
      </c>
      <c r="AE5" s="2" t="s">
        <v>44</v>
      </c>
      <c r="AF5" s="4">
        <v>1</v>
      </c>
      <c r="AG5" s="4">
        <f t="shared" si="3"/>
        <v>0.916666666666667</v>
      </c>
      <c r="AH5" s="4">
        <v>5.4</v>
      </c>
      <c r="AI5" s="1">
        <f t="shared" si="4"/>
        <v>0.754545454545455</v>
      </c>
      <c r="AJ5" s="1">
        <v>0</v>
      </c>
      <c r="AK5" s="1">
        <v>1.4</v>
      </c>
    </row>
    <row r="6" spans="1:37">
      <c r="A6" s="3">
        <v>5</v>
      </c>
      <c r="B6" s="3" t="s">
        <v>37</v>
      </c>
      <c r="C6" s="2">
        <v>38</v>
      </c>
      <c r="D6" s="2">
        <v>22</v>
      </c>
      <c r="E6" s="4">
        <v>18</v>
      </c>
      <c r="F6" s="4">
        <v>3</v>
      </c>
      <c r="G6" s="4">
        <v>23.4</v>
      </c>
      <c r="H6" s="2" t="s">
        <v>38</v>
      </c>
      <c r="I6" s="2">
        <v>90</v>
      </c>
      <c r="J6" s="2">
        <v>33.32</v>
      </c>
      <c r="K6" s="2" t="s">
        <v>57</v>
      </c>
      <c r="L6" s="2" t="s">
        <v>58</v>
      </c>
      <c r="M6" s="2" t="s">
        <v>59</v>
      </c>
      <c r="N6" s="2" t="s">
        <v>42</v>
      </c>
      <c r="O6" s="2" t="s">
        <v>44</v>
      </c>
      <c r="P6" s="2">
        <v>400</v>
      </c>
      <c r="Q6" s="2">
        <v>1650</v>
      </c>
      <c r="R6" s="2">
        <v>30</v>
      </c>
      <c r="S6" s="2">
        <v>19.1</v>
      </c>
      <c r="T6" s="2">
        <v>5</v>
      </c>
      <c r="U6" s="2">
        <f t="shared" si="0"/>
        <v>0.944444444444444</v>
      </c>
      <c r="V6" s="2">
        <v>9</v>
      </c>
      <c r="W6" s="2">
        <f t="shared" si="1"/>
        <v>4</v>
      </c>
      <c r="X6" s="2">
        <f t="shared" si="2"/>
        <v>0.9</v>
      </c>
      <c r="Y6" s="2">
        <v>31.62</v>
      </c>
      <c r="Z6" s="2">
        <v>36.16</v>
      </c>
      <c r="AA6" s="2">
        <v>31.52</v>
      </c>
      <c r="AB6" s="2">
        <v>7.8</v>
      </c>
      <c r="AC6" s="2">
        <v>6</v>
      </c>
      <c r="AD6" s="2">
        <v>30</v>
      </c>
      <c r="AE6" s="2" t="s">
        <v>44</v>
      </c>
      <c r="AF6" s="4">
        <v>1</v>
      </c>
      <c r="AG6" s="4">
        <f t="shared" si="3"/>
        <v>0.944444444444444</v>
      </c>
      <c r="AH6" s="4">
        <v>12.6</v>
      </c>
      <c r="AI6" s="1">
        <f t="shared" si="4"/>
        <v>0.461538461538462</v>
      </c>
      <c r="AJ6" s="1">
        <v>0</v>
      </c>
      <c r="AK6" s="1">
        <v>5.4</v>
      </c>
    </row>
    <row r="7" spans="1:37">
      <c r="A7" s="3">
        <v>6</v>
      </c>
      <c r="B7" s="3" t="s">
        <v>60</v>
      </c>
      <c r="C7" s="2">
        <v>22</v>
      </c>
      <c r="D7" s="2">
        <v>20</v>
      </c>
      <c r="E7" s="4">
        <v>9</v>
      </c>
      <c r="F7" s="4">
        <v>3</v>
      </c>
      <c r="G7" s="4">
        <v>25.2</v>
      </c>
      <c r="H7" s="2" t="s">
        <v>48</v>
      </c>
      <c r="I7" s="2">
        <v>144</v>
      </c>
      <c r="J7" s="2">
        <v>21.28</v>
      </c>
      <c r="K7" s="2" t="s">
        <v>61</v>
      </c>
      <c r="L7" s="2" t="s">
        <v>62</v>
      </c>
      <c r="M7" s="2" t="s">
        <v>63</v>
      </c>
      <c r="N7" s="2" t="s">
        <v>64</v>
      </c>
      <c r="O7" s="2" t="s">
        <v>44</v>
      </c>
      <c r="P7" s="2">
        <v>420</v>
      </c>
      <c r="Q7" s="2">
        <v>2000</v>
      </c>
      <c r="R7" s="2">
        <v>26</v>
      </c>
      <c r="S7" s="2">
        <v>19.3</v>
      </c>
      <c r="T7" s="2">
        <v>27</v>
      </c>
      <c r="U7" s="2">
        <f t="shared" si="0"/>
        <v>0.8125</v>
      </c>
      <c r="V7" s="2">
        <v>32</v>
      </c>
      <c r="W7" s="2">
        <f t="shared" si="1"/>
        <v>5</v>
      </c>
      <c r="X7" s="2">
        <f t="shared" si="2"/>
        <v>0.777777777777778</v>
      </c>
      <c r="Y7" s="2">
        <v>23.96</v>
      </c>
      <c r="Z7" s="2">
        <v>25.98</v>
      </c>
      <c r="AA7" s="2">
        <v>40.57</v>
      </c>
      <c r="AB7" s="2">
        <v>2</v>
      </c>
      <c r="AC7" s="2">
        <v>12.4</v>
      </c>
      <c r="AD7" s="2">
        <v>36</v>
      </c>
      <c r="AE7" s="2" t="s">
        <v>44</v>
      </c>
      <c r="AF7" s="4">
        <v>1</v>
      </c>
      <c r="AG7" s="4">
        <f t="shared" si="3"/>
        <v>0.888888888888889</v>
      </c>
      <c r="AH7" s="4">
        <v>5.4</v>
      </c>
      <c r="AI7" s="1">
        <f t="shared" si="4"/>
        <v>0.785714285714286</v>
      </c>
      <c r="AJ7" s="1">
        <v>0</v>
      </c>
      <c r="AK7" s="1">
        <v>1.2</v>
      </c>
    </row>
    <row r="8" spans="1:37">
      <c r="A8" s="3">
        <v>7</v>
      </c>
      <c r="B8" s="3" t="s">
        <v>60</v>
      </c>
      <c r="C8" s="2">
        <v>6</v>
      </c>
      <c r="D8" s="2">
        <v>3</v>
      </c>
      <c r="E8" s="4">
        <v>12</v>
      </c>
      <c r="F8" s="4">
        <v>2</v>
      </c>
      <c r="G8" s="4">
        <v>11.8</v>
      </c>
      <c r="H8" s="2" t="s">
        <v>38</v>
      </c>
      <c r="I8" s="2">
        <v>81</v>
      </c>
      <c r="J8" s="2">
        <v>23.46</v>
      </c>
      <c r="K8" s="2" t="s">
        <v>65</v>
      </c>
      <c r="L8" s="2" t="s">
        <v>66</v>
      </c>
      <c r="M8" s="2" t="s">
        <v>67</v>
      </c>
      <c r="N8" s="2" t="s">
        <v>42</v>
      </c>
      <c r="O8" s="2" t="s">
        <v>44</v>
      </c>
      <c r="P8" s="2">
        <v>290</v>
      </c>
      <c r="Q8" s="2">
        <v>1100</v>
      </c>
      <c r="R8" s="2">
        <v>36</v>
      </c>
      <c r="S8" s="2">
        <v>1.8</v>
      </c>
      <c r="T8" s="2">
        <v>24</v>
      </c>
      <c r="U8" s="2">
        <f t="shared" si="0"/>
        <v>0.703703703703704</v>
      </c>
      <c r="V8" s="2">
        <v>26</v>
      </c>
      <c r="W8" s="2">
        <f t="shared" si="1"/>
        <v>2</v>
      </c>
      <c r="X8" s="2">
        <f t="shared" si="2"/>
        <v>0.679012345679012</v>
      </c>
      <c r="Y8" s="2">
        <v>5.12</v>
      </c>
      <c r="Z8" s="2">
        <v>10.43</v>
      </c>
      <c r="AA8" s="2">
        <v>54.67</v>
      </c>
      <c r="AB8" s="2">
        <v>4.8</v>
      </c>
      <c r="AC8" s="2">
        <v>5</v>
      </c>
      <c r="AD8" s="2">
        <v>12</v>
      </c>
      <c r="AE8" s="2" t="s">
        <v>44</v>
      </c>
      <c r="AF8" s="4">
        <v>1</v>
      </c>
      <c r="AG8" s="4">
        <f t="shared" si="3"/>
        <v>0.916666666666667</v>
      </c>
      <c r="AH8" s="4">
        <v>6.4</v>
      </c>
      <c r="AI8" s="1">
        <f t="shared" si="4"/>
        <v>0.457627118644068</v>
      </c>
      <c r="AJ8" s="1">
        <v>1</v>
      </c>
      <c r="AK8" s="1">
        <v>1.2</v>
      </c>
    </row>
    <row r="9" spans="1:37">
      <c r="A9" s="3">
        <v>8</v>
      </c>
      <c r="B9" s="3" t="s">
        <v>60</v>
      </c>
      <c r="C9" s="2">
        <v>21</v>
      </c>
      <c r="D9" s="2">
        <v>16</v>
      </c>
      <c r="E9" s="4">
        <v>15</v>
      </c>
      <c r="F9" s="4">
        <v>1</v>
      </c>
      <c r="G9" s="4">
        <v>10.8</v>
      </c>
      <c r="H9" s="2" t="s">
        <v>38</v>
      </c>
      <c r="I9" s="2">
        <v>127</v>
      </c>
      <c r="J9" s="2">
        <v>40.2</v>
      </c>
      <c r="K9" s="2" t="s">
        <v>68</v>
      </c>
      <c r="L9" s="2" t="s">
        <v>69</v>
      </c>
      <c r="M9" s="2" t="s">
        <v>70</v>
      </c>
      <c r="N9" s="2" t="s">
        <v>71</v>
      </c>
      <c r="O9" s="2" t="s">
        <v>43</v>
      </c>
      <c r="P9" s="2">
        <v>360</v>
      </c>
      <c r="Q9" s="2">
        <v>950</v>
      </c>
      <c r="R9" s="2">
        <v>56</v>
      </c>
      <c r="S9" s="2">
        <v>48.5</v>
      </c>
      <c r="T9" s="2">
        <v>44</v>
      </c>
      <c r="U9" s="2">
        <f t="shared" si="0"/>
        <v>0.653543307086614</v>
      </c>
      <c r="V9" s="2">
        <v>48</v>
      </c>
      <c r="W9" s="2">
        <f t="shared" si="1"/>
        <v>4</v>
      </c>
      <c r="X9" s="2">
        <f t="shared" si="2"/>
        <v>0.622047244094488</v>
      </c>
      <c r="Y9" s="2">
        <v>38.74</v>
      </c>
      <c r="Z9" s="2">
        <v>42.31</v>
      </c>
      <c r="AA9" s="2">
        <v>102.97</v>
      </c>
      <c r="AB9" s="2">
        <v>12</v>
      </c>
      <c r="AC9" s="2">
        <v>12.5</v>
      </c>
      <c r="AD9" s="2">
        <v>24</v>
      </c>
      <c r="AE9" s="2" t="s">
        <v>44</v>
      </c>
      <c r="AF9" s="4">
        <v>1</v>
      </c>
      <c r="AG9" s="4">
        <f t="shared" si="3"/>
        <v>0.933333333333333</v>
      </c>
      <c r="AH9" s="4">
        <v>5.4</v>
      </c>
      <c r="AI9" s="1">
        <f t="shared" si="4"/>
        <v>0.5</v>
      </c>
      <c r="AJ9" s="1">
        <v>0</v>
      </c>
      <c r="AK9" s="1">
        <v>0.7</v>
      </c>
    </row>
    <row r="10" spans="1:37">
      <c r="A10" s="3">
        <v>9</v>
      </c>
      <c r="B10" s="3" t="s">
        <v>60</v>
      </c>
      <c r="C10" s="2">
        <v>25</v>
      </c>
      <c r="D10" s="2">
        <v>20</v>
      </c>
      <c r="E10" s="4">
        <v>12</v>
      </c>
      <c r="F10" s="4">
        <v>3</v>
      </c>
      <c r="G10" s="4">
        <v>23.4</v>
      </c>
      <c r="H10" s="2" t="s">
        <v>38</v>
      </c>
      <c r="I10" s="2">
        <v>106</v>
      </c>
      <c r="J10" s="2">
        <v>41.6</v>
      </c>
      <c r="K10" s="2" t="s">
        <v>72</v>
      </c>
      <c r="L10" s="2" t="s">
        <v>73</v>
      </c>
      <c r="M10" s="2" t="s">
        <v>74</v>
      </c>
      <c r="N10" s="2" t="s">
        <v>42</v>
      </c>
      <c r="O10" s="2" t="s">
        <v>44</v>
      </c>
      <c r="P10" s="2">
        <v>400</v>
      </c>
      <c r="Q10" s="2">
        <v>1500</v>
      </c>
      <c r="R10" s="2">
        <v>42</v>
      </c>
      <c r="S10" s="2">
        <v>21.23</v>
      </c>
      <c r="T10" s="2">
        <v>23</v>
      </c>
      <c r="U10" s="2">
        <f t="shared" si="0"/>
        <v>0.783018867924528</v>
      </c>
      <c r="V10" s="2">
        <v>24</v>
      </c>
      <c r="W10" s="2">
        <f t="shared" si="1"/>
        <v>1</v>
      </c>
      <c r="X10" s="2">
        <f t="shared" si="2"/>
        <v>0.773584905660377</v>
      </c>
      <c r="Y10" s="2">
        <v>34.6</v>
      </c>
      <c r="Z10" s="2">
        <v>36.72</v>
      </c>
      <c r="AA10" s="2">
        <v>61.55</v>
      </c>
      <c r="AB10" s="2">
        <v>8</v>
      </c>
      <c r="AC10" s="2">
        <v>8</v>
      </c>
      <c r="AD10" s="2">
        <v>18</v>
      </c>
      <c r="AE10" s="2" t="s">
        <v>44</v>
      </c>
      <c r="AF10" s="4">
        <v>1</v>
      </c>
      <c r="AG10" s="4">
        <f t="shared" si="3"/>
        <v>0.916666666666667</v>
      </c>
      <c r="AH10" s="4">
        <v>7.2</v>
      </c>
      <c r="AI10" s="1">
        <f t="shared" si="4"/>
        <v>0.692307692307692</v>
      </c>
      <c r="AJ10" s="1">
        <v>0</v>
      </c>
      <c r="AK10" s="1">
        <v>1.2</v>
      </c>
    </row>
    <row r="11" spans="1:37">
      <c r="A11" s="3">
        <v>10</v>
      </c>
      <c r="B11" s="3" t="s">
        <v>37</v>
      </c>
      <c r="C11" s="2">
        <v>15</v>
      </c>
      <c r="D11" s="2">
        <v>13</v>
      </c>
      <c r="E11" s="4">
        <v>9</v>
      </c>
      <c r="F11" s="4">
        <v>0</v>
      </c>
      <c r="G11" s="4">
        <v>5.4</v>
      </c>
      <c r="H11" s="2" t="s">
        <v>38</v>
      </c>
      <c r="I11" s="2">
        <v>117</v>
      </c>
      <c r="J11" s="2">
        <v>52.19</v>
      </c>
      <c r="K11" s="2" t="s">
        <v>75</v>
      </c>
      <c r="L11" s="2" t="s">
        <v>76</v>
      </c>
      <c r="M11" s="2" t="s">
        <v>77</v>
      </c>
      <c r="N11" s="2" t="s">
        <v>78</v>
      </c>
      <c r="O11" s="2" t="s">
        <v>44</v>
      </c>
      <c r="P11" s="2">
        <v>360</v>
      </c>
      <c r="Q11" s="2">
        <v>1950</v>
      </c>
      <c r="R11" s="2">
        <v>12</v>
      </c>
      <c r="S11" s="2">
        <v>5.39</v>
      </c>
      <c r="T11" s="2">
        <v>24</v>
      </c>
      <c r="U11" s="2">
        <f t="shared" si="0"/>
        <v>0.794871794871795</v>
      </c>
      <c r="V11" s="2">
        <v>26</v>
      </c>
      <c r="W11" s="2">
        <f t="shared" si="1"/>
        <v>2</v>
      </c>
      <c r="X11" s="2">
        <f t="shared" si="2"/>
        <v>0.777777777777778</v>
      </c>
      <c r="Y11" s="2">
        <v>15.34</v>
      </c>
      <c r="Z11" s="2">
        <v>20.17</v>
      </c>
      <c r="AA11" s="2">
        <v>167.96</v>
      </c>
      <c r="AB11" s="2">
        <v>4</v>
      </c>
      <c r="AC11" s="2">
        <v>1.33</v>
      </c>
      <c r="AD11" s="2">
        <v>15</v>
      </c>
      <c r="AE11" s="2" t="s">
        <v>44</v>
      </c>
      <c r="AF11" s="4">
        <v>0</v>
      </c>
      <c r="AG11" s="4">
        <v>0</v>
      </c>
      <c r="AH11" s="4">
        <v>1.2</v>
      </c>
      <c r="AI11" s="1">
        <f t="shared" si="4"/>
        <v>0.777777777777778</v>
      </c>
      <c r="AJ11" s="1">
        <v>0</v>
      </c>
      <c r="AK11" s="1">
        <v>0.4</v>
      </c>
    </row>
    <row r="12" spans="1:37">
      <c r="A12" s="3">
        <v>11</v>
      </c>
      <c r="B12" s="3" t="s">
        <v>37</v>
      </c>
      <c r="C12" s="2">
        <v>9</v>
      </c>
      <c r="D12" s="2">
        <v>7</v>
      </c>
      <c r="E12" s="4">
        <v>12</v>
      </c>
      <c r="F12" s="4">
        <v>3</v>
      </c>
      <c r="G12" s="4">
        <v>23.4</v>
      </c>
      <c r="H12" s="2" t="s">
        <v>48</v>
      </c>
      <c r="I12" s="2">
        <v>121</v>
      </c>
      <c r="J12" s="2">
        <v>50.92</v>
      </c>
      <c r="K12" s="2" t="s">
        <v>79</v>
      </c>
      <c r="L12" s="2" t="s">
        <v>80</v>
      </c>
      <c r="M12" s="2" t="s">
        <v>81</v>
      </c>
      <c r="N12" s="2" t="s">
        <v>56</v>
      </c>
      <c r="O12" s="2" t="s">
        <v>44</v>
      </c>
      <c r="P12" s="2">
        <v>380</v>
      </c>
      <c r="Q12" s="2">
        <v>950</v>
      </c>
      <c r="R12" s="2">
        <v>66</v>
      </c>
      <c r="S12" s="2">
        <v>31.3</v>
      </c>
      <c r="T12" s="2">
        <v>19</v>
      </c>
      <c r="U12" s="2">
        <f t="shared" si="0"/>
        <v>0.84297520661157</v>
      </c>
      <c r="V12" s="2">
        <v>23</v>
      </c>
      <c r="W12" s="2">
        <f t="shared" si="1"/>
        <v>4</v>
      </c>
      <c r="X12" s="2">
        <f t="shared" si="2"/>
        <v>0.809917355371901</v>
      </c>
      <c r="Y12" s="2">
        <v>24.1</v>
      </c>
      <c r="Z12" s="2">
        <v>28.76</v>
      </c>
      <c r="AA12" s="2">
        <v>69.75</v>
      </c>
      <c r="AB12" s="2">
        <v>10</v>
      </c>
      <c r="AC12" s="2">
        <v>9.48</v>
      </c>
      <c r="AD12" s="2">
        <v>33</v>
      </c>
      <c r="AE12" s="2" t="s">
        <v>44</v>
      </c>
      <c r="AF12" s="4">
        <v>1</v>
      </c>
      <c r="AG12" s="4">
        <f t="shared" si="3"/>
        <v>0.916666666666667</v>
      </c>
      <c r="AH12" s="4">
        <v>5.4</v>
      </c>
      <c r="AI12" s="1">
        <f t="shared" si="4"/>
        <v>0.769230769230769</v>
      </c>
      <c r="AJ12" s="1">
        <v>0</v>
      </c>
      <c r="AK12" s="1">
        <v>1.2</v>
      </c>
    </row>
    <row r="13" spans="1:37">
      <c r="A13" s="3">
        <v>12</v>
      </c>
      <c r="B13" s="3" t="s">
        <v>37</v>
      </c>
      <c r="C13" s="2">
        <v>7</v>
      </c>
      <c r="D13" s="2">
        <v>5</v>
      </c>
      <c r="E13" s="4">
        <v>6</v>
      </c>
      <c r="F13" s="4">
        <v>3</v>
      </c>
      <c r="G13" s="4">
        <v>12.6</v>
      </c>
      <c r="H13" s="2" t="s">
        <v>48</v>
      </c>
      <c r="I13" s="2">
        <v>86</v>
      </c>
      <c r="J13" s="2">
        <v>26.76</v>
      </c>
      <c r="K13" s="2" t="s">
        <v>82</v>
      </c>
      <c r="L13" s="2" t="s">
        <v>83</v>
      </c>
      <c r="M13" s="2" t="s">
        <v>84</v>
      </c>
      <c r="N13" s="2" t="s">
        <v>52</v>
      </c>
      <c r="O13" s="2" t="s">
        <v>44</v>
      </c>
      <c r="P13" s="2">
        <v>320</v>
      </c>
      <c r="Q13" s="2">
        <v>600</v>
      </c>
      <c r="R13" s="2">
        <v>28</v>
      </c>
      <c r="S13" s="2">
        <v>1.05</v>
      </c>
      <c r="T13" s="2">
        <v>13</v>
      </c>
      <c r="U13" s="2">
        <f t="shared" si="0"/>
        <v>0.848837209302326</v>
      </c>
      <c r="V13" s="2">
        <v>20</v>
      </c>
      <c r="W13" s="2">
        <f t="shared" si="1"/>
        <v>7</v>
      </c>
      <c r="X13" s="2">
        <f t="shared" si="2"/>
        <v>0.767441860465116</v>
      </c>
      <c r="Y13" s="2">
        <v>29.45</v>
      </c>
      <c r="Z13" s="2">
        <v>31.41</v>
      </c>
      <c r="AA13" s="2">
        <v>29.75</v>
      </c>
      <c r="AB13" s="2">
        <v>12</v>
      </c>
      <c r="AC13" s="2">
        <v>3.5</v>
      </c>
      <c r="AD13" s="2">
        <v>12</v>
      </c>
      <c r="AE13" s="2" t="s">
        <v>44</v>
      </c>
      <c r="AF13" s="4">
        <v>1</v>
      </c>
      <c r="AG13" s="4">
        <f t="shared" si="3"/>
        <v>0.833333333333333</v>
      </c>
      <c r="AH13" s="4">
        <v>3.6</v>
      </c>
      <c r="AI13" s="1">
        <f t="shared" si="4"/>
        <v>0.714285714285714</v>
      </c>
      <c r="AJ13" s="1">
        <v>1</v>
      </c>
      <c r="AK13" s="1">
        <v>0.4</v>
      </c>
    </row>
    <row r="14" spans="1:37">
      <c r="A14" s="3">
        <v>13</v>
      </c>
      <c r="B14" s="3" t="s">
        <v>60</v>
      </c>
      <c r="C14" s="2">
        <v>11</v>
      </c>
      <c r="D14" s="2">
        <v>6</v>
      </c>
      <c r="E14" s="4">
        <v>9</v>
      </c>
      <c r="F14" s="4">
        <v>8</v>
      </c>
      <c r="G14" s="4">
        <v>46.8</v>
      </c>
      <c r="H14" s="2" t="s">
        <v>85</v>
      </c>
      <c r="I14" s="2">
        <v>106</v>
      </c>
      <c r="J14" s="2">
        <v>19.7</v>
      </c>
      <c r="K14" s="2" t="s">
        <v>86</v>
      </c>
      <c r="L14" s="2" t="s">
        <v>87</v>
      </c>
      <c r="M14" s="2" t="s">
        <v>87</v>
      </c>
      <c r="N14" s="2" t="s">
        <v>88</v>
      </c>
      <c r="O14" s="2" t="s">
        <v>44</v>
      </c>
      <c r="P14" s="2">
        <v>420</v>
      </c>
      <c r="Q14" s="2">
        <v>1800</v>
      </c>
      <c r="R14" s="2">
        <v>49</v>
      </c>
      <c r="S14" s="2">
        <v>23.8</v>
      </c>
      <c r="T14" s="2">
        <v>25</v>
      </c>
      <c r="U14" s="2">
        <f t="shared" si="0"/>
        <v>0.764150943396226</v>
      </c>
      <c r="V14" s="2">
        <v>30</v>
      </c>
      <c r="W14" s="2">
        <f t="shared" si="1"/>
        <v>5</v>
      </c>
      <c r="X14" s="2">
        <f t="shared" si="2"/>
        <v>0.716981132075472</v>
      </c>
      <c r="Y14" s="2">
        <v>23.73</v>
      </c>
      <c r="Z14" s="2">
        <v>28.43</v>
      </c>
      <c r="AA14" s="2">
        <v>43.37</v>
      </c>
      <c r="AB14" s="2">
        <v>20</v>
      </c>
      <c r="AC14" s="2">
        <v>21.1</v>
      </c>
      <c r="AD14" s="2">
        <v>18</v>
      </c>
      <c r="AE14" s="2" t="s">
        <v>44</v>
      </c>
      <c r="AF14" s="4">
        <v>2</v>
      </c>
      <c r="AG14" s="4">
        <f t="shared" si="3"/>
        <v>0.777777777777778</v>
      </c>
      <c r="AH14" s="4">
        <v>12.6</v>
      </c>
      <c r="AI14" s="1">
        <f t="shared" si="4"/>
        <v>0.730769230769231</v>
      </c>
      <c r="AJ14" s="1">
        <v>0</v>
      </c>
      <c r="AK14" s="1">
        <v>1.4</v>
      </c>
    </row>
    <row r="15" spans="1:37">
      <c r="A15" s="3">
        <v>14</v>
      </c>
      <c r="B15" s="3" t="s">
        <v>60</v>
      </c>
      <c r="C15" s="2">
        <v>33</v>
      </c>
      <c r="D15" s="2">
        <v>22</v>
      </c>
      <c r="E15" s="4">
        <v>12</v>
      </c>
      <c r="F15" s="4">
        <v>3</v>
      </c>
      <c r="G15" s="4">
        <v>10</v>
      </c>
      <c r="H15" s="2" t="s">
        <v>89</v>
      </c>
      <c r="I15" s="2">
        <v>82</v>
      </c>
      <c r="J15" s="2">
        <v>44.3</v>
      </c>
      <c r="K15" s="2" t="s">
        <v>90</v>
      </c>
      <c r="L15" s="2" t="s">
        <v>91</v>
      </c>
      <c r="M15" s="2" t="s">
        <v>92</v>
      </c>
      <c r="N15" s="2" t="s">
        <v>42</v>
      </c>
      <c r="O15" s="2" t="s">
        <v>44</v>
      </c>
      <c r="P15" s="2">
        <v>310</v>
      </c>
      <c r="Q15" s="2">
        <v>1000</v>
      </c>
      <c r="R15" s="2">
        <v>44</v>
      </c>
      <c r="S15" s="2">
        <v>20.5</v>
      </c>
      <c r="T15" s="2">
        <v>27</v>
      </c>
      <c r="U15" s="2">
        <f t="shared" si="0"/>
        <v>0.670731707317073</v>
      </c>
      <c r="V15" s="2">
        <v>31</v>
      </c>
      <c r="W15" s="2">
        <f t="shared" si="1"/>
        <v>4</v>
      </c>
      <c r="X15" s="2">
        <f t="shared" si="2"/>
        <v>0.621951219512195</v>
      </c>
      <c r="Y15" s="2">
        <v>4.65</v>
      </c>
      <c r="Z15" s="2">
        <v>8.4</v>
      </c>
      <c r="AA15" s="2">
        <v>48.51</v>
      </c>
      <c r="AB15" s="2">
        <v>6</v>
      </c>
      <c r="AC15" s="2">
        <v>5.45</v>
      </c>
      <c r="AD15" s="2">
        <v>15</v>
      </c>
      <c r="AE15" s="2" t="s">
        <v>44</v>
      </c>
      <c r="AF15" s="4">
        <v>1</v>
      </c>
      <c r="AG15" s="4">
        <f t="shared" si="3"/>
        <v>0.916666666666667</v>
      </c>
      <c r="AH15" s="4">
        <v>2.6</v>
      </c>
      <c r="AI15" s="1">
        <f t="shared" si="4"/>
        <v>0.74</v>
      </c>
      <c r="AJ15" s="1">
        <v>0</v>
      </c>
      <c r="AK15" s="1">
        <v>0.4</v>
      </c>
    </row>
    <row r="16" spans="1:37">
      <c r="A16" s="3">
        <v>15</v>
      </c>
      <c r="B16" s="3" t="s">
        <v>37</v>
      </c>
      <c r="C16" s="2">
        <v>11</v>
      </c>
      <c r="D16" s="2">
        <v>5</v>
      </c>
      <c r="E16" s="4">
        <v>12</v>
      </c>
      <c r="F16" s="4">
        <v>1</v>
      </c>
      <c r="G16" s="4">
        <v>7.2</v>
      </c>
      <c r="H16" s="2" t="s">
        <v>38</v>
      </c>
      <c r="I16" s="2">
        <v>126</v>
      </c>
      <c r="J16" s="2">
        <v>27.75</v>
      </c>
      <c r="K16" s="2" t="s">
        <v>93</v>
      </c>
      <c r="L16" s="2" t="s">
        <v>94</v>
      </c>
      <c r="M16" s="2" t="s">
        <v>95</v>
      </c>
      <c r="N16" s="2" t="s">
        <v>42</v>
      </c>
      <c r="O16" s="2" t="s">
        <v>44</v>
      </c>
      <c r="P16" s="2">
        <v>340</v>
      </c>
      <c r="Q16" s="2">
        <v>600</v>
      </c>
      <c r="R16" s="2">
        <v>28</v>
      </c>
      <c r="S16" s="2">
        <v>4.67</v>
      </c>
      <c r="T16" s="2">
        <v>27</v>
      </c>
      <c r="U16" s="2">
        <f t="shared" si="0"/>
        <v>0.785714285714286</v>
      </c>
      <c r="V16" s="2">
        <v>29</v>
      </c>
      <c r="W16" s="2">
        <f t="shared" si="1"/>
        <v>2</v>
      </c>
      <c r="X16" s="2">
        <f t="shared" si="2"/>
        <v>0.76984126984127</v>
      </c>
      <c r="Y16" s="2">
        <v>40.24</v>
      </c>
      <c r="Z16" s="2">
        <v>41.69</v>
      </c>
      <c r="AA16" s="2">
        <v>103.21</v>
      </c>
      <c r="AB16" s="2">
        <v>14.6</v>
      </c>
      <c r="AC16" s="2">
        <v>5</v>
      </c>
      <c r="AD16" s="2">
        <v>15</v>
      </c>
      <c r="AE16" s="2" t="s">
        <v>44</v>
      </c>
      <c r="AF16" s="4">
        <v>1</v>
      </c>
      <c r="AG16" s="4">
        <f t="shared" si="3"/>
        <v>0.916666666666667</v>
      </c>
      <c r="AH16" s="4">
        <v>1.3</v>
      </c>
      <c r="AI16" s="1">
        <f t="shared" si="4"/>
        <v>0.819444444444444</v>
      </c>
      <c r="AJ16" s="1">
        <v>1</v>
      </c>
      <c r="AK16" s="1">
        <v>0.4</v>
      </c>
    </row>
    <row r="17" spans="1:37">
      <c r="A17" s="3">
        <v>16</v>
      </c>
      <c r="B17" s="3" t="s">
        <v>37</v>
      </c>
      <c r="C17" s="2">
        <v>16</v>
      </c>
      <c r="D17" s="2">
        <v>13</v>
      </c>
      <c r="E17" s="4">
        <v>18</v>
      </c>
      <c r="F17" s="4">
        <v>4</v>
      </c>
      <c r="G17" s="4">
        <v>18</v>
      </c>
      <c r="H17" s="2" t="s">
        <v>38</v>
      </c>
      <c r="I17" s="2">
        <v>133</v>
      </c>
      <c r="J17" s="2">
        <v>40.9</v>
      </c>
      <c r="K17" s="2" t="s">
        <v>96</v>
      </c>
      <c r="L17" s="2" t="s">
        <v>97</v>
      </c>
      <c r="M17" s="2" t="s">
        <v>98</v>
      </c>
      <c r="N17" s="2" t="s">
        <v>99</v>
      </c>
      <c r="O17" s="2" t="s">
        <v>44</v>
      </c>
      <c r="P17" s="2">
        <v>260</v>
      </c>
      <c r="Q17" s="2">
        <v>700</v>
      </c>
      <c r="R17" s="2">
        <v>22</v>
      </c>
      <c r="S17" s="2">
        <v>1</v>
      </c>
      <c r="T17" s="2">
        <v>30</v>
      </c>
      <c r="U17" s="2">
        <f t="shared" si="0"/>
        <v>0.774436090225564</v>
      </c>
      <c r="V17" s="2">
        <v>36</v>
      </c>
      <c r="W17" s="2">
        <f t="shared" si="1"/>
        <v>6</v>
      </c>
      <c r="X17" s="2">
        <f t="shared" si="2"/>
        <v>0.729323308270677</v>
      </c>
      <c r="Y17" s="2">
        <v>28.02</v>
      </c>
      <c r="Z17" s="2">
        <v>30.1</v>
      </c>
      <c r="AA17" s="2">
        <v>94.9</v>
      </c>
      <c r="AB17" s="2">
        <v>23</v>
      </c>
      <c r="AC17" s="2">
        <v>14.6</v>
      </c>
      <c r="AD17" s="2">
        <v>24</v>
      </c>
      <c r="AE17" s="2" t="s">
        <v>43</v>
      </c>
      <c r="AF17" s="4">
        <v>2</v>
      </c>
      <c r="AG17" s="4">
        <f t="shared" si="3"/>
        <v>0.888888888888889</v>
      </c>
      <c r="AH17" s="4">
        <v>5.4</v>
      </c>
      <c r="AI17" s="1">
        <f t="shared" si="4"/>
        <v>0.7</v>
      </c>
      <c r="AJ17" s="1">
        <v>1</v>
      </c>
      <c r="AK17" s="1">
        <v>0.4</v>
      </c>
    </row>
    <row r="18" spans="1:37">
      <c r="A18" s="3">
        <v>17</v>
      </c>
      <c r="B18" s="3" t="s">
        <v>37</v>
      </c>
      <c r="C18" s="2">
        <v>4</v>
      </c>
      <c r="D18" s="2">
        <v>1</v>
      </c>
      <c r="E18" s="4">
        <v>6</v>
      </c>
      <c r="F18" s="4">
        <v>3</v>
      </c>
      <c r="G18" s="4">
        <v>12.6</v>
      </c>
      <c r="H18" s="2" t="s">
        <v>38</v>
      </c>
      <c r="I18" s="2">
        <v>85</v>
      </c>
      <c r="J18" s="2">
        <v>53.11</v>
      </c>
      <c r="K18" s="2" t="s">
        <v>45</v>
      </c>
      <c r="L18" s="2" t="s">
        <v>100</v>
      </c>
      <c r="M18" s="2" t="s">
        <v>101</v>
      </c>
      <c r="N18" s="2" t="s">
        <v>42</v>
      </c>
      <c r="O18" s="2" t="s">
        <v>43</v>
      </c>
      <c r="P18" s="2">
        <v>270</v>
      </c>
      <c r="Q18" s="2">
        <v>350</v>
      </c>
      <c r="R18" s="2">
        <v>18</v>
      </c>
      <c r="S18" s="2">
        <v>12.1</v>
      </c>
      <c r="T18" s="2">
        <v>21</v>
      </c>
      <c r="U18" s="2">
        <f t="shared" si="0"/>
        <v>0.752941176470588</v>
      </c>
      <c r="V18" s="2">
        <v>24</v>
      </c>
      <c r="W18" s="2">
        <f t="shared" si="1"/>
        <v>3</v>
      </c>
      <c r="X18" s="2">
        <f t="shared" si="2"/>
        <v>0.717647058823529</v>
      </c>
      <c r="Y18" s="2">
        <v>7.29</v>
      </c>
      <c r="Z18" s="2">
        <v>9.12</v>
      </c>
      <c r="AA18" s="2">
        <v>36.05</v>
      </c>
      <c r="AB18" s="2">
        <v>14</v>
      </c>
      <c r="AC18" s="2">
        <v>16.7</v>
      </c>
      <c r="AD18" s="2">
        <v>18</v>
      </c>
      <c r="AE18" s="2" t="s">
        <v>44</v>
      </c>
      <c r="AF18" s="4">
        <v>1</v>
      </c>
      <c r="AG18" s="4">
        <f t="shared" si="3"/>
        <v>0.833333333333333</v>
      </c>
      <c r="AH18" s="4">
        <v>3.6</v>
      </c>
      <c r="AI18" s="1">
        <f t="shared" si="4"/>
        <v>0.714285714285714</v>
      </c>
      <c r="AJ18" s="1">
        <v>0</v>
      </c>
      <c r="AK18" s="1">
        <v>0.3</v>
      </c>
    </row>
    <row r="19" spans="1:37">
      <c r="A19" s="3">
        <v>18</v>
      </c>
      <c r="B19" s="3" t="s">
        <v>37</v>
      </c>
      <c r="C19" s="2">
        <v>35</v>
      </c>
      <c r="D19" s="2">
        <v>32</v>
      </c>
      <c r="E19" s="4">
        <v>12</v>
      </c>
      <c r="F19" s="4">
        <v>1</v>
      </c>
      <c r="G19" s="4">
        <v>23.4</v>
      </c>
      <c r="H19" s="2" t="s">
        <v>38</v>
      </c>
      <c r="I19" s="2">
        <v>113</v>
      </c>
      <c r="J19" s="2">
        <v>57.69</v>
      </c>
      <c r="K19" s="2" t="s">
        <v>102</v>
      </c>
      <c r="L19" s="2" t="s">
        <v>94</v>
      </c>
      <c r="M19" s="2" t="s">
        <v>103</v>
      </c>
      <c r="N19" s="2" t="s">
        <v>104</v>
      </c>
      <c r="O19" s="2" t="s">
        <v>44</v>
      </c>
      <c r="P19" s="2">
        <v>310</v>
      </c>
      <c r="Q19" s="2">
        <v>1300</v>
      </c>
      <c r="R19" s="2">
        <v>36</v>
      </c>
      <c r="S19" s="2">
        <v>1.74</v>
      </c>
      <c r="T19" s="2">
        <v>33</v>
      </c>
      <c r="U19" s="2">
        <f t="shared" si="0"/>
        <v>0.707964601769911</v>
      </c>
      <c r="V19" s="2">
        <v>41</v>
      </c>
      <c r="W19" s="2">
        <f t="shared" si="1"/>
        <v>8</v>
      </c>
      <c r="X19" s="2">
        <f t="shared" si="2"/>
        <v>0.63716814159292</v>
      </c>
      <c r="Y19" s="2">
        <v>33.61</v>
      </c>
      <c r="Z19" s="2">
        <v>35.79</v>
      </c>
      <c r="AA19" s="2">
        <v>40.16</v>
      </c>
      <c r="AB19" s="2">
        <v>11.5</v>
      </c>
      <c r="AC19" s="2">
        <v>5</v>
      </c>
      <c r="AD19" s="2">
        <v>27</v>
      </c>
      <c r="AE19" s="2" t="s">
        <v>43</v>
      </c>
      <c r="AF19" s="4">
        <v>1</v>
      </c>
      <c r="AG19" s="4">
        <f t="shared" ref="AG19:AG35" si="5">(E19-AF19)/E19</f>
        <v>0.916666666666667</v>
      </c>
      <c r="AH19" s="4">
        <v>5.4</v>
      </c>
      <c r="AI19" s="1">
        <f t="shared" si="4"/>
        <v>0.769230769230769</v>
      </c>
      <c r="AJ19" s="1">
        <v>0</v>
      </c>
      <c r="AK19" s="1">
        <v>0.8</v>
      </c>
    </row>
    <row r="20" spans="1:37">
      <c r="A20" s="3">
        <v>19</v>
      </c>
      <c r="B20" s="3" t="s">
        <v>37</v>
      </c>
      <c r="C20" s="2">
        <v>15</v>
      </c>
      <c r="D20" s="2">
        <v>8</v>
      </c>
      <c r="E20" s="4">
        <v>15</v>
      </c>
      <c r="F20" s="4">
        <v>1</v>
      </c>
      <c r="G20" s="4">
        <v>10.8</v>
      </c>
      <c r="H20" s="2" t="s">
        <v>38</v>
      </c>
      <c r="I20" s="2">
        <v>89</v>
      </c>
      <c r="J20" s="2">
        <v>18.67</v>
      </c>
      <c r="K20" s="2" t="s">
        <v>49</v>
      </c>
      <c r="L20" s="2" t="s">
        <v>50</v>
      </c>
      <c r="M20" s="2" t="s">
        <v>105</v>
      </c>
      <c r="N20" s="2" t="s">
        <v>42</v>
      </c>
      <c r="O20" s="2" t="s">
        <v>44</v>
      </c>
      <c r="P20" s="2">
        <v>300</v>
      </c>
      <c r="Q20" s="2">
        <v>600</v>
      </c>
      <c r="R20" s="2">
        <v>58</v>
      </c>
      <c r="S20" s="2">
        <v>14</v>
      </c>
      <c r="T20" s="2">
        <v>10</v>
      </c>
      <c r="U20" s="2">
        <f t="shared" si="0"/>
        <v>0.887640449438202</v>
      </c>
      <c r="V20" s="2">
        <v>15</v>
      </c>
      <c r="W20" s="2">
        <f t="shared" si="1"/>
        <v>5</v>
      </c>
      <c r="X20" s="2">
        <f t="shared" si="2"/>
        <v>0.831460674157303</v>
      </c>
      <c r="Y20" s="2">
        <v>5.85</v>
      </c>
      <c r="Z20" s="2">
        <v>10.1</v>
      </c>
      <c r="AA20" s="2">
        <v>75.62</v>
      </c>
      <c r="AB20" s="2">
        <v>30</v>
      </c>
      <c r="AC20" s="2">
        <v>4</v>
      </c>
      <c r="AD20" s="2">
        <v>12</v>
      </c>
      <c r="AE20" s="2" t="s">
        <v>44</v>
      </c>
      <c r="AF20" s="4">
        <v>1</v>
      </c>
      <c r="AG20" s="4">
        <f t="shared" si="5"/>
        <v>0.933333333333333</v>
      </c>
      <c r="AH20" s="4">
        <v>3.6</v>
      </c>
      <c r="AI20" s="1">
        <f t="shared" si="4"/>
        <v>0.666666666666667</v>
      </c>
      <c r="AJ20" s="1">
        <v>0</v>
      </c>
      <c r="AK20" s="1">
        <v>0.4</v>
      </c>
    </row>
    <row r="21" spans="1:37">
      <c r="A21" s="3">
        <v>20</v>
      </c>
      <c r="B21" s="3" t="s">
        <v>60</v>
      </c>
      <c r="C21" s="2">
        <v>26</v>
      </c>
      <c r="D21" s="2">
        <v>15</v>
      </c>
      <c r="E21" s="4">
        <v>9</v>
      </c>
      <c r="F21" s="4">
        <v>7</v>
      </c>
      <c r="G21" s="4">
        <v>49.6</v>
      </c>
      <c r="H21" s="2" t="s">
        <v>85</v>
      </c>
      <c r="I21" s="2">
        <v>94</v>
      </c>
      <c r="J21" s="2">
        <v>59.42</v>
      </c>
      <c r="K21" s="2" t="s">
        <v>106</v>
      </c>
      <c r="L21" s="2" t="s">
        <v>107</v>
      </c>
      <c r="M21" s="2" t="s">
        <v>108</v>
      </c>
      <c r="N21" s="2" t="s">
        <v>109</v>
      </c>
      <c r="O21" s="2" t="s">
        <v>44</v>
      </c>
      <c r="P21" s="2">
        <v>290</v>
      </c>
      <c r="Q21" s="2">
        <v>1000</v>
      </c>
      <c r="R21" s="2">
        <v>40</v>
      </c>
      <c r="S21" s="2">
        <v>8.06</v>
      </c>
      <c r="T21" s="2">
        <v>29</v>
      </c>
      <c r="U21" s="2">
        <f t="shared" si="0"/>
        <v>0.691489361702128</v>
      </c>
      <c r="V21" s="2">
        <v>33</v>
      </c>
      <c r="W21" s="2">
        <f t="shared" si="1"/>
        <v>4</v>
      </c>
      <c r="X21" s="2">
        <f t="shared" si="2"/>
        <v>0.648936170212766</v>
      </c>
      <c r="Y21" s="2">
        <v>37.87</v>
      </c>
      <c r="Z21" s="2">
        <v>40.71</v>
      </c>
      <c r="AA21" s="2">
        <v>172.66</v>
      </c>
      <c r="AB21" s="2">
        <v>10.7</v>
      </c>
      <c r="AC21" s="2">
        <v>4.2</v>
      </c>
      <c r="AD21" s="2">
        <v>18</v>
      </c>
      <c r="AE21" s="2" t="s">
        <v>44</v>
      </c>
      <c r="AF21" s="4">
        <v>2</v>
      </c>
      <c r="AG21" s="4">
        <f t="shared" si="5"/>
        <v>0.777777777777778</v>
      </c>
      <c r="AH21" s="4">
        <v>14.4</v>
      </c>
      <c r="AI21" s="1">
        <f t="shared" si="4"/>
        <v>0.709677419354839</v>
      </c>
      <c r="AJ21" s="1">
        <v>0</v>
      </c>
      <c r="AK21" s="1">
        <v>1.4</v>
      </c>
    </row>
    <row r="22" spans="1:37">
      <c r="A22" s="3">
        <v>21</v>
      </c>
      <c r="B22" s="3" t="s">
        <v>60</v>
      </c>
      <c r="C22" s="2">
        <v>15</v>
      </c>
      <c r="D22" s="2">
        <v>10</v>
      </c>
      <c r="E22" s="4">
        <v>12</v>
      </c>
      <c r="F22" s="4">
        <v>4</v>
      </c>
      <c r="G22" s="4">
        <v>21.6</v>
      </c>
      <c r="H22" s="2" t="s">
        <v>38</v>
      </c>
      <c r="I22" s="2">
        <v>89</v>
      </c>
      <c r="J22" s="2">
        <v>11.68</v>
      </c>
      <c r="K22" s="2" t="s">
        <v>86</v>
      </c>
      <c r="L22" s="2" t="s">
        <v>87</v>
      </c>
      <c r="M22" s="2" t="s">
        <v>87</v>
      </c>
      <c r="N22" s="2" t="s">
        <v>42</v>
      </c>
      <c r="O22" s="2" t="s">
        <v>44</v>
      </c>
      <c r="P22" s="2">
        <v>260</v>
      </c>
      <c r="Q22" s="2">
        <v>300</v>
      </c>
      <c r="R22" s="2">
        <v>44</v>
      </c>
      <c r="S22" s="2">
        <v>37.3</v>
      </c>
      <c r="T22" s="2">
        <v>42</v>
      </c>
      <c r="U22" s="2">
        <f t="shared" si="0"/>
        <v>0.528089887640449</v>
      </c>
      <c r="V22" s="2">
        <v>47</v>
      </c>
      <c r="W22" s="2">
        <f t="shared" si="1"/>
        <v>5</v>
      </c>
      <c r="X22" s="2">
        <f t="shared" si="2"/>
        <v>0.471910112359551</v>
      </c>
      <c r="Y22" s="2">
        <v>18.3</v>
      </c>
      <c r="Z22" s="2">
        <v>23.12</v>
      </c>
      <c r="AA22" s="2">
        <v>112.11</v>
      </c>
      <c r="AB22" s="2">
        <v>17</v>
      </c>
      <c r="AC22" s="2">
        <v>5</v>
      </c>
      <c r="AD22" s="2">
        <v>12</v>
      </c>
      <c r="AE22" s="2" t="s">
        <v>44</v>
      </c>
      <c r="AF22" s="4">
        <v>1</v>
      </c>
      <c r="AG22" s="4">
        <f t="shared" si="5"/>
        <v>0.916666666666667</v>
      </c>
      <c r="AH22" s="4">
        <v>7.6</v>
      </c>
      <c r="AI22" s="1">
        <f t="shared" si="4"/>
        <v>0.648148148148148</v>
      </c>
      <c r="AJ22" s="1">
        <v>0</v>
      </c>
      <c r="AK22" s="1">
        <v>0.8</v>
      </c>
    </row>
    <row r="23" spans="1:37">
      <c r="A23" s="3">
        <v>22</v>
      </c>
      <c r="B23" s="3" t="s">
        <v>37</v>
      </c>
      <c r="C23" s="2">
        <v>30</v>
      </c>
      <c r="D23" s="2">
        <v>16</v>
      </c>
      <c r="E23" s="4">
        <v>12</v>
      </c>
      <c r="F23" s="4">
        <v>4</v>
      </c>
      <c r="G23" s="4">
        <v>34</v>
      </c>
      <c r="H23" s="2" t="s">
        <v>38</v>
      </c>
      <c r="I23" s="2">
        <v>105</v>
      </c>
      <c r="J23" s="2">
        <v>26.18</v>
      </c>
      <c r="K23" s="2" t="s">
        <v>49</v>
      </c>
      <c r="L23" s="2" t="s">
        <v>110</v>
      </c>
      <c r="M23" s="2" t="s">
        <v>111</v>
      </c>
      <c r="N23" s="2" t="s">
        <v>112</v>
      </c>
      <c r="O23" s="2" t="s">
        <v>44</v>
      </c>
      <c r="P23" s="2">
        <v>490</v>
      </c>
      <c r="Q23" s="2">
        <v>2600</v>
      </c>
      <c r="R23" s="2">
        <v>52</v>
      </c>
      <c r="S23" s="2">
        <v>34.9</v>
      </c>
      <c r="T23" s="2">
        <v>43</v>
      </c>
      <c r="U23" s="2">
        <f t="shared" si="0"/>
        <v>0.59047619047619</v>
      </c>
      <c r="V23" s="2">
        <v>50</v>
      </c>
      <c r="W23" s="2">
        <f t="shared" si="1"/>
        <v>7</v>
      </c>
      <c r="X23" s="2">
        <f t="shared" si="2"/>
        <v>0.523809523809524</v>
      </c>
      <c r="Y23" s="2">
        <v>22.99</v>
      </c>
      <c r="Z23" s="2">
        <v>24.65</v>
      </c>
      <c r="AA23" s="2">
        <v>58.48</v>
      </c>
      <c r="AB23" s="2">
        <v>7</v>
      </c>
      <c r="AC23" s="2">
        <v>3.92</v>
      </c>
      <c r="AD23" s="2">
        <v>21</v>
      </c>
      <c r="AE23" s="2" t="s">
        <v>44</v>
      </c>
      <c r="AF23" s="4">
        <v>1</v>
      </c>
      <c r="AG23" s="4">
        <f t="shared" si="5"/>
        <v>0.916666666666667</v>
      </c>
      <c r="AH23" s="4">
        <v>5.4</v>
      </c>
      <c r="AI23" s="1">
        <f t="shared" si="4"/>
        <v>0.841176470588235</v>
      </c>
      <c r="AJ23" s="1">
        <v>1</v>
      </c>
      <c r="AK23" s="1">
        <v>0.6</v>
      </c>
    </row>
    <row r="24" spans="1:37">
      <c r="A24" s="3">
        <v>23</v>
      </c>
      <c r="B24" s="3" t="s">
        <v>60</v>
      </c>
      <c r="C24" s="2">
        <v>12</v>
      </c>
      <c r="D24" s="2">
        <v>10</v>
      </c>
      <c r="E24" s="4">
        <v>12</v>
      </c>
      <c r="F24" s="4">
        <v>5</v>
      </c>
      <c r="G24" s="4">
        <v>27</v>
      </c>
      <c r="H24" s="2" t="s">
        <v>38</v>
      </c>
      <c r="I24" s="2">
        <v>106</v>
      </c>
      <c r="J24" s="2">
        <v>19.47</v>
      </c>
      <c r="K24" s="2" t="s">
        <v>96</v>
      </c>
      <c r="L24" s="2" t="s">
        <v>113</v>
      </c>
      <c r="M24" s="2" t="s">
        <v>96</v>
      </c>
      <c r="N24" s="2" t="s">
        <v>114</v>
      </c>
      <c r="O24" s="2" t="s">
        <v>44</v>
      </c>
      <c r="P24" s="2">
        <v>340</v>
      </c>
      <c r="Q24" s="2">
        <v>650</v>
      </c>
      <c r="R24" s="2">
        <v>60</v>
      </c>
      <c r="S24" s="2">
        <v>125</v>
      </c>
      <c r="T24" s="2">
        <v>27</v>
      </c>
      <c r="U24" s="2">
        <f t="shared" si="0"/>
        <v>0.745283018867924</v>
      </c>
      <c r="V24" s="2">
        <v>29</v>
      </c>
      <c r="W24" s="2">
        <f t="shared" si="1"/>
        <v>2</v>
      </c>
      <c r="X24" s="2">
        <f t="shared" si="2"/>
        <v>0.726415094339623</v>
      </c>
      <c r="Y24" s="2">
        <v>5.85</v>
      </c>
      <c r="Z24" s="2">
        <v>7.62</v>
      </c>
      <c r="AA24" s="2">
        <v>106.63</v>
      </c>
      <c r="AB24" s="2">
        <v>15</v>
      </c>
      <c r="AC24" s="2">
        <v>12</v>
      </c>
      <c r="AD24" s="2">
        <v>27</v>
      </c>
      <c r="AE24" s="2" t="s">
        <v>43</v>
      </c>
      <c r="AF24" s="4">
        <v>2</v>
      </c>
      <c r="AG24" s="4">
        <f t="shared" si="5"/>
        <v>0.833333333333333</v>
      </c>
      <c r="AH24" s="4">
        <v>14.4</v>
      </c>
      <c r="AI24" s="1">
        <f t="shared" si="4"/>
        <v>0.466666666666667</v>
      </c>
      <c r="AJ24" s="1">
        <v>0</v>
      </c>
      <c r="AK24" s="1">
        <v>1.4</v>
      </c>
    </row>
    <row r="25" spans="1:37">
      <c r="A25" s="3">
        <v>24</v>
      </c>
      <c r="B25" s="3" t="s">
        <v>37</v>
      </c>
      <c r="C25" s="2">
        <v>15</v>
      </c>
      <c r="D25" s="2">
        <v>9</v>
      </c>
      <c r="E25" s="4">
        <v>15</v>
      </c>
      <c r="F25" s="4">
        <v>1</v>
      </c>
      <c r="G25" s="4">
        <v>14.4</v>
      </c>
      <c r="H25" s="2" t="s">
        <v>38</v>
      </c>
      <c r="I25" s="2">
        <v>106</v>
      </c>
      <c r="J25" s="2">
        <v>75.48</v>
      </c>
      <c r="K25" s="2" t="s">
        <v>115</v>
      </c>
      <c r="L25" s="2" t="s">
        <v>116</v>
      </c>
      <c r="M25" s="2" t="s">
        <v>117</v>
      </c>
      <c r="N25" s="2" t="s">
        <v>118</v>
      </c>
      <c r="O25" s="2" t="s">
        <v>44</v>
      </c>
      <c r="P25" s="2">
        <v>360</v>
      </c>
      <c r="Q25" s="2">
        <v>2000</v>
      </c>
      <c r="R25" s="2">
        <v>10</v>
      </c>
      <c r="S25" s="2">
        <v>1.16</v>
      </c>
      <c r="T25" s="2">
        <v>39</v>
      </c>
      <c r="U25" s="2">
        <f t="shared" si="0"/>
        <v>0.632075471698113</v>
      </c>
      <c r="V25" s="2">
        <v>45</v>
      </c>
      <c r="W25" s="2">
        <f t="shared" si="1"/>
        <v>6</v>
      </c>
      <c r="X25" s="2">
        <f t="shared" si="2"/>
        <v>0.575471698113208</v>
      </c>
      <c r="Y25" s="2">
        <v>45.2</v>
      </c>
      <c r="Z25" s="2">
        <v>46.44</v>
      </c>
      <c r="AA25" s="2">
        <v>92.86</v>
      </c>
      <c r="AB25" s="2">
        <v>3</v>
      </c>
      <c r="AC25" s="2">
        <v>6.7</v>
      </c>
      <c r="AD25" s="2">
        <v>15</v>
      </c>
      <c r="AE25" s="2" t="s">
        <v>44</v>
      </c>
      <c r="AF25" s="4">
        <v>1</v>
      </c>
      <c r="AG25" s="4">
        <f t="shared" si="5"/>
        <v>0.933333333333333</v>
      </c>
      <c r="AH25" s="4">
        <v>3.6</v>
      </c>
      <c r="AI25" s="1">
        <f t="shared" si="4"/>
        <v>0.75</v>
      </c>
      <c r="AJ25" s="1">
        <v>0</v>
      </c>
      <c r="AK25" s="1">
        <v>0.4</v>
      </c>
    </row>
    <row r="26" spans="1:37">
      <c r="A26" s="3">
        <v>25</v>
      </c>
      <c r="B26" s="3" t="s">
        <v>37</v>
      </c>
      <c r="C26" s="2">
        <v>25</v>
      </c>
      <c r="D26" s="2">
        <v>6</v>
      </c>
      <c r="E26" s="4">
        <v>12</v>
      </c>
      <c r="F26" s="4">
        <v>4</v>
      </c>
      <c r="G26" s="4">
        <v>23.4</v>
      </c>
      <c r="H26" s="2" t="s">
        <v>38</v>
      </c>
      <c r="I26" s="2">
        <v>90</v>
      </c>
      <c r="J26" s="2">
        <v>78.76</v>
      </c>
      <c r="K26" s="2" t="s">
        <v>119</v>
      </c>
      <c r="L26" s="2" t="s">
        <v>120</v>
      </c>
      <c r="M26" s="2" t="s">
        <v>121</v>
      </c>
      <c r="N26" s="2" t="s">
        <v>56</v>
      </c>
      <c r="O26" s="2" t="s">
        <v>44</v>
      </c>
      <c r="P26" s="2">
        <v>530</v>
      </c>
      <c r="Q26" s="2">
        <v>1900</v>
      </c>
      <c r="R26" s="2">
        <v>9</v>
      </c>
      <c r="S26" s="2">
        <v>1.32</v>
      </c>
      <c r="T26" s="2">
        <v>24</v>
      </c>
      <c r="U26" s="2">
        <f t="shared" si="0"/>
        <v>0.733333333333333</v>
      </c>
      <c r="V26" s="2">
        <v>27</v>
      </c>
      <c r="W26" s="2">
        <f t="shared" si="1"/>
        <v>3</v>
      </c>
      <c r="X26" s="2">
        <f t="shared" si="2"/>
        <v>0.7</v>
      </c>
      <c r="Y26" s="2">
        <v>44.96</v>
      </c>
      <c r="Z26" s="2">
        <v>50.1</v>
      </c>
      <c r="AA26" s="2">
        <v>39.04</v>
      </c>
      <c r="AB26" s="2">
        <v>7.5</v>
      </c>
      <c r="AC26" s="2">
        <v>11</v>
      </c>
      <c r="AD26" s="2">
        <v>18</v>
      </c>
      <c r="AE26" s="2" t="s">
        <v>43</v>
      </c>
      <c r="AF26" s="4">
        <v>2</v>
      </c>
      <c r="AG26" s="4">
        <f t="shared" si="5"/>
        <v>0.833333333333333</v>
      </c>
      <c r="AH26" s="4">
        <v>14.4</v>
      </c>
      <c r="AI26" s="1">
        <f t="shared" si="4"/>
        <v>0.384615384615385</v>
      </c>
      <c r="AJ26" s="1">
        <v>0</v>
      </c>
      <c r="AK26" s="1">
        <v>0.6</v>
      </c>
    </row>
    <row r="27" spans="1:37">
      <c r="A27" s="3">
        <v>26</v>
      </c>
      <c r="B27" s="3" t="s">
        <v>37</v>
      </c>
      <c r="C27" s="2">
        <v>9</v>
      </c>
      <c r="D27" s="2">
        <v>6</v>
      </c>
      <c r="E27" s="4">
        <v>9</v>
      </c>
      <c r="F27" s="4">
        <v>0</v>
      </c>
      <c r="G27" s="4">
        <v>10.8</v>
      </c>
      <c r="H27" s="2" t="s">
        <v>38</v>
      </c>
      <c r="I27" s="2">
        <v>132</v>
      </c>
      <c r="J27" s="2">
        <v>43.6</v>
      </c>
      <c r="K27" s="2" t="s">
        <v>53</v>
      </c>
      <c r="L27" s="2" t="s">
        <v>54</v>
      </c>
      <c r="M27" s="2" t="s">
        <v>122</v>
      </c>
      <c r="N27" s="2" t="s">
        <v>52</v>
      </c>
      <c r="O27" s="2" t="s">
        <v>43</v>
      </c>
      <c r="P27" s="2">
        <v>300</v>
      </c>
      <c r="Q27" s="2">
        <v>800</v>
      </c>
      <c r="R27" s="2">
        <v>48</v>
      </c>
      <c r="S27" s="2">
        <v>2.53</v>
      </c>
      <c r="T27" s="2">
        <v>31</v>
      </c>
      <c r="U27" s="2">
        <f t="shared" si="0"/>
        <v>0.765151515151515</v>
      </c>
      <c r="V27" s="2">
        <v>35</v>
      </c>
      <c r="W27" s="2">
        <f t="shared" si="1"/>
        <v>4</v>
      </c>
      <c r="X27" s="2">
        <f t="shared" si="2"/>
        <v>0.734848484848485</v>
      </c>
      <c r="Y27" s="2">
        <v>27.86</v>
      </c>
      <c r="Z27" s="2">
        <v>29.43</v>
      </c>
      <c r="AA27" s="2">
        <v>26.87</v>
      </c>
      <c r="AB27" s="2">
        <v>4.8</v>
      </c>
      <c r="AC27" s="2">
        <v>4.8</v>
      </c>
      <c r="AD27" s="2">
        <v>12</v>
      </c>
      <c r="AE27" s="2" t="s">
        <v>43</v>
      </c>
      <c r="AF27" s="4">
        <v>0</v>
      </c>
      <c r="AG27" s="4">
        <f t="shared" si="5"/>
        <v>1</v>
      </c>
      <c r="AH27" s="4">
        <v>2.6</v>
      </c>
      <c r="AI27" s="1">
        <f t="shared" si="4"/>
        <v>0.759259259259259</v>
      </c>
      <c r="AJ27" s="1">
        <v>0</v>
      </c>
      <c r="AK27" s="1">
        <v>0.4</v>
      </c>
    </row>
    <row r="28" spans="1:37">
      <c r="A28" s="3">
        <v>27</v>
      </c>
      <c r="B28" s="3" t="s">
        <v>37</v>
      </c>
      <c r="C28" s="2">
        <v>2</v>
      </c>
      <c r="D28" s="2">
        <v>1</v>
      </c>
      <c r="E28" s="4">
        <v>6</v>
      </c>
      <c r="F28" s="4">
        <v>3</v>
      </c>
      <c r="G28" s="4">
        <v>6.4</v>
      </c>
      <c r="H28" s="2" t="s">
        <v>38</v>
      </c>
      <c r="I28" s="2">
        <v>84</v>
      </c>
      <c r="J28" s="2">
        <v>41.08</v>
      </c>
      <c r="K28" s="2" t="s">
        <v>115</v>
      </c>
      <c r="L28" s="2" t="s">
        <v>107</v>
      </c>
      <c r="M28" s="2" t="s">
        <v>123</v>
      </c>
      <c r="N28" s="2" t="s">
        <v>71</v>
      </c>
      <c r="O28" s="2" t="s">
        <v>44</v>
      </c>
      <c r="P28" s="2">
        <v>270</v>
      </c>
      <c r="Q28" s="2">
        <v>300</v>
      </c>
      <c r="R28" s="2">
        <v>66</v>
      </c>
      <c r="S28" s="2">
        <v>13.8</v>
      </c>
      <c r="T28" s="2">
        <v>31</v>
      </c>
      <c r="U28" s="2">
        <f t="shared" si="0"/>
        <v>0.630952380952381</v>
      </c>
      <c r="V28" s="2">
        <v>35</v>
      </c>
      <c r="W28" s="2">
        <f t="shared" si="1"/>
        <v>4</v>
      </c>
      <c r="X28" s="2">
        <f t="shared" si="2"/>
        <v>0.583333333333333</v>
      </c>
      <c r="Y28" s="2">
        <v>30.33</v>
      </c>
      <c r="Z28" s="2">
        <v>33.7</v>
      </c>
      <c r="AA28" s="2">
        <v>40.24</v>
      </c>
      <c r="AB28" s="2">
        <v>10</v>
      </c>
      <c r="AC28" s="2">
        <v>2.13</v>
      </c>
      <c r="AD28" s="2">
        <v>15</v>
      </c>
      <c r="AE28" s="2" t="s">
        <v>44</v>
      </c>
      <c r="AF28" s="4">
        <v>1</v>
      </c>
      <c r="AG28" s="4">
        <f t="shared" si="5"/>
        <v>0.833333333333333</v>
      </c>
      <c r="AH28" s="4">
        <v>1.3</v>
      </c>
      <c r="AI28" s="1">
        <f t="shared" si="4"/>
        <v>0.796875</v>
      </c>
      <c r="AJ28" s="1">
        <v>0</v>
      </c>
      <c r="AK28" s="1">
        <v>0.3</v>
      </c>
    </row>
    <row r="29" spans="1:37">
      <c r="A29" s="3">
        <v>28</v>
      </c>
      <c r="B29" s="3" t="s">
        <v>37</v>
      </c>
      <c r="C29" s="2">
        <v>52</v>
      </c>
      <c r="D29" s="2">
        <v>9</v>
      </c>
      <c r="E29" s="4">
        <v>12</v>
      </c>
      <c r="F29" s="4">
        <v>4</v>
      </c>
      <c r="G29" s="4">
        <v>23.4</v>
      </c>
      <c r="H29" s="2" t="s">
        <v>38</v>
      </c>
      <c r="I29" s="2">
        <v>96</v>
      </c>
      <c r="J29" s="2">
        <v>26.4</v>
      </c>
      <c r="K29" s="2" t="s">
        <v>106</v>
      </c>
      <c r="L29" s="2" t="s">
        <v>124</v>
      </c>
      <c r="M29" s="2" t="s">
        <v>125</v>
      </c>
      <c r="N29" s="2" t="s">
        <v>42</v>
      </c>
      <c r="O29" s="2" t="s">
        <v>44</v>
      </c>
      <c r="P29" s="2">
        <v>290</v>
      </c>
      <c r="Q29" s="2">
        <v>800</v>
      </c>
      <c r="R29" s="2">
        <v>42</v>
      </c>
      <c r="S29" s="2">
        <v>4.9</v>
      </c>
      <c r="T29" s="2">
        <v>29</v>
      </c>
      <c r="U29" s="2">
        <f t="shared" si="0"/>
        <v>0.697916666666667</v>
      </c>
      <c r="V29" s="2">
        <v>32</v>
      </c>
      <c r="W29" s="2">
        <f t="shared" ref="W29:W35" si="6">V29-T29</f>
        <v>3</v>
      </c>
      <c r="X29" s="2">
        <f t="shared" ref="X29:X35" si="7">(I29-V29)/I29</f>
        <v>0.666666666666667</v>
      </c>
      <c r="Y29" s="2">
        <v>23.4</v>
      </c>
      <c r="Z29" s="2">
        <v>25.11</v>
      </c>
      <c r="AA29" s="2">
        <v>30.4</v>
      </c>
      <c r="AB29" s="2">
        <v>20</v>
      </c>
      <c r="AC29" s="2">
        <v>2.3</v>
      </c>
      <c r="AD29" s="2">
        <v>18</v>
      </c>
      <c r="AE29" s="2" t="s">
        <v>43</v>
      </c>
      <c r="AF29" s="4">
        <v>1</v>
      </c>
      <c r="AG29" s="4">
        <f t="shared" si="5"/>
        <v>0.916666666666667</v>
      </c>
      <c r="AH29" s="4">
        <v>5.4</v>
      </c>
      <c r="AI29" s="1">
        <f t="shared" si="4"/>
        <v>0.769230769230769</v>
      </c>
      <c r="AJ29" s="1">
        <v>0</v>
      </c>
      <c r="AK29" s="1">
        <v>0.8</v>
      </c>
    </row>
    <row r="30" spans="1:37">
      <c r="A30" s="3">
        <v>29</v>
      </c>
      <c r="B30" s="3" t="s">
        <v>60</v>
      </c>
      <c r="C30" s="2">
        <v>29</v>
      </c>
      <c r="D30" s="2">
        <v>12</v>
      </c>
      <c r="E30" s="4">
        <v>9</v>
      </c>
      <c r="F30" s="4">
        <v>3</v>
      </c>
      <c r="G30" s="4">
        <v>25.2</v>
      </c>
      <c r="H30" s="2" t="s">
        <v>38</v>
      </c>
      <c r="I30" s="2">
        <v>88</v>
      </c>
      <c r="J30" s="2">
        <v>35.12</v>
      </c>
      <c r="K30" s="2" t="s">
        <v>126</v>
      </c>
      <c r="L30" s="2" t="s">
        <v>127</v>
      </c>
      <c r="M30" s="2" t="s">
        <v>128</v>
      </c>
      <c r="N30" s="2" t="s">
        <v>129</v>
      </c>
      <c r="O30" s="2" t="s">
        <v>44</v>
      </c>
      <c r="P30" s="2">
        <v>300</v>
      </c>
      <c r="Q30" s="2">
        <v>600</v>
      </c>
      <c r="R30" s="2">
        <v>37</v>
      </c>
      <c r="S30" s="2">
        <v>3.8</v>
      </c>
      <c r="T30" s="2">
        <v>32</v>
      </c>
      <c r="U30" s="2">
        <f t="shared" ref="U30:U35" si="8">(I30-T30)/I30</f>
        <v>0.636363636363636</v>
      </c>
      <c r="V30" s="2">
        <v>35</v>
      </c>
      <c r="W30" s="2">
        <f t="shared" si="6"/>
        <v>3</v>
      </c>
      <c r="X30" s="2">
        <f t="shared" si="7"/>
        <v>0.602272727272727</v>
      </c>
      <c r="Y30" s="2">
        <v>30.78</v>
      </c>
      <c r="Z30" s="2">
        <v>32.54</v>
      </c>
      <c r="AA30" s="2">
        <v>29.7</v>
      </c>
      <c r="AB30" s="2">
        <v>17.2</v>
      </c>
      <c r="AC30" s="2">
        <v>14</v>
      </c>
      <c r="AD30" s="2">
        <v>16</v>
      </c>
      <c r="AE30" s="2" t="s">
        <v>44</v>
      </c>
      <c r="AF30" s="4">
        <v>0</v>
      </c>
      <c r="AG30" s="4">
        <f t="shared" si="5"/>
        <v>1</v>
      </c>
      <c r="AH30" s="4">
        <v>5.2</v>
      </c>
      <c r="AI30" s="1">
        <f t="shared" si="4"/>
        <v>0.793650793650794</v>
      </c>
      <c r="AJ30" s="1">
        <v>0</v>
      </c>
      <c r="AK30" s="1">
        <v>2.6</v>
      </c>
    </row>
    <row r="31" spans="1:37">
      <c r="A31" s="3">
        <v>30</v>
      </c>
      <c r="B31" s="3" t="s">
        <v>60</v>
      </c>
      <c r="C31" s="2">
        <v>33</v>
      </c>
      <c r="D31" s="2">
        <v>13</v>
      </c>
      <c r="E31" s="4">
        <v>6</v>
      </c>
      <c r="F31" s="4">
        <v>3</v>
      </c>
      <c r="G31" s="4">
        <v>10.8</v>
      </c>
      <c r="H31" s="2" t="s">
        <v>38</v>
      </c>
      <c r="I31" s="2">
        <v>97</v>
      </c>
      <c r="J31" s="2">
        <v>30.4</v>
      </c>
      <c r="K31" s="2" t="s">
        <v>130</v>
      </c>
      <c r="L31" s="2" t="s">
        <v>131</v>
      </c>
      <c r="M31" s="2" t="s">
        <v>132</v>
      </c>
      <c r="N31" s="2" t="s">
        <v>42</v>
      </c>
      <c r="O31" s="2" t="s">
        <v>44</v>
      </c>
      <c r="P31" s="2">
        <v>320</v>
      </c>
      <c r="Q31" s="2">
        <v>950</v>
      </c>
      <c r="R31" s="2">
        <v>8</v>
      </c>
      <c r="S31" s="2">
        <v>19</v>
      </c>
      <c r="T31" s="2">
        <v>24</v>
      </c>
      <c r="U31" s="2">
        <f t="shared" si="8"/>
        <v>0.752577319587629</v>
      </c>
      <c r="V31" s="2">
        <v>29</v>
      </c>
      <c r="W31" s="2">
        <f t="shared" si="6"/>
        <v>5</v>
      </c>
      <c r="X31" s="2">
        <f t="shared" si="7"/>
        <v>0.701030927835051</v>
      </c>
      <c r="Y31" s="2">
        <v>24.5</v>
      </c>
      <c r="Z31" s="2">
        <v>29.73</v>
      </c>
      <c r="AA31" s="2">
        <v>40.9</v>
      </c>
      <c r="AB31" s="2">
        <v>3.4</v>
      </c>
      <c r="AC31" s="2">
        <v>5.6</v>
      </c>
      <c r="AD31" s="2">
        <v>12</v>
      </c>
      <c r="AE31" s="2" t="s">
        <v>44</v>
      </c>
      <c r="AF31" s="4">
        <v>0</v>
      </c>
      <c r="AG31" s="4">
        <f t="shared" si="5"/>
        <v>1</v>
      </c>
      <c r="AH31" s="4">
        <v>3.6</v>
      </c>
      <c r="AI31" s="1">
        <f t="shared" si="4"/>
        <v>0.666666666666667</v>
      </c>
      <c r="AJ31" s="1">
        <v>0</v>
      </c>
      <c r="AK31" s="1">
        <v>0.4</v>
      </c>
    </row>
    <row r="32" spans="1:37">
      <c r="A32" s="3">
        <v>31</v>
      </c>
      <c r="B32" s="3" t="s">
        <v>60</v>
      </c>
      <c r="C32" s="2">
        <v>21</v>
      </c>
      <c r="D32" s="2">
        <v>8</v>
      </c>
      <c r="E32" s="4">
        <v>12</v>
      </c>
      <c r="F32" s="4">
        <v>2</v>
      </c>
      <c r="G32" s="4">
        <v>22</v>
      </c>
      <c r="H32" s="2" t="s">
        <v>38</v>
      </c>
      <c r="I32" s="2">
        <v>90</v>
      </c>
      <c r="J32" s="2">
        <v>40.1</v>
      </c>
      <c r="K32" s="2" t="s">
        <v>133</v>
      </c>
      <c r="L32" s="2" t="s">
        <v>134</v>
      </c>
      <c r="M32" s="2" t="s">
        <v>135</v>
      </c>
      <c r="N32" s="2" t="s">
        <v>71</v>
      </c>
      <c r="O32" s="2" t="s">
        <v>44</v>
      </c>
      <c r="P32" s="2">
        <v>300</v>
      </c>
      <c r="Q32" s="2">
        <v>600</v>
      </c>
      <c r="R32" s="2">
        <v>16</v>
      </c>
      <c r="S32" s="2">
        <v>7.2</v>
      </c>
      <c r="T32" s="2">
        <v>30</v>
      </c>
      <c r="U32" s="2">
        <f t="shared" si="8"/>
        <v>0.666666666666667</v>
      </c>
      <c r="V32" s="2">
        <v>34</v>
      </c>
      <c r="W32" s="2">
        <f t="shared" si="6"/>
        <v>4</v>
      </c>
      <c r="X32" s="2">
        <f t="shared" si="7"/>
        <v>0.622222222222222</v>
      </c>
      <c r="Y32" s="2">
        <v>15.4</v>
      </c>
      <c r="Z32" s="2">
        <v>16.88</v>
      </c>
      <c r="AA32" s="2">
        <v>51.2</v>
      </c>
      <c r="AB32" s="2">
        <v>16</v>
      </c>
      <c r="AC32" s="2">
        <v>1.7</v>
      </c>
      <c r="AD32" s="2">
        <v>18</v>
      </c>
      <c r="AE32" s="2" t="s">
        <v>44</v>
      </c>
      <c r="AF32" s="4">
        <v>1</v>
      </c>
      <c r="AG32" s="4">
        <f t="shared" si="5"/>
        <v>0.916666666666667</v>
      </c>
      <c r="AH32" s="4">
        <v>2.2</v>
      </c>
      <c r="AI32" s="1">
        <f t="shared" si="4"/>
        <v>0.9</v>
      </c>
      <c r="AJ32" s="1">
        <v>0</v>
      </c>
      <c r="AK32" s="1">
        <v>1.4</v>
      </c>
    </row>
    <row r="33" spans="1:37">
      <c r="A33" s="3">
        <v>32</v>
      </c>
      <c r="B33" s="3" t="s">
        <v>60</v>
      </c>
      <c r="C33" s="2">
        <v>50</v>
      </c>
      <c r="D33" s="2">
        <v>18</v>
      </c>
      <c r="E33" s="4">
        <v>10</v>
      </c>
      <c r="F33" s="4">
        <v>5</v>
      </c>
      <c r="G33" s="4">
        <v>36</v>
      </c>
      <c r="H33" s="2" t="s">
        <v>38</v>
      </c>
      <c r="I33" s="2">
        <v>105</v>
      </c>
      <c r="J33" s="2">
        <v>43.1</v>
      </c>
      <c r="K33" s="2" t="s">
        <v>136</v>
      </c>
      <c r="L33" s="2" t="s">
        <v>137</v>
      </c>
      <c r="M33" s="2" t="s">
        <v>138</v>
      </c>
      <c r="N33" s="2" t="s">
        <v>52</v>
      </c>
      <c r="O33" s="2" t="s">
        <v>44</v>
      </c>
      <c r="P33" s="2">
        <v>380</v>
      </c>
      <c r="Q33" s="2">
        <v>1400</v>
      </c>
      <c r="R33" s="2">
        <v>31</v>
      </c>
      <c r="S33" s="2">
        <v>23</v>
      </c>
      <c r="T33" s="2">
        <v>35</v>
      </c>
      <c r="U33" s="2">
        <f t="shared" si="8"/>
        <v>0.666666666666667</v>
      </c>
      <c r="V33" s="2">
        <v>38</v>
      </c>
      <c r="W33" s="2">
        <f t="shared" si="6"/>
        <v>3</v>
      </c>
      <c r="X33" s="2">
        <f t="shared" si="7"/>
        <v>0.638095238095238</v>
      </c>
      <c r="Y33" s="2">
        <v>40.6</v>
      </c>
      <c r="Z33" s="2">
        <v>42.71</v>
      </c>
      <c r="AA33" s="2">
        <v>37.8</v>
      </c>
      <c r="AB33" s="2">
        <v>8</v>
      </c>
      <c r="AC33" s="2">
        <v>4</v>
      </c>
      <c r="AD33" s="2">
        <v>24</v>
      </c>
      <c r="AE33" s="2" t="s">
        <v>43</v>
      </c>
      <c r="AF33" s="4">
        <v>2</v>
      </c>
      <c r="AG33" s="4">
        <f t="shared" si="5"/>
        <v>0.8</v>
      </c>
      <c r="AH33" s="4">
        <v>7.3</v>
      </c>
      <c r="AI33" s="1">
        <f t="shared" si="4"/>
        <v>0.797222222222222</v>
      </c>
      <c r="AJ33" s="1">
        <v>0</v>
      </c>
      <c r="AK33" s="1">
        <v>2.6</v>
      </c>
    </row>
    <row r="34" spans="1:37">
      <c r="A34" s="3">
        <v>33</v>
      </c>
      <c r="B34" s="3" t="s">
        <v>37</v>
      </c>
      <c r="C34" s="2">
        <v>37</v>
      </c>
      <c r="D34" s="2">
        <v>14</v>
      </c>
      <c r="E34" s="4">
        <v>12</v>
      </c>
      <c r="F34" s="4">
        <v>3</v>
      </c>
      <c r="G34" s="4">
        <v>12.6</v>
      </c>
      <c r="H34" s="2" t="s">
        <v>38</v>
      </c>
      <c r="I34" s="2">
        <v>89</v>
      </c>
      <c r="J34" s="2">
        <v>22.7</v>
      </c>
      <c r="K34" s="2" t="s">
        <v>139</v>
      </c>
      <c r="L34" s="2" t="s">
        <v>140</v>
      </c>
      <c r="M34" s="2" t="s">
        <v>141</v>
      </c>
      <c r="N34" s="2" t="s">
        <v>42</v>
      </c>
      <c r="O34" s="2" t="s">
        <v>44</v>
      </c>
      <c r="P34" s="2">
        <v>340</v>
      </c>
      <c r="Q34" s="2">
        <v>1200</v>
      </c>
      <c r="R34" s="2">
        <v>40</v>
      </c>
      <c r="S34" s="2">
        <v>31</v>
      </c>
      <c r="T34" s="2">
        <v>39</v>
      </c>
      <c r="U34" s="2">
        <f t="shared" si="8"/>
        <v>0.561797752808989</v>
      </c>
      <c r="V34" s="2">
        <v>42</v>
      </c>
      <c r="W34" s="2">
        <f t="shared" si="6"/>
        <v>3</v>
      </c>
      <c r="X34" s="2">
        <f t="shared" si="7"/>
        <v>0.528089887640449</v>
      </c>
      <c r="Y34" s="2">
        <v>36.8</v>
      </c>
      <c r="Z34" s="2">
        <v>38.19</v>
      </c>
      <c r="AA34" s="2">
        <v>49.4</v>
      </c>
      <c r="AB34" s="2">
        <v>1.5</v>
      </c>
      <c r="AC34" s="2">
        <v>15</v>
      </c>
      <c r="AD34" s="2">
        <v>30</v>
      </c>
      <c r="AE34" s="2" t="s">
        <v>44</v>
      </c>
      <c r="AF34" s="4">
        <v>2</v>
      </c>
      <c r="AG34" s="4">
        <f t="shared" si="5"/>
        <v>0.833333333333333</v>
      </c>
      <c r="AH34" s="4">
        <v>10.8</v>
      </c>
      <c r="AI34" s="1">
        <f t="shared" si="4"/>
        <v>0.142857142857143</v>
      </c>
      <c r="AJ34" s="1">
        <v>1</v>
      </c>
      <c r="AK34" s="1">
        <v>1.4</v>
      </c>
    </row>
    <row r="35" spans="1:37">
      <c r="A35" s="3">
        <v>34</v>
      </c>
      <c r="B35" s="3" t="s">
        <v>60</v>
      </c>
      <c r="C35" s="2">
        <v>19</v>
      </c>
      <c r="D35" s="2">
        <v>9</v>
      </c>
      <c r="E35" s="4">
        <v>9</v>
      </c>
      <c r="F35" s="4">
        <v>3</v>
      </c>
      <c r="G35" s="4">
        <v>18</v>
      </c>
      <c r="H35" s="2" t="s">
        <v>38</v>
      </c>
      <c r="I35" s="2">
        <v>92</v>
      </c>
      <c r="J35" s="2">
        <v>35.6</v>
      </c>
      <c r="K35" s="2" t="s">
        <v>115</v>
      </c>
      <c r="L35" s="2" t="s">
        <v>128</v>
      </c>
      <c r="M35" s="2" t="s">
        <v>123</v>
      </c>
      <c r="N35" s="2" t="s">
        <v>129</v>
      </c>
      <c r="O35" s="2" t="s">
        <v>44</v>
      </c>
      <c r="P35" s="2">
        <v>270</v>
      </c>
      <c r="Q35" s="2">
        <v>700</v>
      </c>
      <c r="R35" s="2">
        <v>36</v>
      </c>
      <c r="S35" s="2">
        <v>6.3</v>
      </c>
      <c r="T35" s="2">
        <v>20</v>
      </c>
      <c r="U35" s="2">
        <f t="shared" si="8"/>
        <v>0.782608695652174</v>
      </c>
      <c r="V35" s="2">
        <v>26</v>
      </c>
      <c r="W35" s="2">
        <f t="shared" si="6"/>
        <v>6</v>
      </c>
      <c r="X35" s="2">
        <f t="shared" si="7"/>
        <v>0.717391304347826</v>
      </c>
      <c r="Y35" s="2">
        <v>9.8</v>
      </c>
      <c r="Z35" s="2">
        <v>12.3</v>
      </c>
      <c r="AA35" s="2">
        <v>27.3</v>
      </c>
      <c r="AB35" s="2">
        <v>7</v>
      </c>
      <c r="AC35" s="2">
        <v>1.6</v>
      </c>
      <c r="AD35" s="2">
        <v>24</v>
      </c>
      <c r="AE35" s="2" t="s">
        <v>44</v>
      </c>
      <c r="AF35" s="4">
        <v>0</v>
      </c>
      <c r="AG35" s="4">
        <f t="shared" si="5"/>
        <v>1</v>
      </c>
      <c r="AH35" s="4">
        <v>1.3</v>
      </c>
      <c r="AI35" s="1">
        <f t="shared" si="4"/>
        <v>0.927777777777778</v>
      </c>
      <c r="AJ35" s="1">
        <v>0</v>
      </c>
      <c r="AK35" s="1">
        <v>0.3</v>
      </c>
    </row>
    <row r="36" spans="1:3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30:31">
      <c r="AD37" s="2"/>
      <c r="AE37" s="2"/>
    </row>
    <row r="38" spans="30:31">
      <c r="AD38" s="2"/>
      <c r="AE38" s="2"/>
    </row>
    <row r="39" spans="30:31">
      <c r="AD39" s="2"/>
      <c r="AE39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2 severe group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Mardan</cp:lastModifiedBy>
  <dcterms:created xsi:type="dcterms:W3CDTF">2006-09-16T00:00:00Z</dcterms:created>
  <dcterms:modified xsi:type="dcterms:W3CDTF">2022-10-19T14:13:19Z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DED9D7FE0FC44FD596EA38106587F348</vt:lpwstr>
  </property>
</Properties>
</file>