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INVESTIGACIÓN\2022\Prehistoria\Arrillor\PARA PUBLICAR ARR\ESCRITURA ACADÉMICA\TEXTO FINAL\SUBMIT\"/>
    </mc:Choice>
  </mc:AlternateContent>
  <xr:revisionPtr revIDLastSave="0" documentId="13_ncr:1_{31A8EEE7-377D-4F2B-BFEA-52C816D0BA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4" sheetId="8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3" i="8" l="1"/>
  <c r="O13" i="8"/>
  <c r="M13" i="8"/>
  <c r="K13" i="8"/>
  <c r="I13" i="8"/>
  <c r="G13" i="8"/>
  <c r="E13" i="8"/>
  <c r="C13" i="8"/>
  <c r="R12" i="8"/>
  <c r="S12" i="8" s="1"/>
  <c r="Q12" i="8"/>
  <c r="O12" i="8"/>
  <c r="M12" i="8"/>
  <c r="K12" i="8"/>
  <c r="I12" i="8"/>
  <c r="G12" i="8"/>
  <c r="E12" i="8"/>
  <c r="C12" i="8"/>
  <c r="R11" i="8"/>
  <c r="S11" i="8" s="1"/>
  <c r="Q11" i="8"/>
  <c r="O11" i="8"/>
  <c r="M11" i="8"/>
  <c r="K11" i="8"/>
  <c r="I11" i="8"/>
  <c r="G11" i="8"/>
  <c r="E11" i="8"/>
  <c r="C11" i="8"/>
  <c r="R10" i="8"/>
  <c r="S10" i="8" s="1"/>
  <c r="Q10" i="8"/>
  <c r="O10" i="8"/>
  <c r="M10" i="8"/>
  <c r="K10" i="8"/>
  <c r="I10" i="8"/>
  <c r="G10" i="8"/>
  <c r="E10" i="8"/>
  <c r="C10" i="8"/>
  <c r="R9" i="8"/>
  <c r="S9" i="8" s="1"/>
  <c r="Q9" i="8"/>
  <c r="O9" i="8"/>
  <c r="M9" i="8"/>
  <c r="K9" i="8"/>
  <c r="I9" i="8"/>
  <c r="G9" i="8"/>
  <c r="E9" i="8"/>
  <c r="C9" i="8"/>
  <c r="R8" i="8"/>
  <c r="S8" i="8" s="1"/>
  <c r="Q8" i="8"/>
  <c r="O8" i="8"/>
  <c r="M8" i="8"/>
  <c r="K8" i="8"/>
  <c r="I8" i="8"/>
  <c r="G8" i="8"/>
  <c r="E8" i="8"/>
  <c r="C8" i="8"/>
  <c r="R7" i="8"/>
  <c r="S7" i="8" s="1"/>
  <c r="Q7" i="8"/>
  <c r="O7" i="8"/>
  <c r="M7" i="8"/>
  <c r="K7" i="8"/>
  <c r="I7" i="8"/>
  <c r="G7" i="8"/>
  <c r="E7" i="8"/>
  <c r="C7" i="8"/>
  <c r="R6" i="8"/>
  <c r="S6" i="8" s="1"/>
  <c r="Q6" i="8"/>
  <c r="O6" i="8"/>
  <c r="M6" i="8"/>
  <c r="K6" i="8"/>
  <c r="I6" i="8"/>
  <c r="G6" i="8"/>
  <c r="E6" i="8"/>
  <c r="C6" i="8"/>
  <c r="R5" i="8"/>
  <c r="S5" i="8" s="1"/>
  <c r="Q5" i="8"/>
  <c r="O5" i="8"/>
  <c r="M5" i="8"/>
  <c r="K5" i="8"/>
  <c r="I5" i="8"/>
  <c r="G5" i="8"/>
  <c r="E5" i="8"/>
  <c r="C5" i="8"/>
  <c r="R4" i="8"/>
  <c r="S4" i="8" s="1"/>
  <c r="Q4" i="8"/>
  <c r="O4" i="8"/>
  <c r="M4" i="8"/>
  <c r="K4" i="8"/>
  <c r="I4" i="8"/>
  <c r="G4" i="8"/>
  <c r="E4" i="8"/>
  <c r="C4" i="8"/>
  <c r="R3" i="8"/>
  <c r="S3" i="8" s="1"/>
  <c r="Q3" i="8"/>
  <c r="O3" i="8"/>
  <c r="M3" i="8"/>
  <c r="K3" i="8"/>
  <c r="I3" i="8"/>
  <c r="G3" i="8"/>
  <c r="E3" i="8"/>
  <c r="C3" i="8"/>
  <c r="R2" i="8"/>
  <c r="S2" i="8" s="1"/>
  <c r="Q2" i="8"/>
  <c r="O2" i="8"/>
  <c r="M2" i="8"/>
  <c r="K2" i="8"/>
  <c r="I2" i="8"/>
  <c r="G2" i="8"/>
  <c r="E2" i="8"/>
  <c r="C2" i="8"/>
</calcChain>
</file>

<file path=xl/sharedStrings.xml><?xml version="1.0" encoding="utf-8"?>
<sst xmlns="http://schemas.openxmlformats.org/spreadsheetml/2006/main" count="30" uniqueCount="30">
  <si>
    <t>Lam</t>
  </si>
  <si>
    <t>Lm</t>
  </si>
  <si>
    <t>Smb</t>
  </si>
  <si>
    <t>Smc</t>
  </si>
  <si>
    <t>Smk-I</t>
  </si>
  <si>
    <t>Srk9</t>
  </si>
  <si>
    <t>Srk11</t>
  </si>
  <si>
    <t>Amk</t>
  </si>
  <si>
    <t>Total</t>
  </si>
  <si>
    <t>%Lam</t>
  </si>
  <si>
    <t>%Lm</t>
  </si>
  <si>
    <t>%Smb</t>
  </si>
  <si>
    <t>%Smc</t>
  </si>
  <si>
    <t>%Smk-I</t>
  </si>
  <si>
    <t>%Srk9</t>
  </si>
  <si>
    <t>%Srk11</t>
  </si>
  <si>
    <t>%Amk</t>
  </si>
  <si>
    <t>%Total</t>
  </si>
  <si>
    <t>Trampling</t>
  </si>
  <si>
    <t>Weathering</t>
  </si>
  <si>
    <t>Root marks</t>
  </si>
  <si>
    <t>Dissolution</t>
  </si>
  <si>
    <t>Manganese</t>
  </si>
  <si>
    <t>Oxidation</t>
  </si>
  <si>
    <t>Concretion</t>
  </si>
  <si>
    <t>Corrosion</t>
  </si>
  <si>
    <t>Splitting apart</t>
  </si>
  <si>
    <t>Fisuration</t>
  </si>
  <si>
    <t>Rolling bones</t>
  </si>
  <si>
    <t>Number of evidences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</si>
</sst>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0" fontId="1" fillId="0" borderId="0" xfId="0" applyNumberFormat="1" applyFont="1"/>
    <xf numFmtId="10" fontId="2" fillId="0" borderId="0" xfId="0" applyNumberFormat="1" applyFont="1"/>
    <xf numFmtId="0" fontId="1" fillId="0" borderId="0" xfId="0" applyFont="1" applyAlignment="1">
      <alignment wrapText="1"/>
    </xf>
    <xf numFmtId="10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7D002-B6AB-40AC-933F-1E25B091201D}">
  <dimension ref="A1:S13"/>
  <sheetViews>
    <sheetView tabSelected="1" workbookViewId="0">
      <selection activeCell="S14" sqref="S14"/>
    </sheetView>
  </sheetViews>
  <sheetFormatPr baseColWidth="10" defaultRowHeight="12.75" x14ac:dyDescent="0.2"/>
  <cols>
    <col min="1" max="1" width="14.85546875" style="1" customWidth="1"/>
    <col min="2" max="2" width="4.42578125" style="1" bestFit="1" customWidth="1"/>
    <col min="3" max="3" width="6.42578125" style="3" bestFit="1" customWidth="1"/>
    <col min="4" max="4" width="5.28515625" style="1" bestFit="1" customWidth="1"/>
    <col min="5" max="5" width="6.42578125" style="3" bestFit="1" customWidth="1"/>
    <col min="6" max="6" width="4" style="1" bestFit="1" customWidth="1"/>
    <col min="7" max="7" width="6.42578125" style="3" bestFit="1" customWidth="1"/>
    <col min="8" max="8" width="3.85546875" style="1" bestFit="1" customWidth="1"/>
    <col min="9" max="9" width="6.42578125" style="3" bestFit="1" customWidth="1"/>
    <col min="10" max="10" width="4.85546875" style="1" bestFit="1" customWidth="1"/>
    <col min="11" max="11" width="6.42578125" style="3" bestFit="1" customWidth="1"/>
    <col min="12" max="12" width="4.140625" style="1" bestFit="1" customWidth="1"/>
    <col min="13" max="13" width="5.7109375" style="3" bestFit="1" customWidth="1"/>
    <col min="14" max="14" width="5" style="1" bestFit="1" customWidth="1"/>
    <col min="15" max="15" width="6.5703125" style="3" bestFit="1" customWidth="1"/>
    <col min="16" max="16" width="5.28515625" style="1" bestFit="1" customWidth="1"/>
    <col min="17" max="17" width="6.42578125" style="3" bestFit="1" customWidth="1"/>
    <col min="18" max="18" width="5.28515625" style="1" bestFit="1" customWidth="1"/>
    <col min="19" max="19" width="7.28515625" style="3" bestFit="1" customWidth="1"/>
    <col min="20" max="16384" width="11.42578125" style="1"/>
  </cols>
  <sheetData>
    <row r="1" spans="1:19" x14ac:dyDescent="0.2">
      <c r="B1" s="5" t="s">
        <v>0</v>
      </c>
      <c r="C1" s="6" t="s">
        <v>9</v>
      </c>
      <c r="D1" s="5" t="s">
        <v>1</v>
      </c>
      <c r="E1" s="6" t="s">
        <v>10</v>
      </c>
      <c r="F1" s="5" t="s">
        <v>2</v>
      </c>
      <c r="G1" s="6" t="s">
        <v>11</v>
      </c>
      <c r="H1" s="5" t="s">
        <v>3</v>
      </c>
      <c r="I1" s="6" t="s">
        <v>12</v>
      </c>
      <c r="J1" s="5" t="s">
        <v>4</v>
      </c>
      <c r="K1" s="6" t="s">
        <v>13</v>
      </c>
      <c r="L1" s="5" t="s">
        <v>5</v>
      </c>
      <c r="M1" s="6" t="s">
        <v>14</v>
      </c>
      <c r="N1" s="5" t="s">
        <v>6</v>
      </c>
      <c r="O1" s="6" t="s">
        <v>15</v>
      </c>
      <c r="P1" s="5" t="s">
        <v>7</v>
      </c>
      <c r="Q1" s="6" t="s">
        <v>16</v>
      </c>
      <c r="R1" s="2" t="s">
        <v>8</v>
      </c>
      <c r="S1" s="4" t="s">
        <v>17</v>
      </c>
    </row>
    <row r="2" spans="1:19" x14ac:dyDescent="0.2">
      <c r="A2" s="1" t="s">
        <v>20</v>
      </c>
      <c r="B2" s="1">
        <v>0</v>
      </c>
      <c r="C2" s="3">
        <f>B2/B$13</f>
        <v>0</v>
      </c>
      <c r="D2" s="1">
        <v>237</v>
      </c>
      <c r="E2" s="3">
        <f>D2/D$13</f>
        <v>1.9860889968993548E-2</v>
      </c>
      <c r="F2" s="1">
        <v>1</v>
      </c>
      <c r="G2" s="3">
        <f>F2/F$13</f>
        <v>6.4935064935064939E-3</v>
      </c>
      <c r="H2" s="1">
        <v>0</v>
      </c>
      <c r="I2" s="3">
        <f>H2/H$13</f>
        <v>0</v>
      </c>
      <c r="J2" s="1">
        <v>27</v>
      </c>
      <c r="K2" s="3">
        <f>J2/J$13</f>
        <v>1.8776077885952713E-2</v>
      </c>
      <c r="L2" s="1">
        <v>0</v>
      </c>
      <c r="M2" s="3">
        <f>L2/L$13</f>
        <v>0</v>
      </c>
      <c r="N2" s="1">
        <v>21</v>
      </c>
      <c r="O2" s="3">
        <f>N2/N$13</f>
        <v>3.896103896103896E-2</v>
      </c>
      <c r="P2" s="1">
        <v>227</v>
      </c>
      <c r="Q2" s="3">
        <f>P2/P$13</f>
        <v>1.2225992352022406E-2</v>
      </c>
      <c r="R2" s="1">
        <f t="shared" ref="R2:R12" si="0">SUM(B2,D2,F2,H2,J2,L2,N2,P2)</f>
        <v>513</v>
      </c>
      <c r="S2" s="3">
        <f>R2/R$13</f>
        <v>1.4815456593311384E-2</v>
      </c>
    </row>
    <row r="3" spans="1:19" x14ac:dyDescent="0.2">
      <c r="A3" s="1" t="s">
        <v>21</v>
      </c>
      <c r="B3" s="1">
        <v>0</v>
      </c>
      <c r="C3" s="3">
        <f>B3/B$13</f>
        <v>0</v>
      </c>
      <c r="D3" s="1">
        <v>105</v>
      </c>
      <c r="E3" s="3">
        <f>D3/D$13</f>
        <v>8.7991284672756225E-3</v>
      </c>
      <c r="F3" s="1">
        <v>0</v>
      </c>
      <c r="G3" s="3">
        <f>F3/F$13</f>
        <v>0</v>
      </c>
      <c r="H3" s="1">
        <v>0</v>
      </c>
      <c r="I3" s="3">
        <f>H3/H$13</f>
        <v>0</v>
      </c>
      <c r="J3" s="1">
        <v>0</v>
      </c>
      <c r="K3" s="3">
        <f>J3/J$13</f>
        <v>0</v>
      </c>
      <c r="L3" s="1">
        <v>0</v>
      </c>
      <c r="M3" s="3">
        <f>L3/L$13</f>
        <v>0</v>
      </c>
      <c r="N3" s="1">
        <v>370</v>
      </c>
      <c r="O3" s="3">
        <f>N3/N$13</f>
        <v>0.686456400742115</v>
      </c>
      <c r="P3" s="1">
        <v>704</v>
      </c>
      <c r="Q3" s="3">
        <f>P3/P$13</f>
        <v>3.79167339904131E-2</v>
      </c>
      <c r="R3" s="1">
        <f t="shared" si="0"/>
        <v>1179</v>
      </c>
      <c r="S3" s="3">
        <f>R3/R$13</f>
        <v>3.4049558135505115E-2</v>
      </c>
    </row>
    <row r="4" spans="1:19" x14ac:dyDescent="0.2">
      <c r="A4" s="1" t="s">
        <v>28</v>
      </c>
      <c r="B4" s="1">
        <v>22</v>
      </c>
      <c r="C4" s="3">
        <f>B4/B$13</f>
        <v>1.2768427161926872E-2</v>
      </c>
      <c r="D4" s="1">
        <v>63</v>
      </c>
      <c r="E4" s="3">
        <f>D4/D$13</f>
        <v>5.2794770803653735E-3</v>
      </c>
      <c r="F4" s="1">
        <v>0</v>
      </c>
      <c r="G4" s="3">
        <f>F4/F$13</f>
        <v>0</v>
      </c>
      <c r="H4" s="1">
        <v>0</v>
      </c>
      <c r="I4" s="3">
        <f>H4/H$13</f>
        <v>0</v>
      </c>
      <c r="J4" s="1">
        <v>166</v>
      </c>
      <c r="K4" s="3">
        <f>J4/J$13</f>
        <v>0.11543810848400557</v>
      </c>
      <c r="L4" s="1">
        <v>0</v>
      </c>
      <c r="M4" s="3">
        <f>L4/L$13</f>
        <v>0</v>
      </c>
      <c r="N4" s="1">
        <v>0</v>
      </c>
      <c r="O4" s="3">
        <f>N4/N$13</f>
        <v>0</v>
      </c>
      <c r="P4" s="1">
        <v>293</v>
      </c>
      <c r="Q4" s="3">
        <f>P4/P$13</f>
        <v>1.5780686163623634E-2</v>
      </c>
      <c r="R4" s="1">
        <f t="shared" si="0"/>
        <v>544</v>
      </c>
      <c r="S4" s="3">
        <f>R4/R$13</f>
        <v>1.5710737596026106E-2</v>
      </c>
    </row>
    <row r="5" spans="1:19" x14ac:dyDescent="0.2">
      <c r="A5" s="1" t="s">
        <v>22</v>
      </c>
      <c r="B5" s="1">
        <v>270</v>
      </c>
      <c r="C5" s="3">
        <f>B5/B$13</f>
        <v>0.1567034242600116</v>
      </c>
      <c r="D5" s="1">
        <v>1343</v>
      </c>
      <c r="E5" s="3">
        <f>D5/D$13</f>
        <v>0.1125450431576301</v>
      </c>
      <c r="F5" s="1">
        <v>16</v>
      </c>
      <c r="G5" s="3">
        <f>F5/F$13</f>
        <v>0.1038961038961039</v>
      </c>
      <c r="H5" s="1">
        <v>34</v>
      </c>
      <c r="I5" s="3">
        <f>H5/H$13</f>
        <v>0.21249999999999999</v>
      </c>
      <c r="J5" s="1">
        <v>35</v>
      </c>
      <c r="K5" s="3">
        <f>J5/J$13</f>
        <v>2.4339360222531293E-2</v>
      </c>
      <c r="L5" s="1">
        <v>5</v>
      </c>
      <c r="M5" s="3">
        <f>L5/L$13</f>
        <v>5.434782608695652E-2</v>
      </c>
      <c r="N5" s="1">
        <v>40</v>
      </c>
      <c r="O5" s="3">
        <f>N5/N$13</f>
        <v>7.4211502782931357E-2</v>
      </c>
      <c r="P5" s="1">
        <v>727</v>
      </c>
      <c r="Q5" s="3">
        <f>P5/P$13</f>
        <v>3.9155490924758979E-2</v>
      </c>
      <c r="R5" s="1">
        <f t="shared" si="0"/>
        <v>2470</v>
      </c>
      <c r="S5" s="3">
        <f>R5/R$13</f>
        <v>7.1333679893721483E-2</v>
      </c>
    </row>
    <row r="6" spans="1:19" x14ac:dyDescent="0.2">
      <c r="A6" s="1" t="s">
        <v>23</v>
      </c>
      <c r="B6" s="1">
        <v>24</v>
      </c>
      <c r="C6" s="3">
        <f>B6/B$13</f>
        <v>1.3929193267556587E-2</v>
      </c>
      <c r="D6" s="1">
        <v>154</v>
      </c>
      <c r="E6" s="3">
        <f>D6/D$13</f>
        <v>1.2905388418670912E-2</v>
      </c>
      <c r="F6" s="1">
        <v>0</v>
      </c>
      <c r="G6" s="3">
        <f>F6/F$13</f>
        <v>0</v>
      </c>
      <c r="H6" s="1">
        <v>0</v>
      </c>
      <c r="I6" s="3">
        <f>H6/H$13</f>
        <v>0</v>
      </c>
      <c r="J6" s="1">
        <v>106</v>
      </c>
      <c r="K6" s="3">
        <f>J6/J$13</f>
        <v>7.37134909596662E-2</v>
      </c>
      <c r="L6" s="1">
        <v>0</v>
      </c>
      <c r="M6" s="3">
        <f>L6/L$13</f>
        <v>0</v>
      </c>
      <c r="N6" s="1">
        <v>54</v>
      </c>
      <c r="O6" s="3">
        <f>N6/N$13</f>
        <v>0.10018552875695733</v>
      </c>
      <c r="P6" s="1">
        <v>1138</v>
      </c>
      <c r="Q6" s="3">
        <f>P6/P$13</f>
        <v>6.1291538751548448E-2</v>
      </c>
      <c r="R6" s="1">
        <f t="shared" si="0"/>
        <v>1476</v>
      </c>
      <c r="S6" s="3">
        <f>R6/R$13</f>
        <v>4.2626927742159072E-2</v>
      </c>
    </row>
    <row r="7" spans="1:19" x14ac:dyDescent="0.2">
      <c r="A7" s="1" t="s">
        <v>24</v>
      </c>
      <c r="B7" s="1">
        <v>10</v>
      </c>
      <c r="C7" s="3">
        <f>B7/B$13</f>
        <v>5.8038305281485781E-3</v>
      </c>
      <c r="D7" s="1">
        <v>60</v>
      </c>
      <c r="E7" s="3">
        <f>D7/D$13</f>
        <v>5.0280734098717842E-3</v>
      </c>
      <c r="F7" s="1">
        <v>0</v>
      </c>
      <c r="G7" s="3">
        <f>F7/F$13</f>
        <v>0</v>
      </c>
      <c r="H7" s="1">
        <v>0</v>
      </c>
      <c r="I7" s="3">
        <f>H7/H$13</f>
        <v>0</v>
      </c>
      <c r="J7" s="1">
        <v>35</v>
      </c>
      <c r="K7" s="3">
        <f>J7/J$13</f>
        <v>2.4339360222531293E-2</v>
      </c>
      <c r="L7" s="1">
        <v>2</v>
      </c>
      <c r="M7" s="3">
        <f>L7/L$13</f>
        <v>2.1739130434782608E-2</v>
      </c>
      <c r="N7" s="1">
        <v>76</v>
      </c>
      <c r="O7" s="3">
        <f>N7/N$13</f>
        <v>0.14100185528756956</v>
      </c>
      <c r="P7" s="1">
        <v>63</v>
      </c>
      <c r="Q7" s="3">
        <f>P7/P$13</f>
        <v>3.3931168201648087E-3</v>
      </c>
      <c r="R7" s="1">
        <f t="shared" si="0"/>
        <v>246</v>
      </c>
      <c r="S7" s="3">
        <f>R7/R$13</f>
        <v>7.1044879570265115E-3</v>
      </c>
    </row>
    <row r="8" spans="1:19" x14ac:dyDescent="0.2">
      <c r="A8" s="1" t="s">
        <v>25</v>
      </c>
      <c r="B8" s="1">
        <v>11</v>
      </c>
      <c r="C8" s="3">
        <f>B8/B$13</f>
        <v>6.3842135809634359E-3</v>
      </c>
      <c r="D8" s="1">
        <v>130</v>
      </c>
      <c r="E8" s="3">
        <f>D8/D$13</f>
        <v>1.0894159054722199E-2</v>
      </c>
      <c r="F8" s="1">
        <v>0</v>
      </c>
      <c r="G8" s="3">
        <f>F8/F$13</f>
        <v>0</v>
      </c>
      <c r="H8" s="1">
        <v>1</v>
      </c>
      <c r="I8" s="3">
        <f>H8/H$13</f>
        <v>6.2500000000000003E-3</v>
      </c>
      <c r="J8" s="1">
        <v>2</v>
      </c>
      <c r="K8" s="3">
        <f>J8/J$13</f>
        <v>1.3908205841446453E-3</v>
      </c>
      <c r="L8" s="1">
        <v>2</v>
      </c>
      <c r="M8" s="3">
        <f>L8/L$13</f>
        <v>2.1739130434782608E-2</v>
      </c>
      <c r="N8" s="1">
        <v>5</v>
      </c>
      <c r="O8" s="3">
        <f>N8/N$13</f>
        <v>9.2764378478664197E-3</v>
      </c>
      <c r="P8" s="1">
        <v>246</v>
      </c>
      <c r="Q8" s="3">
        <f>P8/P$13</f>
        <v>1.3249313297786395E-2</v>
      </c>
      <c r="R8" s="1">
        <f t="shared" si="0"/>
        <v>397</v>
      </c>
      <c r="S8" s="3">
        <f>R8/R$13</f>
        <v>1.1465372841217581E-2</v>
      </c>
    </row>
    <row r="9" spans="1:19" x14ac:dyDescent="0.2">
      <c r="A9" s="1" t="s">
        <v>26</v>
      </c>
      <c r="B9" s="1">
        <v>55</v>
      </c>
      <c r="C9" s="3">
        <f>B9/B$13</f>
        <v>3.1921067904817177E-2</v>
      </c>
      <c r="D9" s="1">
        <v>357</v>
      </c>
      <c r="E9" s="3">
        <f>D9/D$13</f>
        <v>2.9917036788737115E-2</v>
      </c>
      <c r="F9" s="1">
        <v>1</v>
      </c>
      <c r="G9" s="3">
        <f>F9/F$13</f>
        <v>6.4935064935064939E-3</v>
      </c>
      <c r="H9" s="1">
        <v>1</v>
      </c>
      <c r="I9" s="3">
        <f>H9/H$13</f>
        <v>6.2500000000000003E-3</v>
      </c>
      <c r="J9" s="1">
        <v>13</v>
      </c>
      <c r="K9" s="3">
        <f>J9/J$13</f>
        <v>9.0403337969401955E-3</v>
      </c>
      <c r="L9" s="1">
        <v>2</v>
      </c>
      <c r="M9" s="3">
        <f>L9/L$13</f>
        <v>2.1739130434782608E-2</v>
      </c>
      <c r="N9" s="1">
        <v>128</v>
      </c>
      <c r="O9" s="3">
        <f>N9/N$13</f>
        <v>0.23747680890538034</v>
      </c>
      <c r="P9" s="1">
        <v>389</v>
      </c>
      <c r="Q9" s="3">
        <f>P9/P$13</f>
        <v>2.0951149889589057E-2</v>
      </c>
      <c r="R9" s="1">
        <f t="shared" si="0"/>
        <v>946</v>
      </c>
      <c r="S9" s="3">
        <f>R9/R$13</f>
        <v>2.7320510598971871E-2</v>
      </c>
    </row>
    <row r="10" spans="1:19" x14ac:dyDescent="0.2">
      <c r="A10" s="1" t="s">
        <v>27</v>
      </c>
      <c r="B10" s="1">
        <v>73</v>
      </c>
      <c r="C10" s="3">
        <f>B10/B$13</f>
        <v>4.2367962855484623E-2</v>
      </c>
      <c r="D10" s="1">
        <v>508</v>
      </c>
      <c r="E10" s="3">
        <f>D10/D$13</f>
        <v>4.2571021536914437E-2</v>
      </c>
      <c r="F10" s="1">
        <v>0</v>
      </c>
      <c r="G10" s="3">
        <f>F10/F$13</f>
        <v>0</v>
      </c>
      <c r="H10" s="1">
        <v>2</v>
      </c>
      <c r="I10" s="3">
        <f>H10/H$13</f>
        <v>1.2500000000000001E-2</v>
      </c>
      <c r="J10" s="1">
        <v>62</v>
      </c>
      <c r="K10" s="3">
        <f>J10/J$13</f>
        <v>4.3115438108484005E-2</v>
      </c>
      <c r="L10" s="1">
        <v>4</v>
      </c>
      <c r="M10" s="3">
        <f>L10/L$13</f>
        <v>4.3478260869565216E-2</v>
      </c>
      <c r="N10" s="1">
        <v>158</v>
      </c>
      <c r="O10" s="3">
        <f>N10/N$13</f>
        <v>0.29313543599257885</v>
      </c>
      <c r="P10" s="1">
        <v>837</v>
      </c>
      <c r="Q10" s="3">
        <f>P10/P$13</f>
        <v>4.5079980610761031E-2</v>
      </c>
      <c r="R10" s="1">
        <f t="shared" si="0"/>
        <v>1644</v>
      </c>
      <c r="S10" s="3">
        <f>R10/R$13</f>
        <v>4.7478773176225959E-2</v>
      </c>
    </row>
    <row r="11" spans="1:19" x14ac:dyDescent="0.2">
      <c r="A11" s="1" t="s">
        <v>18</v>
      </c>
      <c r="B11" s="1">
        <v>2</v>
      </c>
      <c r="C11" s="3">
        <f>B11/B$13</f>
        <v>1.1607661056297156E-3</v>
      </c>
      <c r="D11" s="1">
        <v>92</v>
      </c>
      <c r="E11" s="3">
        <f>D11/D$13</f>
        <v>7.7097125618034021E-3</v>
      </c>
      <c r="F11" s="1">
        <v>1</v>
      </c>
      <c r="G11" s="3">
        <f>F11/F$13</f>
        <v>6.4935064935064939E-3</v>
      </c>
      <c r="H11" s="1">
        <v>0</v>
      </c>
      <c r="I11" s="3">
        <f>H11/H$13</f>
        <v>0</v>
      </c>
      <c r="J11" s="1">
        <v>0</v>
      </c>
      <c r="K11" s="3">
        <f>J11/J$13</f>
        <v>0</v>
      </c>
      <c r="L11" s="1">
        <v>1</v>
      </c>
      <c r="M11" s="3">
        <f>L11/L$13</f>
        <v>1.0869565217391304E-2</v>
      </c>
      <c r="N11" s="1">
        <v>1</v>
      </c>
      <c r="O11" s="3">
        <f>N11/N$13</f>
        <v>1.8552875695732839E-3</v>
      </c>
      <c r="P11" s="1">
        <v>52</v>
      </c>
      <c r="Q11" s="3">
        <f>P11/P$13</f>
        <v>2.8006678515646037E-3</v>
      </c>
      <c r="R11" s="1">
        <f t="shared" si="0"/>
        <v>149</v>
      </c>
      <c r="S11" s="3">
        <f>R11/R$13</f>
        <v>4.3031248194997981E-3</v>
      </c>
    </row>
    <row r="12" spans="1:19" x14ac:dyDescent="0.2">
      <c r="A12" s="1" t="s">
        <v>19</v>
      </c>
      <c r="B12" s="1">
        <v>0</v>
      </c>
      <c r="C12" s="3">
        <f>B12/B$13</f>
        <v>0</v>
      </c>
      <c r="D12" s="1">
        <v>36</v>
      </c>
      <c r="E12" s="3">
        <f>D12/D$13</f>
        <v>3.0168440459230703E-3</v>
      </c>
      <c r="F12" s="1">
        <v>0</v>
      </c>
      <c r="G12" s="3">
        <f>F12/F$13</f>
        <v>0</v>
      </c>
      <c r="H12" s="1">
        <v>0</v>
      </c>
      <c r="I12" s="3">
        <f>H12/H$13</f>
        <v>0</v>
      </c>
      <c r="J12" s="1">
        <v>0</v>
      </c>
      <c r="K12" s="3">
        <f>J12/J$13</f>
        <v>0</v>
      </c>
      <c r="L12" s="1">
        <v>0</v>
      </c>
      <c r="M12" s="3">
        <f>L12/L$13</f>
        <v>0</v>
      </c>
      <c r="N12" s="1">
        <v>0</v>
      </c>
      <c r="O12" s="3">
        <f>N12/N$13</f>
        <v>0</v>
      </c>
      <c r="P12" s="1">
        <v>15</v>
      </c>
      <c r="Q12" s="3">
        <f>P12/P$13</f>
        <v>8.0788495718209729E-4</v>
      </c>
      <c r="R12" s="1">
        <f t="shared" si="0"/>
        <v>51</v>
      </c>
      <c r="S12" s="3">
        <f>R12/R$13</f>
        <v>1.4728816496274476E-3</v>
      </c>
    </row>
    <row r="13" spans="1:19" x14ac:dyDescent="0.2">
      <c r="A13" s="1" t="s">
        <v>29</v>
      </c>
      <c r="B13" s="5">
        <v>1723</v>
      </c>
      <c r="C13" s="6">
        <f>B13/R13</f>
        <v>4.9760295731531221E-2</v>
      </c>
      <c r="D13" s="5">
        <v>11933</v>
      </c>
      <c r="E13" s="6">
        <f>D13/R13</f>
        <v>0.34462542598047707</v>
      </c>
      <c r="F13" s="5">
        <v>154</v>
      </c>
      <c r="G13" s="6">
        <f>F13/R13</f>
        <v>4.4475249812279787E-3</v>
      </c>
      <c r="H13" s="5">
        <v>160</v>
      </c>
      <c r="I13" s="6">
        <f>H13/R13</f>
        <v>4.620805175301796E-3</v>
      </c>
      <c r="J13" s="5">
        <v>1438</v>
      </c>
      <c r="K13" s="6">
        <f>J13/R13</f>
        <v>4.1529486513024898E-2</v>
      </c>
      <c r="L13" s="5">
        <v>92</v>
      </c>
      <c r="M13" s="6">
        <f>L13/R13</f>
        <v>2.6569629757985328E-3</v>
      </c>
      <c r="N13" s="5">
        <v>539</v>
      </c>
      <c r="O13" s="6">
        <f>N13/R13</f>
        <v>1.5566337434297927E-2</v>
      </c>
      <c r="P13" s="5">
        <v>18567</v>
      </c>
      <c r="Q13" s="6">
        <f>P13/R13</f>
        <v>0.53621556056142783</v>
      </c>
      <c r="R13" s="1">
        <v>34626</v>
      </c>
      <c r="S13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2015-06-05T18:19:34Z</dcterms:created>
  <dcterms:modified xsi:type="dcterms:W3CDTF">2022-10-04T19:56:03Z</dcterms:modified>
</cp:coreProperties>
</file>