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I:\AAWORKING DESKTOP\Mar2020\MANUSCRIPT PREP\NHP Citox MS\Figures tables and additional files\FINAL figures tables supp\"/>
    </mc:Choice>
  </mc:AlternateContent>
  <xr:revisionPtr revIDLastSave="0" documentId="13_ncr:1_{B00EC2DB-F94E-4855-8CEC-CC4CD28FC202}" xr6:coauthVersionLast="47" xr6:coauthVersionMax="47" xr10:uidLastSave="{00000000-0000-0000-0000-000000000000}"/>
  <bookViews>
    <workbookView xWindow="2280" yWindow="2280" windowWidth="31410" windowHeight="18780" activeTab="1" xr2:uid="{00000000-000D-0000-FFFF-FFFF00000000}"/>
  </bookViews>
  <sheets>
    <sheet name="Title" sheetId="5" r:id="rId1"/>
    <sheet name="HEMATOLOGY"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D200" i="6" l="1"/>
  <c r="AD203" i="6" s="1"/>
  <c r="AC200" i="6"/>
  <c r="AC203" i="6" s="1"/>
  <c r="AB200" i="6"/>
  <c r="AB203" i="6" s="1"/>
  <c r="AA200" i="6"/>
  <c r="AA203" i="6" s="1"/>
  <c r="Z200" i="6"/>
  <c r="Y200" i="6"/>
  <c r="X200" i="6"/>
  <c r="X203" i="6" s="1"/>
  <c r="W200" i="6"/>
  <c r="W203" i="6" s="1"/>
  <c r="V200" i="6"/>
  <c r="V203" i="6" s="1"/>
  <c r="U200" i="6"/>
  <c r="U203" i="6" s="1"/>
  <c r="T200" i="6"/>
  <c r="S200" i="6"/>
  <c r="R200" i="6"/>
  <c r="R203" i="6" s="1"/>
  <c r="Q200" i="6"/>
  <c r="Q203" i="6" s="1"/>
  <c r="P200" i="6"/>
  <c r="P203" i="6" s="1"/>
  <c r="O200" i="6"/>
  <c r="O203" i="6" s="1"/>
  <c r="N200" i="6"/>
  <c r="M200" i="6"/>
  <c r="L200" i="6"/>
  <c r="L203" i="6" s="1"/>
  <c r="K200" i="6"/>
  <c r="K203" i="6" s="1"/>
  <c r="J200" i="6"/>
  <c r="J203" i="6" s="1"/>
  <c r="I200" i="6"/>
  <c r="I203" i="6" s="1"/>
  <c r="H200" i="6"/>
  <c r="G200" i="6"/>
  <c r="F200" i="6"/>
  <c r="F203" i="6" s="1"/>
  <c r="E200" i="6"/>
  <c r="E203" i="6" s="1"/>
  <c r="D200" i="6"/>
  <c r="D203" i="6" s="1"/>
  <c r="AD199" i="6"/>
  <c r="AD202" i="6" s="1"/>
  <c r="AC199" i="6"/>
  <c r="AB199" i="6"/>
  <c r="AB201" i="6" s="1"/>
  <c r="AA199" i="6"/>
  <c r="Z199" i="6"/>
  <c r="Y199" i="6"/>
  <c r="X199" i="6"/>
  <c r="X202" i="6" s="1"/>
  <c r="W199" i="6"/>
  <c r="V199" i="6"/>
  <c r="V201" i="6" s="1"/>
  <c r="U199" i="6"/>
  <c r="T199" i="6"/>
  <c r="S199" i="6"/>
  <c r="R199" i="6"/>
  <c r="R202" i="6" s="1"/>
  <c r="Q199" i="6"/>
  <c r="P199" i="6"/>
  <c r="P201" i="6" s="1"/>
  <c r="O199" i="6"/>
  <c r="N199" i="6"/>
  <c r="M199" i="6"/>
  <c r="L199" i="6"/>
  <c r="L202" i="6" s="1"/>
  <c r="K199" i="6"/>
  <c r="J199" i="6"/>
  <c r="J201" i="6" s="1"/>
  <c r="I199" i="6"/>
  <c r="H199" i="6"/>
  <c r="G199" i="6"/>
  <c r="F199" i="6"/>
  <c r="F202" i="6" s="1"/>
  <c r="E199" i="6"/>
  <c r="D199" i="6"/>
  <c r="D201" i="6" s="1"/>
  <c r="BI29" i="6"/>
  <c r="BH29" i="6"/>
  <c r="BG29" i="6"/>
  <c r="BF29" i="6"/>
  <c r="BE29" i="6"/>
  <c r="BD29" i="6"/>
  <c r="BC29" i="6"/>
  <c r="BB29" i="6"/>
  <c r="BA29" i="6"/>
  <c r="AZ29" i="6"/>
  <c r="AY29" i="6"/>
  <c r="AX29" i="6"/>
  <c r="AW29" i="6"/>
  <c r="AV29" i="6"/>
  <c r="AU29" i="6"/>
  <c r="AT29" i="6"/>
  <c r="AS29" i="6"/>
  <c r="AR29" i="6"/>
  <c r="AQ29" i="6"/>
  <c r="AP29" i="6"/>
  <c r="AO29" i="6"/>
  <c r="AN29" i="6"/>
  <c r="AM29" i="6"/>
  <c r="AL29" i="6"/>
  <c r="AK29" i="6"/>
  <c r="AJ29" i="6"/>
  <c r="AI29" i="6"/>
  <c r="BI28" i="6"/>
  <c r="BH28" i="6"/>
  <c r="BG28" i="6"/>
  <c r="BF28" i="6"/>
  <c r="BE28" i="6"/>
  <c r="BD28" i="6"/>
  <c r="BC28" i="6"/>
  <c r="BB28" i="6"/>
  <c r="BA28" i="6"/>
  <c r="AZ28" i="6"/>
  <c r="AY28" i="6"/>
  <c r="AX28" i="6"/>
  <c r="AW28" i="6"/>
  <c r="AV28" i="6"/>
  <c r="AU28" i="6"/>
  <c r="AT28" i="6"/>
  <c r="AS28" i="6"/>
  <c r="AR28" i="6"/>
  <c r="AQ28" i="6"/>
  <c r="AP28" i="6"/>
  <c r="AO28" i="6"/>
  <c r="AN28" i="6"/>
  <c r="AM28" i="6"/>
  <c r="AL28" i="6"/>
  <c r="AK28" i="6"/>
  <c r="AJ28" i="6"/>
  <c r="AI28" i="6"/>
  <c r="BI27" i="6"/>
  <c r="BH27" i="6"/>
  <c r="BG27" i="6"/>
  <c r="BF27" i="6"/>
  <c r="BE27" i="6"/>
  <c r="BD27" i="6"/>
  <c r="BC27" i="6"/>
  <c r="BB27" i="6"/>
  <c r="BA27" i="6"/>
  <c r="AZ27" i="6"/>
  <c r="AY27" i="6"/>
  <c r="AX27" i="6"/>
  <c r="AW27" i="6"/>
  <c r="AV27" i="6"/>
  <c r="AU27" i="6"/>
  <c r="AT27" i="6"/>
  <c r="AS27" i="6"/>
  <c r="AR27" i="6"/>
  <c r="AQ27" i="6"/>
  <c r="AP27" i="6"/>
  <c r="AO27" i="6"/>
  <c r="AN27" i="6"/>
  <c r="AM27" i="6"/>
  <c r="AL27" i="6"/>
  <c r="AK27" i="6"/>
  <c r="AJ27" i="6"/>
  <c r="AI27" i="6"/>
  <c r="BI26" i="6"/>
  <c r="BH26" i="6"/>
  <c r="BG26" i="6"/>
  <c r="BF26" i="6"/>
  <c r="BE26" i="6"/>
  <c r="BD26" i="6"/>
  <c r="BC26" i="6"/>
  <c r="BB26" i="6"/>
  <c r="BA26" i="6"/>
  <c r="AZ26" i="6"/>
  <c r="AY26" i="6"/>
  <c r="AX26" i="6"/>
  <c r="AW26" i="6"/>
  <c r="AV26" i="6"/>
  <c r="AU26" i="6"/>
  <c r="AT26" i="6"/>
  <c r="AS26" i="6"/>
  <c r="AR26" i="6"/>
  <c r="AQ26" i="6"/>
  <c r="AP26" i="6"/>
  <c r="AO26" i="6"/>
  <c r="AN26" i="6"/>
  <c r="AM26" i="6"/>
  <c r="AL26" i="6"/>
  <c r="AK26" i="6"/>
  <c r="AJ26" i="6"/>
  <c r="AI26" i="6"/>
  <c r="BI25" i="6"/>
  <c r="BH25" i="6"/>
  <c r="BG25" i="6"/>
  <c r="BF25" i="6"/>
  <c r="BE25" i="6"/>
  <c r="BD25" i="6"/>
  <c r="BC25" i="6"/>
  <c r="BB25" i="6"/>
  <c r="BA25" i="6"/>
  <c r="AZ25" i="6"/>
  <c r="AY25" i="6"/>
  <c r="AX25" i="6"/>
  <c r="AW25" i="6"/>
  <c r="AV25" i="6"/>
  <c r="AU25" i="6"/>
  <c r="AT25" i="6"/>
  <c r="AS25" i="6"/>
  <c r="AR25" i="6"/>
  <c r="AQ25" i="6"/>
  <c r="AP25" i="6"/>
  <c r="AO25" i="6"/>
  <c r="AN25" i="6"/>
  <c r="AM25" i="6"/>
  <c r="AL25" i="6"/>
  <c r="AK25" i="6"/>
  <c r="AJ25" i="6"/>
  <c r="AI25" i="6"/>
  <c r="BI24" i="6"/>
  <c r="BH24" i="6"/>
  <c r="BG24" i="6"/>
  <c r="BF24" i="6"/>
  <c r="BE24" i="6"/>
  <c r="BD24" i="6"/>
  <c r="BC24" i="6"/>
  <c r="BB24" i="6"/>
  <c r="BA24" i="6"/>
  <c r="AZ24" i="6"/>
  <c r="AY24" i="6"/>
  <c r="AX24" i="6"/>
  <c r="AW24" i="6"/>
  <c r="AV24" i="6"/>
  <c r="AU24" i="6"/>
  <c r="AT24" i="6"/>
  <c r="AS24" i="6"/>
  <c r="AR24" i="6"/>
  <c r="AQ24" i="6"/>
  <c r="AP24" i="6"/>
  <c r="AO24" i="6"/>
  <c r="AN24" i="6"/>
  <c r="AM24" i="6"/>
  <c r="AL24" i="6"/>
  <c r="AK24" i="6"/>
  <c r="AJ24" i="6"/>
  <c r="AI24" i="6"/>
  <c r="BI23" i="6"/>
  <c r="BH23" i="6"/>
  <c r="BG23" i="6"/>
  <c r="BF23" i="6"/>
  <c r="BE23" i="6"/>
  <c r="BD23" i="6"/>
  <c r="BC23" i="6"/>
  <c r="BB23" i="6"/>
  <c r="BA23" i="6"/>
  <c r="AZ23" i="6"/>
  <c r="AY23" i="6"/>
  <c r="AX23" i="6"/>
  <c r="AW23" i="6"/>
  <c r="AV23" i="6"/>
  <c r="AU23" i="6"/>
  <c r="AT23" i="6"/>
  <c r="AS23" i="6"/>
  <c r="AR23" i="6"/>
  <c r="AQ23" i="6"/>
  <c r="AP23" i="6"/>
  <c r="AO23" i="6"/>
  <c r="AN23" i="6"/>
  <c r="AM23" i="6"/>
  <c r="AL23" i="6"/>
  <c r="AK23" i="6"/>
  <c r="AJ23" i="6"/>
  <c r="AI23" i="6"/>
  <c r="BI22" i="6"/>
  <c r="BH22" i="6"/>
  <c r="BG22" i="6"/>
  <c r="BF22" i="6"/>
  <c r="BE22" i="6"/>
  <c r="BD22" i="6"/>
  <c r="BC22" i="6"/>
  <c r="BB22" i="6"/>
  <c r="BA22" i="6"/>
  <c r="AZ22" i="6"/>
  <c r="AY22" i="6"/>
  <c r="AX22" i="6"/>
  <c r="AW22" i="6"/>
  <c r="AV22" i="6"/>
  <c r="AU22" i="6"/>
  <c r="AT22" i="6"/>
  <c r="AS22" i="6"/>
  <c r="AR22" i="6"/>
  <c r="AQ22" i="6"/>
  <c r="AP22" i="6"/>
  <c r="AO22" i="6"/>
  <c r="AN22" i="6"/>
  <c r="AM22" i="6"/>
  <c r="AL22" i="6"/>
  <c r="AK22" i="6"/>
  <c r="AJ22" i="6"/>
  <c r="AI22" i="6"/>
  <c r="BI21" i="6"/>
  <c r="BH21" i="6"/>
  <c r="BG21" i="6"/>
  <c r="BF21" i="6"/>
  <c r="BE21" i="6"/>
  <c r="BD21" i="6"/>
  <c r="BC21" i="6"/>
  <c r="BB21" i="6"/>
  <c r="BA21" i="6"/>
  <c r="AZ21" i="6"/>
  <c r="AY21" i="6"/>
  <c r="AX21" i="6"/>
  <c r="AW21" i="6"/>
  <c r="AV21" i="6"/>
  <c r="AU21" i="6"/>
  <c r="AT21" i="6"/>
  <c r="AS21" i="6"/>
  <c r="AR21" i="6"/>
  <c r="AQ21" i="6"/>
  <c r="AP21" i="6"/>
  <c r="AO21" i="6"/>
  <c r="AN21" i="6"/>
  <c r="AM21" i="6"/>
  <c r="AL21" i="6"/>
  <c r="AK21" i="6"/>
  <c r="AJ21" i="6"/>
  <c r="AI21" i="6"/>
  <c r="BI20" i="6"/>
  <c r="BH20" i="6"/>
  <c r="BG20" i="6"/>
  <c r="BF20" i="6"/>
  <c r="BE20" i="6"/>
  <c r="BD20" i="6"/>
  <c r="BC20" i="6"/>
  <c r="BB20" i="6"/>
  <c r="BA20" i="6"/>
  <c r="AZ20" i="6"/>
  <c r="AY20" i="6"/>
  <c r="AX20" i="6"/>
  <c r="AW20" i="6"/>
  <c r="AV20" i="6"/>
  <c r="AU20" i="6"/>
  <c r="AT20" i="6"/>
  <c r="AS20" i="6"/>
  <c r="AR20" i="6"/>
  <c r="AQ20" i="6"/>
  <c r="AP20" i="6"/>
  <c r="AO20" i="6"/>
  <c r="AN20" i="6"/>
  <c r="AM20" i="6"/>
  <c r="AL20" i="6"/>
  <c r="AK20" i="6"/>
  <c r="AJ20" i="6"/>
  <c r="AI20" i="6"/>
  <c r="BI19" i="6"/>
  <c r="BH19" i="6"/>
  <c r="BG19" i="6"/>
  <c r="BF19" i="6"/>
  <c r="BE19" i="6"/>
  <c r="BD19" i="6"/>
  <c r="BC19" i="6"/>
  <c r="BB19" i="6"/>
  <c r="BA19" i="6"/>
  <c r="AZ19" i="6"/>
  <c r="AY19" i="6"/>
  <c r="AX19" i="6"/>
  <c r="AW19" i="6"/>
  <c r="AV19" i="6"/>
  <c r="AU19" i="6"/>
  <c r="AT19" i="6"/>
  <c r="AS19" i="6"/>
  <c r="AR19" i="6"/>
  <c r="AQ19" i="6"/>
  <c r="AP19" i="6"/>
  <c r="AO19" i="6"/>
  <c r="AN19" i="6"/>
  <c r="AM19" i="6"/>
  <c r="AL19" i="6"/>
  <c r="AK19" i="6"/>
  <c r="AJ19" i="6"/>
  <c r="AI19" i="6"/>
  <c r="BI18" i="6"/>
  <c r="BH18" i="6"/>
  <c r="BG18" i="6"/>
  <c r="BF18" i="6"/>
  <c r="BE18" i="6"/>
  <c r="BD18" i="6"/>
  <c r="BC18" i="6"/>
  <c r="BB18" i="6"/>
  <c r="BA18" i="6"/>
  <c r="AZ18" i="6"/>
  <c r="AY18" i="6"/>
  <c r="AX18" i="6"/>
  <c r="AW18" i="6"/>
  <c r="AV18" i="6"/>
  <c r="AU18" i="6"/>
  <c r="AT18" i="6"/>
  <c r="AS18" i="6"/>
  <c r="AR18" i="6"/>
  <c r="AQ18" i="6"/>
  <c r="AP18" i="6"/>
  <c r="AO18" i="6"/>
  <c r="AN18" i="6"/>
  <c r="AM18" i="6"/>
  <c r="AL18" i="6"/>
  <c r="AK18" i="6"/>
  <c r="AJ18" i="6"/>
  <c r="AI18" i="6"/>
  <c r="BI17" i="6"/>
  <c r="BH17" i="6"/>
  <c r="BG17" i="6"/>
  <c r="BF17" i="6"/>
  <c r="BE17" i="6"/>
  <c r="BD17" i="6"/>
  <c r="BC17" i="6"/>
  <c r="BB17" i="6"/>
  <c r="BA17" i="6"/>
  <c r="AZ17" i="6"/>
  <c r="AY17" i="6"/>
  <c r="AX17" i="6"/>
  <c r="AW17" i="6"/>
  <c r="AV17" i="6"/>
  <c r="AU17" i="6"/>
  <c r="AT17" i="6"/>
  <c r="AS17" i="6"/>
  <c r="AR17" i="6"/>
  <c r="AQ17" i="6"/>
  <c r="AP17" i="6"/>
  <c r="AO17" i="6"/>
  <c r="AN17" i="6"/>
  <c r="AM17" i="6"/>
  <c r="AL17" i="6"/>
  <c r="AK17" i="6"/>
  <c r="AJ17" i="6"/>
  <c r="AI17" i="6"/>
  <c r="BI16" i="6"/>
  <c r="BH16" i="6"/>
  <c r="BG16" i="6"/>
  <c r="BF16" i="6"/>
  <c r="BE16" i="6"/>
  <c r="BD16" i="6"/>
  <c r="BC16" i="6"/>
  <c r="BB16" i="6"/>
  <c r="BA16" i="6"/>
  <c r="AZ16" i="6"/>
  <c r="AY16" i="6"/>
  <c r="AX16" i="6"/>
  <c r="AW16" i="6"/>
  <c r="AV16" i="6"/>
  <c r="AU16" i="6"/>
  <c r="AT16" i="6"/>
  <c r="AS16" i="6"/>
  <c r="AR16" i="6"/>
  <c r="AQ16" i="6"/>
  <c r="AP16" i="6"/>
  <c r="AO16" i="6"/>
  <c r="AN16" i="6"/>
  <c r="AM16" i="6"/>
  <c r="AL16" i="6"/>
  <c r="AK16" i="6"/>
  <c r="AJ16" i="6"/>
  <c r="AI16" i="6"/>
  <c r="BI15" i="6"/>
  <c r="BH15" i="6"/>
  <c r="BG15" i="6"/>
  <c r="BF15" i="6"/>
  <c r="BE15" i="6"/>
  <c r="BD15" i="6"/>
  <c r="BC15" i="6"/>
  <c r="BB15" i="6"/>
  <c r="BA15" i="6"/>
  <c r="AZ15" i="6"/>
  <c r="AY15" i="6"/>
  <c r="AX15" i="6"/>
  <c r="AW15" i="6"/>
  <c r="AV15" i="6"/>
  <c r="AU15" i="6"/>
  <c r="AT15" i="6"/>
  <c r="AS15" i="6"/>
  <c r="AR15" i="6"/>
  <c r="AQ15" i="6"/>
  <c r="AP15" i="6"/>
  <c r="AO15" i="6"/>
  <c r="AN15" i="6"/>
  <c r="AM15" i="6"/>
  <c r="AL15" i="6"/>
  <c r="AK15" i="6"/>
  <c r="AJ15" i="6"/>
  <c r="AI15" i="6"/>
  <c r="BI14" i="6"/>
  <c r="BH14" i="6"/>
  <c r="BG14" i="6"/>
  <c r="BF14" i="6"/>
  <c r="BE14" i="6"/>
  <c r="BD14" i="6"/>
  <c r="BC14" i="6"/>
  <c r="BB14" i="6"/>
  <c r="BA14" i="6"/>
  <c r="AZ14" i="6"/>
  <c r="AY14" i="6"/>
  <c r="AX14" i="6"/>
  <c r="AW14" i="6"/>
  <c r="AV14" i="6"/>
  <c r="AU14" i="6"/>
  <c r="AT14" i="6"/>
  <c r="AS14" i="6"/>
  <c r="AR14" i="6"/>
  <c r="AQ14" i="6"/>
  <c r="AP14" i="6"/>
  <c r="AO14" i="6"/>
  <c r="AN14" i="6"/>
  <c r="AM14" i="6"/>
  <c r="AL14" i="6"/>
  <c r="AK14" i="6"/>
  <c r="AJ14" i="6"/>
  <c r="AI14" i="6"/>
  <c r="BI13" i="6"/>
  <c r="BH13" i="6"/>
  <c r="BG13" i="6"/>
  <c r="BF13" i="6"/>
  <c r="BE13" i="6"/>
  <c r="BD13" i="6"/>
  <c r="BC13" i="6"/>
  <c r="BB13" i="6"/>
  <c r="BA13" i="6"/>
  <c r="AZ13" i="6"/>
  <c r="AY13" i="6"/>
  <c r="AX13" i="6"/>
  <c r="AW13" i="6"/>
  <c r="AV13" i="6"/>
  <c r="AU13" i="6"/>
  <c r="AT13" i="6"/>
  <c r="AS13" i="6"/>
  <c r="AR13" i="6"/>
  <c r="AQ13" i="6"/>
  <c r="AP13" i="6"/>
  <c r="AO13" i="6"/>
  <c r="AN13" i="6"/>
  <c r="AM13" i="6"/>
  <c r="AL13" i="6"/>
  <c r="AK13" i="6"/>
  <c r="AJ13" i="6"/>
  <c r="AI13" i="6"/>
  <c r="BI12" i="6"/>
  <c r="BH12" i="6"/>
  <c r="BG12" i="6"/>
  <c r="BF12" i="6"/>
  <c r="BE12" i="6"/>
  <c r="BD12" i="6"/>
  <c r="BC12" i="6"/>
  <c r="BB12" i="6"/>
  <c r="BA12" i="6"/>
  <c r="AZ12" i="6"/>
  <c r="AY12" i="6"/>
  <c r="AX12" i="6"/>
  <c r="AW12" i="6"/>
  <c r="AV12" i="6"/>
  <c r="AU12" i="6"/>
  <c r="AT12" i="6"/>
  <c r="AS12" i="6"/>
  <c r="AR12" i="6"/>
  <c r="AQ12" i="6"/>
  <c r="AP12" i="6"/>
  <c r="AO12" i="6"/>
  <c r="AN12" i="6"/>
  <c r="AM12" i="6"/>
  <c r="AL12" i="6"/>
  <c r="AK12" i="6"/>
  <c r="AJ12" i="6"/>
  <c r="AI12" i="6"/>
  <c r="BI11" i="6"/>
  <c r="BH11" i="6"/>
  <c r="BG11" i="6"/>
  <c r="BF11" i="6"/>
  <c r="BE11" i="6"/>
  <c r="BD11" i="6"/>
  <c r="BC11" i="6"/>
  <c r="BB11" i="6"/>
  <c r="BA11" i="6"/>
  <c r="AZ11" i="6"/>
  <c r="AY11" i="6"/>
  <c r="AX11" i="6"/>
  <c r="AW11" i="6"/>
  <c r="AV11" i="6"/>
  <c r="AU11" i="6"/>
  <c r="AT11" i="6"/>
  <c r="AS11" i="6"/>
  <c r="AR11" i="6"/>
  <c r="AQ11" i="6"/>
  <c r="AP11" i="6"/>
  <c r="AO11" i="6"/>
  <c r="AN11" i="6"/>
  <c r="AM11" i="6"/>
  <c r="AL11" i="6"/>
  <c r="AK11" i="6"/>
  <c r="AJ11" i="6"/>
  <c r="AI11" i="6"/>
  <c r="BI10" i="6"/>
  <c r="BH10" i="6"/>
  <c r="BG10" i="6"/>
  <c r="BF10" i="6"/>
  <c r="BE10" i="6"/>
  <c r="BD10" i="6"/>
  <c r="BC10" i="6"/>
  <c r="BB10" i="6"/>
  <c r="BA10" i="6"/>
  <c r="AZ10" i="6"/>
  <c r="AY10" i="6"/>
  <c r="AX10" i="6"/>
  <c r="AW10" i="6"/>
  <c r="AV10" i="6"/>
  <c r="AU10" i="6"/>
  <c r="AT10" i="6"/>
  <c r="AS10" i="6"/>
  <c r="AR10" i="6"/>
  <c r="AQ10" i="6"/>
  <c r="AP10" i="6"/>
  <c r="AO10" i="6"/>
  <c r="AN10" i="6"/>
  <c r="AM10" i="6"/>
  <c r="AL10" i="6"/>
  <c r="AK10" i="6"/>
  <c r="AJ10" i="6"/>
  <c r="AI10" i="6"/>
  <c r="BI9" i="6"/>
  <c r="BH9" i="6"/>
  <c r="BG9" i="6"/>
  <c r="BF9" i="6"/>
  <c r="BE9" i="6"/>
  <c r="BD9" i="6"/>
  <c r="BC9" i="6"/>
  <c r="BB9" i="6"/>
  <c r="BA9" i="6"/>
  <c r="AZ9" i="6"/>
  <c r="AY9" i="6"/>
  <c r="AX9" i="6"/>
  <c r="AW9" i="6"/>
  <c r="AV9" i="6"/>
  <c r="AU9" i="6"/>
  <c r="AT9" i="6"/>
  <c r="AS9" i="6"/>
  <c r="AR9" i="6"/>
  <c r="AQ9" i="6"/>
  <c r="AP9" i="6"/>
  <c r="AO9" i="6"/>
  <c r="AN9" i="6"/>
  <c r="AM9" i="6"/>
  <c r="AL9" i="6"/>
  <c r="AK9" i="6"/>
  <c r="AJ9" i="6"/>
  <c r="AI9" i="6"/>
  <c r="BI8" i="6"/>
  <c r="BH8" i="6"/>
  <c r="BG8" i="6"/>
  <c r="BF8" i="6"/>
  <c r="BE8" i="6"/>
  <c r="BD8" i="6"/>
  <c r="BC8" i="6"/>
  <c r="BB8" i="6"/>
  <c r="BA8" i="6"/>
  <c r="AZ8" i="6"/>
  <c r="AY8" i="6"/>
  <c r="AX8" i="6"/>
  <c r="AW8" i="6"/>
  <c r="AV8" i="6"/>
  <c r="AU8" i="6"/>
  <c r="AT8" i="6"/>
  <c r="AS8" i="6"/>
  <c r="AR8" i="6"/>
  <c r="AQ8" i="6"/>
  <c r="AP8" i="6"/>
  <c r="AO8" i="6"/>
  <c r="AN8" i="6"/>
  <c r="AM8" i="6"/>
  <c r="AL8" i="6"/>
  <c r="AK8" i="6"/>
  <c r="AJ8" i="6"/>
  <c r="AI8" i="6"/>
  <c r="BI7" i="6"/>
  <c r="BH7" i="6"/>
  <c r="BG7" i="6"/>
  <c r="BF7" i="6"/>
  <c r="BE7" i="6"/>
  <c r="BD7" i="6"/>
  <c r="BC7" i="6"/>
  <c r="BB7" i="6"/>
  <c r="BA7" i="6"/>
  <c r="AZ7" i="6"/>
  <c r="AY7" i="6"/>
  <c r="AX7" i="6"/>
  <c r="AW7" i="6"/>
  <c r="AV7" i="6"/>
  <c r="AU7" i="6"/>
  <c r="AT7" i="6"/>
  <c r="AS7" i="6"/>
  <c r="AR7" i="6"/>
  <c r="AQ7" i="6"/>
  <c r="AP7" i="6"/>
  <c r="AO7" i="6"/>
  <c r="AN7" i="6"/>
  <c r="AM7" i="6"/>
  <c r="AL7" i="6"/>
  <c r="AK7" i="6"/>
  <c r="AJ7" i="6"/>
  <c r="AI7" i="6"/>
  <c r="BI6" i="6"/>
  <c r="BH6" i="6"/>
  <c r="BG6" i="6"/>
  <c r="BF6" i="6"/>
  <c r="BE6" i="6"/>
  <c r="BD6" i="6"/>
  <c r="BC6" i="6"/>
  <c r="BB6" i="6"/>
  <c r="BA6" i="6"/>
  <c r="AZ6" i="6"/>
  <c r="AY6" i="6"/>
  <c r="AX6" i="6"/>
  <c r="AW6" i="6"/>
  <c r="AV6" i="6"/>
  <c r="AU6" i="6"/>
  <c r="AT6" i="6"/>
  <c r="AS6" i="6"/>
  <c r="AR6" i="6"/>
  <c r="AQ6" i="6"/>
  <c r="AP6" i="6"/>
  <c r="AO6" i="6"/>
  <c r="AN6" i="6"/>
  <c r="AM6" i="6"/>
  <c r="AL6" i="6"/>
  <c r="AK6" i="6"/>
  <c r="AJ6" i="6"/>
  <c r="AI6" i="6"/>
  <c r="G201" i="6" l="1"/>
  <c r="M201" i="6"/>
  <c r="S201" i="6"/>
  <c r="Y201" i="6"/>
  <c r="H201" i="6"/>
  <c r="N201" i="6"/>
  <c r="T201" i="6"/>
  <c r="Z201" i="6"/>
  <c r="I201" i="6"/>
  <c r="O201" i="6"/>
  <c r="U201" i="6"/>
  <c r="AA201" i="6"/>
  <c r="G202" i="6"/>
  <c r="M202" i="6"/>
  <c r="S202" i="6"/>
  <c r="Y202" i="6"/>
  <c r="E201" i="6"/>
  <c r="K201" i="6"/>
  <c r="Q201" i="6"/>
  <c r="W201" i="6"/>
  <c r="AC201" i="6"/>
  <c r="H202" i="6"/>
  <c r="N202" i="6"/>
  <c r="T202" i="6"/>
  <c r="Z202" i="6"/>
  <c r="F201" i="6"/>
  <c r="L201" i="6"/>
  <c r="R201" i="6"/>
  <c r="X201" i="6"/>
  <c r="AD201" i="6"/>
  <c r="I202" i="6"/>
  <c r="O202" i="6"/>
  <c r="U202" i="6"/>
  <c r="AA202" i="6"/>
  <c r="D202" i="6"/>
  <c r="J202" i="6"/>
  <c r="P202" i="6"/>
  <c r="V202" i="6"/>
  <c r="AB202" i="6"/>
  <c r="G203" i="6"/>
  <c r="M203" i="6"/>
  <c r="S203" i="6"/>
  <c r="Y203" i="6"/>
  <c r="E202" i="6"/>
  <c r="K202" i="6"/>
  <c r="Q202" i="6"/>
  <c r="W202" i="6"/>
  <c r="AC202" i="6"/>
  <c r="H203" i="6"/>
  <c r="N203" i="6"/>
  <c r="T203" i="6"/>
  <c r="Z203" i="6"/>
</calcChain>
</file>

<file path=xl/sharedStrings.xml><?xml version="1.0" encoding="utf-8"?>
<sst xmlns="http://schemas.openxmlformats.org/spreadsheetml/2006/main" count="1015" uniqueCount="171">
  <si>
    <t xml:space="preserve">GROUP </t>
  </si>
  <si>
    <t xml:space="preserve">NO. </t>
  </si>
  <si>
    <t xml:space="preserve">ANIMAL </t>
  </si>
  <si>
    <t xml:space="preserve">NO.   </t>
  </si>
  <si>
    <t xml:space="preserve">RBC </t>
  </si>
  <si>
    <t xml:space="preserve">(x10^12/L) </t>
  </si>
  <si>
    <t xml:space="preserve">PCT </t>
  </si>
  <si>
    <t xml:space="preserve">(L/L) </t>
  </si>
  <si>
    <t xml:space="preserve">Baseline Occasion </t>
  </si>
  <si>
    <t xml:space="preserve"> </t>
  </si>
  <si>
    <t xml:space="preserve">Prior To Irradiation 1 </t>
  </si>
  <si>
    <t xml:space="preserve">Prior To Irradiation 2 </t>
  </si>
  <si>
    <t xml:space="preserve">Prior To Irradiation 3 </t>
  </si>
  <si>
    <t xml:space="preserve">Day 1 </t>
  </si>
  <si>
    <t xml:space="preserve">Day 3 </t>
  </si>
  <si>
    <t xml:space="preserve">Day 5 </t>
  </si>
  <si>
    <t xml:space="preserve">Day 7 </t>
  </si>
  <si>
    <t xml:space="preserve">Day 9 </t>
  </si>
  <si>
    <t xml:space="preserve">Day 11 </t>
  </si>
  <si>
    <t xml:space="preserve">Day 13 </t>
  </si>
  <si>
    <t xml:space="preserve">Day 15 </t>
  </si>
  <si>
    <t xml:space="preserve">Day 18 </t>
  </si>
  <si>
    <t xml:space="preserve">Day 21 </t>
  </si>
  <si>
    <t xml:space="preserve">Day 24 </t>
  </si>
  <si>
    <t xml:space="preserve">Day 27 </t>
  </si>
  <si>
    <t xml:space="preserve">Day 28 </t>
  </si>
  <si>
    <t xml:space="preserve">Day 30 </t>
  </si>
  <si>
    <t xml:space="preserve">Day 35 </t>
  </si>
  <si>
    <t xml:space="preserve">Day 40 </t>
  </si>
  <si>
    <t xml:space="preserve">Day 42 </t>
  </si>
  <si>
    <t xml:space="preserve">Day 49 </t>
  </si>
  <si>
    <t xml:space="preserve">Day 56 </t>
  </si>
  <si>
    <t xml:space="preserve">Day 60 </t>
  </si>
  <si>
    <t>White Blood Cell Count</t>
  </si>
  <si>
    <t>WBC</t>
  </si>
  <si>
    <t>Light Scatter</t>
  </si>
  <si>
    <t>x109/L</t>
  </si>
  <si>
    <t>Numeric</t>
  </si>
  <si>
    <t>Red Blood Cell Count</t>
  </si>
  <si>
    <t>RBC</t>
  </si>
  <si>
    <t>x1012/L</t>
  </si>
  <si>
    <t>Hemoglobin</t>
  </si>
  <si>
    <t>HGB</t>
  </si>
  <si>
    <t>Cyanmethemoglobin</t>
  </si>
  <si>
    <t>g/L</t>
  </si>
  <si>
    <t>Hematocrit</t>
  </si>
  <si>
    <t>HCT</t>
  </si>
  <si>
    <t>Calculated</t>
  </si>
  <si>
    <t>L/L</t>
  </si>
  <si>
    <t>Mean Corpuscular Volume</t>
  </si>
  <si>
    <t>MCV</t>
  </si>
  <si>
    <t>fL</t>
  </si>
  <si>
    <t>Mean Corpuscular Hemoglobin</t>
  </si>
  <si>
    <t>MCH</t>
  </si>
  <si>
    <t>pg</t>
  </si>
  <si>
    <t>Mean Corpuscular Hemoglobin Concentration</t>
  </si>
  <si>
    <t>MCHC</t>
  </si>
  <si>
    <t>Red Cell Distribution Width</t>
  </si>
  <si>
    <t>RDW</t>
  </si>
  <si>
    <t>%</t>
  </si>
  <si>
    <t>Hemoglobin Distribution Width</t>
  </si>
  <si>
    <t>HDW</t>
  </si>
  <si>
    <t>Platelet Count</t>
  </si>
  <si>
    <t>PLT</t>
  </si>
  <si>
    <t>Mean Platelet Volume</t>
  </si>
  <si>
    <t>MPV</t>
  </si>
  <si>
    <t>Platelet Distribution Width</t>
  </si>
  <si>
    <t>PDW</t>
  </si>
  <si>
    <t>Plateletcrit/Thrombocrit</t>
  </si>
  <si>
    <t>PCT</t>
  </si>
  <si>
    <t>Neutrophils (relative)</t>
  </si>
  <si>
    <t>NEUT</t>
  </si>
  <si>
    <t>Peroxidase Channel</t>
  </si>
  <si>
    <t>Lymphocytes (relative)</t>
  </si>
  <si>
    <t>LYMPH</t>
  </si>
  <si>
    <t>Monocytes (relative)</t>
  </si>
  <si>
    <t>MONO</t>
  </si>
  <si>
    <t>Eosinophils (relative)</t>
  </si>
  <si>
    <t>EOS</t>
  </si>
  <si>
    <t>Basophils (relative)</t>
  </si>
  <si>
    <t>BASO</t>
  </si>
  <si>
    <t>Basophil/Lobularity</t>
  </si>
  <si>
    <t>Large Unstained Cells (relative)</t>
  </si>
  <si>
    <t>LUC</t>
  </si>
  <si>
    <t>Neutrophils (absolute)</t>
  </si>
  <si>
    <t>Lymphocytes (absolute)</t>
  </si>
  <si>
    <t>Monocytes (absolute)</t>
  </si>
  <si>
    <t>Eosinophils (absolute)</t>
  </si>
  <si>
    <t>Basophils (absolute)</t>
  </si>
  <si>
    <t>Large Unstained Cells (absolute)</t>
  </si>
  <si>
    <t>Reticulocytes (relative)</t>
  </si>
  <si>
    <t>RETIC</t>
  </si>
  <si>
    <t>Reticulocytes (absolute)</t>
  </si>
  <si>
    <t xml:space="preserve">HGB </t>
  </si>
  <si>
    <t xml:space="preserve">HCT </t>
  </si>
  <si>
    <t xml:space="preserve">MCV </t>
  </si>
  <si>
    <t xml:space="preserve">MCH </t>
  </si>
  <si>
    <t xml:space="preserve">MCHC </t>
  </si>
  <si>
    <t xml:space="preserve">RDW </t>
  </si>
  <si>
    <t xml:space="preserve">HDW  </t>
  </si>
  <si>
    <t xml:space="preserve">PLT </t>
  </si>
  <si>
    <t xml:space="preserve">MPV </t>
  </si>
  <si>
    <t xml:space="preserve">PDW </t>
  </si>
  <si>
    <t xml:space="preserve">WBC </t>
  </si>
  <si>
    <t xml:space="preserve">(x10^9/L) </t>
  </si>
  <si>
    <t xml:space="preserve">NEUT </t>
  </si>
  <si>
    <t xml:space="preserve">LYMPH </t>
  </si>
  <si>
    <t xml:space="preserve">MONO </t>
  </si>
  <si>
    <t xml:space="preserve">EOS </t>
  </si>
  <si>
    <t xml:space="preserve">BASO </t>
  </si>
  <si>
    <t xml:space="preserve">LUC </t>
  </si>
  <si>
    <t xml:space="preserve">(%) </t>
  </si>
  <si>
    <t xml:space="preserve">RETIC </t>
  </si>
  <si>
    <t xml:space="preserve">SCL </t>
  </si>
  <si>
    <t>TIME</t>
  </si>
  <si>
    <t>(g/L)</t>
  </si>
  <si>
    <t xml:space="preserve"> (L/L) </t>
  </si>
  <si>
    <t xml:space="preserve">(fL)   </t>
  </si>
  <si>
    <t xml:space="preserve">(pg)  </t>
  </si>
  <si>
    <t xml:space="preserve">(g/L)  </t>
  </si>
  <si>
    <t xml:space="preserve">(%)  </t>
  </si>
  <si>
    <t xml:space="preserve">(g/L) </t>
  </si>
  <si>
    <t>(x10^9/L)</t>
  </si>
  <si>
    <t>(%)</t>
  </si>
  <si>
    <t xml:space="preserve">EOS  </t>
  </si>
  <si>
    <t xml:space="preserve">LUC  </t>
  </si>
  <si>
    <t xml:space="preserve">RETIC  </t>
  </si>
  <si>
    <t xml:space="preserve">PLT4+ </t>
  </si>
  <si>
    <t xml:space="preserve">PLT4+  </t>
  </si>
  <si>
    <t>PLT4+</t>
  </si>
  <si>
    <t xml:space="preserve">SD: Standard Deviation </t>
  </si>
  <si>
    <t xml:space="preserve">N: Number of animals </t>
  </si>
  <si>
    <t xml:space="preserve">SCL: Sample clotted </t>
  </si>
  <si>
    <t xml:space="preserve">SEM: Standard error of the mean </t>
  </si>
  <si>
    <t xml:space="preserve">PLT4+: Severe Platelet Clumping </t>
  </si>
  <si>
    <t>MEAN</t>
  </si>
  <si>
    <t>SD</t>
  </si>
  <si>
    <t>3S(+)</t>
  </si>
  <si>
    <t>3S(-)</t>
  </si>
  <si>
    <t>SEM</t>
  </si>
  <si>
    <t>Normal (score 0)</t>
  </si>
  <si>
    <t>Mild (score 1)</t>
  </si>
  <si>
    <t>Moderate (score 2)</t>
  </si>
  <si>
    <t>Severe (score 3 or 4)</t>
  </si>
  <si>
    <t>1-6.9</t>
  </si>
  <si>
    <t>0.04-5.23</t>
  </si>
  <si>
    <t>195-449</t>
  </si>
  <si>
    <t>100.7 - 135</t>
  </si>
  <si>
    <t>0.29-0.39</t>
  </si>
  <si>
    <t>&gt;12 d, 180-250</t>
  </si>
  <si>
    <t>&gt;20 d, 80-109</t>
  </si>
  <si>
    <t>&gt;20 d, 0.27-0.32</t>
  </si>
  <si>
    <t>&lt;1d, &gt;13; 10-20 d, 1.2-1.6</t>
  </si>
  <si>
    <t xml:space="preserve">1-14d, 0.45-1 </t>
  </si>
  <si>
    <t>&lt;1d, 11-13; 10-24d, &lt;1.2</t>
  </si>
  <si>
    <t>&gt;8d, &lt;180</t>
  </si>
  <si>
    <t>10-20d, 80-105; &gt;20d &lt;80</t>
  </si>
  <si>
    <t>10-20d, 25-30; &gt;20d, 0.2 -0.27</t>
  </si>
  <si>
    <t>1-14d, &lt;0.4</t>
  </si>
  <si>
    <t>&lt;1d, 8-11; 5-20d, &lt;1</t>
  </si>
  <si>
    <t>&gt;12d, &lt;180</t>
  </si>
  <si>
    <t>&lt;10d, &lt;100; 10-20d, &lt;80</t>
  </si>
  <si>
    <t>&lt;10d, &lt;3; 10-20d, &lt;0.25</t>
  </si>
  <si>
    <t>1-14d,1-1.85</t>
  </si>
  <si>
    <t>PMID: 30305197  System for Scoring Severity of Acute Radiation Syndrome Response in Rhesus Macaques ( Macaca mulatta)</t>
  </si>
  <si>
    <t xml:space="preserve">All HYBE AVERAGE </t>
  </si>
  <si>
    <t>LEGEND</t>
  </si>
  <si>
    <t>KEY</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</si>
  <si>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</si>
  <si>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</si>
  <si>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Supplementary data table 2: Hematology detailed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</si>
</sst>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2"/>
      <color theme="1"/>
      <name val="Arial"/>
      <family val="2"/>
    </font>
    <font>
      <sz val="12"/>
      <color theme="1"/>
      <name val="Arial"/>
      <family val="2"/>
    </font>
    <font>
      <b/>
      <sz val="12"/>
      <name val="Arial"/>
      <family val="2"/>
    </font>
    <font>
      <b/>
      <sz val="11"/>
      <color theme="1"/>
      <name val="Arial"/>
      <family val="2"/>
    </font>
    <font>
      <b/>
      <sz val="14"/>
      <color theme="1"/>
      <name val="Arial"/>
      <family val="2"/>
    </font>
  </fonts>
  <fills count="7">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000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Fill="1"/>
    <xf numFmtId="0" fontId="1" fillId="0" borderId="0" xfId="0" applyFont="1"/>
    <xf numFmtId="0" fontId="2" fillId="0" borderId="0" xfId="0" applyFont="1" applyFill="1"/>
    <xf numFmtId="0" fontId="3" fillId="0" borderId="0" xfId="0" applyFont="1"/>
    <xf numFmtId="0" fontId="2" fillId="0" borderId="0" xfId="0" applyFont="1" applyAlignment="1">
      <alignment wrapText="1"/>
    </xf>
    <xf numFmtId="0" fontId="2" fillId="0" borderId="1" xfId="0" applyFont="1" applyFill="1" applyBorder="1"/>
    <xf numFmtId="0" fontId="2" fillId="0" borderId="1" xfId="0" applyFont="1" applyBorder="1"/>
    <xf numFmtId="0" fontId="2" fillId="2" borderId="1" xfId="0" applyFont="1" applyFill="1" applyBorder="1"/>
    <xf numFmtId="0" fontId="1" fillId="0" borderId="1" xfId="0" applyFont="1" applyFill="1" applyBorder="1"/>
    <xf numFmtId="0" fontId="1" fillId="0" borderId="1" xfId="0" applyFont="1" applyBorder="1"/>
    <xf numFmtId="0" fontId="2" fillId="3" borderId="1" xfId="0" applyFont="1" applyFill="1" applyBorder="1"/>
    <xf numFmtId="0" fontId="2" fillId="0" borderId="1" xfId="0" applyFont="1" applyBorder="1" applyAlignment="1">
      <alignment wrapText="1"/>
    </xf>
    <xf numFmtId="0" fontId="2" fillId="4" borderId="1" xfId="0" applyFont="1" applyFill="1" applyBorder="1"/>
    <xf numFmtId="0" fontId="2" fillId="5" borderId="1" xfId="0" applyFont="1" applyFill="1" applyBorder="1"/>
    <xf numFmtId="0" fontId="2" fillId="6" borderId="1" xfId="0" applyFont="1" applyFill="1" applyBorder="1"/>
    <xf numFmtId="0" fontId="2" fillId="0" borderId="0" xfId="0" applyFont="1"/>
    <xf numFmtId="0" fontId="1" fillId="0" borderId="0" xfId="0" applyFont="1" applyFill="1" applyAlignment="1">
      <alignment horizontal="center"/>
    </xf>
    <xf numFmtId="0" fontId="4" fillId="0" borderId="0" xfId="0" applyFont="1"/>
    <xf numFmtId="0" fontId="5" fillId="0" borderId="0" xfId="0" applyFont="1"/>
    <xf numFmtId="2" fontId="2" fillId="0" borderId="1" xfId="0" applyNumberFormat="1" applyFont="1" applyBorder="1"/>
    <xf numFmtId="2" fontId="2" fillId="2" borderId="1" xfId="0" applyNumberFormat="1" applyFont="1" applyFill="1" applyBorder="1"/>
    <xf numFmtId="2" fontId="2" fillId="5" borderId="1" xfId="0" applyNumberFormat="1" applyFont="1" applyFill="1" applyBorder="1"/>
    <xf numFmtId="2" fontId="2" fillId="0" borderId="1" xfId="0" applyNumberFormat="1" applyFont="1" applyFill="1" applyBorder="1"/>
    <xf numFmtId="2" fontId="2" fillId="4" borderId="1" xfId="0" applyNumberFormat="1" applyFont="1" applyFill="1" applyBorder="1"/>
    <xf numFmtId="164" fontId="2" fillId="0" borderId="1" xfId="0" applyNumberFormat="1" applyFont="1" applyBorder="1"/>
    <xf numFmtId="164" fontId="2" fillId="2" borderId="1" xfId="0" applyNumberFormat="1" applyFont="1" applyFill="1" applyBorder="1"/>
    <xf numFmtId="0" fontId="2" fillId="0" borderId="1" xfId="0" applyFont="1" applyBorder="1"/>
    <xf numFmtId="0" fontId="1" fillId="0" borderId="1" xfId="0" applyFont="1" applyBorder="1" applyAlignment="1">
      <alignment horizontal="center"/>
    </xf>
    <xf numFmtId="0" fontId="2" fillId="0" borderId="1" xfId="0" applyFont="1" applyFill="1" applyBorder="1" applyAlignment="1">
      <alignment horizontal="center" textRotation="90" wrapText="1"/>
    </xf>
    <xf numFmtId="0" fontId="1" fillId="0" borderId="0" xfId="0" applyFont="1" applyFill="1" applyAlignment="1">
      <alignment horizontal="center"/>
    </xf>
  </cellXfs>
  <cellStyles count="1">
    <cellStyle name="Normal" xfId="0" builtinId="0"/>
  </cellStyles>
  <dxfs count="5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0098E-9459-4D75-B212-24A9F173D943}">
  <dimension ref="A2:AH5"/>
  <sheetViews>
    <sheetView workbookViewId="0">
      <selection activeCell="E15" sqref="E15"/>
    </sheetView>
  </sheetViews>
  <sheetFormatPr defaultRowHeight="14.5" x14ac:dyDescent="0.35"/>
  <sheetData>
    <row r="2" spans="1:34" x14ac:dyDescent="0.35">
      <c r="A2" s="18" t="s">
        <v>168</v>
      </c>
    </row>
    <row r="3" spans="1:34" x14ac:dyDescent="0.35">
      <c r="A3" t="s">
        <v>169</v>
      </c>
    </row>
    <row r="5" spans="1:34" s="16" customFormat="1" ht="18" x14ac:dyDescent="0.4">
      <c r="A5" s="19" t="s">
        <v>170</v>
      </c>
      <c r="AE5" s="3"/>
      <c r="AF5" s="3"/>
      <c r="AG5" s="3"/>
      <c r="AH5" s="4" t="s">
        <v>165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C4FA1-D463-4129-A13B-E39CA563E7C0}">
  <dimension ref="A1:CL203"/>
  <sheetViews>
    <sheetView tabSelected="1" topLeftCell="AV1" zoomScale="70" zoomScaleNormal="70" workbookViewId="0">
      <selection activeCell="BN12" sqref="BN12"/>
    </sheetView>
  </sheetViews>
  <sheetFormatPr defaultColWidth="8.7265625" defaultRowHeight="15.5" x14ac:dyDescent="0.35"/>
  <cols>
    <col min="1" max="2" width="8.7265625" style="16"/>
    <col min="3" max="3" width="18.54296875" style="16" customWidth="1"/>
    <col min="4" max="14" width="8.81640625" style="16" bestFit="1" customWidth="1"/>
    <col min="15" max="15" width="11.81640625" style="16" bestFit="1" customWidth="1"/>
    <col min="16" max="30" width="8.81640625" style="16" bestFit="1" customWidth="1"/>
    <col min="31" max="32" width="8.7265625" style="3"/>
    <col min="33" max="33" width="3.1796875" style="3" customWidth="1"/>
    <col min="34" max="34" width="13.54296875" style="3" customWidth="1"/>
    <col min="35" max="35" width="17.81640625" style="16" customWidth="1"/>
    <col min="36" max="63" width="8.7265625" style="16"/>
    <col min="64" max="64" width="18" style="16" customWidth="1"/>
    <col min="65" max="16384" width="8.7265625" style="16"/>
  </cols>
  <sheetData>
    <row r="1" spans="1:90" ht="18" x14ac:dyDescent="0.4">
      <c r="A1" s="19" t="s">
        <v>170</v>
      </c>
      <c r="AH1" s="4" t="s">
        <v>165</v>
      </c>
    </row>
    <row r="2" spans="1:90" ht="18" x14ac:dyDescent="0.4">
      <c r="A2" s="19"/>
      <c r="AH2" s="4"/>
      <c r="BK2" s="4"/>
    </row>
    <row r="3" spans="1:90" ht="18" x14ac:dyDescent="0.4">
      <c r="A3" s="19"/>
      <c r="AH3" s="4" t="s">
        <v>135</v>
      </c>
      <c r="BK3" s="4" t="s">
        <v>139</v>
      </c>
    </row>
    <row r="4" spans="1:90" s="2" customFormat="1" x14ac:dyDescent="0.35">
      <c r="A4" s="7" t="s">
        <v>0</v>
      </c>
      <c r="B4" s="7" t="s">
        <v>2</v>
      </c>
      <c r="C4" s="27" t="s">
        <v>114</v>
      </c>
      <c r="D4" s="7" t="s">
        <v>4</v>
      </c>
      <c r="E4" s="7" t="s">
        <v>93</v>
      </c>
      <c r="F4" s="7" t="s">
        <v>94</v>
      </c>
      <c r="G4" s="7" t="s">
        <v>95</v>
      </c>
      <c r="H4" s="7" t="s">
        <v>96</v>
      </c>
      <c r="I4" s="7" t="s">
        <v>97</v>
      </c>
      <c r="J4" s="7" t="s">
        <v>98</v>
      </c>
      <c r="K4" s="7" t="s">
        <v>99</v>
      </c>
      <c r="L4" s="7" t="s">
        <v>100</v>
      </c>
      <c r="M4" s="7" t="s">
        <v>101</v>
      </c>
      <c r="N4" s="7" t="s">
        <v>102</v>
      </c>
      <c r="O4" s="7" t="s">
        <v>6</v>
      </c>
      <c r="P4" s="7" t="s">
        <v>103</v>
      </c>
      <c r="Q4" s="7" t="s">
        <v>105</v>
      </c>
      <c r="R4" s="7" t="s">
        <v>106</v>
      </c>
      <c r="S4" s="7" t="s">
        <v>107</v>
      </c>
      <c r="T4" s="7" t="s">
        <v>108</v>
      </c>
      <c r="U4" s="7" t="s">
        <v>109</v>
      </c>
      <c r="V4" s="7" t="s">
        <v>110</v>
      </c>
      <c r="W4" s="7" t="s">
        <v>105</v>
      </c>
      <c r="X4" s="7" t="s">
        <v>106</v>
      </c>
      <c r="Y4" s="7" t="s">
        <v>107</v>
      </c>
      <c r="Z4" s="7" t="s">
        <v>124</v>
      </c>
      <c r="AA4" s="7" t="s">
        <v>109</v>
      </c>
      <c r="AB4" s="7" t="s">
        <v>125</v>
      </c>
      <c r="AC4" s="7" t="s">
        <v>112</v>
      </c>
      <c r="AD4" s="7" t="s">
        <v>126</v>
      </c>
      <c r="AE4" s="1"/>
      <c r="AF4" s="1"/>
      <c r="AG4" s="1"/>
      <c r="AH4" s="28" t="s">
        <v>114</v>
      </c>
      <c r="AI4" s="10" t="s">
        <v>4</v>
      </c>
      <c r="AJ4" s="10" t="s">
        <v>93</v>
      </c>
      <c r="AK4" s="10" t="s">
        <v>94</v>
      </c>
      <c r="AL4" s="10" t="s">
        <v>95</v>
      </c>
      <c r="AM4" s="10" t="s">
        <v>96</v>
      </c>
      <c r="AN4" s="10" t="s">
        <v>97</v>
      </c>
      <c r="AO4" s="10" t="s">
        <v>98</v>
      </c>
      <c r="AP4" s="10" t="s">
        <v>99</v>
      </c>
      <c r="AQ4" s="10" t="s">
        <v>100</v>
      </c>
      <c r="AR4" s="10" t="s">
        <v>101</v>
      </c>
      <c r="AS4" s="10" t="s">
        <v>102</v>
      </c>
      <c r="AT4" s="10" t="s">
        <v>6</v>
      </c>
      <c r="AU4" s="10" t="s">
        <v>103</v>
      </c>
      <c r="AV4" s="10" t="s">
        <v>105</v>
      </c>
      <c r="AW4" s="10" t="s">
        <v>106</v>
      </c>
      <c r="AX4" s="10" t="s">
        <v>107</v>
      </c>
      <c r="AY4" s="10" t="s">
        <v>108</v>
      </c>
      <c r="AZ4" s="10" t="s">
        <v>109</v>
      </c>
      <c r="BA4" s="10" t="s">
        <v>110</v>
      </c>
      <c r="BB4" s="10" t="s">
        <v>105</v>
      </c>
      <c r="BC4" s="10" t="s">
        <v>106</v>
      </c>
      <c r="BD4" s="10" t="s">
        <v>107</v>
      </c>
      <c r="BE4" s="10" t="s">
        <v>124</v>
      </c>
      <c r="BF4" s="10" t="s">
        <v>109</v>
      </c>
      <c r="BG4" s="10" t="s">
        <v>125</v>
      </c>
      <c r="BH4" s="10" t="s">
        <v>112</v>
      </c>
      <c r="BI4" s="10" t="s">
        <v>126</v>
      </c>
      <c r="BK4" s="28" t="s">
        <v>114</v>
      </c>
      <c r="BL4" s="10" t="s">
        <v>4</v>
      </c>
      <c r="BM4" s="10" t="s">
        <v>93</v>
      </c>
      <c r="BN4" s="10" t="s">
        <v>94</v>
      </c>
      <c r="BO4" s="10" t="s">
        <v>95</v>
      </c>
      <c r="BP4" s="10" t="s">
        <v>96</v>
      </c>
      <c r="BQ4" s="10" t="s">
        <v>97</v>
      </c>
      <c r="BR4" s="10" t="s">
        <v>98</v>
      </c>
      <c r="BS4" s="10" t="s">
        <v>99</v>
      </c>
      <c r="BT4" s="10" t="s">
        <v>100</v>
      </c>
      <c r="BU4" s="10" t="s">
        <v>101</v>
      </c>
      <c r="BV4" s="10" t="s">
        <v>102</v>
      </c>
      <c r="BW4" s="10" t="s">
        <v>6</v>
      </c>
      <c r="BX4" s="10" t="s">
        <v>103</v>
      </c>
      <c r="BY4" s="10" t="s">
        <v>105</v>
      </c>
      <c r="BZ4" s="10" t="s">
        <v>106</v>
      </c>
      <c r="CA4" s="10" t="s">
        <v>107</v>
      </c>
      <c r="CB4" s="10" t="s">
        <v>108</v>
      </c>
      <c r="CC4" s="10" t="s">
        <v>109</v>
      </c>
      <c r="CD4" s="10" t="s">
        <v>110</v>
      </c>
      <c r="CE4" s="10" t="s">
        <v>105</v>
      </c>
      <c r="CF4" s="10" t="s">
        <v>106</v>
      </c>
      <c r="CG4" s="10" t="s">
        <v>107</v>
      </c>
      <c r="CH4" s="10" t="s">
        <v>124</v>
      </c>
      <c r="CI4" s="10" t="s">
        <v>109</v>
      </c>
      <c r="CJ4" s="10" t="s">
        <v>125</v>
      </c>
      <c r="CK4" s="10" t="s">
        <v>112</v>
      </c>
      <c r="CL4" s="10" t="s">
        <v>126</v>
      </c>
    </row>
    <row r="5" spans="1:90" s="2" customFormat="1" x14ac:dyDescent="0.35">
      <c r="A5" s="7" t="s">
        <v>1</v>
      </c>
      <c r="B5" s="7" t="s">
        <v>3</v>
      </c>
      <c r="C5" s="27"/>
      <c r="D5" s="7" t="s">
        <v>5</v>
      </c>
      <c r="E5" s="7" t="s">
        <v>115</v>
      </c>
      <c r="F5" s="7" t="s">
        <v>116</v>
      </c>
      <c r="G5" s="7" t="s">
        <v>117</v>
      </c>
      <c r="H5" s="7" t="s">
        <v>118</v>
      </c>
      <c r="I5" s="7" t="s">
        <v>119</v>
      </c>
      <c r="J5" s="7" t="s">
        <v>120</v>
      </c>
      <c r="K5" s="7" t="s">
        <v>121</v>
      </c>
      <c r="L5" s="7" t="s">
        <v>122</v>
      </c>
      <c r="M5" s="7" t="s">
        <v>117</v>
      </c>
      <c r="N5" s="7" t="s">
        <v>123</v>
      </c>
      <c r="O5" s="7" t="s">
        <v>7</v>
      </c>
      <c r="P5" s="7" t="s">
        <v>104</v>
      </c>
      <c r="Q5" s="7" t="s">
        <v>104</v>
      </c>
      <c r="R5" s="7" t="s">
        <v>104</v>
      </c>
      <c r="S5" s="7" t="s">
        <v>104</v>
      </c>
      <c r="T5" s="7" t="s">
        <v>104</v>
      </c>
      <c r="U5" s="7" t="s">
        <v>104</v>
      </c>
      <c r="V5" s="7" t="s">
        <v>104</v>
      </c>
      <c r="W5" s="7" t="s">
        <v>111</v>
      </c>
      <c r="X5" s="7" t="s">
        <v>111</v>
      </c>
      <c r="Y5" s="7" t="s">
        <v>111</v>
      </c>
      <c r="Z5" s="7" t="s">
        <v>123</v>
      </c>
      <c r="AA5" s="7" t="s">
        <v>111</v>
      </c>
      <c r="AB5" s="7" t="s">
        <v>123</v>
      </c>
      <c r="AC5" s="7" t="s">
        <v>104</v>
      </c>
      <c r="AD5" s="7" t="s">
        <v>123</v>
      </c>
      <c r="AE5" s="1"/>
      <c r="AF5" s="1"/>
      <c r="AG5" s="1"/>
      <c r="AH5" s="28"/>
      <c r="AI5" s="10" t="s">
        <v>5</v>
      </c>
      <c r="AJ5" s="10" t="s">
        <v>115</v>
      </c>
      <c r="AK5" s="10" t="s">
        <v>116</v>
      </c>
      <c r="AL5" s="10" t="s">
        <v>117</v>
      </c>
      <c r="AM5" s="10" t="s">
        <v>118</v>
      </c>
      <c r="AN5" s="10" t="s">
        <v>119</v>
      </c>
      <c r="AO5" s="10" t="s">
        <v>120</v>
      </c>
      <c r="AP5" s="10" t="s">
        <v>121</v>
      </c>
      <c r="AQ5" s="10" t="s">
        <v>122</v>
      </c>
      <c r="AR5" s="10" t="s">
        <v>117</v>
      </c>
      <c r="AS5" s="10" t="s">
        <v>123</v>
      </c>
      <c r="AT5" s="10" t="s">
        <v>7</v>
      </c>
      <c r="AU5" s="10" t="s">
        <v>104</v>
      </c>
      <c r="AV5" s="10" t="s">
        <v>104</v>
      </c>
      <c r="AW5" s="10" t="s">
        <v>104</v>
      </c>
      <c r="AX5" s="10" t="s">
        <v>104</v>
      </c>
      <c r="AY5" s="10" t="s">
        <v>104</v>
      </c>
      <c r="AZ5" s="10" t="s">
        <v>104</v>
      </c>
      <c r="BA5" s="10" t="s">
        <v>104</v>
      </c>
      <c r="BB5" s="10" t="s">
        <v>111</v>
      </c>
      <c r="BC5" s="10" t="s">
        <v>111</v>
      </c>
      <c r="BD5" s="10" t="s">
        <v>111</v>
      </c>
      <c r="BE5" s="10" t="s">
        <v>123</v>
      </c>
      <c r="BF5" s="10" t="s">
        <v>111</v>
      </c>
      <c r="BG5" s="10" t="s">
        <v>123</v>
      </c>
      <c r="BH5" s="10" t="s">
        <v>104</v>
      </c>
      <c r="BI5" s="10" t="s">
        <v>123</v>
      </c>
      <c r="BK5" s="28"/>
      <c r="BL5" s="10" t="s">
        <v>5</v>
      </c>
      <c r="BM5" s="10" t="s">
        <v>115</v>
      </c>
      <c r="BN5" s="10" t="s">
        <v>116</v>
      </c>
      <c r="BO5" s="10" t="s">
        <v>117</v>
      </c>
      <c r="BP5" s="10" t="s">
        <v>118</v>
      </c>
      <c r="BQ5" s="10" t="s">
        <v>119</v>
      </c>
      <c r="BR5" s="10" t="s">
        <v>120</v>
      </c>
      <c r="BS5" s="10" t="s">
        <v>121</v>
      </c>
      <c r="BT5" s="10" t="s">
        <v>122</v>
      </c>
      <c r="BU5" s="10" t="s">
        <v>117</v>
      </c>
      <c r="BV5" s="10" t="s">
        <v>123</v>
      </c>
      <c r="BW5" s="10" t="s">
        <v>7</v>
      </c>
      <c r="BX5" s="10" t="s">
        <v>104</v>
      </c>
      <c r="BY5" s="10" t="s">
        <v>104</v>
      </c>
      <c r="BZ5" s="10" t="s">
        <v>104</v>
      </c>
      <c r="CA5" s="10" t="s">
        <v>104</v>
      </c>
      <c r="CB5" s="10" t="s">
        <v>104</v>
      </c>
      <c r="CC5" s="10" t="s">
        <v>104</v>
      </c>
      <c r="CD5" s="10" t="s">
        <v>104</v>
      </c>
      <c r="CE5" s="10" t="s">
        <v>111</v>
      </c>
      <c r="CF5" s="10" t="s">
        <v>111</v>
      </c>
      <c r="CG5" s="10" t="s">
        <v>111</v>
      </c>
      <c r="CH5" s="10" t="s">
        <v>123</v>
      </c>
      <c r="CI5" s="10" t="s">
        <v>111</v>
      </c>
      <c r="CJ5" s="10" t="s">
        <v>123</v>
      </c>
      <c r="CK5" s="10" t="s">
        <v>104</v>
      </c>
      <c r="CL5" s="10" t="s">
        <v>123</v>
      </c>
    </row>
    <row r="6" spans="1:90" x14ac:dyDescent="0.35">
      <c r="A6" s="7">
        <v>2</v>
      </c>
      <c r="B6" s="7">
        <v>2001</v>
      </c>
      <c r="C6" s="7" t="s">
        <v>8</v>
      </c>
      <c r="D6" s="7">
        <v>5.37</v>
      </c>
      <c r="E6" s="7">
        <v>140</v>
      </c>
      <c r="F6" s="7">
        <v>0.42</v>
      </c>
      <c r="G6" s="7">
        <v>78.400000000000006</v>
      </c>
      <c r="H6" s="7">
        <v>26.1</v>
      </c>
      <c r="I6" s="7">
        <v>333</v>
      </c>
      <c r="J6" s="7">
        <v>12.5</v>
      </c>
      <c r="K6" s="7">
        <v>21.2</v>
      </c>
      <c r="L6" s="7">
        <v>314</v>
      </c>
      <c r="M6" s="7">
        <v>8.3000000000000007</v>
      </c>
      <c r="N6" s="7">
        <v>57.3</v>
      </c>
      <c r="O6" s="7">
        <v>3.0000000000000001E-3</v>
      </c>
      <c r="P6" s="7">
        <v>6.99</v>
      </c>
      <c r="Q6" s="7">
        <v>2.39</v>
      </c>
      <c r="R6" s="7">
        <v>4.09</v>
      </c>
      <c r="S6" s="7">
        <v>0.28999999999999998</v>
      </c>
      <c r="T6" s="7">
        <v>0.14000000000000001</v>
      </c>
      <c r="U6" s="7">
        <v>0.03</v>
      </c>
      <c r="V6" s="7">
        <v>0.06</v>
      </c>
      <c r="W6" s="7">
        <v>34.200000000000003</v>
      </c>
      <c r="X6" s="7">
        <v>58.4</v>
      </c>
      <c r="Y6" s="7">
        <v>4.2</v>
      </c>
      <c r="Z6" s="7">
        <v>2</v>
      </c>
      <c r="AA6" s="7">
        <v>0.4</v>
      </c>
      <c r="AB6" s="7">
        <v>0.8</v>
      </c>
      <c r="AC6" s="7">
        <v>91.6</v>
      </c>
      <c r="AD6" s="7">
        <v>1.7</v>
      </c>
      <c r="AH6" s="7" t="s">
        <v>8</v>
      </c>
      <c r="AI6" s="20">
        <f>AVERAGE(D6,D30,D54,D78,D102,D126,D150, D174)</f>
        <v>5.4112499999999999</v>
      </c>
      <c r="AJ6" s="20">
        <f t="shared" ref="AJ6:AY21" si="0">AVERAGE(E6,E30,E54,E78,E102,E126,E150, E174)</f>
        <v>135</v>
      </c>
      <c r="AK6" s="20">
        <f t="shared" si="0"/>
        <v>0.42000000000000004</v>
      </c>
      <c r="AL6" s="20">
        <f t="shared" si="0"/>
        <v>77.474999999999994</v>
      </c>
      <c r="AM6" s="20">
        <f t="shared" si="0"/>
        <v>24.987500000000001</v>
      </c>
      <c r="AN6" s="20">
        <f t="shared" si="0"/>
        <v>322.625</v>
      </c>
      <c r="AO6" s="20">
        <f t="shared" si="0"/>
        <v>12.2125</v>
      </c>
      <c r="AP6" s="20">
        <f t="shared" si="0"/>
        <v>19.875</v>
      </c>
      <c r="AQ6" s="20">
        <f t="shared" si="0"/>
        <v>324.85714285714283</v>
      </c>
      <c r="AR6" s="20">
        <f t="shared" si="0"/>
        <v>8.485714285714284</v>
      </c>
      <c r="AS6" s="20">
        <f t="shared" si="0"/>
        <v>52.74285714285714</v>
      </c>
      <c r="AT6" s="20">
        <f t="shared" si="0"/>
        <v>2.7142857142857142E-3</v>
      </c>
      <c r="AU6" s="20">
        <f t="shared" si="0"/>
        <v>8.68</v>
      </c>
      <c r="AV6" s="20">
        <f t="shared" si="0"/>
        <v>3.5975000000000001</v>
      </c>
      <c r="AW6" s="20">
        <f t="shared" si="0"/>
        <v>4.5324999999999998</v>
      </c>
      <c r="AX6" s="20">
        <f t="shared" si="0"/>
        <v>0.31875000000000003</v>
      </c>
      <c r="AY6" s="20">
        <f t="shared" si="0"/>
        <v>0.11375000000000002</v>
      </c>
      <c r="AZ6" s="20">
        <f t="shared" ref="AZ6:BI21" si="1">AVERAGE(U6,U30,U54,U78,U102,U126,U150, U174)</f>
        <v>3.875E-2</v>
      </c>
      <c r="BA6" s="20">
        <f t="shared" si="1"/>
        <v>7.7500000000000013E-2</v>
      </c>
      <c r="BB6" s="20">
        <f t="shared" si="1"/>
        <v>41.574999999999996</v>
      </c>
      <c r="BC6" s="20">
        <f t="shared" si="1"/>
        <v>52.024999999999991</v>
      </c>
      <c r="BD6" s="20">
        <f t="shared" si="1"/>
        <v>3.7124999999999999</v>
      </c>
      <c r="BE6" s="20">
        <f t="shared" si="1"/>
        <v>1.3375000000000001</v>
      </c>
      <c r="BF6" s="20">
        <f t="shared" si="1"/>
        <v>0.45</v>
      </c>
      <c r="BG6" s="20">
        <f t="shared" si="1"/>
        <v>0.89999999999999991</v>
      </c>
      <c r="BH6" s="20">
        <f t="shared" si="1"/>
        <v>64.8</v>
      </c>
      <c r="BI6" s="20">
        <f t="shared" si="1"/>
        <v>1.2</v>
      </c>
      <c r="BK6" s="7" t="s">
        <v>8</v>
      </c>
      <c r="BL6" s="25">
        <v>0.14441306702847714</v>
      </c>
      <c r="BM6" s="25">
        <v>3.0413812651491097</v>
      </c>
      <c r="BN6" s="25">
        <v>9.0632696717496582E-3</v>
      </c>
      <c r="BO6" s="25">
        <v>1.1176745629079288</v>
      </c>
      <c r="BP6" s="25">
        <v>0.28563056809202259</v>
      </c>
      <c r="BQ6" s="25">
        <v>2.9212124439788933</v>
      </c>
      <c r="BR6" s="25">
        <v>0.18071040368501207</v>
      </c>
      <c r="BS6" s="25">
        <v>0.43823917149037644</v>
      </c>
      <c r="BT6" s="25">
        <v>14.328507334994109</v>
      </c>
      <c r="BU6" s="25">
        <v>0.32981132516043421</v>
      </c>
      <c r="BV6" s="25">
        <v>2.6204195540897199</v>
      </c>
      <c r="BW6" s="25">
        <v>1.8442777839082936E-4</v>
      </c>
      <c r="BX6" s="25">
        <v>0.78398478483778156</v>
      </c>
      <c r="BY6" s="25">
        <v>0.48579371724455817</v>
      </c>
      <c r="BZ6" s="25">
        <v>0.4191228287486039</v>
      </c>
      <c r="CA6" s="25">
        <v>3.5022314315304726E-2</v>
      </c>
      <c r="CB6" s="25">
        <v>3.3855654729200803E-2</v>
      </c>
      <c r="CC6" s="25">
        <v>3.9809815731442801E-3</v>
      </c>
      <c r="CD6" s="25">
        <v>1.3462912017836256E-2</v>
      </c>
      <c r="CE6" s="25">
        <v>4.3076240550911615</v>
      </c>
      <c r="CF6" s="25">
        <v>4.2092478968508109</v>
      </c>
      <c r="CG6" s="25">
        <v>0.21081262838291842</v>
      </c>
      <c r="CH6" s="25">
        <v>0.39997209724108057</v>
      </c>
      <c r="CI6" s="25">
        <v>3.273268353539887E-2</v>
      </c>
      <c r="CJ6" s="25">
        <v>7.5592894601845678E-2</v>
      </c>
      <c r="CK6" s="25">
        <v>5.9061711068049139</v>
      </c>
      <c r="CL6" s="25">
        <v>0.11338934190276821</v>
      </c>
    </row>
    <row r="7" spans="1:90" x14ac:dyDescent="0.35">
      <c r="A7" s="7" t="s">
        <v>9</v>
      </c>
      <c r="B7" s="7" t="s">
        <v>9</v>
      </c>
      <c r="C7" s="7" t="s">
        <v>10</v>
      </c>
      <c r="D7" s="7">
        <v>5.65</v>
      </c>
      <c r="E7" s="7">
        <v>144</v>
      </c>
      <c r="F7" s="7">
        <v>0.45</v>
      </c>
      <c r="G7" s="7">
        <v>80.2</v>
      </c>
      <c r="H7" s="7">
        <v>25.6</v>
      </c>
      <c r="I7" s="7">
        <v>319</v>
      </c>
      <c r="J7" s="7">
        <v>13.1</v>
      </c>
      <c r="K7" s="7">
        <v>20.7</v>
      </c>
      <c r="L7" s="7">
        <v>301</v>
      </c>
      <c r="M7" s="7">
        <v>7.7</v>
      </c>
      <c r="N7" s="7">
        <v>42.3</v>
      </c>
      <c r="O7" s="7">
        <v>2E-3</v>
      </c>
      <c r="P7" s="7">
        <v>6.56</v>
      </c>
      <c r="Q7" s="7">
        <v>3.12</v>
      </c>
      <c r="R7" s="7">
        <v>2.88</v>
      </c>
      <c r="S7" s="7">
        <v>0.31</v>
      </c>
      <c r="T7" s="7">
        <v>0.19</v>
      </c>
      <c r="U7" s="7">
        <v>0.02</v>
      </c>
      <c r="V7" s="7">
        <v>0.03</v>
      </c>
      <c r="W7" s="7">
        <v>47.6</v>
      </c>
      <c r="X7" s="7">
        <v>44</v>
      </c>
      <c r="Y7" s="7">
        <v>4.7</v>
      </c>
      <c r="Z7" s="7">
        <v>2.9</v>
      </c>
      <c r="AA7" s="7">
        <v>0.4</v>
      </c>
      <c r="AB7" s="7">
        <v>0.5</v>
      </c>
      <c r="AC7" s="7">
        <v>114</v>
      </c>
      <c r="AD7" s="7">
        <v>2</v>
      </c>
      <c r="AH7" s="7" t="s">
        <v>10</v>
      </c>
      <c r="AI7" s="20">
        <f t="shared" ref="AI7:AX29" si="2">AVERAGE(D7,D31,D55,D79,D103,D127,D151, D175)</f>
        <v>5.3199999999999994</v>
      </c>
      <c r="AJ7" s="20">
        <f t="shared" si="0"/>
        <v>130.5</v>
      </c>
      <c r="AK7" s="20">
        <f t="shared" si="0"/>
        <v>0.42000000000000004</v>
      </c>
      <c r="AL7" s="20">
        <f t="shared" si="0"/>
        <v>78.962500000000006</v>
      </c>
      <c r="AM7" s="20">
        <f t="shared" si="0"/>
        <v>24.5625</v>
      </c>
      <c r="AN7" s="20">
        <f t="shared" si="0"/>
        <v>310.875</v>
      </c>
      <c r="AO7" s="20">
        <f t="shared" si="0"/>
        <v>12.862499999999999</v>
      </c>
      <c r="AP7" s="20">
        <f t="shared" si="0"/>
        <v>19.587499999999999</v>
      </c>
      <c r="AQ7" s="20">
        <f t="shared" si="0"/>
        <v>323.125</v>
      </c>
      <c r="AR7" s="20">
        <f t="shared" si="0"/>
        <v>7.5750000000000002</v>
      </c>
      <c r="AS7" s="20">
        <f t="shared" si="0"/>
        <v>46.787500000000001</v>
      </c>
      <c r="AT7" s="20">
        <f t="shared" si="0"/>
        <v>2.3749999999999999E-3</v>
      </c>
      <c r="AU7" s="20">
        <f t="shared" si="0"/>
        <v>8.0062499999999996</v>
      </c>
      <c r="AV7" s="20">
        <f t="shared" si="0"/>
        <v>4.1087499999999997</v>
      </c>
      <c r="AW7" s="20">
        <f t="shared" si="0"/>
        <v>3.3762500000000006</v>
      </c>
      <c r="AX7" s="20">
        <f t="shared" si="0"/>
        <v>0.32624999999999998</v>
      </c>
      <c r="AY7" s="20">
        <f t="shared" si="0"/>
        <v>0.09</v>
      </c>
      <c r="AZ7" s="20">
        <f t="shared" si="1"/>
        <v>0.04</v>
      </c>
      <c r="BA7" s="20">
        <f t="shared" si="1"/>
        <v>6.7500000000000004E-2</v>
      </c>
      <c r="BB7" s="20">
        <f t="shared" si="1"/>
        <v>50.099999999999994</v>
      </c>
      <c r="BC7" s="20">
        <f t="shared" si="1"/>
        <v>43.4</v>
      </c>
      <c r="BD7" s="20">
        <f t="shared" si="1"/>
        <v>4.0375000000000005</v>
      </c>
      <c r="BE7" s="20">
        <f t="shared" si="1"/>
        <v>1.1125</v>
      </c>
      <c r="BF7" s="20">
        <f t="shared" si="1"/>
        <v>0.48749999999999999</v>
      </c>
      <c r="BG7" s="20">
        <f t="shared" si="1"/>
        <v>0.85000000000000009</v>
      </c>
      <c r="BH7" s="20">
        <f t="shared" si="1"/>
        <v>84.037499999999994</v>
      </c>
      <c r="BI7" s="20">
        <f t="shared" si="1"/>
        <v>1.575</v>
      </c>
      <c r="BK7" s="7" t="s">
        <v>10</v>
      </c>
      <c r="BL7" s="25">
        <v>0.12602437405971456</v>
      </c>
      <c r="BM7" s="25">
        <v>3.0178043106110866</v>
      </c>
      <c r="BN7" s="25">
        <v>7.5592894601845409E-3</v>
      </c>
      <c r="BO7" s="25">
        <v>0.55547196791814524</v>
      </c>
      <c r="BP7" s="25">
        <v>0.30527358923712067</v>
      </c>
      <c r="BQ7" s="25">
        <v>2.3024637425406476</v>
      </c>
      <c r="BR7" s="25">
        <v>0.13220317156342565</v>
      </c>
      <c r="BS7" s="25">
        <v>0.30321933362784476</v>
      </c>
      <c r="BT7" s="25">
        <v>16.194617161266887</v>
      </c>
      <c r="BU7" s="25">
        <v>0.13983408536037065</v>
      </c>
      <c r="BV7" s="25">
        <v>1.8819098866387085</v>
      </c>
      <c r="BW7" s="25">
        <v>1.8298126367784996E-4</v>
      </c>
      <c r="BX7" s="25">
        <v>0.89637352207181542</v>
      </c>
      <c r="BY7" s="25">
        <v>0.6526140773294522</v>
      </c>
      <c r="BZ7" s="25">
        <v>0.33883169810815567</v>
      </c>
      <c r="CA7" s="25">
        <v>4.439825849222985E-2</v>
      </c>
      <c r="CB7" s="25">
        <v>2.0615528128088301E-2</v>
      </c>
      <c r="CC7" s="25">
        <v>5.3452248382484888E-3</v>
      </c>
      <c r="CD7" s="25">
        <v>9.0138781886599777E-3</v>
      </c>
      <c r="CE7" s="25">
        <v>3.2582861402014163</v>
      </c>
      <c r="CF7" s="25">
        <v>3.2568060602814124</v>
      </c>
      <c r="CG7" s="25">
        <v>0.26587960486978768</v>
      </c>
      <c r="CH7" s="25">
        <v>0.29425298881841699</v>
      </c>
      <c r="CI7" s="25">
        <v>3.9809815731442745E-2</v>
      </c>
      <c r="CJ7" s="25">
        <v>0.11019463300386785</v>
      </c>
      <c r="CK7" s="25">
        <v>7.5802831058137752</v>
      </c>
      <c r="CL7" s="25">
        <v>0.11764049351428991</v>
      </c>
    </row>
    <row r="8" spans="1:90" x14ac:dyDescent="0.35">
      <c r="A8" s="7" t="s">
        <v>9</v>
      </c>
      <c r="B8" s="7" t="s">
        <v>9</v>
      </c>
      <c r="C8" s="7" t="s">
        <v>11</v>
      </c>
      <c r="D8" s="7">
        <v>5.45</v>
      </c>
      <c r="E8" s="7">
        <v>140</v>
      </c>
      <c r="F8" s="7">
        <v>0.44</v>
      </c>
      <c r="G8" s="7">
        <v>80.8</v>
      </c>
      <c r="H8" s="7">
        <v>25.7</v>
      </c>
      <c r="I8" s="7">
        <v>318</v>
      </c>
      <c r="J8" s="7">
        <v>13</v>
      </c>
      <c r="K8" s="7">
        <v>20.399999999999999</v>
      </c>
      <c r="L8" s="7">
        <v>299</v>
      </c>
      <c r="M8" s="7">
        <v>7.9</v>
      </c>
      <c r="N8" s="7">
        <v>45.7</v>
      </c>
      <c r="O8" s="7">
        <v>2E-3</v>
      </c>
      <c r="P8" s="7">
        <v>7.37</v>
      </c>
      <c r="Q8" s="7">
        <v>3.15</v>
      </c>
      <c r="R8" s="7">
        <v>3.38</v>
      </c>
      <c r="S8" s="7">
        <v>0.46</v>
      </c>
      <c r="T8" s="7">
        <v>0.28999999999999998</v>
      </c>
      <c r="U8" s="7">
        <v>0.04</v>
      </c>
      <c r="V8" s="7">
        <v>0.05</v>
      </c>
      <c r="W8" s="7">
        <v>42.8</v>
      </c>
      <c r="X8" s="7">
        <v>45.9</v>
      </c>
      <c r="Y8" s="7">
        <v>6.3</v>
      </c>
      <c r="Z8" s="7">
        <v>3.9</v>
      </c>
      <c r="AA8" s="7">
        <v>0.5</v>
      </c>
      <c r="AB8" s="7">
        <v>0.6</v>
      </c>
      <c r="AC8" s="7">
        <v>117.3</v>
      </c>
      <c r="AD8" s="7">
        <v>2.2000000000000002</v>
      </c>
      <c r="AH8" s="7" t="s">
        <v>11</v>
      </c>
      <c r="AI8" s="20">
        <f t="shared" si="2"/>
        <v>5.2987500000000001</v>
      </c>
      <c r="AJ8" s="20">
        <f t="shared" si="0"/>
        <v>130</v>
      </c>
      <c r="AK8" s="20">
        <f t="shared" si="0"/>
        <v>0.42875000000000002</v>
      </c>
      <c r="AL8" s="20">
        <f t="shared" si="0"/>
        <v>81</v>
      </c>
      <c r="AM8" s="20">
        <f t="shared" si="0"/>
        <v>24.574999999999999</v>
      </c>
      <c r="AN8" s="20">
        <f t="shared" si="0"/>
        <v>303.375</v>
      </c>
      <c r="AO8" s="20">
        <f t="shared" si="0"/>
        <v>12.824999999999999</v>
      </c>
      <c r="AP8" s="20">
        <f t="shared" si="0"/>
        <v>19.362500000000001</v>
      </c>
      <c r="AQ8" s="20">
        <f t="shared" si="0"/>
        <v>330</v>
      </c>
      <c r="AR8" s="20">
        <f t="shared" si="0"/>
        <v>7.8874999999999993</v>
      </c>
      <c r="AS8" s="20">
        <f t="shared" si="0"/>
        <v>44.975000000000001</v>
      </c>
      <c r="AT8" s="20">
        <f t="shared" si="0"/>
        <v>2.5000000000000001E-3</v>
      </c>
      <c r="AU8" s="20">
        <f t="shared" si="0"/>
        <v>8.7537500000000001</v>
      </c>
      <c r="AV8" s="20">
        <f t="shared" si="0"/>
        <v>4.2637499999999999</v>
      </c>
      <c r="AW8" s="20">
        <f t="shared" si="0"/>
        <v>3.9550000000000001</v>
      </c>
      <c r="AX8" s="20">
        <f t="shared" si="0"/>
        <v>0.32750000000000001</v>
      </c>
      <c r="AY8" s="20">
        <f t="shared" si="0"/>
        <v>9.375E-2</v>
      </c>
      <c r="AZ8" s="20">
        <f t="shared" si="1"/>
        <v>4.4999999999999998E-2</v>
      </c>
      <c r="BA8" s="20">
        <f t="shared" si="1"/>
        <v>6.7500000000000004E-2</v>
      </c>
      <c r="BB8" s="20">
        <f t="shared" si="1"/>
        <v>46.887499999999996</v>
      </c>
      <c r="BC8" s="20">
        <f t="shared" si="1"/>
        <v>46.787500000000001</v>
      </c>
      <c r="BD8" s="20">
        <f t="shared" si="1"/>
        <v>3.9125000000000001</v>
      </c>
      <c r="BE8" s="20">
        <f t="shared" si="1"/>
        <v>1.1499999999999999</v>
      </c>
      <c r="BF8" s="20">
        <f t="shared" si="1"/>
        <v>0.5</v>
      </c>
      <c r="BG8" s="20">
        <f t="shared" si="1"/>
        <v>0.74999999999999989</v>
      </c>
      <c r="BH8" s="20">
        <f t="shared" si="1"/>
        <v>98.012499999999989</v>
      </c>
      <c r="BI8" s="20">
        <f t="shared" si="1"/>
        <v>1.8625000000000003</v>
      </c>
      <c r="BK8" s="7" t="s">
        <v>11</v>
      </c>
      <c r="BL8" s="25">
        <v>0.14748410931351208</v>
      </c>
      <c r="BM8" s="25">
        <v>2.9459415181858972</v>
      </c>
      <c r="BN8" s="25">
        <v>8.3318451052058588E-3</v>
      </c>
      <c r="BO8" s="25">
        <v>0.81700673191840956</v>
      </c>
      <c r="BP8" s="25">
        <v>0.3309887784027904</v>
      </c>
      <c r="BQ8" s="25">
        <v>3.1619247076966994</v>
      </c>
      <c r="BR8" s="25">
        <v>0.1372562775041116</v>
      </c>
      <c r="BS8" s="25">
        <v>0.28843017228735668</v>
      </c>
      <c r="BT8" s="25">
        <v>13.314868166291179</v>
      </c>
      <c r="BU8" s="25">
        <v>0.1663016836956259</v>
      </c>
      <c r="BV8" s="25">
        <v>1.0040542814011597</v>
      </c>
      <c r="BW8" s="25">
        <v>1.8898223650461358E-4</v>
      </c>
      <c r="BX8" s="25">
        <v>1.1799726653916314</v>
      </c>
      <c r="BY8" s="25">
        <v>0.74990222576965715</v>
      </c>
      <c r="BZ8" s="25">
        <v>0.39164374299683596</v>
      </c>
      <c r="CA8" s="25">
        <v>2.0266087084444422E-2</v>
      </c>
      <c r="CB8" s="25">
        <v>2.3599144960297653E-2</v>
      </c>
      <c r="CC8" s="25">
        <v>2.5000000000000018E-3</v>
      </c>
      <c r="CD8" s="25">
        <v>6.2500000000000116E-3</v>
      </c>
      <c r="CE8" s="25">
        <v>5.2545367302931796</v>
      </c>
      <c r="CF8" s="25">
        <v>4.9950131381208562</v>
      </c>
      <c r="CG8" s="25">
        <v>0.19405218370325031</v>
      </c>
      <c r="CH8" s="25">
        <v>0.33806170189140666</v>
      </c>
      <c r="CI8" s="25">
        <v>2.6305214040457735E-2</v>
      </c>
      <c r="CJ8" s="25">
        <v>7.0076488822673547E-2</v>
      </c>
      <c r="CK8" s="25">
        <v>5.868010660108121</v>
      </c>
      <c r="CL8" s="25">
        <v>0.10856202966836159</v>
      </c>
    </row>
    <row r="9" spans="1:90" x14ac:dyDescent="0.35">
      <c r="A9" s="7" t="s">
        <v>9</v>
      </c>
      <c r="B9" s="7" t="s">
        <v>9</v>
      </c>
      <c r="C9" s="7" t="s">
        <v>12</v>
      </c>
      <c r="D9" s="7">
        <v>5.53</v>
      </c>
      <c r="E9" s="7">
        <v>143</v>
      </c>
      <c r="F9" s="7">
        <v>0.44</v>
      </c>
      <c r="G9" s="7">
        <v>80.099999999999994</v>
      </c>
      <c r="H9" s="7">
        <v>25.8</v>
      </c>
      <c r="I9" s="7">
        <v>322</v>
      </c>
      <c r="J9" s="7">
        <v>12.6</v>
      </c>
      <c r="K9" s="7">
        <v>20.6</v>
      </c>
      <c r="L9" s="7">
        <v>327</v>
      </c>
      <c r="M9" s="7">
        <v>7.8</v>
      </c>
      <c r="N9" s="7">
        <v>55.5</v>
      </c>
      <c r="O9" s="7">
        <v>3.0000000000000001E-3</v>
      </c>
      <c r="P9" s="7">
        <v>5.79</v>
      </c>
      <c r="Q9" s="7">
        <v>2.16</v>
      </c>
      <c r="R9" s="7">
        <v>3.16</v>
      </c>
      <c r="S9" s="7">
        <v>0.22</v>
      </c>
      <c r="T9" s="7">
        <v>0.18</v>
      </c>
      <c r="U9" s="7">
        <v>0.03</v>
      </c>
      <c r="V9" s="7">
        <v>0.04</v>
      </c>
      <c r="W9" s="7">
        <v>37.299999999999997</v>
      </c>
      <c r="X9" s="7">
        <v>54.6</v>
      </c>
      <c r="Y9" s="7">
        <v>3.7</v>
      </c>
      <c r="Z9" s="7">
        <v>3.1</v>
      </c>
      <c r="AA9" s="7">
        <v>0.5</v>
      </c>
      <c r="AB9" s="7">
        <v>0.7</v>
      </c>
      <c r="AC9" s="7">
        <v>128.80000000000001</v>
      </c>
      <c r="AD9" s="7">
        <v>2.2999999999999998</v>
      </c>
      <c r="AH9" s="8" t="s">
        <v>12</v>
      </c>
      <c r="AI9" s="21">
        <f>AVERAGE(D9,D33,D57,D81,D105,D129,D153, D177)</f>
        <v>5.3137500000000006</v>
      </c>
      <c r="AJ9" s="21">
        <f t="shared" si="0"/>
        <v>131.25</v>
      </c>
      <c r="AK9" s="21">
        <f t="shared" si="0"/>
        <v>0.42125000000000001</v>
      </c>
      <c r="AL9" s="21">
        <f t="shared" si="0"/>
        <v>79.274999999999991</v>
      </c>
      <c r="AM9" s="21">
        <f t="shared" si="0"/>
        <v>24.712499999999999</v>
      </c>
      <c r="AN9" s="21">
        <f t="shared" si="0"/>
        <v>311.75</v>
      </c>
      <c r="AO9" s="21">
        <f t="shared" si="0"/>
        <v>12.375</v>
      </c>
      <c r="AP9" s="21">
        <f t="shared" si="0"/>
        <v>19.6875</v>
      </c>
      <c r="AQ9" s="21">
        <f t="shared" si="0"/>
        <v>355.5</v>
      </c>
      <c r="AR9" s="21">
        <f t="shared" si="0"/>
        <v>7.7750000000000004</v>
      </c>
      <c r="AS9" s="21">
        <f t="shared" si="0"/>
        <v>54.862499999999997</v>
      </c>
      <c r="AT9" s="21">
        <f t="shared" si="0"/>
        <v>2.7499999999999998E-3</v>
      </c>
      <c r="AU9" s="21">
        <f t="shared" si="0"/>
        <v>8.0600000000000023</v>
      </c>
      <c r="AV9" s="21">
        <f t="shared" si="0"/>
        <v>4.3075000000000001</v>
      </c>
      <c r="AW9" s="21">
        <f t="shared" si="0"/>
        <v>3.3475000000000001</v>
      </c>
      <c r="AX9" s="21">
        <f t="shared" si="0"/>
        <v>0.22500000000000001</v>
      </c>
      <c r="AY9" s="21">
        <f t="shared" si="0"/>
        <v>9.6250000000000016E-2</v>
      </c>
      <c r="AZ9" s="21">
        <f t="shared" si="1"/>
        <v>2.7499999999999997E-2</v>
      </c>
      <c r="BA9" s="21">
        <f t="shared" si="1"/>
        <v>5.6249999999999994E-2</v>
      </c>
      <c r="BB9" s="21">
        <f t="shared" si="1"/>
        <v>51.11249999999999</v>
      </c>
      <c r="BC9" s="21">
        <f t="shared" si="1"/>
        <v>43.6875</v>
      </c>
      <c r="BD9" s="21">
        <f t="shared" si="1"/>
        <v>2.8875000000000002</v>
      </c>
      <c r="BE9" s="21">
        <f t="shared" si="1"/>
        <v>1.25</v>
      </c>
      <c r="BF9" s="21">
        <f t="shared" si="1"/>
        <v>0.36249999999999993</v>
      </c>
      <c r="BG9" s="21">
        <f t="shared" si="1"/>
        <v>0.72499999999999998</v>
      </c>
      <c r="BH9" s="21">
        <f t="shared" si="1"/>
        <v>109.06250000000001</v>
      </c>
      <c r="BI9" s="21">
        <f t="shared" si="1"/>
        <v>2.0499999999999998</v>
      </c>
      <c r="BK9" s="8" t="s">
        <v>12</v>
      </c>
      <c r="BL9" s="26">
        <v>0.13053376000100517</v>
      </c>
      <c r="BM9" s="26">
        <v>3.1038570475182277</v>
      </c>
      <c r="BN9" s="26">
        <v>7.8915642121372663E-3</v>
      </c>
      <c r="BO9" s="26">
        <v>0.64274800660912257</v>
      </c>
      <c r="BP9" s="26">
        <v>0.29120286252517724</v>
      </c>
      <c r="BQ9" s="26">
        <v>2.3126206532231537</v>
      </c>
      <c r="BR9" s="26">
        <v>0.13194966572793695</v>
      </c>
      <c r="BS9" s="26">
        <v>0.27994738025972976</v>
      </c>
      <c r="BT9" s="26">
        <v>12.818792009055633</v>
      </c>
      <c r="BU9" s="26">
        <v>0.21276244298009261</v>
      </c>
      <c r="BV9" s="26">
        <v>4.1391828688073913</v>
      </c>
      <c r="BW9" s="26">
        <v>1.6366341767699429E-4</v>
      </c>
      <c r="BX9" s="26">
        <v>0.92724630723756918</v>
      </c>
      <c r="BY9" s="26">
        <v>0.86889040489251901</v>
      </c>
      <c r="BZ9" s="26">
        <v>5.4108026866894199E-2</v>
      </c>
      <c r="CA9" s="26">
        <v>2.265817417937413E-2</v>
      </c>
      <c r="CB9" s="26">
        <v>3.0222389997200033E-2</v>
      </c>
      <c r="CC9" s="26">
        <v>1.2500000000000024E-3</v>
      </c>
      <c r="CD9" s="26">
        <v>7.319250547113995E-3</v>
      </c>
      <c r="CE9" s="26">
        <v>0.76228041334631436</v>
      </c>
      <c r="CF9" s="26">
        <v>0.47713336709980309</v>
      </c>
      <c r="CG9" s="26">
        <v>0.3401680257083044</v>
      </c>
      <c r="CH9" s="26">
        <v>0.26322179675268953</v>
      </c>
      <c r="CI9" s="26">
        <v>2.6305214040457554E-2</v>
      </c>
      <c r="CJ9" s="26">
        <v>0.11495340671022204</v>
      </c>
      <c r="CK9" s="26">
        <v>6.8705570059077976</v>
      </c>
      <c r="CL9" s="26">
        <v>0.10763280832799753</v>
      </c>
    </row>
    <row r="10" spans="1:90" x14ac:dyDescent="0.35">
      <c r="A10" s="7" t="s">
        <v>9</v>
      </c>
      <c r="B10" s="7" t="s">
        <v>9</v>
      </c>
      <c r="C10" s="7" t="s">
        <v>13</v>
      </c>
      <c r="D10" s="7">
        <v>6.31</v>
      </c>
      <c r="E10" s="7">
        <v>162</v>
      </c>
      <c r="F10" s="7">
        <v>0.5</v>
      </c>
      <c r="G10" s="7">
        <v>79.8</v>
      </c>
      <c r="H10" s="7">
        <v>25.7</v>
      </c>
      <c r="I10" s="7">
        <v>322</v>
      </c>
      <c r="J10" s="7">
        <v>12.5</v>
      </c>
      <c r="K10" s="7">
        <v>20.100000000000001</v>
      </c>
      <c r="L10" s="7">
        <v>327</v>
      </c>
      <c r="M10" s="7">
        <v>8.1999999999999993</v>
      </c>
      <c r="N10" s="7">
        <v>45.6</v>
      </c>
      <c r="O10" s="7">
        <v>3.0000000000000001E-3</v>
      </c>
      <c r="P10" s="7">
        <v>6.79</v>
      </c>
      <c r="Q10" s="7">
        <v>6.01</v>
      </c>
      <c r="R10" s="7">
        <v>0.49</v>
      </c>
      <c r="S10" s="7">
        <v>0.12</v>
      </c>
      <c r="T10" s="7">
        <v>0.14000000000000001</v>
      </c>
      <c r="U10" s="7">
        <v>0.01</v>
      </c>
      <c r="V10" s="7">
        <v>0.01</v>
      </c>
      <c r="W10" s="7">
        <v>88.5</v>
      </c>
      <c r="X10" s="7">
        <v>7.2</v>
      </c>
      <c r="Y10" s="7">
        <v>1.7</v>
      </c>
      <c r="Z10" s="7">
        <v>2.1</v>
      </c>
      <c r="AA10" s="7">
        <v>0.2</v>
      </c>
      <c r="AB10" s="7">
        <v>0.2</v>
      </c>
      <c r="AC10" s="7">
        <v>94.5</v>
      </c>
      <c r="AD10" s="7">
        <v>1.5</v>
      </c>
      <c r="AH10" s="7" t="s">
        <v>13</v>
      </c>
      <c r="AI10" s="20">
        <f t="shared" si="2"/>
        <v>5.5875000000000004</v>
      </c>
      <c r="AJ10" s="20">
        <f t="shared" si="0"/>
        <v>138.125</v>
      </c>
      <c r="AK10" s="20">
        <f t="shared" si="0"/>
        <v>0.4375</v>
      </c>
      <c r="AL10" s="20">
        <f t="shared" si="0"/>
        <v>78.800000000000011</v>
      </c>
      <c r="AM10" s="20">
        <f t="shared" si="0"/>
        <v>24.712499999999999</v>
      </c>
      <c r="AN10" s="20">
        <f t="shared" si="0"/>
        <v>313.75</v>
      </c>
      <c r="AO10" s="20">
        <f t="shared" si="0"/>
        <v>12.425000000000001</v>
      </c>
      <c r="AP10" s="20">
        <f t="shared" si="0"/>
        <v>19.45</v>
      </c>
      <c r="AQ10" s="20">
        <f t="shared" si="0"/>
        <v>331.875</v>
      </c>
      <c r="AR10" s="20">
        <f t="shared" si="0"/>
        <v>8.0374999999999996</v>
      </c>
      <c r="AS10" s="20">
        <f t="shared" si="0"/>
        <v>50.462499999999999</v>
      </c>
      <c r="AT10" s="20">
        <f t="shared" si="0"/>
        <v>2.7499999999999998E-3</v>
      </c>
      <c r="AU10" s="20">
        <f t="shared" si="0"/>
        <v>6.6475</v>
      </c>
      <c r="AV10" s="20">
        <f t="shared" si="0"/>
        <v>5.7525000000000004</v>
      </c>
      <c r="AW10" s="20">
        <f t="shared" si="0"/>
        <v>0.58750000000000013</v>
      </c>
      <c r="AX10" s="20">
        <f t="shared" si="0"/>
        <v>0.13250000000000001</v>
      </c>
      <c r="AY10" s="20">
        <f t="shared" si="0"/>
        <v>0.13250000000000001</v>
      </c>
      <c r="AZ10" s="20">
        <f t="shared" si="1"/>
        <v>1.125E-2</v>
      </c>
      <c r="BA10" s="20">
        <f t="shared" si="1"/>
        <v>3.0000000000000002E-2</v>
      </c>
      <c r="BB10" s="20">
        <f t="shared" si="1"/>
        <v>86.4</v>
      </c>
      <c r="BC10" s="20">
        <f t="shared" si="1"/>
        <v>9.0125000000000011</v>
      </c>
      <c r="BD10" s="20">
        <f t="shared" si="1"/>
        <v>2.0499999999999998</v>
      </c>
      <c r="BE10" s="20">
        <f t="shared" si="1"/>
        <v>1.9000000000000001</v>
      </c>
      <c r="BF10" s="20">
        <f t="shared" si="1"/>
        <v>0.16250000000000003</v>
      </c>
      <c r="BG10" s="20">
        <f t="shared" si="1"/>
        <v>0.44999999999999996</v>
      </c>
      <c r="BH10" s="20">
        <f t="shared" si="1"/>
        <v>68.274999999999991</v>
      </c>
      <c r="BI10" s="20">
        <f t="shared" si="1"/>
        <v>1.2124999999999999</v>
      </c>
      <c r="BK10" s="7" t="s">
        <v>13</v>
      </c>
      <c r="BL10" s="25">
        <v>0.17666301658403605</v>
      </c>
      <c r="BM10" s="25">
        <v>4.38519220950299</v>
      </c>
      <c r="BN10" s="25">
        <v>1.3058932356273015E-2</v>
      </c>
      <c r="BO10" s="25">
        <v>0.71013077266494662</v>
      </c>
      <c r="BP10" s="25">
        <v>0.27479700299883675</v>
      </c>
      <c r="BQ10" s="25">
        <v>2.0506967457079419</v>
      </c>
      <c r="BR10" s="25">
        <v>0.11611263005006328</v>
      </c>
      <c r="BS10" s="25">
        <v>0.26524920896610199</v>
      </c>
      <c r="BT10" s="25">
        <v>8.3696678121484762</v>
      </c>
      <c r="BU10" s="25">
        <v>0.1602871307551367</v>
      </c>
      <c r="BV10" s="25">
        <v>1.7811450470333483</v>
      </c>
      <c r="BW10" s="25">
        <v>1.6366341767699426E-4</v>
      </c>
      <c r="BX10" s="25">
        <v>0.67621253527063763</v>
      </c>
      <c r="BY10" s="25">
        <v>0.60094196891214013</v>
      </c>
      <c r="BZ10" s="25">
        <v>8.4101076517655707E-2</v>
      </c>
      <c r="CA10" s="25">
        <v>7.4328842219654467E-2</v>
      </c>
      <c r="CB10" s="25">
        <v>2.1609356439151201E-2</v>
      </c>
      <c r="CC10" s="25">
        <v>1.8298126367784994E-3</v>
      </c>
      <c r="CD10" s="25">
        <v>7.5592894601845435E-3</v>
      </c>
      <c r="CE10" s="25">
        <v>1.876683767789799</v>
      </c>
      <c r="CF10" s="25">
        <v>1.8979723673285753</v>
      </c>
      <c r="CG10" s="25">
        <v>1.0900421846358594</v>
      </c>
      <c r="CH10" s="25">
        <v>0.44239607334862913</v>
      </c>
      <c r="CI10" s="25">
        <v>3.6596252735570038E-2</v>
      </c>
      <c r="CJ10" s="25">
        <v>0.18606594453119488</v>
      </c>
      <c r="CK10" s="25">
        <v>4.0121689894619319</v>
      </c>
      <c r="CL10" s="25">
        <v>8.1831708838497136E-2</v>
      </c>
    </row>
    <row r="11" spans="1:90" x14ac:dyDescent="0.35">
      <c r="A11" s="7" t="s">
        <v>9</v>
      </c>
      <c r="B11" s="7" t="s">
        <v>9</v>
      </c>
      <c r="C11" s="7" t="s">
        <v>14</v>
      </c>
      <c r="D11" s="7">
        <v>5.16</v>
      </c>
      <c r="E11" s="7">
        <v>134</v>
      </c>
      <c r="F11" s="7">
        <v>0.42</v>
      </c>
      <c r="G11" s="7">
        <v>81.7</v>
      </c>
      <c r="H11" s="7">
        <v>25.9</v>
      </c>
      <c r="I11" s="7">
        <v>317</v>
      </c>
      <c r="J11" s="7">
        <v>12</v>
      </c>
      <c r="K11" s="7">
        <v>19.2</v>
      </c>
      <c r="L11" s="7">
        <v>398</v>
      </c>
      <c r="M11" s="7">
        <v>8.3000000000000007</v>
      </c>
      <c r="N11" s="7">
        <v>50.4</v>
      </c>
      <c r="O11" s="7">
        <v>3.0000000000000001E-3</v>
      </c>
      <c r="P11" s="7">
        <v>6.84</v>
      </c>
      <c r="Q11" s="7">
        <v>5.19</v>
      </c>
      <c r="R11" s="7">
        <v>0.82</v>
      </c>
      <c r="S11" s="7">
        <v>0.72</v>
      </c>
      <c r="T11" s="7">
        <v>0.08</v>
      </c>
      <c r="U11" s="7">
        <v>0.01</v>
      </c>
      <c r="V11" s="7">
        <v>0.02</v>
      </c>
      <c r="W11" s="7">
        <v>75.900000000000006</v>
      </c>
      <c r="X11" s="7">
        <v>12</v>
      </c>
      <c r="Y11" s="7">
        <v>10.6</v>
      </c>
      <c r="Z11" s="7">
        <v>1.1000000000000001</v>
      </c>
      <c r="AA11" s="7">
        <v>0.1</v>
      </c>
      <c r="AB11" s="7">
        <v>0.3</v>
      </c>
      <c r="AC11" s="7">
        <v>32.1</v>
      </c>
      <c r="AD11" s="7">
        <v>0.6</v>
      </c>
      <c r="AH11" s="7" t="s">
        <v>14</v>
      </c>
      <c r="AI11" s="20">
        <f t="shared" si="2"/>
        <v>4.9962499999999999</v>
      </c>
      <c r="AJ11" s="20">
        <f t="shared" si="0"/>
        <v>124.375</v>
      </c>
      <c r="AK11" s="20">
        <f t="shared" si="0"/>
        <v>0.39625000000000005</v>
      </c>
      <c r="AL11" s="20">
        <f t="shared" si="0"/>
        <v>79.487499999999997</v>
      </c>
      <c r="AM11" s="20">
        <f t="shared" si="0"/>
        <v>24.925000000000001</v>
      </c>
      <c r="AN11" s="20">
        <f t="shared" si="0"/>
        <v>313.375</v>
      </c>
      <c r="AO11" s="20">
        <f t="shared" si="0"/>
        <v>12.2125</v>
      </c>
      <c r="AP11" s="20">
        <f t="shared" si="0"/>
        <v>19.3</v>
      </c>
      <c r="AQ11" s="20">
        <f t="shared" si="0"/>
        <v>352.125</v>
      </c>
      <c r="AR11" s="20">
        <f t="shared" si="0"/>
        <v>8.0124999999999993</v>
      </c>
      <c r="AS11" s="20">
        <f t="shared" si="0"/>
        <v>54.150000000000006</v>
      </c>
      <c r="AT11" s="20">
        <f t="shared" si="0"/>
        <v>2.7499999999999998E-3</v>
      </c>
      <c r="AU11" s="20">
        <f t="shared" si="0"/>
        <v>3.625</v>
      </c>
      <c r="AV11" s="20">
        <f t="shared" si="0"/>
        <v>2.5437500000000002</v>
      </c>
      <c r="AW11" s="22">
        <f t="shared" si="0"/>
        <v>0.70124999999999993</v>
      </c>
      <c r="AX11" s="20">
        <f t="shared" si="0"/>
        <v>0.26624999999999999</v>
      </c>
      <c r="AY11" s="20">
        <f t="shared" si="0"/>
        <v>6.7500000000000004E-2</v>
      </c>
      <c r="AZ11" s="20">
        <f t="shared" si="1"/>
        <v>6.2500000000000003E-3</v>
      </c>
      <c r="BA11" s="20">
        <f t="shared" si="1"/>
        <v>0.04</v>
      </c>
      <c r="BB11" s="20">
        <f t="shared" si="1"/>
        <v>69.012499999999989</v>
      </c>
      <c r="BC11" s="20">
        <f t="shared" si="1"/>
        <v>20.887500000000003</v>
      </c>
      <c r="BD11" s="20">
        <f t="shared" si="1"/>
        <v>6.8624999999999989</v>
      </c>
      <c r="BE11" s="20">
        <f t="shared" si="1"/>
        <v>1.9</v>
      </c>
      <c r="BF11" s="20">
        <f t="shared" si="1"/>
        <v>0.22499999999999998</v>
      </c>
      <c r="BG11" s="20">
        <f t="shared" si="1"/>
        <v>1.1625000000000001</v>
      </c>
      <c r="BH11" s="20">
        <f t="shared" si="1"/>
        <v>26.450000000000003</v>
      </c>
      <c r="BI11" s="20">
        <f t="shared" si="1"/>
        <v>0.52500000000000002</v>
      </c>
      <c r="BK11" s="7" t="s">
        <v>14</v>
      </c>
      <c r="BL11" s="25">
        <v>9.7887280291451273E-2</v>
      </c>
      <c r="BM11" s="25">
        <v>2.5700020844905387</v>
      </c>
      <c r="BN11" s="25">
        <v>6.7974522538122419E-3</v>
      </c>
      <c r="BO11" s="25">
        <v>0.74604612553686633</v>
      </c>
      <c r="BP11" s="25">
        <v>0.3643732387852559</v>
      </c>
      <c r="BQ11" s="25">
        <v>2.7119938632463225</v>
      </c>
      <c r="BR11" s="25">
        <v>0.11090133968017318</v>
      </c>
      <c r="BS11" s="25">
        <v>0.19179602260139361</v>
      </c>
      <c r="BT11" s="25">
        <v>12.690600430464835</v>
      </c>
      <c r="BU11" s="25">
        <v>0.17468083139584287</v>
      </c>
      <c r="BV11" s="25">
        <v>1.4992855441366539</v>
      </c>
      <c r="BW11" s="25">
        <v>1.6366341767699426E-4</v>
      </c>
      <c r="BX11" s="25">
        <v>0.59416207505071461</v>
      </c>
      <c r="BY11" s="25">
        <v>0.46995036782014094</v>
      </c>
      <c r="BZ11" s="25">
        <v>4.2233936083946273E-2</v>
      </c>
      <c r="CA11" s="25">
        <v>1.8462075026543311E-2</v>
      </c>
      <c r="CB11" s="25">
        <v>9.7169770431519958E-3</v>
      </c>
      <c r="CC11" s="25">
        <v>3.9809815731442766E-3</v>
      </c>
      <c r="CD11" s="25">
        <v>7.0552665232637207E-3</v>
      </c>
      <c r="CE11" s="25">
        <v>2.2021093783655967</v>
      </c>
      <c r="CF11" s="25">
        <v>1.3178631920108907</v>
      </c>
      <c r="CG11" s="25">
        <v>0.84651333210326452</v>
      </c>
      <c r="CH11" s="25">
        <v>0.34092180712214437</v>
      </c>
      <c r="CI11" s="25">
        <v>0.16139735791783319</v>
      </c>
      <c r="CJ11" s="25">
        <v>0.27451255500822336</v>
      </c>
      <c r="CK11" s="25">
        <v>1.1244046043509954</v>
      </c>
      <c r="CL11" s="25">
        <v>2.6305214040457554E-2</v>
      </c>
    </row>
    <row r="12" spans="1:90" x14ac:dyDescent="0.35">
      <c r="A12" s="7" t="s">
        <v>9</v>
      </c>
      <c r="B12" s="7" t="s">
        <v>9</v>
      </c>
      <c r="C12" s="7" t="s">
        <v>15</v>
      </c>
      <c r="D12" s="7">
        <v>5.12</v>
      </c>
      <c r="E12" s="7">
        <v>129</v>
      </c>
      <c r="F12" s="7">
        <v>0.41</v>
      </c>
      <c r="G12" s="7">
        <v>80.5</v>
      </c>
      <c r="H12" s="7">
        <v>25.1</v>
      </c>
      <c r="I12" s="7">
        <v>312</v>
      </c>
      <c r="J12" s="7">
        <v>11.8</v>
      </c>
      <c r="K12" s="7">
        <v>19.399999999999999</v>
      </c>
      <c r="L12" s="7">
        <v>301</v>
      </c>
      <c r="M12" s="7">
        <v>7.9</v>
      </c>
      <c r="N12" s="7">
        <v>46.7</v>
      </c>
      <c r="O12" s="7">
        <v>2E-3</v>
      </c>
      <c r="P12" s="7">
        <v>2.63</v>
      </c>
      <c r="Q12" s="7">
        <v>1.87</v>
      </c>
      <c r="R12" s="7">
        <v>0.6</v>
      </c>
      <c r="S12" s="7">
        <v>0.1</v>
      </c>
      <c r="T12" s="7">
        <v>0.04</v>
      </c>
      <c r="U12" s="7">
        <v>0.04</v>
      </c>
      <c r="V12" s="7">
        <v>0.02</v>
      </c>
      <c r="W12" s="7">
        <v>71.2</v>
      </c>
      <c r="X12" s="7">
        <v>22.8</v>
      </c>
      <c r="Y12" s="7">
        <v>3.7</v>
      </c>
      <c r="Z12" s="7">
        <v>1.3</v>
      </c>
      <c r="AA12" s="7">
        <v>1.4</v>
      </c>
      <c r="AB12" s="7">
        <v>0.9</v>
      </c>
      <c r="AC12" s="7">
        <v>5.7</v>
      </c>
      <c r="AD12" s="7">
        <v>0.1</v>
      </c>
      <c r="AH12" s="7" t="s">
        <v>15</v>
      </c>
      <c r="AI12" s="20">
        <f t="shared" si="2"/>
        <v>4.8987500000000006</v>
      </c>
      <c r="AJ12" s="20">
        <f t="shared" si="0"/>
        <v>118.875</v>
      </c>
      <c r="AK12" s="20">
        <f t="shared" si="0"/>
        <v>0.38500000000000001</v>
      </c>
      <c r="AL12" s="20">
        <f t="shared" si="0"/>
        <v>78.612500000000011</v>
      </c>
      <c r="AM12" s="20">
        <f t="shared" si="0"/>
        <v>24.25</v>
      </c>
      <c r="AN12" s="20">
        <f t="shared" si="0"/>
        <v>308.625</v>
      </c>
      <c r="AO12" s="20">
        <f t="shared" si="0"/>
        <v>11.975</v>
      </c>
      <c r="AP12" s="20">
        <f t="shared" si="0"/>
        <v>19.55</v>
      </c>
      <c r="AQ12" s="20">
        <f t="shared" si="0"/>
        <v>366.375</v>
      </c>
      <c r="AR12" s="20">
        <f t="shared" si="0"/>
        <v>7.5625</v>
      </c>
      <c r="AS12" s="20">
        <f t="shared" si="0"/>
        <v>49.474999999999994</v>
      </c>
      <c r="AT12" s="20">
        <f t="shared" si="0"/>
        <v>2.6249999999999997E-3</v>
      </c>
      <c r="AU12" s="20">
        <f t="shared" si="0"/>
        <v>2.2975000000000003</v>
      </c>
      <c r="AV12" s="20">
        <f t="shared" si="0"/>
        <v>1.65</v>
      </c>
      <c r="AW12" s="22">
        <f t="shared" si="0"/>
        <v>0.48874999999999996</v>
      </c>
      <c r="AX12" s="20">
        <f t="shared" si="0"/>
        <v>9.8750000000000018E-2</v>
      </c>
      <c r="AY12" s="20">
        <f t="shared" si="0"/>
        <v>2.8749999999999998E-2</v>
      </c>
      <c r="AZ12" s="20">
        <f t="shared" si="1"/>
        <v>2.1250000000000002E-2</v>
      </c>
      <c r="BA12" s="20">
        <f t="shared" si="1"/>
        <v>2.6249999999999999E-2</v>
      </c>
      <c r="BB12" s="20">
        <f t="shared" si="1"/>
        <v>71.45</v>
      </c>
      <c r="BC12" s="20">
        <f t="shared" si="1"/>
        <v>21.462500000000002</v>
      </c>
      <c r="BD12" s="20">
        <f t="shared" si="1"/>
        <v>4.2874999999999996</v>
      </c>
      <c r="BE12" s="20">
        <f t="shared" si="1"/>
        <v>1.1125</v>
      </c>
      <c r="BF12" s="20">
        <f t="shared" si="1"/>
        <v>0.86249999999999993</v>
      </c>
      <c r="BG12" s="20">
        <f t="shared" si="1"/>
        <v>1.1500000000000001</v>
      </c>
      <c r="BH12" s="20">
        <f t="shared" si="1"/>
        <v>7.8999999999999986</v>
      </c>
      <c r="BI12" s="20">
        <f t="shared" si="1"/>
        <v>0.16250000000000001</v>
      </c>
      <c r="BK12" s="7" t="s">
        <v>15</v>
      </c>
      <c r="BL12" s="25">
        <v>0.10858567223296871</v>
      </c>
      <c r="BM12" s="25">
        <v>2.7866871012009939</v>
      </c>
      <c r="BN12" s="25">
        <v>8.8640526042791812E-3</v>
      </c>
      <c r="BO12" s="25">
        <v>0.98024003984446861</v>
      </c>
      <c r="BP12" s="25">
        <v>0.25284100029182655</v>
      </c>
      <c r="BQ12" s="25">
        <v>2.9876979910483397</v>
      </c>
      <c r="BR12" s="25">
        <v>0.13462912017836262</v>
      </c>
      <c r="BS12" s="25">
        <v>0.22038926600773592</v>
      </c>
      <c r="BT12" s="25">
        <v>17.461117518646965</v>
      </c>
      <c r="BU12" s="25">
        <v>0.21038867093344851</v>
      </c>
      <c r="BV12" s="25">
        <v>1.8759521392006318</v>
      </c>
      <c r="BW12" s="25">
        <v>1.8298126367784996E-4</v>
      </c>
      <c r="BX12" s="25">
        <v>0.21196150256928323</v>
      </c>
      <c r="BY12" s="25">
        <v>0.1706500177891247</v>
      </c>
      <c r="BZ12" s="25">
        <v>5.9829690261062857E-2</v>
      </c>
      <c r="CA12" s="25">
        <v>1.1096362093077182E-2</v>
      </c>
      <c r="CB12" s="25">
        <v>8.2889977073948625E-3</v>
      </c>
      <c r="CC12" s="25">
        <v>2.0203050891044213E-3</v>
      </c>
      <c r="CD12" s="25">
        <v>5.9476171413318079E-3</v>
      </c>
      <c r="CE12" s="25">
        <v>1.7778684784118906</v>
      </c>
      <c r="CF12" s="25">
        <v>1.2976954979663666</v>
      </c>
      <c r="CG12" s="25">
        <v>0.73183210594542691</v>
      </c>
      <c r="CH12" s="25">
        <v>0.38217067099491997</v>
      </c>
      <c r="CI12" s="25">
        <v>9.1100602236709585E-2</v>
      </c>
      <c r="CJ12" s="25">
        <v>0.37443835491660443</v>
      </c>
      <c r="CK12" s="25">
        <v>1.4136843358262652</v>
      </c>
      <c r="CL12" s="25">
        <v>3.0860669992418373E-2</v>
      </c>
    </row>
    <row r="13" spans="1:90" x14ac:dyDescent="0.35">
      <c r="A13" s="7" t="s">
        <v>9</v>
      </c>
      <c r="B13" s="7" t="s">
        <v>9</v>
      </c>
      <c r="C13" s="7" t="s">
        <v>16</v>
      </c>
      <c r="D13" s="7" t="s">
        <v>113</v>
      </c>
      <c r="E13" s="7" t="s">
        <v>113</v>
      </c>
      <c r="F13" s="7" t="s">
        <v>113</v>
      </c>
      <c r="G13" s="7" t="s">
        <v>113</v>
      </c>
      <c r="H13" s="7" t="s">
        <v>113</v>
      </c>
      <c r="I13" s="7" t="s">
        <v>113</v>
      </c>
      <c r="J13" s="7" t="s">
        <v>113</v>
      </c>
      <c r="K13" s="7" t="s">
        <v>113</v>
      </c>
      <c r="L13" s="7" t="s">
        <v>113</v>
      </c>
      <c r="M13" s="7" t="s">
        <v>113</v>
      </c>
      <c r="N13" s="7" t="s">
        <v>113</v>
      </c>
      <c r="O13" s="7" t="s">
        <v>113</v>
      </c>
      <c r="P13" s="7" t="s">
        <v>113</v>
      </c>
      <c r="Q13" s="7" t="s">
        <v>113</v>
      </c>
      <c r="R13" s="7" t="s">
        <v>113</v>
      </c>
      <c r="S13" s="7" t="s">
        <v>113</v>
      </c>
      <c r="T13" s="7" t="s">
        <v>113</v>
      </c>
      <c r="U13" s="7" t="s">
        <v>113</v>
      </c>
      <c r="V13" s="7" t="s">
        <v>113</v>
      </c>
      <c r="W13" s="7" t="s">
        <v>113</v>
      </c>
      <c r="X13" s="7" t="s">
        <v>113</v>
      </c>
      <c r="Y13" s="7" t="s">
        <v>113</v>
      </c>
      <c r="Z13" s="7" t="s">
        <v>113</v>
      </c>
      <c r="AA13" s="7" t="s">
        <v>113</v>
      </c>
      <c r="AB13" s="7" t="s">
        <v>113</v>
      </c>
      <c r="AC13" s="7" t="s">
        <v>113</v>
      </c>
      <c r="AD13" s="7" t="s">
        <v>113</v>
      </c>
      <c r="AH13" s="7" t="s">
        <v>16</v>
      </c>
      <c r="AI13" s="20">
        <f t="shared" si="2"/>
        <v>4.6171428571428574</v>
      </c>
      <c r="AJ13" s="20">
        <f t="shared" si="0"/>
        <v>113.28571428571429</v>
      </c>
      <c r="AK13" s="20">
        <f t="shared" si="0"/>
        <v>0.36142857142857149</v>
      </c>
      <c r="AL13" s="20">
        <f t="shared" si="0"/>
        <v>77.985714285714295</v>
      </c>
      <c r="AM13" s="20">
        <f t="shared" si="0"/>
        <v>24.542857142857144</v>
      </c>
      <c r="AN13" s="20">
        <f t="shared" si="0"/>
        <v>314.71428571428572</v>
      </c>
      <c r="AO13" s="20">
        <f t="shared" si="0"/>
        <v>11.857142857142858</v>
      </c>
      <c r="AP13" s="20">
        <f t="shared" si="0"/>
        <v>19.842857142857145</v>
      </c>
      <c r="AQ13" s="20">
        <f t="shared" si="0"/>
        <v>316</v>
      </c>
      <c r="AR13" s="20">
        <f t="shared" si="0"/>
        <v>7.3714285714285719</v>
      </c>
      <c r="AS13" s="20">
        <f t="shared" si="0"/>
        <v>49.371428571428567</v>
      </c>
      <c r="AT13" s="20">
        <f t="shared" si="0"/>
        <v>2.2857142857142859E-3</v>
      </c>
      <c r="AU13" s="20">
        <f t="shared" si="0"/>
        <v>1.53</v>
      </c>
      <c r="AV13" s="20">
        <f t="shared" si="0"/>
        <v>0.81857142857142862</v>
      </c>
      <c r="AW13" s="22">
        <f t="shared" si="0"/>
        <v>0.58714285714285708</v>
      </c>
      <c r="AX13" s="20">
        <f t="shared" si="0"/>
        <v>7.4285714285714288E-2</v>
      </c>
      <c r="AY13" s="20">
        <f t="shared" si="0"/>
        <v>2.1428571428571429E-2</v>
      </c>
      <c r="AZ13" s="20">
        <f t="shared" si="1"/>
        <v>5.7142857142857143E-3</v>
      </c>
      <c r="BA13" s="20">
        <f t="shared" si="1"/>
        <v>2.1428571428571429E-2</v>
      </c>
      <c r="BB13" s="20">
        <f t="shared" si="1"/>
        <v>53.471428571428568</v>
      </c>
      <c r="BC13" s="20">
        <f t="shared" si="1"/>
        <v>38.585714285714282</v>
      </c>
      <c r="BD13" s="20">
        <f t="shared" si="1"/>
        <v>4.9714285714285706</v>
      </c>
      <c r="BE13" s="20">
        <f t="shared" si="1"/>
        <v>1.1714285714285715</v>
      </c>
      <c r="BF13" s="20">
        <f t="shared" si="1"/>
        <v>0.4142857142857142</v>
      </c>
      <c r="BG13" s="20">
        <f t="shared" si="1"/>
        <v>1.4142857142857144</v>
      </c>
      <c r="BH13" s="20">
        <f t="shared" si="1"/>
        <v>8.6571428571428566</v>
      </c>
      <c r="BI13" s="20">
        <f t="shared" si="1"/>
        <v>0.2</v>
      </c>
      <c r="BK13" s="7" t="s">
        <v>16</v>
      </c>
      <c r="BL13" s="25">
        <v>9.1123001270503684E-2</v>
      </c>
      <c r="BM13" s="25">
        <v>1.7003401020340121</v>
      </c>
      <c r="BN13" s="25">
        <v>3.4006802040680265E-3</v>
      </c>
      <c r="BO13" s="25">
        <v>0.98884939664829652</v>
      </c>
      <c r="BP13" s="25">
        <v>0.29020283781319212</v>
      </c>
      <c r="BQ13" s="25">
        <v>2.8926366759023692</v>
      </c>
      <c r="BR13" s="25">
        <v>0.13067069270487855</v>
      </c>
      <c r="BS13" s="25">
        <v>0.24088837847508052</v>
      </c>
      <c r="BT13" s="25">
        <v>19.654152596479815</v>
      </c>
      <c r="BU13" s="25">
        <v>0.14093951035189273</v>
      </c>
      <c r="BV13" s="25">
        <v>1.4305700305280054</v>
      </c>
      <c r="BW13" s="25">
        <v>1.8442777839082936E-4</v>
      </c>
      <c r="BX13" s="25">
        <v>0.15908967222772125</v>
      </c>
      <c r="BY13" s="25">
        <v>9.3793810625033489E-2</v>
      </c>
      <c r="BZ13" s="25">
        <v>5.9829690261062857E-2</v>
      </c>
      <c r="CA13" s="25">
        <v>1.1096362093077182E-2</v>
      </c>
      <c r="CB13" s="25">
        <v>8.2889977073948625E-3</v>
      </c>
      <c r="CC13" s="25">
        <v>2.0203050891044213E-3</v>
      </c>
      <c r="CD13" s="25">
        <v>5.9476171413318079E-3</v>
      </c>
      <c r="CE13" s="25">
        <v>1.7778684784118906</v>
      </c>
      <c r="CF13" s="25">
        <v>1.2976954979663666</v>
      </c>
      <c r="CG13" s="25">
        <v>0.73183210594542691</v>
      </c>
      <c r="CH13" s="25">
        <v>0.38217067099491997</v>
      </c>
      <c r="CI13" s="25">
        <v>9.1100602236709585E-2</v>
      </c>
      <c r="CJ13" s="25">
        <v>0.37443835491660443</v>
      </c>
      <c r="CK13" s="25">
        <v>1.4136843358262652</v>
      </c>
      <c r="CL13" s="25">
        <v>3.0860669992418373E-2</v>
      </c>
    </row>
    <row r="14" spans="1:90" x14ac:dyDescent="0.35">
      <c r="A14" s="7" t="s">
        <v>9</v>
      </c>
      <c r="B14" s="7" t="s">
        <v>9</v>
      </c>
      <c r="C14" s="7" t="s">
        <v>17</v>
      </c>
      <c r="D14" s="7">
        <v>4.84</v>
      </c>
      <c r="E14" s="7">
        <v>121</v>
      </c>
      <c r="F14" s="7">
        <v>0.39</v>
      </c>
      <c r="G14" s="7">
        <v>79.5</v>
      </c>
      <c r="H14" s="7">
        <v>25</v>
      </c>
      <c r="I14" s="7">
        <v>315</v>
      </c>
      <c r="J14" s="7">
        <v>11.6</v>
      </c>
      <c r="K14" s="7">
        <v>19.600000000000001</v>
      </c>
      <c r="L14" s="7">
        <v>145</v>
      </c>
      <c r="M14" s="7">
        <v>8.1999999999999993</v>
      </c>
      <c r="N14" s="7">
        <v>58.7</v>
      </c>
      <c r="O14" s="7">
        <v>1E-3</v>
      </c>
      <c r="P14" s="7">
        <v>3.07</v>
      </c>
      <c r="Q14" s="7">
        <v>1.93</v>
      </c>
      <c r="R14" s="7">
        <v>0.84</v>
      </c>
      <c r="S14" s="7">
        <v>0.25</v>
      </c>
      <c r="T14" s="7">
        <v>0.01</v>
      </c>
      <c r="U14" s="7">
        <v>0.01</v>
      </c>
      <c r="V14" s="7">
        <v>0.03</v>
      </c>
      <c r="W14" s="7">
        <v>63</v>
      </c>
      <c r="X14" s="7">
        <v>27.4</v>
      </c>
      <c r="Y14" s="7">
        <v>8.1</v>
      </c>
      <c r="Z14" s="7">
        <v>0.2</v>
      </c>
      <c r="AA14" s="7">
        <v>0.3</v>
      </c>
      <c r="AB14" s="7">
        <v>0.9</v>
      </c>
      <c r="AC14" s="7">
        <v>4.8</v>
      </c>
      <c r="AD14" s="7">
        <v>0.1</v>
      </c>
      <c r="AH14" s="7" t="s">
        <v>17</v>
      </c>
      <c r="AI14" s="20">
        <f t="shared" si="2"/>
        <v>4.7112499999999997</v>
      </c>
      <c r="AJ14" s="20">
        <f t="shared" si="0"/>
        <v>113.375</v>
      </c>
      <c r="AK14" s="20">
        <f t="shared" si="0"/>
        <v>0.37124999999999997</v>
      </c>
      <c r="AL14" s="20">
        <f t="shared" si="0"/>
        <v>78.449999999999989</v>
      </c>
      <c r="AM14" s="20">
        <f t="shared" si="0"/>
        <v>24.087500000000002</v>
      </c>
      <c r="AN14" s="20">
        <f t="shared" si="0"/>
        <v>307.25</v>
      </c>
      <c r="AO14" s="20">
        <f t="shared" si="0"/>
        <v>11.9125</v>
      </c>
      <c r="AP14" s="20">
        <f t="shared" si="0"/>
        <v>19.962499999999999</v>
      </c>
      <c r="AQ14" s="22">
        <f t="shared" si="0"/>
        <v>183.625</v>
      </c>
      <c r="AR14" s="20">
        <f t="shared" si="0"/>
        <v>7.8999999999999995</v>
      </c>
      <c r="AS14" s="20">
        <f t="shared" si="0"/>
        <v>53.86249999999999</v>
      </c>
      <c r="AT14" s="20">
        <f t="shared" si="0"/>
        <v>1.5E-3</v>
      </c>
      <c r="AU14" s="20">
        <f t="shared" si="0"/>
        <v>1.9024999999999999</v>
      </c>
      <c r="AV14" s="20">
        <f t="shared" si="0"/>
        <v>1.0762499999999999</v>
      </c>
      <c r="AW14" s="22">
        <f t="shared" si="0"/>
        <v>0.6825</v>
      </c>
      <c r="AX14" s="20">
        <f t="shared" si="0"/>
        <v>9.8749999999999991E-2</v>
      </c>
      <c r="AY14" s="20">
        <f t="shared" si="0"/>
        <v>1.2499999999999999E-2</v>
      </c>
      <c r="AZ14" s="20">
        <f t="shared" si="1"/>
        <v>1.1249999999999998E-2</v>
      </c>
      <c r="BA14" s="20">
        <f t="shared" si="1"/>
        <v>2.5000000000000001E-2</v>
      </c>
      <c r="BB14" s="20">
        <f t="shared" si="1"/>
        <v>53.4</v>
      </c>
      <c r="BC14" s="20">
        <f t="shared" si="1"/>
        <v>38.812499999999993</v>
      </c>
      <c r="BD14" s="20">
        <f t="shared" si="1"/>
        <v>5.1375000000000011</v>
      </c>
      <c r="BE14" s="20">
        <f t="shared" si="1"/>
        <v>0.73750000000000004</v>
      </c>
      <c r="BF14" s="20">
        <f t="shared" si="1"/>
        <v>0.52500000000000002</v>
      </c>
      <c r="BG14" s="20">
        <f t="shared" si="1"/>
        <v>1.35</v>
      </c>
      <c r="BH14" s="20">
        <f t="shared" si="1"/>
        <v>27.599999999999998</v>
      </c>
      <c r="BI14" s="20">
        <f t="shared" si="1"/>
        <v>0.57500000000000007</v>
      </c>
      <c r="BK14" s="7" t="s">
        <v>17</v>
      </c>
      <c r="BL14" s="25">
        <v>0.11463353878462322</v>
      </c>
      <c r="BM14" s="25">
        <v>2.2355687994653297</v>
      </c>
      <c r="BN14" s="25">
        <v>6.1054717847424137E-3</v>
      </c>
      <c r="BO14" s="25">
        <v>0.89322849420355144</v>
      </c>
      <c r="BP14" s="25">
        <v>0.28935735444503324</v>
      </c>
      <c r="BQ14" s="25">
        <v>2.582565169970132</v>
      </c>
      <c r="BR14" s="25">
        <v>0.18169588013255233</v>
      </c>
      <c r="BS14" s="25">
        <v>0.24344073787503767</v>
      </c>
      <c r="BT14" s="25">
        <v>18.392484392894211</v>
      </c>
      <c r="BU14" s="25">
        <v>0.15583874449479598</v>
      </c>
      <c r="BV14" s="25">
        <v>1.4445633917752252</v>
      </c>
      <c r="BW14" s="25">
        <v>1.8898223650461358E-4</v>
      </c>
      <c r="BX14" s="25">
        <v>0.29173587614239621</v>
      </c>
      <c r="BY14" s="25">
        <v>0.25114692270803229</v>
      </c>
      <c r="BZ14" s="25">
        <v>6.8497914462516921E-2</v>
      </c>
      <c r="CA14" s="25">
        <v>2.7479700299883711E-2</v>
      </c>
      <c r="CB14" s="25">
        <v>5.9009684435208237E-3</v>
      </c>
      <c r="CC14" s="25">
        <v>3.5038244411336765E-3</v>
      </c>
      <c r="CD14" s="25">
        <v>5.0000000000000001E-3</v>
      </c>
      <c r="CE14" s="25">
        <v>4.4630226784737941</v>
      </c>
      <c r="CF14" s="25">
        <v>4.2317438781192847</v>
      </c>
      <c r="CG14" s="25">
        <v>0.98033112117429788</v>
      </c>
      <c r="CH14" s="25">
        <v>0.36787881350870349</v>
      </c>
      <c r="CI14" s="25">
        <v>0.12063818395753238</v>
      </c>
      <c r="CJ14" s="25">
        <v>0.28722813232690148</v>
      </c>
      <c r="CK14" s="25">
        <v>11.063227377216831</v>
      </c>
      <c r="CL14" s="25">
        <v>0.22180267936034626</v>
      </c>
    </row>
    <row r="15" spans="1:90" x14ac:dyDescent="0.35">
      <c r="A15" s="7" t="s">
        <v>9</v>
      </c>
      <c r="B15" s="7" t="s">
        <v>9</v>
      </c>
      <c r="C15" s="7" t="s">
        <v>18</v>
      </c>
      <c r="D15" s="7">
        <v>4.7</v>
      </c>
      <c r="E15" s="7">
        <v>122</v>
      </c>
      <c r="F15" s="7">
        <v>0.37</v>
      </c>
      <c r="G15" s="7">
        <v>79.5</v>
      </c>
      <c r="H15" s="7">
        <v>25.9</v>
      </c>
      <c r="I15" s="7">
        <v>326</v>
      </c>
      <c r="J15" s="7">
        <v>11.5</v>
      </c>
      <c r="K15" s="7">
        <v>20.2</v>
      </c>
      <c r="L15" s="7">
        <v>84</v>
      </c>
      <c r="M15" s="7">
        <v>7.1</v>
      </c>
      <c r="N15" s="7">
        <v>59</v>
      </c>
      <c r="O15" s="7">
        <v>1E-3</v>
      </c>
      <c r="P15" s="7">
        <v>1.77</v>
      </c>
      <c r="Q15" s="7">
        <v>1.02</v>
      </c>
      <c r="R15" s="7">
        <v>0.66</v>
      </c>
      <c r="S15" s="7">
        <v>0.05</v>
      </c>
      <c r="T15" s="7">
        <v>0</v>
      </c>
      <c r="U15" s="7">
        <v>0.02</v>
      </c>
      <c r="V15" s="7">
        <v>0.01</v>
      </c>
      <c r="W15" s="7">
        <v>57.7</v>
      </c>
      <c r="X15" s="7">
        <v>37.4</v>
      </c>
      <c r="Y15" s="7">
        <v>2.9</v>
      </c>
      <c r="Z15" s="7">
        <v>0.1</v>
      </c>
      <c r="AA15" s="7">
        <v>1.1000000000000001</v>
      </c>
      <c r="AB15" s="7">
        <v>0.7</v>
      </c>
      <c r="AC15" s="7">
        <v>11.2</v>
      </c>
      <c r="AD15" s="7">
        <v>0.2</v>
      </c>
      <c r="AH15" s="7" t="s">
        <v>18</v>
      </c>
      <c r="AI15" s="20">
        <f t="shared" si="2"/>
        <v>4.4649999999999999</v>
      </c>
      <c r="AJ15" s="20">
        <f t="shared" si="0"/>
        <v>110.25</v>
      </c>
      <c r="AK15" s="20">
        <f t="shared" si="0"/>
        <v>0.34875</v>
      </c>
      <c r="AL15" s="20">
        <f t="shared" si="0"/>
        <v>78.2</v>
      </c>
      <c r="AM15" s="20">
        <f t="shared" si="0"/>
        <v>24.6875</v>
      </c>
      <c r="AN15" s="20">
        <f t="shared" si="0"/>
        <v>315.625</v>
      </c>
      <c r="AO15" s="20">
        <f t="shared" si="0"/>
        <v>12.0625</v>
      </c>
      <c r="AP15" s="20">
        <f t="shared" si="0"/>
        <v>20.425000000000001</v>
      </c>
      <c r="AQ15" s="22">
        <f t="shared" si="0"/>
        <v>101.5</v>
      </c>
      <c r="AR15" s="20">
        <f t="shared" si="0"/>
        <v>7.4624999999999995</v>
      </c>
      <c r="AS15" s="20">
        <f t="shared" si="0"/>
        <v>59.612499999999997</v>
      </c>
      <c r="AT15" s="20">
        <f t="shared" si="0"/>
        <v>1E-3</v>
      </c>
      <c r="AU15" s="20">
        <f t="shared" si="0"/>
        <v>1.5587500000000001</v>
      </c>
      <c r="AV15" s="22">
        <f t="shared" si="0"/>
        <v>0.77625000000000011</v>
      </c>
      <c r="AW15" s="22">
        <f t="shared" si="0"/>
        <v>0.64375000000000004</v>
      </c>
      <c r="AX15" s="20">
        <f t="shared" si="0"/>
        <v>0.09</v>
      </c>
      <c r="AY15" s="20">
        <f t="shared" si="0"/>
        <v>7.5000000000000006E-3</v>
      </c>
      <c r="AZ15" s="20">
        <f t="shared" si="1"/>
        <v>1.3750000000000002E-2</v>
      </c>
      <c r="BA15" s="20">
        <f t="shared" si="1"/>
        <v>2.6250000000000002E-2</v>
      </c>
      <c r="BB15" s="20">
        <f t="shared" si="1"/>
        <v>45.087500000000006</v>
      </c>
      <c r="BC15" s="20">
        <f t="shared" si="1"/>
        <v>45.85</v>
      </c>
      <c r="BD15" s="20">
        <f t="shared" si="1"/>
        <v>5.9375</v>
      </c>
      <c r="BE15" s="20">
        <f t="shared" si="1"/>
        <v>0.61250000000000004</v>
      </c>
      <c r="BF15" s="20">
        <f t="shared" si="1"/>
        <v>0.83749999999999991</v>
      </c>
      <c r="BG15" s="20">
        <f t="shared" si="1"/>
        <v>1.65</v>
      </c>
      <c r="BH15" s="20">
        <f t="shared" si="1"/>
        <v>55.225000000000009</v>
      </c>
      <c r="BI15" s="20">
        <f t="shared" si="1"/>
        <v>1.2124999999999999</v>
      </c>
      <c r="BK15" s="7" t="s">
        <v>18</v>
      </c>
      <c r="BL15" s="25">
        <v>9.1475992166563255E-2</v>
      </c>
      <c r="BM15" s="25">
        <v>2.366054582150269</v>
      </c>
      <c r="BN15" s="25">
        <v>6.1054717847424103E-3</v>
      </c>
      <c r="BO15" s="25">
        <v>0.8445201511593935</v>
      </c>
      <c r="BP15" s="25">
        <v>0.33457729194569424</v>
      </c>
      <c r="BQ15" s="25">
        <v>3.4118360159890448</v>
      </c>
      <c r="BR15" s="25">
        <v>0.23825069329834653</v>
      </c>
      <c r="BS15" s="25">
        <v>0.29985115355074798</v>
      </c>
      <c r="BT15" s="25">
        <v>12.164057123932201</v>
      </c>
      <c r="BU15" s="25">
        <v>0.13619510689763104</v>
      </c>
      <c r="BV15" s="25">
        <v>2.9132969479857205</v>
      </c>
      <c r="BW15" s="25">
        <v>0</v>
      </c>
      <c r="BX15" s="25">
        <v>0.24399529781768906</v>
      </c>
      <c r="BY15" s="25">
        <v>0.21737835268095504</v>
      </c>
      <c r="BZ15" s="25">
        <v>6.7372564891059208E-2</v>
      </c>
      <c r="CA15" s="25">
        <v>2.6322179675268967E-2</v>
      </c>
      <c r="CB15" s="25">
        <v>3.6596252735569997E-3</v>
      </c>
      <c r="CC15" s="25">
        <v>2.6305214040457546E-3</v>
      </c>
      <c r="CD15" s="25">
        <v>7.5445107765277153E-3</v>
      </c>
      <c r="CE15" s="25">
        <v>6.3741228388136353</v>
      </c>
      <c r="CF15" s="25">
        <v>5.8418746991013073</v>
      </c>
      <c r="CG15" s="25">
        <v>1.0973685283781516</v>
      </c>
      <c r="CH15" s="25">
        <v>0.33670541384760311</v>
      </c>
      <c r="CI15" s="25">
        <v>0.13354707570205893</v>
      </c>
      <c r="CJ15" s="25">
        <v>0.38775912994685613</v>
      </c>
      <c r="CK15" s="25">
        <v>17.076589551613797</v>
      </c>
      <c r="CL15" s="25">
        <v>0.36714997908600938</v>
      </c>
    </row>
    <row r="16" spans="1:90" x14ac:dyDescent="0.35">
      <c r="A16" s="7" t="s">
        <v>9</v>
      </c>
      <c r="B16" s="7" t="s">
        <v>9</v>
      </c>
      <c r="C16" s="7" t="s">
        <v>19</v>
      </c>
      <c r="D16" s="7">
        <v>4.6900000000000004</v>
      </c>
      <c r="E16" s="7">
        <v>119</v>
      </c>
      <c r="F16" s="7">
        <v>0.37</v>
      </c>
      <c r="G16" s="7">
        <v>79.099999999999994</v>
      </c>
      <c r="H16" s="7">
        <v>25.4</v>
      </c>
      <c r="I16" s="7">
        <v>322</v>
      </c>
      <c r="J16" s="7">
        <v>12</v>
      </c>
      <c r="K16" s="7">
        <v>20.3</v>
      </c>
      <c r="L16" s="7">
        <v>66</v>
      </c>
      <c r="M16" s="7">
        <v>7.4</v>
      </c>
      <c r="N16" s="7">
        <v>72.400000000000006</v>
      </c>
      <c r="O16" s="7">
        <v>0</v>
      </c>
      <c r="P16" s="7">
        <v>1.01</v>
      </c>
      <c r="Q16" s="7">
        <v>0.49</v>
      </c>
      <c r="R16" s="7">
        <v>0.49</v>
      </c>
      <c r="S16" s="7">
        <v>0.02</v>
      </c>
      <c r="T16" s="7">
        <v>0</v>
      </c>
      <c r="U16" s="7">
        <v>0</v>
      </c>
      <c r="V16" s="7">
        <v>0.01</v>
      </c>
      <c r="W16" s="7">
        <v>48.3</v>
      </c>
      <c r="X16" s="7">
        <v>48.6</v>
      </c>
      <c r="Y16" s="7">
        <v>1.5</v>
      </c>
      <c r="Z16" s="7">
        <v>0.1</v>
      </c>
      <c r="AA16" s="7">
        <v>0.5</v>
      </c>
      <c r="AB16" s="7">
        <v>1</v>
      </c>
      <c r="AC16" s="7">
        <v>39.4</v>
      </c>
      <c r="AD16" s="7">
        <v>0.8</v>
      </c>
      <c r="AH16" s="7" t="s">
        <v>19</v>
      </c>
      <c r="AI16" s="20">
        <f t="shared" si="2"/>
        <v>4.5050000000000008</v>
      </c>
      <c r="AJ16" s="20">
        <f t="shared" si="0"/>
        <v>109.5</v>
      </c>
      <c r="AK16" s="20">
        <f t="shared" si="0"/>
        <v>0.35374999999999995</v>
      </c>
      <c r="AL16" s="20">
        <f t="shared" si="0"/>
        <v>78.575000000000003</v>
      </c>
      <c r="AM16" s="20">
        <f t="shared" si="0"/>
        <v>24.299999999999997</v>
      </c>
      <c r="AN16" s="20">
        <f t="shared" si="0"/>
        <v>309.375</v>
      </c>
      <c r="AO16" s="20">
        <f t="shared" si="0"/>
        <v>12.5375</v>
      </c>
      <c r="AP16" s="20">
        <f t="shared" si="0"/>
        <v>20.487500000000001</v>
      </c>
      <c r="AQ16" s="22">
        <f t="shared" si="0"/>
        <v>74.875</v>
      </c>
      <c r="AR16" s="20">
        <f t="shared" si="0"/>
        <v>8.5499999999999989</v>
      </c>
      <c r="AS16" s="20">
        <f t="shared" si="0"/>
        <v>69.712500000000006</v>
      </c>
      <c r="AT16" s="20">
        <f t="shared" si="0"/>
        <v>5.0000000000000001E-4</v>
      </c>
      <c r="AU16" s="20">
        <f t="shared" si="0"/>
        <v>1.135</v>
      </c>
      <c r="AV16" s="22">
        <f t="shared" si="0"/>
        <v>0.4900000000000001</v>
      </c>
      <c r="AW16" s="22">
        <f t="shared" si="0"/>
        <v>0.5675</v>
      </c>
      <c r="AX16" s="20">
        <f t="shared" si="0"/>
        <v>4.6249999999999999E-2</v>
      </c>
      <c r="AY16" s="20">
        <f t="shared" si="0"/>
        <v>1.25E-3</v>
      </c>
      <c r="AZ16" s="20">
        <f t="shared" si="1"/>
        <v>0.01</v>
      </c>
      <c r="BA16" s="20">
        <f t="shared" si="1"/>
        <v>1.8750000000000003E-2</v>
      </c>
      <c r="BB16" s="20">
        <f t="shared" si="1"/>
        <v>37.862499999999997</v>
      </c>
      <c r="BC16" s="20">
        <f t="shared" si="1"/>
        <v>55.287500000000001</v>
      </c>
      <c r="BD16" s="20">
        <f t="shared" si="1"/>
        <v>4</v>
      </c>
      <c r="BE16" s="20">
        <f t="shared" si="1"/>
        <v>0.30000000000000004</v>
      </c>
      <c r="BF16" s="20">
        <f t="shared" si="1"/>
        <v>0.95</v>
      </c>
      <c r="BG16" s="20">
        <f t="shared" si="1"/>
        <v>1.6875000000000002</v>
      </c>
      <c r="BH16" s="20">
        <f t="shared" si="1"/>
        <v>81.487499999999997</v>
      </c>
      <c r="BI16" s="20">
        <f t="shared" si="1"/>
        <v>1.7750000000000001</v>
      </c>
      <c r="BK16" s="7" t="s">
        <v>19</v>
      </c>
      <c r="BL16" s="25">
        <v>7.8762754069239008E-2</v>
      </c>
      <c r="BM16" s="25">
        <v>2.405351177211819</v>
      </c>
      <c r="BN16" s="25">
        <v>7.0552665232637164E-3</v>
      </c>
      <c r="BO16" s="25">
        <v>1.0295196522095698</v>
      </c>
      <c r="BP16" s="25">
        <v>0.33380918415851202</v>
      </c>
      <c r="BQ16" s="25">
        <v>3.2289842498399222</v>
      </c>
      <c r="BR16" s="25">
        <v>0.24923991597311559</v>
      </c>
      <c r="BS16" s="25">
        <v>0.29425298881841672</v>
      </c>
      <c r="BT16" s="25">
        <v>10.726198734207486</v>
      </c>
      <c r="BU16" s="25">
        <v>0.21140926552783909</v>
      </c>
      <c r="BV16" s="25">
        <v>4.4326885384122621</v>
      </c>
      <c r="BW16" s="25">
        <v>1.8898223650461358E-4</v>
      </c>
      <c r="BX16" s="25">
        <v>0.17332875451827701</v>
      </c>
      <c r="BY16" s="25">
        <v>0.14003826007814535</v>
      </c>
      <c r="BZ16" s="25">
        <v>5.5154005164759205E-2</v>
      </c>
      <c r="CA16" s="25">
        <v>1.4508310426392574E-2</v>
      </c>
      <c r="CB16" s="25">
        <v>1.25E-3</v>
      </c>
      <c r="CC16" s="25">
        <v>3.7796447300922722E-3</v>
      </c>
      <c r="CD16" s="25">
        <v>5.1538820320220736E-3</v>
      </c>
      <c r="CE16" s="25">
        <v>6.0696533644258261</v>
      </c>
      <c r="CF16" s="25">
        <v>5.9396499866815091</v>
      </c>
      <c r="CG16" s="25">
        <v>1.2011898862615948</v>
      </c>
      <c r="CH16" s="25">
        <v>9.6362411165943143E-2</v>
      </c>
      <c r="CI16" s="25">
        <v>0.17281187915832441</v>
      </c>
      <c r="CJ16" s="25">
        <v>0.24959789090226114</v>
      </c>
      <c r="CK16" s="25">
        <v>18.151932576174914</v>
      </c>
      <c r="CL16" s="25">
        <v>0.38300969775115151</v>
      </c>
    </row>
    <row r="17" spans="1:90" x14ac:dyDescent="0.35">
      <c r="A17" s="7" t="s">
        <v>9</v>
      </c>
      <c r="B17" s="7" t="s">
        <v>9</v>
      </c>
      <c r="C17" s="7" t="s">
        <v>20</v>
      </c>
      <c r="D17" s="7">
        <v>4.54</v>
      </c>
      <c r="E17" s="7">
        <v>116</v>
      </c>
      <c r="F17" s="7">
        <v>0.36</v>
      </c>
      <c r="G17" s="7">
        <v>80</v>
      </c>
      <c r="H17" s="7">
        <v>25.6</v>
      </c>
      <c r="I17" s="7">
        <v>320</v>
      </c>
      <c r="J17" s="7">
        <v>12</v>
      </c>
      <c r="K17" s="7">
        <v>20</v>
      </c>
      <c r="L17" s="7">
        <v>36</v>
      </c>
      <c r="M17" s="7">
        <v>8.8000000000000007</v>
      </c>
      <c r="N17" s="7">
        <v>71.2</v>
      </c>
      <c r="O17" s="7">
        <v>0</v>
      </c>
      <c r="P17" s="7">
        <v>1.1399999999999999</v>
      </c>
      <c r="Q17" s="7">
        <v>0.57999999999999996</v>
      </c>
      <c r="R17" s="7">
        <v>0.53</v>
      </c>
      <c r="S17" s="7">
        <v>0.01</v>
      </c>
      <c r="T17" s="7">
        <v>0</v>
      </c>
      <c r="U17" s="7">
        <v>0.01</v>
      </c>
      <c r="V17" s="7">
        <v>0.01</v>
      </c>
      <c r="W17" s="7">
        <v>50.8</v>
      </c>
      <c r="X17" s="7">
        <v>46.8</v>
      </c>
      <c r="Y17" s="7">
        <v>1</v>
      </c>
      <c r="Z17" s="7">
        <v>0.2</v>
      </c>
      <c r="AA17" s="7">
        <v>0.5</v>
      </c>
      <c r="AB17" s="7">
        <v>0.6</v>
      </c>
      <c r="AC17" s="7">
        <v>35.1</v>
      </c>
      <c r="AD17" s="7">
        <v>0.8</v>
      </c>
      <c r="AH17" s="7" t="s">
        <v>20</v>
      </c>
      <c r="AI17" s="20">
        <f t="shared" si="2"/>
        <v>4.25</v>
      </c>
      <c r="AJ17" s="20">
        <f t="shared" si="0"/>
        <v>103.75</v>
      </c>
      <c r="AK17" s="20">
        <f t="shared" si="0"/>
        <v>0.33124999999999999</v>
      </c>
      <c r="AL17" s="20">
        <f t="shared" si="0"/>
        <v>78.112499999999997</v>
      </c>
      <c r="AM17" s="20">
        <f t="shared" si="0"/>
        <v>24.337500000000002</v>
      </c>
      <c r="AN17" s="20">
        <f t="shared" si="0"/>
        <v>311.375</v>
      </c>
      <c r="AO17" s="20">
        <f t="shared" si="0"/>
        <v>12.9125</v>
      </c>
      <c r="AP17" s="20">
        <f t="shared" si="0"/>
        <v>20.625</v>
      </c>
      <c r="AQ17" s="22">
        <f t="shared" si="0"/>
        <v>48.5</v>
      </c>
      <c r="AR17" s="20">
        <f t="shared" si="0"/>
        <v>8.9749999999999996</v>
      </c>
      <c r="AS17" s="20">
        <f t="shared" si="0"/>
        <v>74.5</v>
      </c>
      <c r="AT17" s="20">
        <f t="shared" si="0"/>
        <v>1.25E-4</v>
      </c>
      <c r="AU17" s="20">
        <f t="shared" si="0"/>
        <v>0.85875000000000001</v>
      </c>
      <c r="AV17" s="22">
        <f t="shared" si="0"/>
        <v>0.375</v>
      </c>
      <c r="AW17" s="22">
        <f t="shared" si="0"/>
        <v>0.43624999999999997</v>
      </c>
      <c r="AX17" s="20">
        <f t="shared" si="0"/>
        <v>2.6249999999999999E-2</v>
      </c>
      <c r="AY17" s="20">
        <f t="shared" si="0"/>
        <v>1.25E-3</v>
      </c>
      <c r="AZ17" s="20">
        <f t="shared" si="1"/>
        <v>6.2500000000000003E-3</v>
      </c>
      <c r="BA17" s="20">
        <f t="shared" si="1"/>
        <v>1.375E-2</v>
      </c>
      <c r="BB17" s="20">
        <f t="shared" si="1"/>
        <v>37.125</v>
      </c>
      <c r="BC17" s="20">
        <f t="shared" si="1"/>
        <v>57.774999999999999</v>
      </c>
      <c r="BD17" s="20">
        <f t="shared" si="1"/>
        <v>2.6</v>
      </c>
      <c r="BE17" s="20">
        <f t="shared" si="1"/>
        <v>0.4</v>
      </c>
      <c r="BF17" s="20">
        <f t="shared" si="1"/>
        <v>0.78749999999999987</v>
      </c>
      <c r="BG17" s="20">
        <f t="shared" si="1"/>
        <v>1.3125</v>
      </c>
      <c r="BH17" s="20">
        <f t="shared" si="1"/>
        <v>69.424999999999997</v>
      </c>
      <c r="BI17" s="20">
        <f t="shared" si="1"/>
        <v>1.5874999999999999</v>
      </c>
      <c r="BK17" s="7" t="s">
        <v>20</v>
      </c>
      <c r="BL17" s="25">
        <v>0.19143256925462826</v>
      </c>
      <c r="BM17" s="25">
        <v>5.5024345261243877</v>
      </c>
      <c r="BN17" s="25">
        <v>1.7262417890567091E-2</v>
      </c>
      <c r="BO17" s="25">
        <v>0.96795762525314888</v>
      </c>
      <c r="BP17" s="25">
        <v>0.32455326439364524</v>
      </c>
      <c r="BQ17" s="25">
        <v>2.1038867093344842</v>
      </c>
      <c r="BR17" s="25">
        <v>0.2773841456999917</v>
      </c>
      <c r="BS17" s="25">
        <v>0.29016620852785152</v>
      </c>
      <c r="BT17" s="25">
        <v>7.4234185425006753</v>
      </c>
      <c r="BU17" s="25">
        <v>0.32028898515809978</v>
      </c>
      <c r="BV17" s="25">
        <v>8.4644635303805771</v>
      </c>
      <c r="BW17" s="25">
        <v>1.25E-4</v>
      </c>
      <c r="BX17" s="25">
        <v>0.15019555704861196</v>
      </c>
      <c r="BY17" s="25">
        <v>0.1046763720098421</v>
      </c>
      <c r="BZ17" s="25">
        <v>4.4518756079400416E-2</v>
      </c>
      <c r="CA17" s="25">
        <v>8.4383266790790442E-3</v>
      </c>
      <c r="CB17" s="25">
        <v>1.25E-3</v>
      </c>
      <c r="CC17" s="25">
        <v>1.8298126367784994E-3</v>
      </c>
      <c r="CD17" s="25">
        <v>3.2389923477173319E-3</v>
      </c>
      <c r="CE17" s="25">
        <v>6.2542771079363879</v>
      </c>
      <c r="CF17" s="25">
        <v>6.6816847212574864</v>
      </c>
      <c r="CG17" s="25">
        <v>0.71213963317797246</v>
      </c>
      <c r="CH17" s="25">
        <v>0.23603873774083289</v>
      </c>
      <c r="CI17" s="25">
        <v>0.19860001078981421</v>
      </c>
      <c r="CJ17" s="25">
        <v>0.23862515434403445</v>
      </c>
      <c r="CK17" s="25">
        <v>14.660232287187192</v>
      </c>
      <c r="CL17" s="25">
        <v>0.30731411338517201</v>
      </c>
    </row>
    <row r="18" spans="1:90" x14ac:dyDescent="0.35">
      <c r="A18" s="7" t="s">
        <v>9</v>
      </c>
      <c r="B18" s="7" t="s">
        <v>9</v>
      </c>
      <c r="C18" s="7" t="s">
        <v>21</v>
      </c>
      <c r="D18" s="7">
        <v>4.34</v>
      </c>
      <c r="E18" s="7">
        <v>112</v>
      </c>
      <c r="F18" s="7">
        <v>0.34</v>
      </c>
      <c r="G18" s="7">
        <v>77.8</v>
      </c>
      <c r="H18" s="7">
        <v>25.8</v>
      </c>
      <c r="I18" s="7">
        <v>332</v>
      </c>
      <c r="J18" s="7">
        <v>12.1</v>
      </c>
      <c r="K18" s="7">
        <v>20.8</v>
      </c>
      <c r="L18" s="7">
        <v>38</v>
      </c>
      <c r="M18" s="7">
        <v>8.1</v>
      </c>
      <c r="N18" s="7">
        <v>68.2</v>
      </c>
      <c r="O18" s="7">
        <v>0</v>
      </c>
      <c r="P18" s="7">
        <v>0.87</v>
      </c>
      <c r="Q18" s="7">
        <v>0.17</v>
      </c>
      <c r="R18" s="7">
        <v>0.66</v>
      </c>
      <c r="S18" s="7">
        <v>0.02</v>
      </c>
      <c r="T18" s="7">
        <v>0</v>
      </c>
      <c r="U18" s="7">
        <v>0.01</v>
      </c>
      <c r="V18" s="7">
        <v>0.01</v>
      </c>
      <c r="W18" s="7">
        <v>19.8</v>
      </c>
      <c r="X18" s="7">
        <v>75.900000000000006</v>
      </c>
      <c r="Y18" s="7">
        <v>2.5</v>
      </c>
      <c r="Z18" s="7">
        <v>0.1</v>
      </c>
      <c r="AA18" s="7">
        <v>0.9</v>
      </c>
      <c r="AB18" s="7">
        <v>0.7</v>
      </c>
      <c r="AC18" s="7">
        <v>15.4</v>
      </c>
      <c r="AD18" s="7">
        <v>0.4</v>
      </c>
      <c r="AH18" s="7" t="s">
        <v>21</v>
      </c>
      <c r="AI18" s="20">
        <f t="shared" si="2"/>
        <v>4.03125</v>
      </c>
      <c r="AJ18" s="23">
        <f t="shared" si="0"/>
        <v>100.75</v>
      </c>
      <c r="AK18" s="20">
        <f t="shared" si="0"/>
        <v>0.32</v>
      </c>
      <c r="AL18" s="20">
        <f t="shared" si="0"/>
        <v>78.837500000000006</v>
      </c>
      <c r="AM18" s="20">
        <f t="shared" si="0"/>
        <v>24.837500000000002</v>
      </c>
      <c r="AN18" s="20">
        <f t="shared" si="0"/>
        <v>315.375</v>
      </c>
      <c r="AO18" s="20">
        <f t="shared" si="0"/>
        <v>13.012500000000001</v>
      </c>
      <c r="AP18" s="20">
        <f t="shared" si="0"/>
        <v>20.5625</v>
      </c>
      <c r="AQ18" s="22">
        <f t="shared" si="0"/>
        <v>54.875</v>
      </c>
      <c r="AR18" s="20">
        <f t="shared" si="0"/>
        <v>9.7999999999999989</v>
      </c>
      <c r="AS18" s="20">
        <f t="shared" si="0"/>
        <v>73.150000000000006</v>
      </c>
      <c r="AT18" s="20">
        <f t="shared" si="0"/>
        <v>3.7500000000000001E-4</v>
      </c>
      <c r="AU18" s="20">
        <f t="shared" si="0"/>
        <v>0.78249999999999997</v>
      </c>
      <c r="AV18" s="22">
        <f t="shared" si="0"/>
        <v>0.21124999999999999</v>
      </c>
      <c r="AW18" s="20">
        <f t="shared" si="0"/>
        <v>0.54374999999999996</v>
      </c>
      <c r="AX18" s="20">
        <f t="shared" si="0"/>
        <v>1.1250000000000001E-2</v>
      </c>
      <c r="AY18" s="20">
        <f t="shared" si="0"/>
        <v>2.5000000000000001E-3</v>
      </c>
      <c r="AZ18" s="20">
        <f t="shared" si="1"/>
        <v>6.2500000000000003E-3</v>
      </c>
      <c r="BA18" s="20">
        <f t="shared" si="1"/>
        <v>0.01</v>
      </c>
      <c r="BB18" s="20">
        <f t="shared" si="1"/>
        <v>23.75</v>
      </c>
      <c r="BC18" s="20">
        <f t="shared" si="1"/>
        <v>72.350000000000009</v>
      </c>
      <c r="BD18" s="20">
        <f t="shared" si="1"/>
        <v>1.3750000000000002</v>
      </c>
      <c r="BE18" s="20">
        <f t="shared" si="1"/>
        <v>0.46250000000000002</v>
      </c>
      <c r="BF18" s="20">
        <f t="shared" si="1"/>
        <v>0.9375</v>
      </c>
      <c r="BG18" s="20">
        <f t="shared" si="1"/>
        <v>1.1125</v>
      </c>
      <c r="BH18" s="20">
        <f t="shared" si="1"/>
        <v>37.200000000000003</v>
      </c>
      <c r="BI18" s="20">
        <f t="shared" si="1"/>
        <v>0.91250000000000009</v>
      </c>
      <c r="BK18" s="7" t="s">
        <v>21</v>
      </c>
      <c r="BL18" s="25">
        <v>0.10580755216542005</v>
      </c>
      <c r="BM18" s="25">
        <v>6.4579684996798443</v>
      </c>
      <c r="BN18" s="25">
        <v>9.1844292961837659E-3</v>
      </c>
      <c r="BO18" s="25">
        <v>1.2032600805430926</v>
      </c>
      <c r="BP18" s="25">
        <v>0.42925912087822071</v>
      </c>
      <c r="BQ18" s="25">
        <v>3.8122804386426163</v>
      </c>
      <c r="BR18" s="25">
        <v>0.27218527041074692</v>
      </c>
      <c r="BS18" s="25">
        <v>0.25838613131734217</v>
      </c>
      <c r="BT18" s="25">
        <v>10.086124662836847</v>
      </c>
      <c r="BU18" s="25">
        <v>0.4605896841472496</v>
      </c>
      <c r="BV18" s="25">
        <v>3.2873675964646227</v>
      </c>
      <c r="BW18" s="25">
        <v>1.8298126367784996E-4</v>
      </c>
      <c r="BX18" s="25">
        <v>0.12526757076639708</v>
      </c>
      <c r="BY18" s="25">
        <v>8.1863071650164695E-2</v>
      </c>
      <c r="BZ18" s="25">
        <v>7.9595798076459959E-2</v>
      </c>
      <c r="CA18" s="25">
        <v>2.9504842217604114E-3</v>
      </c>
      <c r="CB18" s="25">
        <v>2.5000000000000001E-3</v>
      </c>
      <c r="CC18" s="25">
        <v>1.8298126367784994E-3</v>
      </c>
      <c r="CD18" s="25">
        <v>1.8898223650461359E-3</v>
      </c>
      <c r="CE18" s="25">
        <v>5.8027087270884605</v>
      </c>
      <c r="CF18" s="25">
        <v>5.6531912605687857</v>
      </c>
      <c r="CG18" s="25">
        <v>0.25686989480502154</v>
      </c>
      <c r="CH18" s="25">
        <v>0.23899902868900055</v>
      </c>
      <c r="CI18" s="25">
        <v>0.23523354656292408</v>
      </c>
      <c r="CJ18" s="25">
        <v>0.20392356761436733</v>
      </c>
      <c r="CK18" s="25">
        <v>11.590097374174952</v>
      </c>
      <c r="CL18" s="25">
        <v>0.27414640249326633</v>
      </c>
    </row>
    <row r="19" spans="1:90" x14ac:dyDescent="0.35">
      <c r="A19" s="7" t="s">
        <v>9</v>
      </c>
      <c r="B19" s="7" t="s">
        <v>9</v>
      </c>
      <c r="C19" s="7" t="s">
        <v>22</v>
      </c>
      <c r="D19" s="7">
        <v>4.34</v>
      </c>
      <c r="E19" s="7">
        <v>109</v>
      </c>
      <c r="F19" s="7">
        <v>0.33</v>
      </c>
      <c r="G19" s="7">
        <v>77</v>
      </c>
      <c r="H19" s="7">
        <v>25.2</v>
      </c>
      <c r="I19" s="7">
        <v>327</v>
      </c>
      <c r="J19" s="7">
        <v>12.4</v>
      </c>
      <c r="K19" s="7">
        <v>21.1</v>
      </c>
      <c r="L19" s="7">
        <v>75</v>
      </c>
      <c r="M19" s="7">
        <v>8</v>
      </c>
      <c r="N19" s="7">
        <v>68.099999999999994</v>
      </c>
      <c r="O19" s="7">
        <v>1E-3</v>
      </c>
      <c r="P19" s="7">
        <v>1.28</v>
      </c>
      <c r="Q19" s="7">
        <v>0.25</v>
      </c>
      <c r="R19" s="7">
        <v>0.93</v>
      </c>
      <c r="S19" s="7">
        <v>0.05</v>
      </c>
      <c r="T19" s="7">
        <v>0</v>
      </c>
      <c r="U19" s="7">
        <v>0.02</v>
      </c>
      <c r="V19" s="7">
        <v>0.02</v>
      </c>
      <c r="W19" s="7">
        <v>19.8</v>
      </c>
      <c r="X19" s="7">
        <v>73</v>
      </c>
      <c r="Y19" s="7">
        <v>3.6</v>
      </c>
      <c r="Z19" s="7">
        <v>0.2</v>
      </c>
      <c r="AA19" s="7">
        <v>1.7</v>
      </c>
      <c r="AB19" s="7">
        <v>1.7</v>
      </c>
      <c r="AC19" s="7">
        <v>27.8</v>
      </c>
      <c r="AD19" s="7">
        <v>0.6</v>
      </c>
      <c r="AH19" s="7" t="s">
        <v>22</v>
      </c>
      <c r="AI19" s="20">
        <f t="shared" si="2"/>
        <v>3.9512499999999999</v>
      </c>
      <c r="AJ19" s="24">
        <f t="shared" si="0"/>
        <v>97.125</v>
      </c>
      <c r="AK19" s="24">
        <f t="shared" si="0"/>
        <v>0.30249999999999999</v>
      </c>
      <c r="AL19" s="20">
        <f t="shared" si="0"/>
        <v>76.862499999999997</v>
      </c>
      <c r="AM19" s="20">
        <f t="shared" si="0"/>
        <v>24.4375</v>
      </c>
      <c r="AN19" s="20">
        <f t="shared" si="0"/>
        <v>318</v>
      </c>
      <c r="AO19" s="20">
        <f t="shared" si="0"/>
        <v>13.324999999999999</v>
      </c>
      <c r="AP19" s="20">
        <f t="shared" si="0"/>
        <v>21.0625</v>
      </c>
      <c r="AQ19" s="22">
        <f t="shared" si="0"/>
        <v>176.75</v>
      </c>
      <c r="AR19" s="20">
        <f t="shared" si="0"/>
        <v>8.375</v>
      </c>
      <c r="AS19" s="20">
        <f t="shared" si="0"/>
        <v>71.662499999999994</v>
      </c>
      <c r="AT19" s="20">
        <f t="shared" si="0"/>
        <v>1.5E-3</v>
      </c>
      <c r="AU19" s="20">
        <f t="shared" si="0"/>
        <v>1.5274999999999999</v>
      </c>
      <c r="AV19" s="22">
        <f t="shared" si="0"/>
        <v>0.64624999999999999</v>
      </c>
      <c r="AW19" s="20">
        <f t="shared" si="0"/>
        <v>0.78875000000000006</v>
      </c>
      <c r="AX19" s="20">
        <f t="shared" si="0"/>
        <v>0.04</v>
      </c>
      <c r="AY19" s="20">
        <f t="shared" si="0"/>
        <v>0.01</v>
      </c>
      <c r="AZ19" s="20">
        <f t="shared" si="1"/>
        <v>0.02</v>
      </c>
      <c r="BA19" s="20">
        <f t="shared" si="1"/>
        <v>0.02</v>
      </c>
      <c r="BB19" s="20">
        <f t="shared" si="1"/>
        <v>27.65</v>
      </c>
      <c r="BC19" s="20">
        <f t="shared" si="1"/>
        <v>65.674999999999997</v>
      </c>
      <c r="BD19" s="20">
        <f t="shared" si="1"/>
        <v>3.125</v>
      </c>
      <c r="BE19" s="20">
        <f t="shared" si="1"/>
        <v>0.57499999999999996</v>
      </c>
      <c r="BF19" s="20">
        <f t="shared" si="1"/>
        <v>1.2249999999999999</v>
      </c>
      <c r="BG19" s="20">
        <f t="shared" si="1"/>
        <v>1.7625000000000002</v>
      </c>
      <c r="BH19" s="20">
        <f t="shared" si="1"/>
        <v>36.1875</v>
      </c>
      <c r="BI19" s="20">
        <f t="shared" si="1"/>
        <v>0.97499999999999987</v>
      </c>
      <c r="BK19" s="7" t="s">
        <v>22</v>
      </c>
      <c r="BL19" s="25">
        <v>0.1928029851206377</v>
      </c>
      <c r="BM19" s="25">
        <v>4.3799170619302661</v>
      </c>
      <c r="BN19" s="25">
        <v>1.5669579263200239E-2</v>
      </c>
      <c r="BO19" s="25">
        <v>0.74640507481814766</v>
      </c>
      <c r="BP19" s="25">
        <v>0.44718863868777847</v>
      </c>
      <c r="BQ19" s="25">
        <v>4.035556254807295</v>
      </c>
      <c r="BR19" s="25">
        <v>0.3436931771216879</v>
      </c>
      <c r="BS19" s="25">
        <v>0.48252960678964701</v>
      </c>
      <c r="BT19" s="25">
        <v>35.554661137063711</v>
      </c>
      <c r="BU19" s="25">
        <v>0.19062865921546454</v>
      </c>
      <c r="BV19" s="25">
        <v>2.8971006134212471</v>
      </c>
      <c r="BW19" s="25">
        <v>3.2732683535398858E-4</v>
      </c>
      <c r="BX19" s="25">
        <v>0.48737544196294041</v>
      </c>
      <c r="BY19" s="25">
        <v>0.37555643241538472</v>
      </c>
      <c r="BZ19" s="25">
        <v>0.10732855930672479</v>
      </c>
      <c r="CA19" s="25">
        <v>1.0690449676496976E-2</v>
      </c>
      <c r="CB19" s="25">
        <v>5.6694670951384085E-3</v>
      </c>
      <c r="CC19" s="25">
        <v>8.8640526042791847E-3</v>
      </c>
      <c r="CD19" s="25">
        <v>2.6726124191242427E-3</v>
      </c>
      <c r="CE19" s="25">
        <v>7.7304823357185901</v>
      </c>
      <c r="CF19" s="25">
        <v>7.7752756037510213</v>
      </c>
      <c r="CG19" s="25">
        <v>0.67261483353083606</v>
      </c>
      <c r="CH19" s="25">
        <v>0.27499999999999997</v>
      </c>
      <c r="CI19" s="25">
        <v>0.16007810593582122</v>
      </c>
      <c r="CJ19" s="25">
        <v>0.2219535826634543</v>
      </c>
      <c r="CK19" s="25">
        <v>9.2233484293937398</v>
      </c>
      <c r="CL19" s="25">
        <v>0.32224103667020099</v>
      </c>
    </row>
    <row r="20" spans="1:90" x14ac:dyDescent="0.35">
      <c r="A20" s="7" t="s">
        <v>9</v>
      </c>
      <c r="B20" s="7" t="s">
        <v>9</v>
      </c>
      <c r="C20" s="7" t="s">
        <v>23</v>
      </c>
      <c r="D20" s="7">
        <v>4.0199999999999996</v>
      </c>
      <c r="E20" s="7">
        <v>104</v>
      </c>
      <c r="F20" s="7">
        <v>0.31</v>
      </c>
      <c r="G20" s="7">
        <v>77.099999999999994</v>
      </c>
      <c r="H20" s="7">
        <v>25.9</v>
      </c>
      <c r="I20" s="7">
        <v>335</v>
      </c>
      <c r="J20" s="7">
        <v>12.8</v>
      </c>
      <c r="K20" s="7">
        <v>21.3</v>
      </c>
      <c r="L20" s="7">
        <v>102</v>
      </c>
      <c r="M20" s="7">
        <v>7.5</v>
      </c>
      <c r="N20" s="7">
        <v>69.599999999999994</v>
      </c>
      <c r="O20" s="7">
        <v>1E-3</v>
      </c>
      <c r="P20" s="7">
        <v>3.81</v>
      </c>
      <c r="Q20" s="7">
        <v>2.2999999999999998</v>
      </c>
      <c r="R20" s="7">
        <v>1.17</v>
      </c>
      <c r="S20" s="7">
        <v>0.17</v>
      </c>
      <c r="T20" s="7">
        <v>0.01</v>
      </c>
      <c r="U20" s="7">
        <v>0.05</v>
      </c>
      <c r="V20" s="7">
        <v>0.11</v>
      </c>
      <c r="W20" s="7">
        <v>60.5</v>
      </c>
      <c r="X20" s="7">
        <v>30.8</v>
      </c>
      <c r="Y20" s="7">
        <v>4.3</v>
      </c>
      <c r="Z20" s="7">
        <v>0.2</v>
      </c>
      <c r="AA20" s="7">
        <v>1.3</v>
      </c>
      <c r="AB20" s="7">
        <v>2.9</v>
      </c>
      <c r="AC20" s="7">
        <v>52.8</v>
      </c>
      <c r="AD20" s="7">
        <v>1.3</v>
      </c>
      <c r="AH20" s="7" t="s">
        <v>23</v>
      </c>
      <c r="AI20" s="20">
        <f t="shared" si="2"/>
        <v>3.8712499999999999</v>
      </c>
      <c r="AJ20" s="24">
        <f t="shared" si="0"/>
        <v>95.875</v>
      </c>
      <c r="AK20" s="24">
        <f t="shared" si="0"/>
        <v>0.30874999999999997</v>
      </c>
      <c r="AL20" s="20">
        <f t="shared" si="0"/>
        <v>79.574999999999989</v>
      </c>
      <c r="AM20" s="20">
        <f t="shared" si="0"/>
        <v>24.762499999999999</v>
      </c>
      <c r="AN20" s="20">
        <f t="shared" si="0"/>
        <v>311.25</v>
      </c>
      <c r="AO20" s="20">
        <f t="shared" si="0"/>
        <v>14.35</v>
      </c>
      <c r="AP20" s="20">
        <f t="shared" si="0"/>
        <v>21.775000000000002</v>
      </c>
      <c r="AQ20" s="20">
        <f t="shared" si="0"/>
        <v>284.25</v>
      </c>
      <c r="AR20" s="20">
        <f t="shared" si="0"/>
        <v>8.3625000000000007</v>
      </c>
      <c r="AS20" s="20">
        <f t="shared" si="0"/>
        <v>69.674999999999997</v>
      </c>
      <c r="AT20" s="20">
        <f t="shared" si="0"/>
        <v>2.3750000000000004E-3</v>
      </c>
      <c r="AU20" s="20">
        <f t="shared" si="0"/>
        <v>6.6950000000000003</v>
      </c>
      <c r="AV20" s="20">
        <f t="shared" si="0"/>
        <v>3.83</v>
      </c>
      <c r="AW20" s="20">
        <f t="shared" si="0"/>
        <v>2.2875000000000001</v>
      </c>
      <c r="AX20" s="20">
        <f t="shared" si="0"/>
        <v>0.27875</v>
      </c>
      <c r="AY20" s="20">
        <f t="shared" si="0"/>
        <v>1.125E-2</v>
      </c>
      <c r="AZ20" s="20">
        <f t="shared" si="1"/>
        <v>0.15</v>
      </c>
      <c r="BA20" s="20">
        <f t="shared" si="1"/>
        <v>0.13625000000000001</v>
      </c>
      <c r="BB20" s="20">
        <f t="shared" si="1"/>
        <v>45.924999999999997</v>
      </c>
      <c r="BC20" s="20">
        <f t="shared" si="1"/>
        <v>42.6875</v>
      </c>
      <c r="BD20" s="20">
        <f t="shared" si="1"/>
        <v>6.1124999999999998</v>
      </c>
      <c r="BE20" s="20">
        <f t="shared" si="1"/>
        <v>0.21250000000000002</v>
      </c>
      <c r="BF20" s="20">
        <f t="shared" si="1"/>
        <v>2.125</v>
      </c>
      <c r="BG20" s="20">
        <f t="shared" si="1"/>
        <v>2.9</v>
      </c>
      <c r="BH20" s="20">
        <f t="shared" si="1"/>
        <v>127.41249999999999</v>
      </c>
      <c r="BI20" s="20">
        <f t="shared" si="1"/>
        <v>3.4999999999999996</v>
      </c>
      <c r="BK20" s="7" t="s">
        <v>23</v>
      </c>
      <c r="BL20" s="25">
        <v>0.13414328027470163</v>
      </c>
      <c r="BM20" s="25">
        <v>4.0989436792561911</v>
      </c>
      <c r="BN20" s="25">
        <v>1.0426186126424999E-2</v>
      </c>
      <c r="BO20" s="25">
        <v>0.81146912625012557</v>
      </c>
      <c r="BP20" s="25">
        <v>0.41487412032360549</v>
      </c>
      <c r="BQ20" s="25">
        <v>3.8403514578392288</v>
      </c>
      <c r="BR20" s="25">
        <v>0.78148210837759458</v>
      </c>
      <c r="BS20" s="25">
        <v>0.76828891515032105</v>
      </c>
      <c r="BT20" s="25">
        <v>49.397711774650332</v>
      </c>
      <c r="BU20" s="25">
        <v>0.35098712837611779</v>
      </c>
      <c r="BV20" s="25">
        <v>3.281482134645866</v>
      </c>
      <c r="BW20" s="25">
        <v>4.6049274850812951E-4</v>
      </c>
      <c r="BX20" s="25">
        <v>2.2410130043608145</v>
      </c>
      <c r="BY20" s="25">
        <v>0.84395005816711222</v>
      </c>
      <c r="BZ20" s="25">
        <v>0.59158609444683286</v>
      </c>
      <c r="CA20" s="25">
        <v>4.623069094999864E-2</v>
      </c>
      <c r="CB20" s="25">
        <v>3.503824441133676E-3</v>
      </c>
      <c r="CC20" s="25">
        <v>5.8431889532050175E-2</v>
      </c>
      <c r="CD20" s="25">
        <v>1.9451175138939916E-2</v>
      </c>
      <c r="CE20" s="25">
        <v>7.4918467587867079</v>
      </c>
      <c r="CF20" s="25">
        <v>6.4076527209936343</v>
      </c>
      <c r="CG20" s="25">
        <v>0.98478378700243463</v>
      </c>
      <c r="CH20" s="25">
        <v>2.9504842217604105E-2</v>
      </c>
      <c r="CI20" s="25">
        <v>0.27499999999999997</v>
      </c>
      <c r="CJ20" s="25">
        <v>0.3512833614050051</v>
      </c>
      <c r="CK20" s="25">
        <v>44.718194752966994</v>
      </c>
      <c r="CL20" s="25">
        <v>1.4191295118587912</v>
      </c>
    </row>
    <row r="21" spans="1:90" x14ac:dyDescent="0.35">
      <c r="A21" s="7" t="s">
        <v>9</v>
      </c>
      <c r="B21" s="7" t="s">
        <v>9</v>
      </c>
      <c r="C21" s="7" t="s">
        <v>24</v>
      </c>
      <c r="D21" s="7">
        <v>3.91</v>
      </c>
      <c r="E21" s="7">
        <v>100</v>
      </c>
      <c r="F21" s="7">
        <v>0.31</v>
      </c>
      <c r="G21" s="7">
        <v>78.099999999999994</v>
      </c>
      <c r="H21" s="7">
        <v>25.7</v>
      </c>
      <c r="I21" s="7">
        <v>329</v>
      </c>
      <c r="J21" s="7">
        <v>13.9</v>
      </c>
      <c r="K21" s="7">
        <v>21.8</v>
      </c>
      <c r="L21" s="7">
        <v>105</v>
      </c>
      <c r="M21" s="7">
        <v>8.1999999999999993</v>
      </c>
      <c r="N21" s="7">
        <v>76.8</v>
      </c>
      <c r="O21" s="7">
        <v>1E-3</v>
      </c>
      <c r="P21" s="7">
        <v>5.94</v>
      </c>
      <c r="Q21" s="7">
        <v>3.27</v>
      </c>
      <c r="R21" s="7">
        <v>1.97</v>
      </c>
      <c r="S21" s="7">
        <v>0.41</v>
      </c>
      <c r="T21" s="7">
        <v>0.01</v>
      </c>
      <c r="U21" s="7">
        <v>7.0000000000000007E-2</v>
      </c>
      <c r="V21" s="7">
        <v>0.21</v>
      </c>
      <c r="W21" s="7">
        <v>55.1</v>
      </c>
      <c r="X21" s="7">
        <v>33.1</v>
      </c>
      <c r="Y21" s="7">
        <v>6.8</v>
      </c>
      <c r="Z21" s="7">
        <v>0.2</v>
      </c>
      <c r="AA21" s="7">
        <v>1.2</v>
      </c>
      <c r="AB21" s="7">
        <v>3.6</v>
      </c>
      <c r="AC21" s="7">
        <v>63</v>
      </c>
      <c r="AD21" s="7">
        <v>1.6</v>
      </c>
      <c r="AH21" s="7" t="s">
        <v>24</v>
      </c>
      <c r="AI21" s="20">
        <f t="shared" si="2"/>
        <v>3.8562500000000002</v>
      </c>
      <c r="AJ21" s="24">
        <f t="shared" si="0"/>
        <v>95.375</v>
      </c>
      <c r="AK21" s="24">
        <f t="shared" si="0"/>
        <v>0.30625000000000002</v>
      </c>
      <c r="AL21" s="20">
        <f t="shared" si="0"/>
        <v>79.625</v>
      </c>
      <c r="AM21" s="20">
        <f t="shared" si="0"/>
        <v>24.737500000000001</v>
      </c>
      <c r="AN21" s="20">
        <f t="shared" si="0"/>
        <v>310.625</v>
      </c>
      <c r="AO21" s="20">
        <f t="shared" si="0"/>
        <v>15.837499999999999</v>
      </c>
      <c r="AP21" s="20">
        <f t="shared" si="0"/>
        <v>23.524999999999999</v>
      </c>
      <c r="AQ21" s="20">
        <f t="shared" si="0"/>
        <v>329.875</v>
      </c>
      <c r="AR21" s="20">
        <f t="shared" si="0"/>
        <v>8.3249999999999993</v>
      </c>
      <c r="AS21" s="20">
        <f t="shared" si="0"/>
        <v>67.837500000000006</v>
      </c>
      <c r="AT21" s="20">
        <f t="shared" si="0"/>
        <v>2.7499999999999998E-3</v>
      </c>
      <c r="AU21" s="20">
        <f t="shared" si="0"/>
        <v>8.9612499999999997</v>
      </c>
      <c r="AV21" s="20">
        <f t="shared" si="0"/>
        <v>5.3724999999999996</v>
      </c>
      <c r="AW21" s="20">
        <f t="shared" si="0"/>
        <v>2.86375</v>
      </c>
      <c r="AX21" s="20">
        <f t="shared" si="0"/>
        <v>0.48125000000000001</v>
      </c>
      <c r="AY21" s="20">
        <f t="shared" ref="AY21:AY29" si="3">AVERAGE(T21,T45,T69,T93,T117,T141,T165, T189)</f>
        <v>1.4999999999999999E-2</v>
      </c>
      <c r="AZ21" s="20">
        <f t="shared" si="1"/>
        <v>0.10250000000000001</v>
      </c>
      <c r="BA21" s="20">
        <f t="shared" si="1"/>
        <v>0.13</v>
      </c>
      <c r="BB21" s="20">
        <f t="shared" si="1"/>
        <v>52.525000000000006</v>
      </c>
      <c r="BC21" s="20">
        <f t="shared" si="1"/>
        <v>36.887500000000003</v>
      </c>
      <c r="BD21" s="20">
        <f t="shared" si="1"/>
        <v>7.2750000000000004</v>
      </c>
      <c r="BE21" s="20">
        <f t="shared" si="1"/>
        <v>0.18750000000000003</v>
      </c>
      <c r="BF21" s="20">
        <f t="shared" si="1"/>
        <v>1.2875000000000001</v>
      </c>
      <c r="BG21" s="20">
        <f t="shared" si="1"/>
        <v>1.875</v>
      </c>
      <c r="BH21" s="20">
        <f t="shared" si="1"/>
        <v>209.98749999999998</v>
      </c>
      <c r="BI21" s="20">
        <f t="shared" si="1"/>
        <v>5.6124999999999989</v>
      </c>
      <c r="BK21" s="7" t="s">
        <v>24</v>
      </c>
      <c r="BL21" s="25">
        <v>0.12109526208733354</v>
      </c>
      <c r="BM21" s="25">
        <v>3.6052417196552655</v>
      </c>
      <c r="BN21" s="25">
        <v>1.0845917599328722E-2</v>
      </c>
      <c r="BO21" s="25">
        <v>0.73527205849263721</v>
      </c>
      <c r="BP21" s="25">
        <v>0.32729273703259237</v>
      </c>
      <c r="BQ21" s="25">
        <v>4.3339914793244736</v>
      </c>
      <c r="BR21" s="25">
        <v>0.84767275946727283</v>
      </c>
      <c r="BS21" s="25">
        <v>0.96893719389560984</v>
      </c>
      <c r="BT21" s="25">
        <v>52.621436934010077</v>
      </c>
      <c r="BU21" s="25">
        <v>0.29016620852785147</v>
      </c>
      <c r="BV21" s="25">
        <v>3.4439873848698777</v>
      </c>
      <c r="BW21" s="25">
        <v>4.5316348358748285E-4</v>
      </c>
      <c r="BX21" s="25">
        <v>1.3031134877303523</v>
      </c>
      <c r="BY21" s="25">
        <v>1.7051976739201991</v>
      </c>
      <c r="BZ21" s="25">
        <v>0.48236744108022622</v>
      </c>
      <c r="CA21" s="25">
        <v>4.0463277001675034E-2</v>
      </c>
      <c r="CB21" s="25">
        <v>1.8898223650461363E-3</v>
      </c>
      <c r="CC21" s="25">
        <v>2.6575364531836624E-2</v>
      </c>
      <c r="CD21" s="25">
        <v>1.7728105208558369E-2</v>
      </c>
      <c r="CE21" s="25">
        <v>6.375420154221759</v>
      </c>
      <c r="CF21" s="25">
        <v>4.7883205190188667</v>
      </c>
      <c r="CG21" s="25">
        <v>0.73303024039485143</v>
      </c>
      <c r="CH21" s="25">
        <v>2.9504842217604105E-2</v>
      </c>
      <c r="CI21" s="25">
        <v>0.16903085094570325</v>
      </c>
      <c r="CJ21" s="25">
        <v>0.40255878009127</v>
      </c>
      <c r="CK21" s="25">
        <v>42.111096423202845</v>
      </c>
      <c r="CL21" s="25">
        <v>1.2576107591097385</v>
      </c>
    </row>
    <row r="22" spans="1:90" x14ac:dyDescent="0.35">
      <c r="A22" s="7" t="s">
        <v>9</v>
      </c>
      <c r="B22" s="7" t="s">
        <v>9</v>
      </c>
      <c r="C22" s="7" t="s">
        <v>25</v>
      </c>
      <c r="D22" s="7">
        <v>4.09</v>
      </c>
      <c r="E22" s="7">
        <v>105</v>
      </c>
      <c r="F22" s="7">
        <v>0.32</v>
      </c>
      <c r="G22" s="7">
        <v>78.599999999999994</v>
      </c>
      <c r="H22" s="7">
        <v>25.7</v>
      </c>
      <c r="I22" s="7">
        <v>327</v>
      </c>
      <c r="J22" s="7">
        <v>14.2</v>
      </c>
      <c r="K22" s="7">
        <v>22.2</v>
      </c>
      <c r="L22" s="7">
        <v>115</v>
      </c>
      <c r="M22" s="7">
        <v>7.9</v>
      </c>
      <c r="N22" s="7">
        <v>68.7</v>
      </c>
      <c r="O22" s="7">
        <v>1E-3</v>
      </c>
      <c r="P22" s="7">
        <v>6.87</v>
      </c>
      <c r="Q22" s="7">
        <v>3.63</v>
      </c>
      <c r="R22" s="7">
        <v>2.5299999999999998</v>
      </c>
      <c r="S22" s="7">
        <v>0.46</v>
      </c>
      <c r="T22" s="7">
        <v>0.01</v>
      </c>
      <c r="U22" s="7">
        <v>0.05</v>
      </c>
      <c r="V22" s="7">
        <v>0.2</v>
      </c>
      <c r="W22" s="7">
        <v>52.9</v>
      </c>
      <c r="X22" s="7">
        <v>36.799999999999997</v>
      </c>
      <c r="Y22" s="7">
        <v>6.7</v>
      </c>
      <c r="Z22" s="7">
        <v>0.2</v>
      </c>
      <c r="AA22" s="7">
        <v>0.7</v>
      </c>
      <c r="AB22" s="7">
        <v>2.9</v>
      </c>
      <c r="AC22" s="7">
        <v>76.900000000000006</v>
      </c>
      <c r="AD22" s="7">
        <v>1.9</v>
      </c>
      <c r="AH22" s="7" t="s">
        <v>25</v>
      </c>
      <c r="AI22" s="20">
        <f t="shared" si="2"/>
        <v>3.9375</v>
      </c>
      <c r="AJ22" s="24">
        <f t="shared" si="2"/>
        <v>97.75</v>
      </c>
      <c r="AK22" s="24">
        <f t="shared" si="2"/>
        <v>0.31374999999999997</v>
      </c>
      <c r="AL22" s="20">
        <f t="shared" si="2"/>
        <v>79.712499999999991</v>
      </c>
      <c r="AM22" s="20">
        <f t="shared" si="2"/>
        <v>24.862500000000001</v>
      </c>
      <c r="AN22" s="20">
        <f t="shared" si="2"/>
        <v>311.875</v>
      </c>
      <c r="AO22" s="20">
        <f t="shared" si="2"/>
        <v>16.225000000000001</v>
      </c>
      <c r="AP22" s="20">
        <f t="shared" si="2"/>
        <v>23.987499999999997</v>
      </c>
      <c r="AQ22" s="20">
        <f t="shared" si="2"/>
        <v>339.125</v>
      </c>
      <c r="AR22" s="20">
        <f t="shared" si="2"/>
        <v>8.1624999999999996</v>
      </c>
      <c r="AS22" s="20">
        <f t="shared" si="2"/>
        <v>66.649999999999991</v>
      </c>
      <c r="AT22" s="20">
        <f t="shared" si="2"/>
        <v>2.875E-3</v>
      </c>
      <c r="AU22" s="20">
        <f t="shared" si="2"/>
        <v>8.19</v>
      </c>
      <c r="AV22" s="20">
        <f t="shared" si="2"/>
        <v>5.0962499999999995</v>
      </c>
      <c r="AW22" s="20">
        <f t="shared" si="2"/>
        <v>2.5274999999999999</v>
      </c>
      <c r="AX22" s="20">
        <f t="shared" si="2"/>
        <v>0.38250000000000001</v>
      </c>
      <c r="AY22" s="20">
        <f t="shared" si="3"/>
        <v>8.7500000000000008E-3</v>
      </c>
      <c r="AZ22" s="20">
        <f t="shared" ref="AZ22:BI29" si="4">AVERAGE(U22,U46,U70,U94,U118,U142,U166, U190)</f>
        <v>8.7500000000000022E-2</v>
      </c>
      <c r="BA22" s="20">
        <f t="shared" si="4"/>
        <v>0.09</v>
      </c>
      <c r="BB22" s="20">
        <f t="shared" si="4"/>
        <v>56.375000000000007</v>
      </c>
      <c r="BC22" s="20">
        <f t="shared" si="4"/>
        <v>34.9</v>
      </c>
      <c r="BD22" s="20">
        <f t="shared" si="4"/>
        <v>6.2625000000000002</v>
      </c>
      <c r="BE22" s="20">
        <f t="shared" si="4"/>
        <v>0.15</v>
      </c>
      <c r="BF22" s="20">
        <f t="shared" si="4"/>
        <v>0.98750000000000004</v>
      </c>
      <c r="BG22" s="20">
        <f t="shared" si="4"/>
        <v>1.3250000000000002</v>
      </c>
      <c r="BH22" s="20">
        <f t="shared" si="4"/>
        <v>223.23749999999998</v>
      </c>
      <c r="BI22" s="20">
        <f t="shared" si="4"/>
        <v>5.8249999999999993</v>
      </c>
      <c r="BK22" s="7" t="s">
        <v>25</v>
      </c>
      <c r="BL22" s="25">
        <v>0.11798531991008757</v>
      </c>
      <c r="BM22" s="25">
        <v>3.1038570475182277</v>
      </c>
      <c r="BN22" s="25">
        <v>8.2239849569067536E-3</v>
      </c>
      <c r="BO22" s="25">
        <v>0.56771393072819432</v>
      </c>
      <c r="BP22" s="25">
        <v>0.27577002582379595</v>
      </c>
      <c r="BQ22" s="25">
        <v>3.4508668683183275</v>
      </c>
      <c r="BR22" s="25">
        <v>0.86225410573515882</v>
      </c>
      <c r="BS22" s="25">
        <v>0.93645179496102193</v>
      </c>
      <c r="BT22" s="25">
        <v>55.934731575547687</v>
      </c>
      <c r="BU22" s="25">
        <v>0.24780284501998748</v>
      </c>
      <c r="BV22" s="25">
        <v>2.8850600389890455</v>
      </c>
      <c r="BW22" s="25">
        <v>4.7949005650348403E-4</v>
      </c>
      <c r="BX22" s="25">
        <v>1.1269294867147668</v>
      </c>
      <c r="BY22" s="25">
        <v>1.4522653947490847</v>
      </c>
      <c r="BZ22" s="25">
        <v>0.444681868627128</v>
      </c>
      <c r="CA22" s="25">
        <v>2.7629564910487792E-2</v>
      </c>
      <c r="CB22" s="25">
        <v>2.9504842217604114E-3</v>
      </c>
      <c r="CC22" s="25">
        <v>3.7642586065708673E-2</v>
      </c>
      <c r="CD22" s="25">
        <v>1.8027756377319955E-2</v>
      </c>
      <c r="CE22" s="25">
        <v>4.9997410647238096</v>
      </c>
      <c r="CF22" s="25">
        <v>3.7736870943036966</v>
      </c>
      <c r="CG22" s="25">
        <v>1.0951966865878136</v>
      </c>
      <c r="CH22" s="25">
        <v>4.6291004988627579E-2</v>
      </c>
      <c r="CI22" s="25">
        <v>0.17971952354392973</v>
      </c>
      <c r="CJ22" s="25">
        <v>0.30923292192132434</v>
      </c>
      <c r="CK22" s="25">
        <v>41.734748871807746</v>
      </c>
      <c r="CL22" s="25">
        <v>1.1893500626092268</v>
      </c>
    </row>
    <row r="23" spans="1:90" x14ac:dyDescent="0.35">
      <c r="A23" s="7" t="s">
        <v>9</v>
      </c>
      <c r="B23" s="7" t="s">
        <v>9</v>
      </c>
      <c r="C23" s="7" t="s">
        <v>26</v>
      </c>
      <c r="D23" s="7">
        <v>4.0999999999999996</v>
      </c>
      <c r="E23" s="7">
        <v>108</v>
      </c>
      <c r="F23" s="7">
        <v>0.33</v>
      </c>
      <c r="G23" s="7">
        <v>81.2</v>
      </c>
      <c r="H23" s="7">
        <v>26.2</v>
      </c>
      <c r="I23" s="7">
        <v>323</v>
      </c>
      <c r="J23" s="7">
        <v>14.8</v>
      </c>
      <c r="K23" s="7">
        <v>22.4</v>
      </c>
      <c r="L23" s="7">
        <v>123</v>
      </c>
      <c r="M23" s="7">
        <v>8.6</v>
      </c>
      <c r="N23" s="7">
        <v>75.5</v>
      </c>
      <c r="O23" s="7">
        <v>1E-3</v>
      </c>
      <c r="P23" s="7">
        <v>7.38</v>
      </c>
      <c r="Q23" s="7">
        <v>3.68</v>
      </c>
      <c r="R23" s="7">
        <v>2.95</v>
      </c>
      <c r="S23" s="7">
        <v>0.5</v>
      </c>
      <c r="T23" s="7">
        <v>0</v>
      </c>
      <c r="U23" s="7">
        <v>0.05</v>
      </c>
      <c r="V23" s="7">
        <v>0.18</v>
      </c>
      <c r="W23" s="7">
        <v>49.9</v>
      </c>
      <c r="X23" s="7">
        <v>40</v>
      </c>
      <c r="Y23" s="7">
        <v>6.8</v>
      </c>
      <c r="Z23" s="7">
        <v>0.1</v>
      </c>
      <c r="AA23" s="7">
        <v>0.7</v>
      </c>
      <c r="AB23" s="7">
        <v>2.4</v>
      </c>
      <c r="AC23" s="7">
        <v>138.4</v>
      </c>
      <c r="AD23" s="7">
        <v>3.4</v>
      </c>
      <c r="AH23" s="7" t="s">
        <v>26</v>
      </c>
      <c r="AI23" s="20">
        <f t="shared" si="2"/>
        <v>4.0212500000000002</v>
      </c>
      <c r="AJ23" s="24">
        <f t="shared" si="2"/>
        <v>100.625</v>
      </c>
      <c r="AK23" s="20">
        <f t="shared" si="2"/>
        <v>0.32374999999999998</v>
      </c>
      <c r="AL23" s="20">
        <f t="shared" si="2"/>
        <v>81.099999999999994</v>
      </c>
      <c r="AM23" s="20">
        <f t="shared" si="2"/>
        <v>24.950000000000003</v>
      </c>
      <c r="AN23" s="20">
        <f t="shared" si="2"/>
        <v>308</v>
      </c>
      <c r="AO23" s="20">
        <f t="shared" si="2"/>
        <v>16.412500000000001</v>
      </c>
      <c r="AP23" s="20">
        <f t="shared" si="2"/>
        <v>24.3125</v>
      </c>
      <c r="AQ23" s="20">
        <f t="shared" si="2"/>
        <v>320.125</v>
      </c>
      <c r="AR23" s="20">
        <f t="shared" si="2"/>
        <v>8.5625</v>
      </c>
      <c r="AS23" s="20">
        <f t="shared" si="2"/>
        <v>69.45</v>
      </c>
      <c r="AT23" s="20">
        <f t="shared" si="2"/>
        <v>2.6250000000000006E-3</v>
      </c>
      <c r="AU23" s="20">
        <f t="shared" si="2"/>
        <v>10.32375</v>
      </c>
      <c r="AV23" s="20">
        <f t="shared" si="2"/>
        <v>6.6887500000000006</v>
      </c>
      <c r="AW23" s="20">
        <f t="shared" si="2"/>
        <v>2.8712499999999999</v>
      </c>
      <c r="AX23" s="20">
        <f t="shared" si="2"/>
        <v>0.56625000000000003</v>
      </c>
      <c r="AY23" s="20">
        <f t="shared" si="3"/>
        <v>1.1250000000000001E-2</v>
      </c>
      <c r="AZ23" s="20">
        <f t="shared" si="4"/>
        <v>8.3750000000000005E-2</v>
      </c>
      <c r="BA23" s="20">
        <f t="shared" si="4"/>
        <v>9.7500000000000003E-2</v>
      </c>
      <c r="BB23" s="20">
        <f t="shared" si="4"/>
        <v>60.774999999999991</v>
      </c>
      <c r="BC23" s="20">
        <f t="shared" si="4"/>
        <v>30.799999999999997</v>
      </c>
      <c r="BD23" s="20">
        <f t="shared" si="4"/>
        <v>6.4249999999999998</v>
      </c>
      <c r="BE23" s="20">
        <f t="shared" si="4"/>
        <v>0.11250000000000002</v>
      </c>
      <c r="BF23" s="20">
        <f t="shared" si="4"/>
        <v>0.8</v>
      </c>
      <c r="BG23" s="20">
        <f t="shared" si="4"/>
        <v>1.0625000000000002</v>
      </c>
      <c r="BH23" s="20">
        <f t="shared" si="4"/>
        <v>262.08749999999998</v>
      </c>
      <c r="BI23" s="20">
        <f t="shared" si="4"/>
        <v>6.55</v>
      </c>
      <c r="BK23" s="7" t="s">
        <v>26</v>
      </c>
      <c r="BL23" s="25">
        <v>7.9089404654298853E-2</v>
      </c>
      <c r="BM23" s="25">
        <v>2.5769410160110375</v>
      </c>
      <c r="BN23" s="25">
        <v>6.5294661781365075E-3</v>
      </c>
      <c r="BO23" s="25">
        <v>0.63386569104638713</v>
      </c>
      <c r="BP23" s="25">
        <v>0.38729833462074154</v>
      </c>
      <c r="BQ23" s="25">
        <v>4.1317585325655921</v>
      </c>
      <c r="BR23" s="25">
        <v>0.76050676243823023</v>
      </c>
      <c r="BS23" s="25">
        <v>0.89471414030244478</v>
      </c>
      <c r="BT23" s="25">
        <v>52.860813699753045</v>
      </c>
      <c r="BU23" s="25">
        <v>0.23523354656292408</v>
      </c>
      <c r="BV23" s="25">
        <v>3.317970550114699</v>
      </c>
      <c r="BW23" s="25">
        <v>4.9776285231308405E-4</v>
      </c>
      <c r="BX23" s="25">
        <v>1.7830390764686797</v>
      </c>
      <c r="BY23" s="25">
        <v>1.6415198070037758</v>
      </c>
      <c r="BZ23" s="25">
        <v>0.4906243744309024</v>
      </c>
      <c r="CA23" s="25">
        <v>4.2297310789221595E-2</v>
      </c>
      <c r="CB23" s="25">
        <v>3.5038244411336756E-3</v>
      </c>
      <c r="CC23" s="25">
        <v>3.5903516540862684E-2</v>
      </c>
      <c r="CD23" s="25">
        <v>1.9798087930764569E-2</v>
      </c>
      <c r="CE23" s="25">
        <v>4.5569315333895597</v>
      </c>
      <c r="CF23" s="25">
        <v>3.86541441134435</v>
      </c>
      <c r="CG23" s="25">
        <v>0.97701257485693138</v>
      </c>
      <c r="CH23" s="25">
        <v>2.9504842217604112E-2</v>
      </c>
      <c r="CI23" s="25">
        <v>0.21380899352993946</v>
      </c>
      <c r="CJ23" s="25">
        <v>0.23371036715192087</v>
      </c>
      <c r="CK23" s="25">
        <v>44.540921944640644</v>
      </c>
      <c r="CL23" s="25">
        <v>1.1387649951968637</v>
      </c>
    </row>
    <row r="24" spans="1:90" x14ac:dyDescent="0.35">
      <c r="A24" s="7" t="s">
        <v>9</v>
      </c>
      <c r="B24" s="7" t="s">
        <v>9</v>
      </c>
      <c r="C24" s="7" t="s">
        <v>27</v>
      </c>
      <c r="D24" s="7">
        <v>4.09</v>
      </c>
      <c r="E24" s="7">
        <v>109</v>
      </c>
      <c r="F24" s="7">
        <v>0.33</v>
      </c>
      <c r="G24" s="7">
        <v>80.2</v>
      </c>
      <c r="H24" s="7">
        <v>26.6</v>
      </c>
      <c r="I24" s="7">
        <v>331</v>
      </c>
      <c r="J24" s="7">
        <v>16.899999999999999</v>
      </c>
      <c r="K24" s="7">
        <v>26.1</v>
      </c>
      <c r="L24" s="7">
        <v>196</v>
      </c>
      <c r="M24" s="7">
        <v>7.2</v>
      </c>
      <c r="N24" s="7">
        <v>66.3</v>
      </c>
      <c r="O24" s="7">
        <v>1E-3</v>
      </c>
      <c r="P24" s="7">
        <v>9.2799999999999994</v>
      </c>
      <c r="Q24" s="7">
        <v>6.87</v>
      </c>
      <c r="R24" s="7">
        <v>1.96</v>
      </c>
      <c r="S24" s="7">
        <v>0.34</v>
      </c>
      <c r="T24" s="7">
        <v>0.01</v>
      </c>
      <c r="U24" s="7">
        <v>0.03</v>
      </c>
      <c r="V24" s="7">
        <v>0.06</v>
      </c>
      <c r="W24" s="7">
        <v>74</v>
      </c>
      <c r="X24" s="7">
        <v>21.2</v>
      </c>
      <c r="Y24" s="7">
        <v>3.7</v>
      </c>
      <c r="Z24" s="7">
        <v>0.2</v>
      </c>
      <c r="AA24" s="7">
        <v>0.3</v>
      </c>
      <c r="AB24" s="7">
        <v>0.7</v>
      </c>
      <c r="AC24" s="7">
        <v>198.1</v>
      </c>
      <c r="AD24" s="7">
        <v>4.8</v>
      </c>
      <c r="AH24" s="7" t="s">
        <v>27</v>
      </c>
      <c r="AI24" s="20">
        <f t="shared" si="2"/>
        <v>4.46</v>
      </c>
      <c r="AJ24" s="20">
        <f t="shared" si="2"/>
        <v>113</v>
      </c>
      <c r="AK24" s="20">
        <f t="shared" si="2"/>
        <v>0.36624999999999996</v>
      </c>
      <c r="AL24" s="20">
        <f t="shared" si="2"/>
        <v>82.087499999999991</v>
      </c>
      <c r="AM24" s="20">
        <f t="shared" si="2"/>
        <v>25.387499999999999</v>
      </c>
      <c r="AN24" s="20">
        <f t="shared" si="2"/>
        <v>309</v>
      </c>
      <c r="AO24" s="20">
        <f t="shared" si="2"/>
        <v>16.012500000000003</v>
      </c>
      <c r="AP24" s="20">
        <f t="shared" si="2"/>
        <v>24.512500000000003</v>
      </c>
      <c r="AQ24" s="20">
        <f t="shared" si="2"/>
        <v>286</v>
      </c>
      <c r="AR24" s="20">
        <f t="shared" si="2"/>
        <v>8.35</v>
      </c>
      <c r="AS24" s="20">
        <f t="shared" si="2"/>
        <v>69.212500000000006</v>
      </c>
      <c r="AT24" s="20">
        <f t="shared" si="2"/>
        <v>2.3750000000000004E-3</v>
      </c>
      <c r="AU24" s="20">
        <f t="shared" si="2"/>
        <v>10.936250000000001</v>
      </c>
      <c r="AV24" s="20">
        <f t="shared" si="2"/>
        <v>9.0024999999999995</v>
      </c>
      <c r="AW24" s="20">
        <f t="shared" si="2"/>
        <v>1.3512499999999998</v>
      </c>
      <c r="AX24" s="20">
        <f t="shared" si="2"/>
        <v>0.48624999999999996</v>
      </c>
      <c r="AY24" s="20">
        <f t="shared" si="3"/>
        <v>2.1250000000000002E-2</v>
      </c>
      <c r="AZ24" s="20">
        <f t="shared" si="4"/>
        <v>0.02</v>
      </c>
      <c r="BA24" s="20">
        <f t="shared" si="4"/>
        <v>5.1250000000000004E-2</v>
      </c>
      <c r="BB24" s="20">
        <f t="shared" si="4"/>
        <v>80.5</v>
      </c>
      <c r="BC24" s="20">
        <f t="shared" si="4"/>
        <v>14.075000000000001</v>
      </c>
      <c r="BD24" s="20">
        <f t="shared" si="4"/>
        <v>4.5874999999999995</v>
      </c>
      <c r="BE24" s="20">
        <f t="shared" si="4"/>
        <v>0.15000000000000002</v>
      </c>
      <c r="BF24" s="20">
        <f t="shared" si="4"/>
        <v>0.18750000000000003</v>
      </c>
      <c r="BG24" s="20">
        <f t="shared" si="4"/>
        <v>0.48749999999999993</v>
      </c>
      <c r="BH24" s="20">
        <f t="shared" si="4"/>
        <v>191.4375</v>
      </c>
      <c r="BI24" s="20">
        <f t="shared" si="4"/>
        <v>4.3</v>
      </c>
      <c r="BK24" s="7" t="s">
        <v>27</v>
      </c>
      <c r="BL24" s="25">
        <v>0.10083579296488496</v>
      </c>
      <c r="BM24" s="25">
        <v>1.8027756377319943</v>
      </c>
      <c r="BN24" s="25">
        <v>9.0509470696244158E-3</v>
      </c>
      <c r="BO24" s="25">
        <v>0.72072322307922942</v>
      </c>
      <c r="BP24" s="25">
        <v>0.35427869376684629</v>
      </c>
      <c r="BQ24" s="25">
        <v>4.0222594929431672</v>
      </c>
      <c r="BR24" s="25">
        <v>0.48492911853177045</v>
      </c>
      <c r="BS24" s="25">
        <v>0.49477177278302481</v>
      </c>
      <c r="BT24" s="25">
        <v>26.822831426124377</v>
      </c>
      <c r="BU24" s="25">
        <v>0.37225183487986779</v>
      </c>
      <c r="BV24" s="25">
        <v>4.9991941314861421</v>
      </c>
      <c r="BW24" s="25">
        <v>3.2389923477173308E-4</v>
      </c>
      <c r="BX24" s="25">
        <v>1.6473235191624349</v>
      </c>
      <c r="BY24" s="25">
        <v>0.72386309325574683</v>
      </c>
      <c r="BZ24" s="25">
        <v>0.1274676079301271</v>
      </c>
      <c r="CA24" s="25">
        <v>7.3458868471702354E-2</v>
      </c>
      <c r="CB24" s="25">
        <v>1.4197270864500681E-2</v>
      </c>
      <c r="CC24" s="25">
        <v>3.2732683535398842E-3</v>
      </c>
      <c r="CD24" s="25">
        <v>7.4252224593899215E-3</v>
      </c>
      <c r="CE24" s="25">
        <v>2.2801942273161107</v>
      </c>
      <c r="CF24" s="25">
        <v>2.1232345607586538</v>
      </c>
      <c r="CG24" s="25">
        <v>0.35978043899816842</v>
      </c>
      <c r="CH24" s="25">
        <v>8.2375447104791374E-2</v>
      </c>
      <c r="CI24" s="25">
        <v>2.9504842217604105E-2</v>
      </c>
      <c r="CJ24" s="25">
        <v>6.1054717847424195E-2</v>
      </c>
      <c r="CK24" s="25">
        <v>12.888934034112925</v>
      </c>
      <c r="CL24" s="25">
        <v>0.29640705601780659</v>
      </c>
    </row>
    <row r="25" spans="1:90" x14ac:dyDescent="0.35">
      <c r="A25" s="7" t="s">
        <v>9</v>
      </c>
      <c r="B25" s="7" t="s">
        <v>9</v>
      </c>
      <c r="C25" s="7" t="s">
        <v>28</v>
      </c>
      <c r="D25" s="7">
        <v>4.5599999999999996</v>
      </c>
      <c r="E25" s="7">
        <v>118</v>
      </c>
      <c r="F25" s="7">
        <v>0.37</v>
      </c>
      <c r="G25" s="7">
        <v>81.599999999999994</v>
      </c>
      <c r="H25" s="7">
        <v>25.9</v>
      </c>
      <c r="I25" s="7">
        <v>317</v>
      </c>
      <c r="J25" s="7">
        <v>16.2</v>
      </c>
      <c r="K25" s="7">
        <v>25.8</v>
      </c>
      <c r="L25" s="7">
        <v>219</v>
      </c>
      <c r="M25" s="7">
        <v>7.5</v>
      </c>
      <c r="N25" s="7">
        <v>65.900000000000006</v>
      </c>
      <c r="O25" s="7">
        <v>2E-3</v>
      </c>
      <c r="P25" s="7">
        <v>6.41</v>
      </c>
      <c r="Q25" s="7">
        <v>2.5</v>
      </c>
      <c r="R25" s="7">
        <v>3.49</v>
      </c>
      <c r="S25" s="7">
        <v>0.3</v>
      </c>
      <c r="T25" s="7">
        <v>0.03</v>
      </c>
      <c r="U25" s="7">
        <v>0.03</v>
      </c>
      <c r="V25" s="7">
        <v>0.08</v>
      </c>
      <c r="W25" s="7">
        <v>38.9</v>
      </c>
      <c r="X25" s="7">
        <v>54.4</v>
      </c>
      <c r="Y25" s="7">
        <v>4.7</v>
      </c>
      <c r="Z25" s="7">
        <v>0.4</v>
      </c>
      <c r="AA25" s="7">
        <v>0.4</v>
      </c>
      <c r="AB25" s="7">
        <v>1.2</v>
      </c>
      <c r="AC25" s="7">
        <v>190.2</v>
      </c>
      <c r="AD25" s="7">
        <v>4.2</v>
      </c>
      <c r="AH25" s="7" t="s">
        <v>28</v>
      </c>
      <c r="AI25" s="20">
        <f t="shared" si="2"/>
        <v>4.88375</v>
      </c>
      <c r="AJ25" s="20">
        <f t="shared" si="2"/>
        <v>122.125</v>
      </c>
      <c r="AK25" s="20">
        <f t="shared" si="2"/>
        <v>0.39874999999999999</v>
      </c>
      <c r="AL25" s="20">
        <f t="shared" si="2"/>
        <v>81.987499999999997</v>
      </c>
      <c r="AM25" s="20">
        <f t="shared" si="2"/>
        <v>25.0625</v>
      </c>
      <c r="AN25" s="20">
        <f t="shared" si="2"/>
        <v>305.75</v>
      </c>
      <c r="AO25" s="20">
        <f t="shared" si="2"/>
        <v>14.887500000000001</v>
      </c>
      <c r="AP25" s="20">
        <f t="shared" si="2"/>
        <v>23.887500000000003</v>
      </c>
      <c r="AQ25" s="20">
        <f t="shared" si="2"/>
        <v>272.75</v>
      </c>
      <c r="AR25" s="20">
        <f t="shared" si="2"/>
        <v>8.3000000000000007</v>
      </c>
      <c r="AS25" s="20">
        <f t="shared" si="2"/>
        <v>69.962499999999991</v>
      </c>
      <c r="AT25" s="20">
        <f t="shared" si="2"/>
        <v>2.3749999999999999E-3</v>
      </c>
      <c r="AU25" s="20">
        <f t="shared" si="2"/>
        <v>8.588750000000001</v>
      </c>
      <c r="AV25" s="20">
        <f t="shared" si="2"/>
        <v>5.5387499999999994</v>
      </c>
      <c r="AW25" s="20">
        <f t="shared" si="2"/>
        <v>2.4475000000000002</v>
      </c>
      <c r="AX25" s="20">
        <f t="shared" si="2"/>
        <v>0.43625000000000003</v>
      </c>
      <c r="AY25" s="20">
        <f t="shared" si="3"/>
        <v>7.1250000000000008E-2</v>
      </c>
      <c r="AZ25" s="20">
        <f t="shared" si="4"/>
        <v>3.2499999999999994E-2</v>
      </c>
      <c r="BA25" s="20">
        <f t="shared" si="4"/>
        <v>5.8750000000000011E-2</v>
      </c>
      <c r="BB25" s="20">
        <f t="shared" si="4"/>
        <v>63.237499999999997</v>
      </c>
      <c r="BC25" s="20">
        <f t="shared" si="4"/>
        <v>29.762499999999999</v>
      </c>
      <c r="BD25" s="20">
        <f t="shared" si="4"/>
        <v>5.1624999999999996</v>
      </c>
      <c r="BE25" s="20">
        <f t="shared" si="4"/>
        <v>0.76249999999999996</v>
      </c>
      <c r="BF25" s="20">
        <f t="shared" si="4"/>
        <v>0.37499999999999994</v>
      </c>
      <c r="BG25" s="20">
        <f t="shared" si="4"/>
        <v>0.71249999999999991</v>
      </c>
      <c r="BH25" s="20">
        <f t="shared" si="4"/>
        <v>119.44999999999999</v>
      </c>
      <c r="BI25" s="20">
        <f t="shared" si="4"/>
        <v>2.4875000000000003</v>
      </c>
      <c r="BK25" s="7" t="s">
        <v>28</v>
      </c>
      <c r="BL25" s="25">
        <v>0.13918047764375163</v>
      </c>
      <c r="BM25" s="25">
        <v>2.1911958574518815</v>
      </c>
      <c r="BN25" s="25">
        <v>1.0253483728539708E-2</v>
      </c>
      <c r="BO25" s="25">
        <v>0.6159886072694154</v>
      </c>
      <c r="BP25" s="25">
        <v>0.3479211220131036</v>
      </c>
      <c r="BQ25" s="25">
        <v>3.238992347717331</v>
      </c>
      <c r="BR25" s="25">
        <v>0.35073265154123134</v>
      </c>
      <c r="BS25" s="25">
        <v>0.44658925679612416</v>
      </c>
      <c r="BT25" s="25">
        <v>21.214676523576784</v>
      </c>
      <c r="BU25" s="25">
        <v>0.32732683535398543</v>
      </c>
      <c r="BV25" s="25">
        <v>5.13743048267186</v>
      </c>
      <c r="BW25" s="25">
        <v>1.8298126367784996E-4</v>
      </c>
      <c r="BX25" s="25">
        <v>0.92530195361143563</v>
      </c>
      <c r="BY25" s="25">
        <v>0.8389330756127954</v>
      </c>
      <c r="BZ25" s="25">
        <v>0.27146263883951727</v>
      </c>
      <c r="CA25" s="25">
        <v>6.5436378589108543E-2</v>
      </c>
      <c r="CB25" s="25">
        <v>4.3647839907278663E-2</v>
      </c>
      <c r="CC25" s="25">
        <v>3.6596252735570092E-3</v>
      </c>
      <c r="CD25" s="25">
        <v>8.1146912625012588E-3</v>
      </c>
      <c r="CE25" s="25">
        <v>4.3499974343178103</v>
      </c>
      <c r="CF25" s="25">
        <v>4.1051334370169119</v>
      </c>
      <c r="CG25" s="25">
        <v>0.59309644481917412</v>
      </c>
      <c r="CH25" s="25">
        <v>0.47091760729149096</v>
      </c>
      <c r="CI25" s="25">
        <v>2.500000000000021E-2</v>
      </c>
      <c r="CJ25" s="25">
        <v>8.1146912625012627E-2</v>
      </c>
      <c r="CK25" s="25">
        <v>14.834997231450473</v>
      </c>
      <c r="CL25" s="25">
        <v>0.34663561559655093</v>
      </c>
    </row>
    <row r="26" spans="1:90" x14ac:dyDescent="0.35">
      <c r="A26" s="7" t="s">
        <v>9</v>
      </c>
      <c r="B26" s="7" t="s">
        <v>9</v>
      </c>
      <c r="C26" s="7" t="s">
        <v>29</v>
      </c>
      <c r="D26" s="7">
        <v>4.58</v>
      </c>
      <c r="E26" s="7">
        <v>120</v>
      </c>
      <c r="F26" s="7">
        <v>0.37</v>
      </c>
      <c r="G26" s="7">
        <v>81.5</v>
      </c>
      <c r="H26" s="7">
        <v>26.2</v>
      </c>
      <c r="I26" s="7">
        <v>321</v>
      </c>
      <c r="J26" s="7">
        <v>15.9</v>
      </c>
      <c r="K26" s="7">
        <v>25.7</v>
      </c>
      <c r="L26" s="7">
        <v>244</v>
      </c>
      <c r="M26" s="7">
        <v>7.3</v>
      </c>
      <c r="N26" s="7">
        <v>58.4</v>
      </c>
      <c r="O26" s="7">
        <v>2E-3</v>
      </c>
      <c r="P26" s="7">
        <v>6.45</v>
      </c>
      <c r="Q26" s="7">
        <v>2.09</v>
      </c>
      <c r="R26" s="7">
        <v>3.75</v>
      </c>
      <c r="S26" s="7">
        <v>0.48</v>
      </c>
      <c r="T26" s="7">
        <v>0.04</v>
      </c>
      <c r="U26" s="7">
        <v>0.04</v>
      </c>
      <c r="V26" s="7">
        <v>0.04</v>
      </c>
      <c r="W26" s="7">
        <v>32.4</v>
      </c>
      <c r="X26" s="7">
        <v>58.2</v>
      </c>
      <c r="Y26" s="7">
        <v>7.5</v>
      </c>
      <c r="Z26" s="7">
        <v>0.7</v>
      </c>
      <c r="AA26" s="7">
        <v>0.6</v>
      </c>
      <c r="AB26" s="7">
        <v>0.6</v>
      </c>
      <c r="AC26" s="7">
        <v>141.4</v>
      </c>
      <c r="AD26" s="7">
        <v>3.1</v>
      </c>
      <c r="AH26" s="7" t="s">
        <v>29</v>
      </c>
      <c r="AI26" s="20">
        <f t="shared" si="2"/>
        <v>4.8414285714285716</v>
      </c>
      <c r="AJ26" s="20">
        <f t="shared" si="2"/>
        <v>122.57142857142857</v>
      </c>
      <c r="AK26" s="20">
        <f t="shared" si="2"/>
        <v>0.39142857142857146</v>
      </c>
      <c r="AL26" s="20">
        <f t="shared" si="2"/>
        <v>81.157142857142844</v>
      </c>
      <c r="AM26" s="20">
        <f t="shared" si="2"/>
        <v>25.342857142857138</v>
      </c>
      <c r="AN26" s="20">
        <f t="shared" si="2"/>
        <v>312.14285714285717</v>
      </c>
      <c r="AO26" s="20">
        <f t="shared" si="2"/>
        <v>14.757142857142856</v>
      </c>
      <c r="AP26" s="20">
        <f t="shared" si="2"/>
        <v>24.214285714285715</v>
      </c>
      <c r="AQ26" s="20">
        <f t="shared" si="2"/>
        <v>255.28571428571428</v>
      </c>
      <c r="AR26" s="20">
        <f t="shared" si="2"/>
        <v>8.257142857142858</v>
      </c>
      <c r="AS26" s="20">
        <f t="shared" si="2"/>
        <v>69.7</v>
      </c>
      <c r="AT26" s="20">
        <f t="shared" si="2"/>
        <v>2.2857142857142859E-3</v>
      </c>
      <c r="AU26" s="20">
        <f t="shared" si="2"/>
        <v>8.1085714285714285</v>
      </c>
      <c r="AV26" s="20">
        <f t="shared" si="2"/>
        <v>4.7814285714285711</v>
      </c>
      <c r="AW26" s="20">
        <f t="shared" si="2"/>
        <v>2.5957142857142856</v>
      </c>
      <c r="AX26" s="20">
        <f t="shared" si="2"/>
        <v>0.52</v>
      </c>
      <c r="AY26" s="20">
        <f t="shared" si="3"/>
        <v>0.13999999999999999</v>
      </c>
      <c r="AZ26" s="20">
        <f t="shared" si="4"/>
        <v>3.1428571428571431E-2</v>
      </c>
      <c r="BA26" s="20">
        <f t="shared" si="4"/>
        <v>3.4285714285714287E-2</v>
      </c>
      <c r="BB26" s="20">
        <f t="shared" si="4"/>
        <v>57.3</v>
      </c>
      <c r="BC26" s="20">
        <f t="shared" si="4"/>
        <v>34.085714285714282</v>
      </c>
      <c r="BD26" s="20">
        <f t="shared" si="4"/>
        <v>6.5285714285714276</v>
      </c>
      <c r="BE26" s="20">
        <f t="shared" si="4"/>
        <v>1.2857142857142858</v>
      </c>
      <c r="BF26" s="20">
        <f t="shared" si="4"/>
        <v>0.38571428571428573</v>
      </c>
      <c r="BG26" s="20">
        <f t="shared" si="4"/>
        <v>0.44285714285714289</v>
      </c>
      <c r="BH26" s="20">
        <f t="shared" si="4"/>
        <v>96.328571428571422</v>
      </c>
      <c r="BI26" s="20">
        <f t="shared" si="4"/>
        <v>2.0285714285714289</v>
      </c>
      <c r="BK26" s="7" t="s">
        <v>29</v>
      </c>
      <c r="BL26" s="25">
        <v>0.121761448497199</v>
      </c>
      <c r="BM26" s="25">
        <v>2.1586718012653594</v>
      </c>
      <c r="BN26" s="25">
        <v>9.110060223670946E-3</v>
      </c>
      <c r="BO26" s="25">
        <v>0.66075611193221806</v>
      </c>
      <c r="BP26" s="25">
        <v>0.38474304527093639</v>
      </c>
      <c r="BQ26" s="25">
        <v>3.2691091798733138</v>
      </c>
      <c r="BR26" s="25">
        <v>0.32208926805877819</v>
      </c>
      <c r="BS26" s="25">
        <v>0.47480751560053081</v>
      </c>
      <c r="BT26" s="25">
        <v>17.114063119627239</v>
      </c>
      <c r="BU26" s="25">
        <v>0.48788032434640449</v>
      </c>
      <c r="BV26" s="25">
        <v>5.726380058241741</v>
      </c>
      <c r="BW26" s="25">
        <v>1.8442777839082936E-4</v>
      </c>
      <c r="BX26" s="25">
        <v>1.052159748353082</v>
      </c>
      <c r="BY26" s="25">
        <v>0.85814703083481714</v>
      </c>
      <c r="BZ26" s="25">
        <v>0.33754616716234082</v>
      </c>
      <c r="CA26" s="25">
        <v>8.577378887016042E-2</v>
      </c>
      <c r="CB26" s="25">
        <v>9.5792434336906138E-2</v>
      </c>
      <c r="CC26" s="25">
        <v>4.0406101782088462E-3</v>
      </c>
      <c r="CD26" s="25">
        <v>6.4943722366599312E-3</v>
      </c>
      <c r="CE26" s="25">
        <v>5.7814152164294503</v>
      </c>
      <c r="CF26" s="25">
        <v>5.5457160030418571</v>
      </c>
      <c r="CG26" s="25">
        <v>0.58907283312090442</v>
      </c>
      <c r="CH26" s="25">
        <v>0.75732253034356933</v>
      </c>
      <c r="CI26" s="25">
        <v>5.0843229771577611E-2</v>
      </c>
      <c r="CJ26" s="25">
        <v>4.8092880658867049E-2</v>
      </c>
      <c r="CK26" s="25">
        <v>11.074073416806327</v>
      </c>
      <c r="CL26" s="25">
        <v>0.26341555592265364</v>
      </c>
    </row>
    <row r="27" spans="1:90" x14ac:dyDescent="0.35">
      <c r="A27" s="7" t="s">
        <v>9</v>
      </c>
      <c r="B27" s="7" t="s">
        <v>9</v>
      </c>
      <c r="C27" s="7" t="s">
        <v>30</v>
      </c>
      <c r="D27" s="7">
        <v>4.7699999999999996</v>
      </c>
      <c r="E27" s="7">
        <v>126</v>
      </c>
      <c r="F27" s="7">
        <v>0.39</v>
      </c>
      <c r="G27" s="7">
        <v>82</v>
      </c>
      <c r="H27" s="7">
        <v>26.5</v>
      </c>
      <c r="I27" s="7">
        <v>323</v>
      </c>
      <c r="J27" s="7">
        <v>15.3</v>
      </c>
      <c r="K27" s="7">
        <v>25.6</v>
      </c>
      <c r="L27" s="7">
        <v>235</v>
      </c>
      <c r="M27" s="7">
        <v>7.4</v>
      </c>
      <c r="N27" s="7">
        <v>63.9</v>
      </c>
      <c r="O27" s="7">
        <v>2E-3</v>
      </c>
      <c r="P27" s="7">
        <v>6.68</v>
      </c>
      <c r="Q27" s="7">
        <v>2.19</v>
      </c>
      <c r="R27" s="7">
        <v>3.66</v>
      </c>
      <c r="S27" s="7">
        <v>0.38</v>
      </c>
      <c r="T27" s="7">
        <v>0.39</v>
      </c>
      <c r="U27" s="7">
        <v>0.02</v>
      </c>
      <c r="V27" s="7">
        <v>0.04</v>
      </c>
      <c r="W27" s="7">
        <v>32.799999999999997</v>
      </c>
      <c r="X27" s="7">
        <v>54.7</v>
      </c>
      <c r="Y27" s="7">
        <v>5.7</v>
      </c>
      <c r="Z27" s="7">
        <v>5.9</v>
      </c>
      <c r="AA27" s="7">
        <v>0.3</v>
      </c>
      <c r="AB27" s="7">
        <v>0.5</v>
      </c>
      <c r="AC27" s="7">
        <v>143.80000000000001</v>
      </c>
      <c r="AD27" s="7">
        <v>3</v>
      </c>
      <c r="AH27" s="7" t="s">
        <v>30</v>
      </c>
      <c r="AI27" s="20">
        <f t="shared" si="2"/>
        <v>5.1262500000000006</v>
      </c>
      <c r="AJ27" s="20">
        <f t="shared" si="2"/>
        <v>128.75</v>
      </c>
      <c r="AK27" s="20">
        <f t="shared" si="2"/>
        <v>0.41249999999999998</v>
      </c>
      <c r="AL27" s="20">
        <f t="shared" si="2"/>
        <v>80.5</v>
      </c>
      <c r="AM27" s="20">
        <f t="shared" si="2"/>
        <v>25.162500000000001</v>
      </c>
      <c r="AN27" s="20">
        <f t="shared" si="2"/>
        <v>312.5</v>
      </c>
      <c r="AO27" s="20">
        <f t="shared" si="2"/>
        <v>13.975</v>
      </c>
      <c r="AP27" s="20">
        <f t="shared" si="2"/>
        <v>23.325000000000003</v>
      </c>
      <c r="AQ27" s="20">
        <f t="shared" si="2"/>
        <v>261.875</v>
      </c>
      <c r="AR27" s="20">
        <f t="shared" si="2"/>
        <v>7.9624999999999995</v>
      </c>
      <c r="AS27" s="20">
        <f t="shared" si="2"/>
        <v>67.849999999999994</v>
      </c>
      <c r="AT27" s="20">
        <f t="shared" si="2"/>
        <v>2.1249999999999997E-3</v>
      </c>
      <c r="AU27" s="20">
        <f t="shared" si="2"/>
        <v>7.6125000000000007</v>
      </c>
      <c r="AV27" s="20">
        <f t="shared" si="2"/>
        <v>4.1174999999999997</v>
      </c>
      <c r="AW27" s="20">
        <f t="shared" si="2"/>
        <v>2.6237499999999998</v>
      </c>
      <c r="AX27" s="20">
        <f t="shared" si="2"/>
        <v>0.40250000000000002</v>
      </c>
      <c r="AY27" s="20">
        <f t="shared" si="3"/>
        <v>0.40625</v>
      </c>
      <c r="AZ27" s="20">
        <f t="shared" si="4"/>
        <v>2.4999999999999998E-2</v>
      </c>
      <c r="BA27" s="20">
        <f t="shared" si="4"/>
        <v>3.6250000000000004E-2</v>
      </c>
      <c r="BB27" s="20">
        <f t="shared" si="4"/>
        <v>52.737499999999997</v>
      </c>
      <c r="BC27" s="20">
        <f t="shared" si="4"/>
        <v>36.462499999999999</v>
      </c>
      <c r="BD27" s="20">
        <f t="shared" si="4"/>
        <v>5.3375000000000004</v>
      </c>
      <c r="BE27" s="20">
        <f t="shared" si="4"/>
        <v>4.6375000000000002</v>
      </c>
      <c r="BF27" s="20">
        <f t="shared" si="4"/>
        <v>0.3125</v>
      </c>
      <c r="BG27" s="20">
        <f t="shared" si="4"/>
        <v>0.47499999999999998</v>
      </c>
      <c r="BH27" s="20">
        <f t="shared" si="4"/>
        <v>87.0625</v>
      </c>
      <c r="BI27" s="20">
        <f t="shared" si="4"/>
        <v>1.7375</v>
      </c>
      <c r="BK27" s="7" t="s">
        <v>30</v>
      </c>
      <c r="BL27" s="25">
        <v>0.11751804572672474</v>
      </c>
      <c r="BM27" s="25">
        <v>2.18558589725632</v>
      </c>
      <c r="BN27" s="25">
        <v>7.7344313670384681E-3</v>
      </c>
      <c r="BO27" s="25">
        <v>0.72629195231669696</v>
      </c>
      <c r="BP27" s="25">
        <v>0.35251013156665845</v>
      </c>
      <c r="BQ27" s="25">
        <v>2.2598988599366248</v>
      </c>
      <c r="BR27" s="25">
        <v>0.31889877480390016</v>
      </c>
      <c r="BS27" s="25">
        <v>0.46010480172611617</v>
      </c>
      <c r="BT27" s="25">
        <v>19.86331642213138</v>
      </c>
      <c r="BU27" s="25">
        <v>0.19173782323042796</v>
      </c>
      <c r="BV27" s="25">
        <v>4.8825491000384051</v>
      </c>
      <c r="BW27" s="25">
        <v>2.2658174179374143E-4</v>
      </c>
      <c r="BX27" s="25">
        <v>0.78064019057620582</v>
      </c>
      <c r="BY27" s="25">
        <v>0.63037333042752297</v>
      </c>
      <c r="BZ27" s="25">
        <v>0.22947873773277716</v>
      </c>
      <c r="CA27" s="25">
        <v>4.1651187600972743E-2</v>
      </c>
      <c r="CB27" s="25">
        <v>0.14729631820633826</v>
      </c>
      <c r="CC27" s="25">
        <v>3.2732683535398846E-3</v>
      </c>
      <c r="CD27" s="25">
        <v>3.2389923477173246E-3</v>
      </c>
      <c r="CE27" s="25">
        <v>4.5570172536430018</v>
      </c>
      <c r="CF27" s="25">
        <v>4.387642447830042</v>
      </c>
      <c r="CG27" s="25">
        <v>0.27962826088525761</v>
      </c>
      <c r="CH27" s="25">
        <v>0.70611613775638926</v>
      </c>
      <c r="CI27" s="25">
        <v>3.5038244411336746E-2</v>
      </c>
      <c r="CJ27" s="25">
        <v>3.1339158526400478E-2</v>
      </c>
      <c r="CK27" s="25">
        <v>10.832242504605016</v>
      </c>
      <c r="CL27" s="25">
        <v>0.2412301065076958</v>
      </c>
    </row>
    <row r="28" spans="1:90" x14ac:dyDescent="0.35">
      <c r="A28" s="7" t="s">
        <v>9</v>
      </c>
      <c r="B28" s="7" t="s">
        <v>9</v>
      </c>
      <c r="C28" s="7" t="s">
        <v>31</v>
      </c>
      <c r="D28" s="7">
        <v>4.9400000000000004</v>
      </c>
      <c r="E28" s="7">
        <v>129</v>
      </c>
      <c r="F28" s="7">
        <v>0.41</v>
      </c>
      <c r="G28" s="7">
        <v>82.9</v>
      </c>
      <c r="H28" s="7">
        <v>26.1</v>
      </c>
      <c r="I28" s="7">
        <v>314</v>
      </c>
      <c r="J28" s="7">
        <v>14.5</v>
      </c>
      <c r="K28" s="7">
        <v>25.1</v>
      </c>
      <c r="L28" s="7">
        <v>263</v>
      </c>
      <c r="M28" s="7">
        <v>8.1</v>
      </c>
      <c r="N28" s="7">
        <v>63</v>
      </c>
      <c r="O28" s="7">
        <v>2E-3</v>
      </c>
      <c r="P28" s="7">
        <v>6.3</v>
      </c>
      <c r="Q28" s="7">
        <v>2.12</v>
      </c>
      <c r="R28" s="7">
        <v>3.34</v>
      </c>
      <c r="S28" s="7">
        <v>0.5</v>
      </c>
      <c r="T28" s="7">
        <v>0.28000000000000003</v>
      </c>
      <c r="U28" s="7">
        <v>0.02</v>
      </c>
      <c r="V28" s="7">
        <v>0.04</v>
      </c>
      <c r="W28" s="7">
        <v>33.700000000000003</v>
      </c>
      <c r="X28" s="7">
        <v>53</v>
      </c>
      <c r="Y28" s="7">
        <v>8</v>
      </c>
      <c r="Z28" s="7">
        <v>4.4000000000000004</v>
      </c>
      <c r="AA28" s="7">
        <v>0.3</v>
      </c>
      <c r="AB28" s="7">
        <v>0.6</v>
      </c>
      <c r="AC28" s="7">
        <v>151.4</v>
      </c>
      <c r="AD28" s="7">
        <v>3.1</v>
      </c>
      <c r="AH28" s="8" t="s">
        <v>31</v>
      </c>
      <c r="AI28" s="21">
        <f t="shared" si="2"/>
        <v>5.2249999999999996</v>
      </c>
      <c r="AJ28" s="21">
        <f t="shared" si="2"/>
        <v>130.875</v>
      </c>
      <c r="AK28" s="21">
        <f t="shared" si="2"/>
        <v>0.42000000000000004</v>
      </c>
      <c r="AL28" s="21">
        <f t="shared" si="2"/>
        <v>80.662499999999994</v>
      </c>
      <c r="AM28" s="21">
        <f t="shared" si="2"/>
        <v>25.112500000000001</v>
      </c>
      <c r="AN28" s="21">
        <f t="shared" si="2"/>
        <v>311</v>
      </c>
      <c r="AO28" s="21">
        <f t="shared" si="2"/>
        <v>13.412499999999998</v>
      </c>
      <c r="AP28" s="21">
        <f t="shared" si="2"/>
        <v>22.375000000000004</v>
      </c>
      <c r="AQ28" s="21">
        <f t="shared" si="2"/>
        <v>262</v>
      </c>
      <c r="AR28" s="21">
        <f t="shared" si="2"/>
        <v>8.5374999999999996</v>
      </c>
      <c r="AS28" s="21">
        <f t="shared" si="2"/>
        <v>63.574999999999996</v>
      </c>
      <c r="AT28" s="21">
        <f t="shared" si="2"/>
        <v>2.2500000000000003E-3</v>
      </c>
      <c r="AU28" s="21">
        <f t="shared" si="2"/>
        <v>6.5850000000000009</v>
      </c>
      <c r="AV28" s="21">
        <f t="shared" si="2"/>
        <v>3.3250000000000002</v>
      </c>
      <c r="AW28" s="21">
        <f t="shared" si="2"/>
        <v>2.5774999999999997</v>
      </c>
      <c r="AX28" s="21">
        <f t="shared" si="2"/>
        <v>0.37125000000000002</v>
      </c>
      <c r="AY28" s="21">
        <f t="shared" si="3"/>
        <v>0.25124999999999997</v>
      </c>
      <c r="AZ28" s="21">
        <f t="shared" si="4"/>
        <v>2.5000000000000001E-2</v>
      </c>
      <c r="BA28" s="21">
        <f t="shared" si="4"/>
        <v>3.7499999999999992E-2</v>
      </c>
      <c r="BB28" s="21">
        <f t="shared" si="4"/>
        <v>47.837500000000006</v>
      </c>
      <c r="BC28" s="21">
        <f t="shared" si="4"/>
        <v>42.3125</v>
      </c>
      <c r="BD28" s="21">
        <f t="shared" si="4"/>
        <v>5.5500000000000007</v>
      </c>
      <c r="BE28" s="21">
        <f t="shared" si="4"/>
        <v>3.3375000000000004</v>
      </c>
      <c r="BF28" s="21">
        <f t="shared" si="4"/>
        <v>0.38749999999999996</v>
      </c>
      <c r="BG28" s="21">
        <f t="shared" si="4"/>
        <v>0.58749999999999991</v>
      </c>
      <c r="BH28" s="21">
        <f t="shared" si="4"/>
        <v>91.2</v>
      </c>
      <c r="BI28" s="21">
        <f t="shared" si="4"/>
        <v>1.75</v>
      </c>
      <c r="BK28" s="8" t="s">
        <v>31</v>
      </c>
      <c r="BL28" s="26">
        <v>0.13568608729606096</v>
      </c>
      <c r="BM28" s="26">
        <v>2.0825593800486386</v>
      </c>
      <c r="BN28" s="26">
        <v>8.4515425472851645E-3</v>
      </c>
      <c r="BO28" s="26">
        <v>0.75496866065514778</v>
      </c>
      <c r="BP28" s="26">
        <v>0.39705950435671505</v>
      </c>
      <c r="BQ28" s="26">
        <v>2.988071523335984</v>
      </c>
      <c r="BR28" s="26">
        <v>0.25314980037237117</v>
      </c>
      <c r="BS28" s="26">
        <v>0.44591398914396685</v>
      </c>
      <c r="BT28" s="26">
        <v>16.476173272768339</v>
      </c>
      <c r="BU28" s="26">
        <v>0.13619510689763101</v>
      </c>
      <c r="BV28" s="26">
        <v>3.177361326635681</v>
      </c>
      <c r="BW28" s="26">
        <v>1.6366341767699429E-4</v>
      </c>
      <c r="BX28" s="26">
        <v>0.8398362935715501</v>
      </c>
      <c r="BY28" s="26">
        <v>0.69545206263880699</v>
      </c>
      <c r="BZ28" s="26">
        <v>0.19506180339281542</v>
      </c>
      <c r="CA28" s="26">
        <v>5.655078311949864E-2</v>
      </c>
      <c r="CB28" s="26">
        <v>8.7758546592340517E-2</v>
      </c>
      <c r="CC28" s="26">
        <v>2.6726124191242414E-3</v>
      </c>
      <c r="CD28" s="26">
        <v>4.5316348358748386E-3</v>
      </c>
      <c r="CE28" s="26">
        <v>4.4089169993483424</v>
      </c>
      <c r="CF28" s="26">
        <v>4.6198112786130112</v>
      </c>
      <c r="CG28" s="26">
        <v>0.44239607334862763</v>
      </c>
      <c r="CH28" s="26">
        <v>0.56688671197840479</v>
      </c>
      <c r="CI28" s="26">
        <v>2.2658174179374255E-2</v>
      </c>
      <c r="CJ28" s="26">
        <v>6.9275588361681587E-2</v>
      </c>
      <c r="CK28" s="26">
        <v>11.246221587715587</v>
      </c>
      <c r="CL28" s="26">
        <v>0.24201534780139169</v>
      </c>
    </row>
    <row r="29" spans="1:90" ht="15" customHeight="1" x14ac:dyDescent="0.35">
      <c r="A29" s="7" t="s">
        <v>9</v>
      </c>
      <c r="B29" s="7" t="s">
        <v>9</v>
      </c>
      <c r="C29" s="7" t="s">
        <v>32</v>
      </c>
      <c r="D29" s="7">
        <v>4.84</v>
      </c>
      <c r="E29" s="7">
        <v>128</v>
      </c>
      <c r="F29" s="7">
        <v>0.4</v>
      </c>
      <c r="G29" s="7">
        <v>83.2</v>
      </c>
      <c r="H29" s="7">
        <v>26.5</v>
      </c>
      <c r="I29" s="7">
        <v>318</v>
      </c>
      <c r="J29" s="7">
        <v>14.1</v>
      </c>
      <c r="K29" s="7">
        <v>24.6</v>
      </c>
      <c r="L29" s="7">
        <v>282</v>
      </c>
      <c r="M29" s="7">
        <v>7.6</v>
      </c>
      <c r="N29" s="7">
        <v>59.8</v>
      </c>
      <c r="O29" s="7">
        <v>2E-3</v>
      </c>
      <c r="P29" s="7">
        <v>5.83</v>
      </c>
      <c r="Q29" s="7">
        <v>2.23</v>
      </c>
      <c r="R29" s="7">
        <v>3</v>
      </c>
      <c r="S29" s="7">
        <v>0.37</v>
      </c>
      <c r="T29" s="7">
        <v>0.18</v>
      </c>
      <c r="U29" s="7">
        <v>0.02</v>
      </c>
      <c r="V29" s="7">
        <v>0.03</v>
      </c>
      <c r="W29" s="7">
        <v>38.200000000000003</v>
      </c>
      <c r="X29" s="7">
        <v>51.4</v>
      </c>
      <c r="Y29" s="7">
        <v>6.3</v>
      </c>
      <c r="Z29" s="7">
        <v>3.1</v>
      </c>
      <c r="AA29" s="7">
        <v>0.4</v>
      </c>
      <c r="AB29" s="7">
        <v>0.5</v>
      </c>
      <c r="AC29" s="7">
        <v>147.6</v>
      </c>
      <c r="AD29" s="7">
        <v>3.1</v>
      </c>
      <c r="AH29" s="7" t="s">
        <v>32</v>
      </c>
      <c r="AI29" s="20">
        <f t="shared" si="2"/>
        <v>5.2550000000000008</v>
      </c>
      <c r="AJ29" s="20">
        <f t="shared" si="2"/>
        <v>130.5</v>
      </c>
      <c r="AK29" s="20">
        <f t="shared" si="2"/>
        <v>0.42249999999999999</v>
      </c>
      <c r="AL29" s="20">
        <f t="shared" si="2"/>
        <v>80.675000000000011</v>
      </c>
      <c r="AM29" s="20">
        <f t="shared" si="2"/>
        <v>24.887499999999999</v>
      </c>
      <c r="AN29" s="20">
        <f t="shared" si="2"/>
        <v>308.5</v>
      </c>
      <c r="AO29" s="20">
        <f t="shared" si="2"/>
        <v>13.112500000000001</v>
      </c>
      <c r="AP29" s="20">
        <f t="shared" si="2"/>
        <v>22.074999999999999</v>
      </c>
      <c r="AQ29" s="20">
        <f t="shared" si="2"/>
        <v>264.625</v>
      </c>
      <c r="AR29" s="20">
        <f t="shared" si="2"/>
        <v>7.9499999999999993</v>
      </c>
      <c r="AS29" s="20">
        <f t="shared" si="2"/>
        <v>64.937499999999986</v>
      </c>
      <c r="AT29" s="20">
        <f t="shared" si="2"/>
        <v>2.1250000000000002E-3</v>
      </c>
      <c r="AU29" s="20">
        <f t="shared" si="2"/>
        <v>7.4074999999999998</v>
      </c>
      <c r="AV29" s="20">
        <f t="shared" si="2"/>
        <v>4.5775000000000006</v>
      </c>
      <c r="AW29" s="20">
        <f t="shared" si="2"/>
        <v>2.3775000000000004</v>
      </c>
      <c r="AX29" s="20">
        <f t="shared" si="2"/>
        <v>0.28125</v>
      </c>
      <c r="AY29" s="20">
        <f t="shared" si="3"/>
        <v>0.11375</v>
      </c>
      <c r="AZ29" s="20">
        <f t="shared" si="4"/>
        <v>2.1249999999999998E-2</v>
      </c>
      <c r="BA29" s="20">
        <f t="shared" si="4"/>
        <v>3.7499999999999999E-2</v>
      </c>
      <c r="BB29" s="20">
        <f t="shared" si="4"/>
        <v>54.924999999999997</v>
      </c>
      <c r="BC29" s="20">
        <f t="shared" si="4"/>
        <v>38.312500000000007</v>
      </c>
      <c r="BD29" s="20">
        <f t="shared" si="4"/>
        <v>4.1624999999999996</v>
      </c>
      <c r="BE29" s="20">
        <f t="shared" si="4"/>
        <v>1.6999999999999997</v>
      </c>
      <c r="BF29" s="20">
        <f t="shared" si="4"/>
        <v>0.32500000000000007</v>
      </c>
      <c r="BG29" s="20">
        <f t="shared" si="4"/>
        <v>0.54999999999999993</v>
      </c>
      <c r="BH29" s="20">
        <f t="shared" si="4"/>
        <v>73.337500000000006</v>
      </c>
      <c r="BI29" s="20">
        <f t="shared" si="4"/>
        <v>1.4375</v>
      </c>
      <c r="BK29" s="7" t="s">
        <v>32</v>
      </c>
      <c r="BL29" s="25">
        <v>0.13322912594474232</v>
      </c>
      <c r="BM29" s="25">
        <v>2.3679406363215389</v>
      </c>
      <c r="BN29" s="25">
        <v>7.4999999999999971E-3</v>
      </c>
      <c r="BO29" s="25">
        <v>0.75421434997902703</v>
      </c>
      <c r="BP29" s="25">
        <v>0.35326917094880655</v>
      </c>
      <c r="BQ29" s="25">
        <v>1.9910514092523364</v>
      </c>
      <c r="BR29" s="25">
        <v>0.23409209115828142</v>
      </c>
      <c r="BS29" s="25">
        <v>0.43001245829128543</v>
      </c>
      <c r="BT29" s="25">
        <v>13.42164762612996</v>
      </c>
      <c r="BU29" s="25">
        <v>0.15000000000000002</v>
      </c>
      <c r="BV29" s="25">
        <v>3.1689305034529447</v>
      </c>
      <c r="BW29" s="25">
        <v>1.25E-4</v>
      </c>
      <c r="BX29" s="25">
        <v>1.2020306479334992</v>
      </c>
      <c r="BY29" s="25">
        <v>1.279927104509136</v>
      </c>
      <c r="BZ29" s="25">
        <v>0.24245581335280694</v>
      </c>
      <c r="CA29" s="25">
        <v>3.5073265154123137E-2</v>
      </c>
      <c r="CB29" s="25">
        <v>4.2297310789221568E-2</v>
      </c>
      <c r="CC29" s="25">
        <v>3.5038244411336765E-3</v>
      </c>
      <c r="CD29" s="25">
        <v>4.5316348358748317E-3</v>
      </c>
      <c r="CE29" s="25">
        <v>6.6726186228282467</v>
      </c>
      <c r="CF29" s="25">
        <v>6.0277464842651893</v>
      </c>
      <c r="CG29" s="25">
        <v>0.51092964989600786</v>
      </c>
      <c r="CH29" s="25">
        <v>0.54576289985408766</v>
      </c>
      <c r="CI29" s="25">
        <v>6.1961969903205218E-2</v>
      </c>
      <c r="CJ29" s="25">
        <v>7.7919372247398089E-2</v>
      </c>
      <c r="CK29" s="25">
        <v>12.960736551766084</v>
      </c>
      <c r="CL29" s="25">
        <v>0.28026613627560698</v>
      </c>
    </row>
    <row r="30" spans="1:90" ht="15" customHeight="1" x14ac:dyDescent="0.35">
      <c r="A30" s="7">
        <v>2</v>
      </c>
      <c r="B30" s="7">
        <v>2002</v>
      </c>
      <c r="C30" s="7" t="s">
        <v>8</v>
      </c>
      <c r="D30" s="7">
        <v>5.69</v>
      </c>
      <c r="E30" s="7">
        <v>141</v>
      </c>
      <c r="F30" s="7">
        <v>0.44</v>
      </c>
      <c r="G30" s="7">
        <v>76.900000000000006</v>
      </c>
      <c r="H30" s="7">
        <v>24.8</v>
      </c>
      <c r="I30" s="7">
        <v>323</v>
      </c>
      <c r="J30" s="7">
        <v>11.8</v>
      </c>
      <c r="K30" s="7">
        <v>18.399999999999999</v>
      </c>
      <c r="L30" s="7">
        <v>399</v>
      </c>
      <c r="M30" s="7">
        <v>7</v>
      </c>
      <c r="N30" s="7">
        <v>41.3</v>
      </c>
      <c r="O30" s="7">
        <v>3.0000000000000001E-3</v>
      </c>
      <c r="P30" s="7">
        <v>7.4</v>
      </c>
      <c r="Q30" s="7">
        <v>2.4900000000000002</v>
      </c>
      <c r="R30" s="7">
        <v>4.49</v>
      </c>
      <c r="S30" s="7">
        <v>0.28000000000000003</v>
      </c>
      <c r="T30" s="7">
        <v>0.05</v>
      </c>
      <c r="U30" s="7">
        <v>0.03</v>
      </c>
      <c r="V30" s="7">
        <v>0.05</v>
      </c>
      <c r="W30" s="7">
        <v>33.700000000000003</v>
      </c>
      <c r="X30" s="7">
        <v>60.7</v>
      </c>
      <c r="Y30" s="7">
        <v>3.8</v>
      </c>
      <c r="Z30" s="7">
        <v>0.7</v>
      </c>
      <c r="AA30" s="7">
        <v>0.4</v>
      </c>
      <c r="AB30" s="7">
        <v>0.7</v>
      </c>
      <c r="AC30" s="7">
        <v>40.799999999999997</v>
      </c>
      <c r="AD30" s="7">
        <v>0.7</v>
      </c>
    </row>
    <row r="31" spans="1:90" ht="15" customHeight="1" x14ac:dyDescent="0.35">
      <c r="A31" s="7" t="s">
        <v>9</v>
      </c>
      <c r="B31" s="7" t="s">
        <v>9</v>
      </c>
      <c r="C31" s="7" t="s">
        <v>10</v>
      </c>
      <c r="D31" s="7">
        <v>5.41</v>
      </c>
      <c r="E31" s="7">
        <v>134</v>
      </c>
      <c r="F31" s="7">
        <v>0.43</v>
      </c>
      <c r="G31" s="7">
        <v>79</v>
      </c>
      <c r="H31" s="7">
        <v>24.7</v>
      </c>
      <c r="I31" s="7">
        <v>313</v>
      </c>
      <c r="J31" s="7">
        <v>12.7</v>
      </c>
      <c r="K31" s="7">
        <v>18.2</v>
      </c>
      <c r="L31" s="7">
        <v>364</v>
      </c>
      <c r="M31" s="7">
        <v>6.7</v>
      </c>
      <c r="N31" s="7">
        <v>43.1</v>
      </c>
      <c r="O31" s="7">
        <v>2E-3</v>
      </c>
      <c r="P31" s="7">
        <v>5.15</v>
      </c>
      <c r="Q31" s="7">
        <v>1.8</v>
      </c>
      <c r="R31" s="7">
        <v>3.1</v>
      </c>
      <c r="S31" s="7">
        <v>0.18</v>
      </c>
      <c r="T31" s="7">
        <v>0.02</v>
      </c>
      <c r="U31" s="7">
        <v>0.03</v>
      </c>
      <c r="V31" s="7">
        <v>0.03</v>
      </c>
      <c r="W31" s="7">
        <v>34.9</v>
      </c>
      <c r="X31" s="7">
        <v>60.1</v>
      </c>
      <c r="Y31" s="7">
        <v>3.5</v>
      </c>
      <c r="Z31" s="7">
        <v>0.4</v>
      </c>
      <c r="AA31" s="7">
        <v>0.5</v>
      </c>
      <c r="AB31" s="7">
        <v>0.5</v>
      </c>
      <c r="AC31" s="7">
        <v>57.6</v>
      </c>
      <c r="AD31" s="7">
        <v>1.1000000000000001</v>
      </c>
    </row>
    <row r="32" spans="1:90" ht="15" customHeight="1" x14ac:dyDescent="0.35">
      <c r="A32" s="7" t="s">
        <v>9</v>
      </c>
      <c r="B32" s="7" t="s">
        <v>9</v>
      </c>
      <c r="C32" s="7" t="s">
        <v>11</v>
      </c>
      <c r="D32" s="7">
        <v>5.35</v>
      </c>
      <c r="E32" s="7">
        <v>132</v>
      </c>
      <c r="F32" s="7">
        <v>0.43</v>
      </c>
      <c r="G32" s="7">
        <v>80.2</v>
      </c>
      <c r="H32" s="7">
        <v>24.7</v>
      </c>
      <c r="I32" s="7">
        <v>308</v>
      </c>
      <c r="J32" s="7">
        <v>12.5</v>
      </c>
      <c r="K32" s="7">
        <v>17.899999999999999</v>
      </c>
      <c r="L32" s="7">
        <v>356</v>
      </c>
      <c r="M32" s="7">
        <v>6.9</v>
      </c>
      <c r="N32" s="7">
        <v>45.1</v>
      </c>
      <c r="O32" s="7">
        <v>2E-3</v>
      </c>
      <c r="P32" s="7">
        <v>4.87</v>
      </c>
      <c r="Q32" s="7">
        <v>1.94</v>
      </c>
      <c r="R32" s="7">
        <v>2.66</v>
      </c>
      <c r="S32" s="7">
        <v>0.21</v>
      </c>
      <c r="T32" s="7">
        <v>0.02</v>
      </c>
      <c r="U32" s="7">
        <v>0.02</v>
      </c>
      <c r="V32" s="7">
        <v>0.03</v>
      </c>
      <c r="W32" s="7">
        <v>39.700000000000003</v>
      </c>
      <c r="X32" s="7">
        <v>54.7</v>
      </c>
      <c r="Y32" s="7">
        <v>4.3</v>
      </c>
      <c r="Z32" s="7">
        <v>0.4</v>
      </c>
      <c r="AA32" s="7">
        <v>0.4</v>
      </c>
      <c r="AB32" s="7">
        <v>0.5</v>
      </c>
      <c r="AC32" s="7">
        <v>77.400000000000006</v>
      </c>
      <c r="AD32" s="7">
        <v>1.4</v>
      </c>
    </row>
    <row r="33" spans="1:62" ht="15" customHeight="1" x14ac:dyDescent="0.35">
      <c r="A33" s="7" t="s">
        <v>9</v>
      </c>
      <c r="B33" s="7" t="s">
        <v>9</v>
      </c>
      <c r="C33" s="7" t="s">
        <v>12</v>
      </c>
      <c r="D33" s="7">
        <v>5.32</v>
      </c>
      <c r="E33" s="7">
        <v>131</v>
      </c>
      <c r="F33" s="7">
        <v>0.43</v>
      </c>
      <c r="G33" s="7">
        <v>80.400000000000006</v>
      </c>
      <c r="H33" s="7">
        <v>24.7</v>
      </c>
      <c r="I33" s="7">
        <v>307</v>
      </c>
      <c r="J33" s="7">
        <v>12</v>
      </c>
      <c r="K33" s="7">
        <v>18.3</v>
      </c>
      <c r="L33" s="7">
        <v>392</v>
      </c>
      <c r="M33" s="7">
        <v>6.8</v>
      </c>
      <c r="N33" s="7">
        <v>46</v>
      </c>
      <c r="O33" s="7">
        <v>3.0000000000000001E-3</v>
      </c>
      <c r="P33" s="7">
        <v>6.05</v>
      </c>
      <c r="Q33" s="7">
        <v>2.13</v>
      </c>
      <c r="R33" s="7">
        <v>3.65</v>
      </c>
      <c r="S33" s="7">
        <v>0.2</v>
      </c>
      <c r="T33" s="7">
        <v>0.02</v>
      </c>
      <c r="U33" s="7">
        <v>0.02</v>
      </c>
      <c r="V33" s="7">
        <v>0.04</v>
      </c>
      <c r="W33" s="7">
        <v>35.1</v>
      </c>
      <c r="X33" s="7">
        <v>60.3</v>
      </c>
      <c r="Y33" s="7">
        <v>3.2</v>
      </c>
      <c r="Z33" s="7">
        <v>0.4</v>
      </c>
      <c r="AA33" s="7">
        <v>0.4</v>
      </c>
      <c r="AB33" s="7">
        <v>0.7</v>
      </c>
      <c r="AC33" s="7">
        <v>98.8</v>
      </c>
      <c r="AD33" s="7">
        <v>1.9</v>
      </c>
    </row>
    <row r="34" spans="1:62" ht="15" customHeight="1" x14ac:dyDescent="0.35">
      <c r="A34" s="7" t="s">
        <v>9</v>
      </c>
      <c r="B34" s="7" t="s">
        <v>9</v>
      </c>
      <c r="C34" s="7" t="s">
        <v>13</v>
      </c>
      <c r="D34" s="7">
        <v>5.44</v>
      </c>
      <c r="E34" s="7">
        <v>135</v>
      </c>
      <c r="F34" s="7">
        <v>0.43</v>
      </c>
      <c r="G34" s="7">
        <v>79.599999999999994</v>
      </c>
      <c r="H34" s="7">
        <v>24.9</v>
      </c>
      <c r="I34" s="7">
        <v>313</v>
      </c>
      <c r="J34" s="7">
        <v>12.2</v>
      </c>
      <c r="K34" s="7">
        <v>18</v>
      </c>
      <c r="L34" s="7">
        <v>358</v>
      </c>
      <c r="M34" s="7">
        <v>7.1</v>
      </c>
      <c r="N34" s="7">
        <v>43.5</v>
      </c>
      <c r="O34" s="7">
        <v>3.0000000000000001E-3</v>
      </c>
      <c r="P34" s="7">
        <v>3.95</v>
      </c>
      <c r="Q34" s="7">
        <v>3.41</v>
      </c>
      <c r="R34" s="7">
        <v>0.4</v>
      </c>
      <c r="S34" s="7">
        <v>0.06</v>
      </c>
      <c r="T34" s="7">
        <v>0.05</v>
      </c>
      <c r="U34" s="7">
        <v>0.01</v>
      </c>
      <c r="V34" s="7">
        <v>0.01</v>
      </c>
      <c r="W34" s="7">
        <v>86.5</v>
      </c>
      <c r="X34" s="7">
        <v>10.1</v>
      </c>
      <c r="Y34" s="7">
        <v>1.5</v>
      </c>
      <c r="Z34" s="7">
        <v>1.4</v>
      </c>
      <c r="AA34" s="7">
        <v>0.2</v>
      </c>
      <c r="AB34" s="7">
        <v>0.3</v>
      </c>
      <c r="AC34" s="7">
        <v>53.1</v>
      </c>
      <c r="AD34" s="7">
        <v>1</v>
      </c>
    </row>
    <row r="35" spans="1:62" ht="15" customHeight="1" x14ac:dyDescent="0.35">
      <c r="A35" s="7" t="s">
        <v>9</v>
      </c>
      <c r="B35" s="7" t="s">
        <v>9</v>
      </c>
      <c r="C35" s="7" t="s">
        <v>14</v>
      </c>
      <c r="D35" s="7">
        <v>5.0599999999999996</v>
      </c>
      <c r="E35" s="7">
        <v>126</v>
      </c>
      <c r="F35" s="7">
        <v>0.4</v>
      </c>
      <c r="G35" s="7">
        <v>79.599999999999994</v>
      </c>
      <c r="H35" s="7">
        <v>25</v>
      </c>
      <c r="I35" s="7">
        <v>313</v>
      </c>
      <c r="J35" s="7">
        <v>12.1</v>
      </c>
      <c r="K35" s="7">
        <v>18.5</v>
      </c>
      <c r="L35" s="7">
        <v>377</v>
      </c>
      <c r="M35" s="7">
        <v>7.2</v>
      </c>
      <c r="N35" s="7">
        <v>56</v>
      </c>
      <c r="O35" s="7">
        <v>3.0000000000000001E-3</v>
      </c>
      <c r="P35" s="7">
        <v>1.83</v>
      </c>
      <c r="Q35" s="7">
        <v>1.24</v>
      </c>
      <c r="R35" s="7">
        <v>0.5</v>
      </c>
      <c r="S35" s="7">
        <v>0.04</v>
      </c>
      <c r="T35" s="7">
        <v>0.03</v>
      </c>
      <c r="U35" s="7">
        <v>0.01</v>
      </c>
      <c r="V35" s="7">
        <v>0.01</v>
      </c>
      <c r="W35" s="7">
        <v>68</v>
      </c>
      <c r="X35" s="7">
        <v>27.2</v>
      </c>
      <c r="Y35" s="7">
        <v>2.4</v>
      </c>
      <c r="Z35" s="7">
        <v>1.7</v>
      </c>
      <c r="AA35" s="7">
        <v>0.4</v>
      </c>
      <c r="AB35" s="7">
        <v>0.4</v>
      </c>
      <c r="AC35" s="7">
        <v>16.8</v>
      </c>
      <c r="AD35" s="7">
        <v>0.3</v>
      </c>
    </row>
    <row r="36" spans="1:62" ht="15" customHeight="1" x14ac:dyDescent="0.35">
      <c r="A36" s="7" t="s">
        <v>9</v>
      </c>
      <c r="B36" s="7" t="s">
        <v>9</v>
      </c>
      <c r="C36" s="7" t="s">
        <v>15</v>
      </c>
      <c r="D36" s="7">
        <v>4.66</v>
      </c>
      <c r="E36" s="7">
        <v>111</v>
      </c>
      <c r="F36" s="7">
        <v>0.37</v>
      </c>
      <c r="G36" s="7">
        <v>78.8</v>
      </c>
      <c r="H36" s="7">
        <v>23.9</v>
      </c>
      <c r="I36" s="7">
        <v>304</v>
      </c>
      <c r="J36" s="7">
        <v>11.8</v>
      </c>
      <c r="K36" s="7">
        <v>18.8</v>
      </c>
      <c r="L36" s="7">
        <v>370</v>
      </c>
      <c r="M36" s="7">
        <v>6.5</v>
      </c>
      <c r="N36" s="7">
        <v>45.3</v>
      </c>
      <c r="O36" s="7">
        <v>2E-3</v>
      </c>
      <c r="P36" s="7">
        <v>1.9</v>
      </c>
      <c r="Q36" s="7">
        <v>1.54</v>
      </c>
      <c r="R36" s="7">
        <v>0.33</v>
      </c>
      <c r="S36" s="7">
        <v>0.03</v>
      </c>
      <c r="T36" s="7">
        <v>0</v>
      </c>
      <c r="U36" s="7">
        <v>0.01</v>
      </c>
      <c r="V36" s="7">
        <v>0</v>
      </c>
      <c r="W36" s="7">
        <v>80.900000000000006</v>
      </c>
      <c r="X36" s="7">
        <v>17.100000000000001</v>
      </c>
      <c r="Y36" s="7">
        <v>1.5</v>
      </c>
      <c r="Z36" s="7">
        <v>0.1</v>
      </c>
      <c r="AA36" s="7">
        <v>0.3</v>
      </c>
      <c r="AB36" s="7">
        <v>0.1</v>
      </c>
      <c r="AC36" s="7">
        <v>4</v>
      </c>
      <c r="AD36" s="7">
        <v>0.1</v>
      </c>
      <c r="AH36" s="6"/>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row>
    <row r="37" spans="1:62" ht="15" customHeight="1" x14ac:dyDescent="0.35">
      <c r="A37" s="7" t="s">
        <v>9</v>
      </c>
      <c r="B37" s="7" t="s">
        <v>9</v>
      </c>
      <c r="C37" s="7" t="s">
        <v>16</v>
      </c>
      <c r="D37" s="7">
        <v>4.59</v>
      </c>
      <c r="E37" s="7">
        <v>111</v>
      </c>
      <c r="F37" s="7">
        <v>0.36</v>
      </c>
      <c r="G37" s="7">
        <v>78.900000000000006</v>
      </c>
      <c r="H37" s="7">
        <v>24.1</v>
      </c>
      <c r="I37" s="7">
        <v>305</v>
      </c>
      <c r="J37" s="7">
        <v>11.7</v>
      </c>
      <c r="K37" s="7">
        <v>19.2</v>
      </c>
      <c r="L37" s="7">
        <v>314</v>
      </c>
      <c r="M37" s="7">
        <v>6.7</v>
      </c>
      <c r="N37" s="7">
        <v>47.5</v>
      </c>
      <c r="O37" s="7">
        <v>2E-3</v>
      </c>
      <c r="P37" s="7">
        <v>1.1100000000000001</v>
      </c>
      <c r="Q37" s="7">
        <v>0.67</v>
      </c>
      <c r="R37" s="7">
        <v>0.4</v>
      </c>
      <c r="S37" s="7">
        <v>0.03</v>
      </c>
      <c r="T37" s="7">
        <v>0</v>
      </c>
      <c r="U37" s="7">
        <v>0</v>
      </c>
      <c r="V37" s="7">
        <v>0</v>
      </c>
      <c r="W37" s="7">
        <v>60.7</v>
      </c>
      <c r="X37" s="7">
        <v>36</v>
      </c>
      <c r="Y37" s="7">
        <v>2.8</v>
      </c>
      <c r="Z37" s="7">
        <v>0</v>
      </c>
      <c r="AA37" s="7">
        <v>0.2</v>
      </c>
      <c r="AB37" s="7">
        <v>0.4</v>
      </c>
      <c r="AC37" s="7">
        <v>4.7</v>
      </c>
      <c r="AD37" s="7">
        <v>0.1</v>
      </c>
      <c r="AH37" s="29" t="s">
        <v>164</v>
      </c>
      <c r="AI37" s="11" t="s">
        <v>140</v>
      </c>
      <c r="AJ37" s="12"/>
      <c r="AK37" s="12" t="s">
        <v>147</v>
      </c>
      <c r="AL37" s="12" t="s">
        <v>148</v>
      </c>
      <c r="AM37" s="12"/>
      <c r="AN37" s="12"/>
      <c r="AO37" s="12"/>
      <c r="AP37" s="12"/>
      <c r="AQ37" s="12"/>
      <c r="AR37" s="12" t="s">
        <v>146</v>
      </c>
      <c r="AS37" s="12"/>
      <c r="AT37" s="12"/>
      <c r="AU37" s="12"/>
      <c r="AV37" s="12"/>
      <c r="AW37" s="12" t="s">
        <v>145</v>
      </c>
      <c r="AX37" s="12" t="s">
        <v>144</v>
      </c>
      <c r="AY37" s="12"/>
      <c r="AZ37" s="12"/>
      <c r="BA37" s="7"/>
      <c r="BB37" s="7"/>
      <c r="BC37" s="7"/>
      <c r="BD37" s="7"/>
      <c r="BE37" s="7"/>
      <c r="BF37" s="7"/>
      <c r="BG37" s="7"/>
      <c r="BH37" s="7"/>
      <c r="BI37" s="7"/>
      <c r="BJ37" s="7"/>
    </row>
    <row r="38" spans="1:62" ht="15" customHeight="1" x14ac:dyDescent="0.35">
      <c r="A38" s="7" t="s">
        <v>9</v>
      </c>
      <c r="B38" s="7" t="s">
        <v>9</v>
      </c>
      <c r="C38" s="7" t="s">
        <v>17</v>
      </c>
      <c r="D38" s="7">
        <v>4.3600000000000003</v>
      </c>
      <c r="E38" s="7">
        <v>104</v>
      </c>
      <c r="F38" s="7">
        <v>0.34</v>
      </c>
      <c r="G38" s="7">
        <v>78.400000000000006</v>
      </c>
      <c r="H38" s="7">
        <v>23.9</v>
      </c>
      <c r="I38" s="7">
        <v>304</v>
      </c>
      <c r="J38" s="7">
        <v>11.5</v>
      </c>
      <c r="K38" s="7">
        <v>19.7</v>
      </c>
      <c r="L38" s="7">
        <v>159</v>
      </c>
      <c r="M38" s="7">
        <v>7.1</v>
      </c>
      <c r="N38" s="7">
        <v>53.8</v>
      </c>
      <c r="O38" s="7">
        <v>1E-3</v>
      </c>
      <c r="P38" s="7">
        <v>1.17</v>
      </c>
      <c r="Q38" s="7">
        <v>0.6</v>
      </c>
      <c r="R38" s="7">
        <v>0.53</v>
      </c>
      <c r="S38" s="7">
        <v>0.04</v>
      </c>
      <c r="T38" s="7">
        <v>0</v>
      </c>
      <c r="U38" s="7">
        <v>0</v>
      </c>
      <c r="V38" s="7">
        <v>0.01</v>
      </c>
      <c r="W38" s="7">
        <v>50.9</v>
      </c>
      <c r="X38" s="7">
        <v>45.2</v>
      </c>
      <c r="Y38" s="7">
        <v>3.4</v>
      </c>
      <c r="Z38" s="7">
        <v>0</v>
      </c>
      <c r="AA38" s="7">
        <v>0</v>
      </c>
      <c r="AB38" s="7">
        <v>0.5</v>
      </c>
      <c r="AC38" s="7">
        <v>7.3</v>
      </c>
      <c r="AD38" s="7">
        <v>0.2</v>
      </c>
      <c r="AH38" s="29"/>
      <c r="AI38" s="13" t="s">
        <v>141</v>
      </c>
      <c r="AJ38" s="12"/>
      <c r="AK38" s="12" t="s">
        <v>150</v>
      </c>
      <c r="AL38" s="12" t="s">
        <v>151</v>
      </c>
      <c r="AM38" s="12"/>
      <c r="AN38" s="12"/>
      <c r="AO38" s="12"/>
      <c r="AP38" s="12"/>
      <c r="AQ38" s="12"/>
      <c r="AR38" s="12" t="s">
        <v>149</v>
      </c>
      <c r="AS38" s="12"/>
      <c r="AT38" s="12"/>
      <c r="AU38" s="12"/>
      <c r="AV38" s="12"/>
      <c r="AW38" s="12" t="s">
        <v>152</v>
      </c>
      <c r="AX38" s="12" t="s">
        <v>163</v>
      </c>
      <c r="AY38" s="12"/>
      <c r="AZ38" s="12"/>
      <c r="BA38" s="7"/>
      <c r="BB38" s="7"/>
      <c r="BC38" s="7"/>
      <c r="BD38" s="7"/>
      <c r="BE38" s="7"/>
      <c r="BF38" s="7"/>
      <c r="BG38" s="7"/>
      <c r="BH38" s="7"/>
      <c r="BI38" s="7"/>
      <c r="BJ38" s="7"/>
    </row>
    <row r="39" spans="1:62" ht="15" customHeight="1" x14ac:dyDescent="0.35">
      <c r="A39" s="7" t="s">
        <v>9</v>
      </c>
      <c r="B39" s="7" t="s">
        <v>9</v>
      </c>
      <c r="C39" s="7" t="s">
        <v>18</v>
      </c>
      <c r="D39" s="7">
        <v>4.09</v>
      </c>
      <c r="E39" s="7">
        <v>100</v>
      </c>
      <c r="F39" s="7">
        <v>0.32</v>
      </c>
      <c r="G39" s="7">
        <v>78.2</v>
      </c>
      <c r="H39" s="7">
        <v>24.5</v>
      </c>
      <c r="I39" s="7">
        <v>313</v>
      </c>
      <c r="J39" s="7">
        <v>11.5</v>
      </c>
      <c r="K39" s="7">
        <v>20.3</v>
      </c>
      <c r="L39" s="7">
        <v>74</v>
      </c>
      <c r="M39" s="7">
        <v>7.3</v>
      </c>
      <c r="N39" s="7">
        <v>65.3</v>
      </c>
      <c r="O39" s="7">
        <v>1E-3</v>
      </c>
      <c r="P39" s="7">
        <v>1.21</v>
      </c>
      <c r="Q39" s="7">
        <v>0.56000000000000005</v>
      </c>
      <c r="R39" s="7">
        <v>0.57999999999999996</v>
      </c>
      <c r="S39" s="7">
        <v>0.06</v>
      </c>
      <c r="T39" s="7">
        <v>0</v>
      </c>
      <c r="U39" s="7">
        <v>0.01</v>
      </c>
      <c r="V39" s="7">
        <v>0.01</v>
      </c>
      <c r="W39" s="7">
        <v>46.3</v>
      </c>
      <c r="X39" s="7">
        <v>48</v>
      </c>
      <c r="Y39" s="7">
        <v>4.5999999999999996</v>
      </c>
      <c r="Z39" s="7">
        <v>0.1</v>
      </c>
      <c r="AA39" s="7">
        <v>0.5</v>
      </c>
      <c r="AB39" s="7">
        <v>0.5</v>
      </c>
      <c r="AC39" s="7">
        <v>14.9</v>
      </c>
      <c r="AD39" s="7">
        <v>0.4</v>
      </c>
      <c r="AH39" s="29"/>
      <c r="AI39" s="14" t="s">
        <v>142</v>
      </c>
      <c r="AJ39" s="12"/>
      <c r="AK39" s="12" t="s">
        <v>156</v>
      </c>
      <c r="AL39" s="12" t="s">
        <v>157</v>
      </c>
      <c r="AM39" s="12"/>
      <c r="AN39" s="12"/>
      <c r="AO39" s="12"/>
      <c r="AP39" s="12"/>
      <c r="AQ39" s="12"/>
      <c r="AR39" s="12" t="s">
        <v>155</v>
      </c>
      <c r="AS39" s="12"/>
      <c r="AT39" s="12"/>
      <c r="AU39" s="12"/>
      <c r="AV39" s="12"/>
      <c r="AW39" s="12" t="s">
        <v>154</v>
      </c>
      <c r="AX39" s="12" t="s">
        <v>153</v>
      </c>
      <c r="AY39" s="12"/>
      <c r="AZ39" s="12"/>
      <c r="BA39" s="7"/>
      <c r="BB39" s="7"/>
      <c r="BC39" s="7"/>
      <c r="BD39" s="7"/>
      <c r="BE39" s="7"/>
      <c r="BF39" s="7"/>
      <c r="BG39" s="7"/>
      <c r="BH39" s="7"/>
      <c r="BI39" s="7"/>
      <c r="BJ39" s="7"/>
    </row>
    <row r="40" spans="1:62" ht="15" customHeight="1" x14ac:dyDescent="0.35">
      <c r="A40" s="7" t="s">
        <v>9</v>
      </c>
      <c r="B40" s="7" t="s">
        <v>9</v>
      </c>
      <c r="C40" s="7" t="s">
        <v>19</v>
      </c>
      <c r="D40" s="7">
        <v>4.1100000000000003</v>
      </c>
      <c r="E40" s="7">
        <v>100</v>
      </c>
      <c r="F40" s="7">
        <v>0.32</v>
      </c>
      <c r="G40" s="7">
        <v>77.7</v>
      </c>
      <c r="H40" s="7">
        <v>24.2</v>
      </c>
      <c r="I40" s="7">
        <v>312</v>
      </c>
      <c r="J40" s="7">
        <v>11.9</v>
      </c>
      <c r="K40" s="7">
        <v>20.8</v>
      </c>
      <c r="L40" s="7">
        <v>46</v>
      </c>
      <c r="M40" s="7">
        <v>9</v>
      </c>
      <c r="N40" s="7">
        <v>69.900000000000006</v>
      </c>
      <c r="O40" s="7">
        <v>0</v>
      </c>
      <c r="P40" s="7">
        <v>0.44</v>
      </c>
      <c r="Q40" s="7">
        <v>0.08</v>
      </c>
      <c r="R40" s="7">
        <v>0.36</v>
      </c>
      <c r="S40" s="7">
        <v>0</v>
      </c>
      <c r="T40" s="7">
        <v>0</v>
      </c>
      <c r="U40" s="7">
        <v>0</v>
      </c>
      <c r="V40" s="7">
        <v>0</v>
      </c>
      <c r="W40" s="7">
        <v>17</v>
      </c>
      <c r="X40" s="7">
        <v>80.3</v>
      </c>
      <c r="Y40" s="7">
        <v>1</v>
      </c>
      <c r="Z40" s="7">
        <v>0.5</v>
      </c>
      <c r="AA40" s="7">
        <v>0.3</v>
      </c>
      <c r="AB40" s="7">
        <v>1</v>
      </c>
      <c r="AC40" s="7">
        <v>44</v>
      </c>
      <c r="AD40" s="7">
        <v>1.1000000000000001</v>
      </c>
      <c r="AH40" s="29"/>
      <c r="AI40" s="15" t="s">
        <v>143</v>
      </c>
      <c r="AJ40" s="12"/>
      <c r="AK40" s="12" t="s">
        <v>161</v>
      </c>
      <c r="AL40" s="12" t="s">
        <v>162</v>
      </c>
      <c r="AM40" s="12"/>
      <c r="AN40" s="12"/>
      <c r="AO40" s="12"/>
      <c r="AP40" s="12"/>
      <c r="AQ40" s="12"/>
      <c r="AR40" s="12" t="s">
        <v>160</v>
      </c>
      <c r="AS40" s="12"/>
      <c r="AT40" s="12"/>
      <c r="AU40" s="12"/>
      <c r="AV40" s="12"/>
      <c r="AW40" s="12" t="s">
        <v>159</v>
      </c>
      <c r="AX40" s="12" t="s">
        <v>158</v>
      </c>
      <c r="AY40" s="12"/>
      <c r="AZ40" s="12"/>
      <c r="BA40" s="7"/>
      <c r="BB40" s="7"/>
      <c r="BC40" s="7"/>
      <c r="BD40" s="7"/>
      <c r="BE40" s="7"/>
      <c r="BF40" s="7"/>
      <c r="BG40" s="7"/>
      <c r="BH40" s="7"/>
      <c r="BI40" s="7"/>
      <c r="BJ40" s="7"/>
    </row>
    <row r="41" spans="1:62" x14ac:dyDescent="0.35">
      <c r="A41" s="7" t="s">
        <v>9</v>
      </c>
      <c r="B41" s="7" t="s">
        <v>9</v>
      </c>
      <c r="C41" s="7" t="s">
        <v>20</v>
      </c>
      <c r="D41" s="7">
        <v>4.0199999999999996</v>
      </c>
      <c r="E41" s="7">
        <v>99</v>
      </c>
      <c r="F41" s="7">
        <v>0.31</v>
      </c>
      <c r="G41" s="7">
        <v>78.2</v>
      </c>
      <c r="H41" s="7">
        <v>24.5</v>
      </c>
      <c r="I41" s="7">
        <v>314</v>
      </c>
      <c r="J41" s="7">
        <v>12.4</v>
      </c>
      <c r="K41" s="7">
        <v>20.7</v>
      </c>
      <c r="L41" s="7">
        <v>45</v>
      </c>
      <c r="M41" s="7">
        <v>9</v>
      </c>
      <c r="N41" s="7">
        <v>95.5</v>
      </c>
      <c r="O41" s="7">
        <v>0</v>
      </c>
      <c r="P41" s="7">
        <v>0.41</v>
      </c>
      <c r="Q41" s="7">
        <v>0.08</v>
      </c>
      <c r="R41" s="7">
        <v>0.32</v>
      </c>
      <c r="S41" s="7">
        <v>0.01</v>
      </c>
      <c r="T41" s="7">
        <v>0</v>
      </c>
      <c r="U41" s="7">
        <v>0</v>
      </c>
      <c r="V41" s="7">
        <v>0</v>
      </c>
      <c r="W41" s="7">
        <v>20.5</v>
      </c>
      <c r="X41" s="7">
        <v>77.2</v>
      </c>
      <c r="Y41" s="7">
        <v>1.3</v>
      </c>
      <c r="Z41" s="7">
        <v>0</v>
      </c>
      <c r="AA41" s="7">
        <v>0.6</v>
      </c>
      <c r="AB41" s="7">
        <v>0.5</v>
      </c>
      <c r="AC41" s="7">
        <v>53.4</v>
      </c>
      <c r="AD41" s="7">
        <v>1.3</v>
      </c>
      <c r="AJ41" s="5"/>
      <c r="AK41" s="5"/>
      <c r="AL41" s="5"/>
      <c r="AM41" s="5"/>
      <c r="AN41" s="5"/>
      <c r="AO41" s="5"/>
      <c r="AP41" s="5"/>
      <c r="AQ41" s="5"/>
      <c r="AR41" s="5"/>
      <c r="AS41" s="5"/>
      <c r="AT41" s="5"/>
      <c r="AU41" s="5"/>
      <c r="AV41" s="5"/>
      <c r="AW41" s="5"/>
      <c r="AX41" s="5"/>
      <c r="AY41" s="5"/>
      <c r="AZ41" s="5"/>
    </row>
    <row r="42" spans="1:62" x14ac:dyDescent="0.35">
      <c r="A42" s="7" t="s">
        <v>9</v>
      </c>
      <c r="B42" s="7" t="s">
        <v>9</v>
      </c>
      <c r="C42" s="7" t="s">
        <v>21</v>
      </c>
      <c r="D42" s="7">
        <v>3.87</v>
      </c>
      <c r="E42" s="7">
        <v>96</v>
      </c>
      <c r="F42" s="7">
        <v>0.3</v>
      </c>
      <c r="G42" s="7">
        <v>78</v>
      </c>
      <c r="H42" s="7">
        <v>24.8</v>
      </c>
      <c r="I42" s="7">
        <v>319</v>
      </c>
      <c r="J42" s="7">
        <v>12.3</v>
      </c>
      <c r="K42" s="7">
        <v>20.100000000000001</v>
      </c>
      <c r="L42" s="7">
        <v>31</v>
      </c>
      <c r="M42" s="7">
        <v>11</v>
      </c>
      <c r="N42" s="7">
        <v>66.5</v>
      </c>
      <c r="O42" s="7">
        <v>0</v>
      </c>
      <c r="P42" s="7">
        <v>0.38</v>
      </c>
      <c r="Q42" s="7">
        <v>0.05</v>
      </c>
      <c r="R42" s="7">
        <v>0.32</v>
      </c>
      <c r="S42" s="7">
        <v>0</v>
      </c>
      <c r="T42" s="7">
        <v>0</v>
      </c>
      <c r="U42" s="7">
        <v>0</v>
      </c>
      <c r="V42" s="7">
        <v>0.01</v>
      </c>
      <c r="W42" s="7">
        <v>12.8</v>
      </c>
      <c r="X42" s="7">
        <v>84.2</v>
      </c>
      <c r="Y42" s="7">
        <v>0.2</v>
      </c>
      <c r="Z42" s="7">
        <v>0.2</v>
      </c>
      <c r="AA42" s="7">
        <v>0.3</v>
      </c>
      <c r="AB42" s="7">
        <v>2.2000000000000002</v>
      </c>
      <c r="AC42" s="7">
        <v>21.8</v>
      </c>
      <c r="AD42" s="7">
        <v>0.6</v>
      </c>
      <c r="AJ42" s="5"/>
      <c r="AK42" s="5"/>
      <c r="AL42" s="5"/>
      <c r="AM42" s="5"/>
      <c r="AN42" s="5"/>
      <c r="AO42" s="5"/>
      <c r="AP42" s="5"/>
      <c r="AQ42" s="5"/>
      <c r="AR42" s="5"/>
      <c r="AS42" s="5"/>
      <c r="AT42" s="5"/>
      <c r="AU42" s="5"/>
      <c r="AV42" s="5"/>
      <c r="AW42" s="5"/>
      <c r="AX42" s="5"/>
      <c r="AY42" s="5"/>
      <c r="AZ42" s="5"/>
    </row>
    <row r="43" spans="1:62" x14ac:dyDescent="0.35">
      <c r="A43" s="7" t="s">
        <v>9</v>
      </c>
      <c r="B43" s="7" t="s">
        <v>9</v>
      </c>
      <c r="C43" s="7" t="s">
        <v>22</v>
      </c>
      <c r="D43" s="7">
        <v>3.4</v>
      </c>
      <c r="E43" s="7">
        <v>81</v>
      </c>
      <c r="F43" s="7">
        <v>0.26</v>
      </c>
      <c r="G43" s="7">
        <v>75.400000000000006</v>
      </c>
      <c r="H43" s="7">
        <v>23.9</v>
      </c>
      <c r="I43" s="7">
        <v>317</v>
      </c>
      <c r="J43" s="7">
        <v>12.6</v>
      </c>
      <c r="K43" s="7">
        <v>19.399999999999999</v>
      </c>
      <c r="L43" s="7">
        <v>159</v>
      </c>
      <c r="M43" s="7">
        <v>8.5</v>
      </c>
      <c r="N43" s="7">
        <v>71</v>
      </c>
      <c r="O43" s="7">
        <v>1E-3</v>
      </c>
      <c r="P43" s="7">
        <v>0.76</v>
      </c>
      <c r="Q43" s="7">
        <v>0.15</v>
      </c>
      <c r="R43" s="7">
        <v>0.55000000000000004</v>
      </c>
      <c r="S43" s="7">
        <v>0.03</v>
      </c>
      <c r="T43" s="7">
        <v>0</v>
      </c>
      <c r="U43" s="7">
        <v>0.01</v>
      </c>
      <c r="V43" s="7">
        <v>0.01</v>
      </c>
      <c r="W43" s="7">
        <v>20.100000000000001</v>
      </c>
      <c r="X43" s="7">
        <v>72.7</v>
      </c>
      <c r="Y43" s="7">
        <v>3.9</v>
      </c>
      <c r="Z43" s="7">
        <v>0.2</v>
      </c>
      <c r="AA43" s="7">
        <v>1.5</v>
      </c>
      <c r="AB43" s="7">
        <v>1.6</v>
      </c>
      <c r="AC43" s="7">
        <v>21.1</v>
      </c>
      <c r="AD43" s="7">
        <v>0.6</v>
      </c>
      <c r="AJ43" s="5"/>
      <c r="AK43" s="5"/>
      <c r="AL43" s="5"/>
      <c r="AM43" s="5"/>
      <c r="AN43" s="5"/>
      <c r="AO43" s="5"/>
      <c r="AP43" s="5"/>
      <c r="AQ43" s="5"/>
      <c r="AR43" s="5"/>
      <c r="AS43" s="5"/>
      <c r="AT43" s="5"/>
      <c r="AU43" s="5"/>
      <c r="AV43" s="5"/>
      <c r="AW43" s="5"/>
      <c r="AX43" s="5"/>
      <c r="AY43" s="5"/>
      <c r="AZ43" s="5"/>
    </row>
    <row r="44" spans="1:62" x14ac:dyDescent="0.35">
      <c r="A44" s="7" t="s">
        <v>9</v>
      </c>
      <c r="B44" s="7" t="s">
        <v>9</v>
      </c>
      <c r="C44" s="7" t="s">
        <v>23</v>
      </c>
      <c r="D44" s="7">
        <v>3.66</v>
      </c>
      <c r="E44" s="7">
        <v>89</v>
      </c>
      <c r="F44" s="7">
        <v>0.28999999999999998</v>
      </c>
      <c r="G44" s="7">
        <v>80.099999999999994</v>
      </c>
      <c r="H44" s="7">
        <v>24.4</v>
      </c>
      <c r="I44" s="7">
        <v>305</v>
      </c>
      <c r="J44" s="7">
        <v>13.6</v>
      </c>
      <c r="K44" s="7">
        <v>20.9</v>
      </c>
      <c r="L44" s="7">
        <v>247</v>
      </c>
      <c r="M44" s="7">
        <v>9.1</v>
      </c>
      <c r="N44" s="7">
        <v>77.599999999999994</v>
      </c>
      <c r="O44" s="7">
        <v>2E-3</v>
      </c>
      <c r="P44" s="7">
        <v>3.9</v>
      </c>
      <c r="Q44" s="7">
        <v>1.83</v>
      </c>
      <c r="R44" s="7">
        <v>1.63</v>
      </c>
      <c r="S44" s="7">
        <v>0.27</v>
      </c>
      <c r="T44" s="7">
        <v>0</v>
      </c>
      <c r="U44" s="7">
        <v>0.11</v>
      </c>
      <c r="V44" s="7">
        <v>0.06</v>
      </c>
      <c r="W44" s="7">
        <v>46.8</v>
      </c>
      <c r="X44" s="7">
        <v>41.7</v>
      </c>
      <c r="Y44" s="7">
        <v>7</v>
      </c>
      <c r="Z44" s="7">
        <v>0.1</v>
      </c>
      <c r="AA44" s="7">
        <v>2.8</v>
      </c>
      <c r="AB44" s="7">
        <v>1.5</v>
      </c>
      <c r="AC44" s="7">
        <v>82.7</v>
      </c>
      <c r="AD44" s="7">
        <v>2.2999999999999998</v>
      </c>
    </row>
    <row r="45" spans="1:62" x14ac:dyDescent="0.35">
      <c r="A45" s="7" t="s">
        <v>9</v>
      </c>
      <c r="B45" s="7" t="s">
        <v>9</v>
      </c>
      <c r="C45" s="7" t="s">
        <v>24</v>
      </c>
      <c r="D45" s="7">
        <v>3.47</v>
      </c>
      <c r="E45" s="7">
        <v>84</v>
      </c>
      <c r="F45" s="7">
        <v>0.28000000000000003</v>
      </c>
      <c r="G45" s="7">
        <v>81.5</v>
      </c>
      <c r="H45" s="7">
        <v>24.3</v>
      </c>
      <c r="I45" s="7">
        <v>298</v>
      </c>
      <c r="J45" s="7">
        <v>16.899999999999999</v>
      </c>
      <c r="K45" s="7">
        <v>23.4</v>
      </c>
      <c r="L45" s="7">
        <v>310</v>
      </c>
      <c r="M45" s="7">
        <v>10</v>
      </c>
      <c r="N45" s="7">
        <v>70.2</v>
      </c>
      <c r="O45" s="7">
        <v>3.0000000000000001E-3</v>
      </c>
      <c r="P45" s="7">
        <v>5.9</v>
      </c>
      <c r="Q45" s="7">
        <v>2.15</v>
      </c>
      <c r="R45" s="7">
        <v>3.27</v>
      </c>
      <c r="S45" s="7">
        <v>0.34</v>
      </c>
      <c r="T45" s="7">
        <v>0.01</v>
      </c>
      <c r="U45" s="7">
        <v>0.09</v>
      </c>
      <c r="V45" s="7">
        <v>0.05</v>
      </c>
      <c r="W45" s="7">
        <v>36.4</v>
      </c>
      <c r="X45" s="7">
        <v>55.4</v>
      </c>
      <c r="Y45" s="7">
        <v>5.7</v>
      </c>
      <c r="Z45" s="7">
        <v>0.1</v>
      </c>
      <c r="AA45" s="7">
        <v>1.5</v>
      </c>
      <c r="AB45" s="7">
        <v>0.8</v>
      </c>
      <c r="AC45" s="7">
        <v>302.39999999999998</v>
      </c>
      <c r="AD45" s="7">
        <v>8.6999999999999993</v>
      </c>
    </row>
    <row r="46" spans="1:62" x14ac:dyDescent="0.35">
      <c r="A46" s="7" t="s">
        <v>9</v>
      </c>
      <c r="B46" s="7" t="s">
        <v>9</v>
      </c>
      <c r="C46" s="7" t="s">
        <v>25</v>
      </c>
      <c r="D46" s="7">
        <v>3.56</v>
      </c>
      <c r="E46" s="7">
        <v>89</v>
      </c>
      <c r="F46" s="7">
        <v>0.28999999999999998</v>
      </c>
      <c r="G46" s="7">
        <v>81.599999999999994</v>
      </c>
      <c r="H46" s="7">
        <v>25.1</v>
      </c>
      <c r="I46" s="7">
        <v>307</v>
      </c>
      <c r="J46" s="7">
        <v>18.3</v>
      </c>
      <c r="K46" s="7">
        <v>24.2</v>
      </c>
      <c r="L46" s="7">
        <v>319</v>
      </c>
      <c r="M46" s="7">
        <v>9.6</v>
      </c>
      <c r="N46" s="7">
        <v>69.400000000000006</v>
      </c>
      <c r="O46" s="7">
        <v>3.0000000000000001E-3</v>
      </c>
      <c r="P46" s="7">
        <v>4.9800000000000004</v>
      </c>
      <c r="Q46" s="7">
        <v>2.21</v>
      </c>
      <c r="R46" s="7">
        <v>2.4500000000000002</v>
      </c>
      <c r="S46" s="7">
        <v>0.23</v>
      </c>
      <c r="T46" s="7">
        <v>0</v>
      </c>
      <c r="U46" s="7">
        <v>0.05</v>
      </c>
      <c r="V46" s="7">
        <v>0.04</v>
      </c>
      <c r="W46" s="7">
        <v>44.4</v>
      </c>
      <c r="X46" s="7">
        <v>49.1</v>
      </c>
      <c r="Y46" s="7">
        <v>4.7</v>
      </c>
      <c r="Z46" s="7">
        <v>0</v>
      </c>
      <c r="AA46" s="7">
        <v>1.1000000000000001</v>
      </c>
      <c r="AB46" s="7">
        <v>0.8</v>
      </c>
      <c r="AC46" s="7">
        <v>328.5</v>
      </c>
      <c r="AD46" s="7">
        <v>9.1999999999999993</v>
      </c>
      <c r="AH46" s="9" t="s">
        <v>166</v>
      </c>
      <c r="AI46" s="10"/>
      <c r="AJ46" s="10"/>
      <c r="AK46" s="10"/>
      <c r="AL46" s="10"/>
      <c r="AM46" s="10"/>
      <c r="AN46" s="10"/>
      <c r="AO46" s="10" t="s">
        <v>167</v>
      </c>
      <c r="AP46" s="10"/>
      <c r="AQ46" s="10"/>
      <c r="AR46" s="10"/>
    </row>
    <row r="47" spans="1:62" x14ac:dyDescent="0.35">
      <c r="A47" s="7" t="s">
        <v>9</v>
      </c>
      <c r="B47" s="7" t="s">
        <v>9</v>
      </c>
      <c r="C47" s="7" t="s">
        <v>26</v>
      </c>
      <c r="D47" s="7">
        <v>3.78</v>
      </c>
      <c r="E47" s="7">
        <v>94</v>
      </c>
      <c r="F47" s="7">
        <v>0.31</v>
      </c>
      <c r="G47" s="7">
        <v>82.8</v>
      </c>
      <c r="H47" s="7">
        <v>24.7</v>
      </c>
      <c r="I47" s="7">
        <v>299</v>
      </c>
      <c r="J47" s="7">
        <v>18.7</v>
      </c>
      <c r="K47" s="7">
        <v>24.6</v>
      </c>
      <c r="L47" s="7">
        <v>328</v>
      </c>
      <c r="M47" s="7">
        <v>9.6999999999999993</v>
      </c>
      <c r="N47" s="7">
        <v>71.400000000000006</v>
      </c>
      <c r="O47" s="7">
        <v>3.0000000000000001E-3</v>
      </c>
      <c r="P47" s="7">
        <v>8.42</v>
      </c>
      <c r="Q47" s="7">
        <v>4.58</v>
      </c>
      <c r="R47" s="7">
        <v>3.34</v>
      </c>
      <c r="S47" s="7">
        <v>0.4</v>
      </c>
      <c r="T47" s="7">
        <v>0</v>
      </c>
      <c r="U47" s="7">
        <v>0.06</v>
      </c>
      <c r="V47" s="7">
        <v>0.04</v>
      </c>
      <c r="W47" s="7">
        <v>54.4</v>
      </c>
      <c r="X47" s="7">
        <v>39.700000000000003</v>
      </c>
      <c r="Y47" s="7">
        <v>4.7</v>
      </c>
      <c r="Z47" s="7">
        <v>0</v>
      </c>
      <c r="AA47" s="7">
        <v>0.7</v>
      </c>
      <c r="AB47" s="7">
        <v>0.5</v>
      </c>
      <c r="AC47" s="7">
        <v>379.6</v>
      </c>
      <c r="AD47" s="7">
        <v>10</v>
      </c>
      <c r="AH47" s="6" t="s">
        <v>33</v>
      </c>
      <c r="AI47" s="7" t="s">
        <v>34</v>
      </c>
      <c r="AJ47" s="7" t="s">
        <v>35</v>
      </c>
      <c r="AK47" s="7" t="s">
        <v>36</v>
      </c>
      <c r="AL47" s="7" t="s">
        <v>37</v>
      </c>
      <c r="AM47" s="7">
        <v>2</v>
      </c>
      <c r="AN47" s="7"/>
      <c r="AO47" s="8" t="s">
        <v>130</v>
      </c>
      <c r="AP47" s="8"/>
      <c r="AQ47" s="8"/>
      <c r="AR47" s="8"/>
    </row>
    <row r="48" spans="1:62" x14ac:dyDescent="0.35">
      <c r="A48" s="7" t="s">
        <v>9</v>
      </c>
      <c r="B48" s="7" t="s">
        <v>9</v>
      </c>
      <c r="C48" s="7" t="s">
        <v>27</v>
      </c>
      <c r="D48" s="7">
        <v>4.49</v>
      </c>
      <c r="E48" s="7">
        <v>114</v>
      </c>
      <c r="F48" s="7">
        <v>0.38</v>
      </c>
      <c r="G48" s="7">
        <v>83.6</v>
      </c>
      <c r="H48" s="7">
        <v>25.4</v>
      </c>
      <c r="I48" s="7">
        <v>303</v>
      </c>
      <c r="J48" s="7">
        <v>17.100000000000001</v>
      </c>
      <c r="K48" s="7">
        <v>24.3</v>
      </c>
      <c r="L48" s="7">
        <v>303</v>
      </c>
      <c r="M48" s="7">
        <v>8.6</v>
      </c>
      <c r="N48" s="7">
        <v>80.400000000000006</v>
      </c>
      <c r="O48" s="7">
        <v>3.0000000000000001E-3</v>
      </c>
      <c r="P48" s="7">
        <v>8.67</v>
      </c>
      <c r="Q48" s="7">
        <v>7.28</v>
      </c>
      <c r="R48" s="7">
        <v>0.96</v>
      </c>
      <c r="S48" s="7">
        <v>0.38</v>
      </c>
      <c r="T48" s="7">
        <v>0.01</v>
      </c>
      <c r="U48" s="7">
        <v>0.01</v>
      </c>
      <c r="V48" s="7">
        <v>0.03</v>
      </c>
      <c r="W48" s="7">
        <v>84</v>
      </c>
      <c r="X48" s="7">
        <v>11.1</v>
      </c>
      <c r="Y48" s="7">
        <v>4.4000000000000004</v>
      </c>
      <c r="Z48" s="7">
        <v>0.1</v>
      </c>
      <c r="AA48" s="7">
        <v>0.1</v>
      </c>
      <c r="AB48" s="7">
        <v>0.3</v>
      </c>
      <c r="AC48" s="7">
        <v>200.2</v>
      </c>
      <c r="AD48" s="7">
        <v>4.5</v>
      </c>
      <c r="AH48" s="6" t="s">
        <v>38</v>
      </c>
      <c r="AI48" s="7" t="s">
        <v>39</v>
      </c>
      <c r="AJ48" s="7" t="s">
        <v>35</v>
      </c>
      <c r="AK48" s="7" t="s">
        <v>40</v>
      </c>
      <c r="AL48" s="7" t="s">
        <v>37</v>
      </c>
      <c r="AM48" s="7">
        <v>2</v>
      </c>
      <c r="AN48" s="7"/>
      <c r="AO48" s="8" t="s">
        <v>131</v>
      </c>
      <c r="AP48" s="8"/>
      <c r="AQ48" s="8"/>
      <c r="AR48" s="8"/>
    </row>
    <row r="49" spans="1:64" x14ac:dyDescent="0.35">
      <c r="A49" s="7" t="s">
        <v>9</v>
      </c>
      <c r="B49" s="7" t="s">
        <v>9</v>
      </c>
      <c r="C49" s="7" t="s">
        <v>28</v>
      </c>
      <c r="D49" s="7">
        <v>4.99</v>
      </c>
      <c r="E49" s="7">
        <v>126</v>
      </c>
      <c r="F49" s="7">
        <v>0.42</v>
      </c>
      <c r="G49" s="7">
        <v>83.8</v>
      </c>
      <c r="H49" s="7">
        <v>25.1</v>
      </c>
      <c r="I49" s="7">
        <v>300</v>
      </c>
      <c r="J49" s="7">
        <v>15.3</v>
      </c>
      <c r="K49" s="7">
        <v>22.9</v>
      </c>
      <c r="L49" s="7">
        <v>284</v>
      </c>
      <c r="M49" s="7">
        <v>8.4</v>
      </c>
      <c r="N49" s="7">
        <v>85.9</v>
      </c>
      <c r="O49" s="7">
        <v>2E-3</v>
      </c>
      <c r="P49" s="7">
        <v>7.29</v>
      </c>
      <c r="Q49" s="7">
        <v>4.1900000000000004</v>
      </c>
      <c r="R49" s="7">
        <v>2.64</v>
      </c>
      <c r="S49" s="7">
        <v>0.38</v>
      </c>
      <c r="T49" s="7">
        <v>0.01</v>
      </c>
      <c r="U49" s="7">
        <v>0.03</v>
      </c>
      <c r="V49" s="7">
        <v>0.04</v>
      </c>
      <c r="W49" s="7">
        <v>57.5</v>
      </c>
      <c r="X49" s="7">
        <v>36.200000000000003</v>
      </c>
      <c r="Y49" s="7">
        <v>5.3</v>
      </c>
      <c r="Z49" s="7">
        <v>0.1</v>
      </c>
      <c r="AA49" s="7">
        <v>0.3</v>
      </c>
      <c r="AB49" s="7">
        <v>0.6</v>
      </c>
      <c r="AC49" s="7">
        <v>68.2</v>
      </c>
      <c r="AD49" s="7">
        <v>1.4</v>
      </c>
      <c r="AH49" s="6" t="s">
        <v>41</v>
      </c>
      <c r="AI49" s="7" t="s">
        <v>42</v>
      </c>
      <c r="AJ49" s="7" t="s">
        <v>43</v>
      </c>
      <c r="AK49" s="7" t="s">
        <v>44</v>
      </c>
      <c r="AL49" s="7" t="s">
        <v>37</v>
      </c>
      <c r="AM49" s="7">
        <v>0</v>
      </c>
      <c r="AN49" s="7"/>
      <c r="AO49" s="8" t="s">
        <v>132</v>
      </c>
      <c r="AP49" s="8"/>
      <c r="AQ49" s="8"/>
      <c r="AR49" s="8"/>
    </row>
    <row r="50" spans="1:64" x14ac:dyDescent="0.35">
      <c r="A50" s="7" t="s">
        <v>9</v>
      </c>
      <c r="B50" s="7" t="s">
        <v>9</v>
      </c>
      <c r="C50" s="7" t="s">
        <v>29</v>
      </c>
      <c r="D50" s="7">
        <v>5.09</v>
      </c>
      <c r="E50" s="7">
        <v>130</v>
      </c>
      <c r="F50" s="7">
        <v>0.42</v>
      </c>
      <c r="G50" s="7">
        <v>83</v>
      </c>
      <c r="H50" s="7">
        <v>25.5</v>
      </c>
      <c r="I50" s="7">
        <v>307</v>
      </c>
      <c r="J50" s="7">
        <v>14.9</v>
      </c>
      <c r="K50" s="7">
        <v>23</v>
      </c>
      <c r="L50" s="7">
        <v>259</v>
      </c>
      <c r="M50" s="7">
        <v>8.3000000000000007</v>
      </c>
      <c r="N50" s="7">
        <v>83.7</v>
      </c>
      <c r="O50" s="7">
        <v>2E-3</v>
      </c>
      <c r="P50" s="7">
        <v>5.64</v>
      </c>
      <c r="Q50" s="7">
        <v>2.3199999999999998</v>
      </c>
      <c r="R50" s="7">
        <v>2.84</v>
      </c>
      <c r="S50" s="7">
        <v>0.42</v>
      </c>
      <c r="T50" s="7">
        <v>0</v>
      </c>
      <c r="U50" s="7">
        <v>0.03</v>
      </c>
      <c r="V50" s="7">
        <v>0.02</v>
      </c>
      <c r="W50" s="7">
        <v>41.2</v>
      </c>
      <c r="X50" s="7">
        <v>50.4</v>
      </c>
      <c r="Y50" s="7">
        <v>7.5</v>
      </c>
      <c r="Z50" s="7">
        <v>0.1</v>
      </c>
      <c r="AA50" s="7">
        <v>0.5</v>
      </c>
      <c r="AB50" s="7">
        <v>0.4</v>
      </c>
      <c r="AC50" s="7">
        <v>55.4</v>
      </c>
      <c r="AD50" s="7">
        <v>1.1000000000000001</v>
      </c>
      <c r="AH50" s="6" t="s">
        <v>45</v>
      </c>
      <c r="AI50" s="7" t="s">
        <v>46</v>
      </c>
      <c r="AJ50" s="7" t="s">
        <v>47</v>
      </c>
      <c r="AK50" s="7" t="s">
        <v>48</v>
      </c>
      <c r="AL50" s="7" t="s">
        <v>37</v>
      </c>
      <c r="AM50" s="7">
        <v>2</v>
      </c>
      <c r="AN50" s="7"/>
      <c r="AO50" s="8" t="s">
        <v>133</v>
      </c>
      <c r="AP50" s="8"/>
      <c r="AQ50" s="8"/>
      <c r="AR50" s="8"/>
    </row>
    <row r="51" spans="1:64" x14ac:dyDescent="0.35">
      <c r="A51" s="7" t="s">
        <v>9</v>
      </c>
      <c r="B51" s="7" t="s">
        <v>9</v>
      </c>
      <c r="C51" s="7" t="s">
        <v>30</v>
      </c>
      <c r="D51" s="7">
        <v>5.37</v>
      </c>
      <c r="E51" s="7">
        <v>135</v>
      </c>
      <c r="F51" s="7">
        <v>0.44</v>
      </c>
      <c r="G51" s="7">
        <v>81.8</v>
      </c>
      <c r="H51" s="7">
        <v>25.2</v>
      </c>
      <c r="I51" s="7">
        <v>308</v>
      </c>
      <c r="J51" s="7">
        <v>14</v>
      </c>
      <c r="K51" s="7">
        <v>22.4</v>
      </c>
      <c r="L51" s="7">
        <v>262</v>
      </c>
      <c r="M51" s="7">
        <v>7.6</v>
      </c>
      <c r="N51" s="7">
        <v>78.5</v>
      </c>
      <c r="O51" s="7">
        <v>2E-3</v>
      </c>
      <c r="P51" s="7">
        <v>5.0199999999999996</v>
      </c>
      <c r="Q51" s="7">
        <v>1.77</v>
      </c>
      <c r="R51" s="7">
        <v>2.73</v>
      </c>
      <c r="S51" s="7">
        <v>0.34</v>
      </c>
      <c r="T51" s="7">
        <v>0.13</v>
      </c>
      <c r="U51" s="7">
        <v>0.03</v>
      </c>
      <c r="V51" s="7">
        <v>0.02</v>
      </c>
      <c r="W51" s="7">
        <v>35.299999999999997</v>
      </c>
      <c r="X51" s="7">
        <v>54.4</v>
      </c>
      <c r="Y51" s="7">
        <v>6.7</v>
      </c>
      <c r="Z51" s="7">
        <v>2.6</v>
      </c>
      <c r="AA51" s="7">
        <v>0.5</v>
      </c>
      <c r="AB51" s="7">
        <v>0.5</v>
      </c>
      <c r="AC51" s="7">
        <v>52.5</v>
      </c>
      <c r="AD51" s="7">
        <v>1</v>
      </c>
      <c r="AH51" s="6" t="s">
        <v>49</v>
      </c>
      <c r="AI51" s="7" t="s">
        <v>50</v>
      </c>
      <c r="AJ51" s="7" t="s">
        <v>35</v>
      </c>
      <c r="AK51" s="7" t="s">
        <v>51</v>
      </c>
      <c r="AL51" s="7" t="s">
        <v>37</v>
      </c>
      <c r="AM51" s="7">
        <v>1</v>
      </c>
      <c r="AN51" s="7"/>
      <c r="AO51" s="8" t="s">
        <v>134</v>
      </c>
      <c r="AP51" s="8"/>
      <c r="AQ51" s="8"/>
      <c r="AR51" s="8"/>
    </row>
    <row r="52" spans="1:64" x14ac:dyDescent="0.35">
      <c r="A52" s="7" t="s">
        <v>9</v>
      </c>
      <c r="B52" s="7" t="s">
        <v>9</v>
      </c>
      <c r="C52" s="7" t="s">
        <v>31</v>
      </c>
      <c r="D52" s="7">
        <v>5.15</v>
      </c>
      <c r="E52" s="7">
        <v>132</v>
      </c>
      <c r="F52" s="7">
        <v>0.42</v>
      </c>
      <c r="G52" s="7">
        <v>81.5</v>
      </c>
      <c r="H52" s="7">
        <v>25.6</v>
      </c>
      <c r="I52" s="7">
        <v>314</v>
      </c>
      <c r="J52" s="7">
        <v>13.5</v>
      </c>
      <c r="K52" s="7">
        <v>22.3</v>
      </c>
      <c r="L52" s="7">
        <v>301</v>
      </c>
      <c r="M52" s="7">
        <v>8.8000000000000007</v>
      </c>
      <c r="N52" s="7">
        <v>62.4</v>
      </c>
      <c r="O52" s="7">
        <v>3.0000000000000001E-3</v>
      </c>
      <c r="P52" s="7">
        <v>5.94</v>
      </c>
      <c r="Q52" s="7">
        <v>2.68</v>
      </c>
      <c r="R52" s="7">
        <v>2.88</v>
      </c>
      <c r="S52" s="7">
        <v>0.27</v>
      </c>
      <c r="T52" s="7">
        <v>7.0000000000000007E-2</v>
      </c>
      <c r="U52" s="7">
        <v>0.02</v>
      </c>
      <c r="V52" s="7">
        <v>0.02</v>
      </c>
      <c r="W52" s="7">
        <v>45.1</v>
      </c>
      <c r="X52" s="7">
        <v>48.5</v>
      </c>
      <c r="Y52" s="7">
        <v>4.5</v>
      </c>
      <c r="Z52" s="7">
        <v>1.1000000000000001</v>
      </c>
      <c r="AA52" s="7">
        <v>0.4</v>
      </c>
      <c r="AB52" s="7">
        <v>0.3</v>
      </c>
      <c r="AC52" s="7">
        <v>62.8</v>
      </c>
      <c r="AD52" s="7">
        <v>1.2</v>
      </c>
      <c r="AH52" s="6" t="s">
        <v>52</v>
      </c>
      <c r="AI52" s="7" t="s">
        <v>53</v>
      </c>
      <c r="AJ52" s="7" t="s">
        <v>47</v>
      </c>
      <c r="AK52" s="7" t="s">
        <v>54</v>
      </c>
      <c r="AL52" s="7" t="s">
        <v>37</v>
      </c>
      <c r="AM52" s="7">
        <v>1</v>
      </c>
      <c r="AN52" s="7"/>
      <c r="AO52" s="7"/>
      <c r="AP52" s="7"/>
      <c r="AQ52" s="7"/>
      <c r="AR52" s="7"/>
    </row>
    <row r="53" spans="1:64" x14ac:dyDescent="0.35">
      <c r="A53" s="7" t="s">
        <v>9</v>
      </c>
      <c r="B53" s="7" t="s">
        <v>9</v>
      </c>
      <c r="C53" s="7" t="s">
        <v>32</v>
      </c>
      <c r="D53" s="7">
        <v>5.32</v>
      </c>
      <c r="E53" s="7">
        <v>131</v>
      </c>
      <c r="F53" s="7">
        <v>0.43</v>
      </c>
      <c r="G53" s="7">
        <v>81.099999999999994</v>
      </c>
      <c r="H53" s="7">
        <v>24.7</v>
      </c>
      <c r="I53" s="7">
        <v>305</v>
      </c>
      <c r="J53" s="7">
        <v>13.2</v>
      </c>
      <c r="K53" s="7">
        <v>22.1</v>
      </c>
      <c r="L53" s="7">
        <v>303</v>
      </c>
      <c r="M53" s="7">
        <v>7.3</v>
      </c>
      <c r="N53" s="7">
        <v>67.2</v>
      </c>
      <c r="O53" s="7">
        <v>2E-3</v>
      </c>
      <c r="P53" s="7">
        <v>4.67</v>
      </c>
      <c r="Q53" s="7">
        <v>1.62</v>
      </c>
      <c r="R53" s="7">
        <v>2.8</v>
      </c>
      <c r="S53" s="7">
        <v>0.19</v>
      </c>
      <c r="T53" s="7">
        <v>0.03</v>
      </c>
      <c r="U53" s="7">
        <v>0.01</v>
      </c>
      <c r="V53" s="7">
        <v>0.02</v>
      </c>
      <c r="W53" s="7">
        <v>34.700000000000003</v>
      </c>
      <c r="X53" s="7">
        <v>59.9</v>
      </c>
      <c r="Y53" s="7">
        <v>4.0999999999999996</v>
      </c>
      <c r="Z53" s="7">
        <v>0.6</v>
      </c>
      <c r="AA53" s="7">
        <v>0.2</v>
      </c>
      <c r="AB53" s="7">
        <v>0.4</v>
      </c>
      <c r="AC53" s="7">
        <v>61.6</v>
      </c>
      <c r="AD53" s="7">
        <v>1.2</v>
      </c>
      <c r="AH53" s="6" t="s">
        <v>55</v>
      </c>
      <c r="AI53" s="7" t="s">
        <v>56</v>
      </c>
      <c r="AJ53" s="7" t="s">
        <v>47</v>
      </c>
      <c r="AK53" s="7" t="s">
        <v>44</v>
      </c>
      <c r="AL53" s="7" t="s">
        <v>37</v>
      </c>
      <c r="AM53" s="7">
        <v>0</v>
      </c>
      <c r="AN53" s="7"/>
      <c r="AO53" s="7"/>
      <c r="AP53" s="7"/>
      <c r="AQ53" s="7"/>
      <c r="AR53" s="7"/>
    </row>
    <row r="54" spans="1:64" x14ac:dyDescent="0.35">
      <c r="A54" s="7">
        <v>2</v>
      </c>
      <c r="B54" s="7">
        <v>2003</v>
      </c>
      <c r="C54" s="7" t="s">
        <v>8</v>
      </c>
      <c r="D54" s="7">
        <v>5.44</v>
      </c>
      <c r="E54" s="7">
        <v>137</v>
      </c>
      <c r="F54" s="7">
        <v>0.42</v>
      </c>
      <c r="G54" s="7">
        <v>76.7</v>
      </c>
      <c r="H54" s="7">
        <v>25.2</v>
      </c>
      <c r="I54" s="7">
        <v>328</v>
      </c>
      <c r="J54" s="7">
        <v>12.1</v>
      </c>
      <c r="K54" s="7">
        <v>20.5</v>
      </c>
      <c r="L54" s="7">
        <v>283</v>
      </c>
      <c r="M54" s="7">
        <v>8.1999999999999993</v>
      </c>
      <c r="N54" s="7">
        <v>56.9</v>
      </c>
      <c r="O54" s="7">
        <v>2E-3</v>
      </c>
      <c r="P54" s="7">
        <v>12.8</v>
      </c>
      <c r="Q54" s="7">
        <v>3.84</v>
      </c>
      <c r="R54" s="7">
        <v>8.11</v>
      </c>
      <c r="S54" s="7">
        <v>0.55000000000000004</v>
      </c>
      <c r="T54" s="7">
        <v>0.08</v>
      </c>
      <c r="U54" s="7">
        <v>0.06</v>
      </c>
      <c r="V54" s="7">
        <v>0.17</v>
      </c>
      <c r="W54" s="7">
        <v>30</v>
      </c>
      <c r="X54" s="7">
        <v>63.3</v>
      </c>
      <c r="Y54" s="7">
        <v>4.3</v>
      </c>
      <c r="Z54" s="7">
        <v>0.6</v>
      </c>
      <c r="AA54" s="7">
        <v>0.5</v>
      </c>
      <c r="AB54" s="7">
        <v>1.3</v>
      </c>
      <c r="AC54" s="7">
        <v>61.6</v>
      </c>
      <c r="AD54" s="7">
        <v>1.1000000000000001</v>
      </c>
      <c r="AH54" s="6" t="s">
        <v>57</v>
      </c>
      <c r="AI54" s="7" t="s">
        <v>58</v>
      </c>
      <c r="AJ54" s="7" t="s">
        <v>47</v>
      </c>
      <c r="AK54" s="7" t="s">
        <v>59</v>
      </c>
      <c r="AL54" s="7" t="s">
        <v>37</v>
      </c>
      <c r="AM54" s="7">
        <v>1</v>
      </c>
      <c r="AN54" s="7"/>
      <c r="AO54" s="7"/>
      <c r="AP54" s="7"/>
      <c r="AQ54" s="7"/>
      <c r="AR54" s="7"/>
    </row>
    <row r="55" spans="1:64" x14ac:dyDescent="0.35">
      <c r="A55" s="7" t="s">
        <v>9</v>
      </c>
      <c r="B55" s="7" t="s">
        <v>9</v>
      </c>
      <c r="C55" s="7" t="s">
        <v>10</v>
      </c>
      <c r="D55" s="7">
        <v>5.23</v>
      </c>
      <c r="E55" s="7">
        <v>129</v>
      </c>
      <c r="F55" s="7">
        <v>0.42</v>
      </c>
      <c r="G55" s="7">
        <v>80</v>
      </c>
      <c r="H55" s="7">
        <v>24.6</v>
      </c>
      <c r="I55" s="7">
        <v>308</v>
      </c>
      <c r="J55" s="7">
        <v>12.8</v>
      </c>
      <c r="K55" s="7">
        <v>19.5</v>
      </c>
      <c r="L55" s="7">
        <v>251</v>
      </c>
      <c r="M55" s="7">
        <v>7.7</v>
      </c>
      <c r="N55" s="7">
        <v>45</v>
      </c>
      <c r="O55" s="7">
        <v>2E-3</v>
      </c>
      <c r="P55" s="7">
        <v>10.34</v>
      </c>
      <c r="Q55" s="7">
        <v>4.24</v>
      </c>
      <c r="R55" s="7">
        <v>5.33</v>
      </c>
      <c r="S55" s="7">
        <v>0.51</v>
      </c>
      <c r="T55" s="7">
        <v>0.1</v>
      </c>
      <c r="U55" s="7">
        <v>0.06</v>
      </c>
      <c r="V55" s="7">
        <v>0.1</v>
      </c>
      <c r="W55" s="7">
        <v>41</v>
      </c>
      <c r="X55" s="7">
        <v>51.6</v>
      </c>
      <c r="Y55" s="7">
        <v>4.9000000000000004</v>
      </c>
      <c r="Z55" s="7">
        <v>0.9</v>
      </c>
      <c r="AA55" s="7">
        <v>0.6</v>
      </c>
      <c r="AB55" s="7">
        <v>1</v>
      </c>
      <c r="AC55" s="7">
        <v>101.6</v>
      </c>
      <c r="AD55" s="7">
        <v>1.9</v>
      </c>
      <c r="AH55" s="6" t="s">
        <v>60</v>
      </c>
      <c r="AI55" s="7" t="s">
        <v>61</v>
      </c>
      <c r="AJ55" s="7" t="s">
        <v>47</v>
      </c>
      <c r="AK55" s="7" t="s">
        <v>44</v>
      </c>
      <c r="AL55" s="7" t="s">
        <v>37</v>
      </c>
      <c r="AM55" s="7">
        <v>1</v>
      </c>
      <c r="AN55" s="7"/>
      <c r="AO55" s="7"/>
      <c r="AP55" s="7"/>
      <c r="AQ55" s="7"/>
      <c r="AR55" s="7"/>
    </row>
    <row r="56" spans="1:64" x14ac:dyDescent="0.35">
      <c r="A56" s="7" t="s">
        <v>9</v>
      </c>
      <c r="B56" s="7" t="s">
        <v>9</v>
      </c>
      <c r="C56" s="7" t="s">
        <v>11</v>
      </c>
      <c r="D56" s="7">
        <v>5.16</v>
      </c>
      <c r="E56" s="7">
        <v>128</v>
      </c>
      <c r="F56" s="7">
        <v>0.43</v>
      </c>
      <c r="G56" s="7">
        <v>83.4</v>
      </c>
      <c r="H56" s="7">
        <v>24.9</v>
      </c>
      <c r="I56" s="7">
        <v>298</v>
      </c>
      <c r="J56" s="7">
        <v>12.5</v>
      </c>
      <c r="K56" s="7">
        <v>19</v>
      </c>
      <c r="L56" s="7">
        <v>275</v>
      </c>
      <c r="M56" s="7">
        <v>7.8</v>
      </c>
      <c r="N56" s="7">
        <v>45.1</v>
      </c>
      <c r="O56" s="7">
        <v>2E-3</v>
      </c>
      <c r="P56" s="7">
        <v>15.05</v>
      </c>
      <c r="Q56" s="7">
        <v>6.86</v>
      </c>
      <c r="R56" s="7">
        <v>7.29</v>
      </c>
      <c r="S56" s="7">
        <v>0.61</v>
      </c>
      <c r="T56" s="7">
        <v>0.05</v>
      </c>
      <c r="U56" s="7">
        <v>0.1</v>
      </c>
      <c r="V56" s="7">
        <v>0.14000000000000001</v>
      </c>
      <c r="W56" s="7">
        <v>45.6</v>
      </c>
      <c r="X56" s="7">
        <v>48.4</v>
      </c>
      <c r="Y56" s="7">
        <v>4.0999999999999996</v>
      </c>
      <c r="Z56" s="7">
        <v>0.3</v>
      </c>
      <c r="AA56" s="7">
        <v>0.6</v>
      </c>
      <c r="AB56" s="7">
        <v>0.9</v>
      </c>
      <c r="AC56" s="7">
        <v>113.5</v>
      </c>
      <c r="AD56" s="7">
        <v>2.2000000000000002</v>
      </c>
      <c r="AH56" s="6" t="s">
        <v>62</v>
      </c>
      <c r="AI56" s="7" t="s">
        <v>63</v>
      </c>
      <c r="AJ56" s="7" t="s">
        <v>35</v>
      </c>
      <c r="AK56" s="7" t="s">
        <v>36</v>
      </c>
      <c r="AL56" s="7" t="s">
        <v>37</v>
      </c>
      <c r="AM56" s="7">
        <v>0</v>
      </c>
      <c r="AN56" s="7"/>
      <c r="AO56" s="7"/>
      <c r="AP56" s="7"/>
      <c r="AQ56" s="7"/>
      <c r="AR56" s="7"/>
      <c r="BL56" s="3"/>
    </row>
    <row r="57" spans="1:64" x14ac:dyDescent="0.35">
      <c r="A57" s="7" t="s">
        <v>9</v>
      </c>
      <c r="B57" s="7" t="s">
        <v>9</v>
      </c>
      <c r="C57" s="7" t="s">
        <v>12</v>
      </c>
      <c r="D57" s="7">
        <v>5.16</v>
      </c>
      <c r="E57" s="7">
        <v>129</v>
      </c>
      <c r="F57" s="7">
        <v>0.42</v>
      </c>
      <c r="G57" s="7">
        <v>81.2</v>
      </c>
      <c r="H57" s="7">
        <v>25.1</v>
      </c>
      <c r="I57" s="7">
        <v>309</v>
      </c>
      <c r="J57" s="7">
        <v>12</v>
      </c>
      <c r="K57" s="7">
        <v>19.3</v>
      </c>
      <c r="L57" s="7">
        <v>313</v>
      </c>
      <c r="M57" s="7">
        <v>7.9</v>
      </c>
      <c r="N57" s="7">
        <v>54.5</v>
      </c>
      <c r="O57" s="7">
        <v>2E-3</v>
      </c>
      <c r="P57" s="7">
        <v>8.83</v>
      </c>
      <c r="Q57" s="7">
        <v>2.92</v>
      </c>
      <c r="R57" s="7">
        <v>5.42</v>
      </c>
      <c r="S57" s="7">
        <v>0.28999999999999998</v>
      </c>
      <c r="T57" s="7">
        <v>7.0000000000000007E-2</v>
      </c>
      <c r="U57" s="7">
        <v>0.04</v>
      </c>
      <c r="V57" s="7">
        <v>0.09</v>
      </c>
      <c r="W57" s="7">
        <v>33.1</v>
      </c>
      <c r="X57" s="7">
        <v>61.4</v>
      </c>
      <c r="Y57" s="7">
        <v>3.3</v>
      </c>
      <c r="Z57" s="7">
        <v>0.8</v>
      </c>
      <c r="AA57" s="7">
        <v>0.4</v>
      </c>
      <c r="AB57" s="7">
        <v>1</v>
      </c>
      <c r="AC57" s="7">
        <v>111.3</v>
      </c>
      <c r="AD57" s="7">
        <v>2.2000000000000002</v>
      </c>
      <c r="AH57" s="6" t="s">
        <v>64</v>
      </c>
      <c r="AI57" s="7" t="s">
        <v>65</v>
      </c>
      <c r="AJ57" s="7" t="s">
        <v>35</v>
      </c>
      <c r="AK57" s="7" t="s">
        <v>51</v>
      </c>
      <c r="AL57" s="7" t="s">
        <v>37</v>
      </c>
      <c r="AM57" s="7">
        <v>1</v>
      </c>
      <c r="AN57" s="7"/>
      <c r="AO57" s="7"/>
      <c r="AP57" s="7"/>
      <c r="AQ57" s="7"/>
      <c r="AR57" s="7"/>
    </row>
    <row r="58" spans="1:64" x14ac:dyDescent="0.35">
      <c r="A58" s="7" t="s">
        <v>9</v>
      </c>
      <c r="B58" s="7" t="s">
        <v>9</v>
      </c>
      <c r="C58" s="7" t="s">
        <v>13</v>
      </c>
      <c r="D58" s="7">
        <v>5.68</v>
      </c>
      <c r="E58" s="7">
        <v>142</v>
      </c>
      <c r="F58" s="7">
        <v>0.46</v>
      </c>
      <c r="G58" s="7">
        <v>81.3</v>
      </c>
      <c r="H58" s="7">
        <v>24.9</v>
      </c>
      <c r="I58" s="7">
        <v>307</v>
      </c>
      <c r="J58" s="7">
        <v>12</v>
      </c>
      <c r="K58" s="7">
        <v>18.899999999999999</v>
      </c>
      <c r="L58" s="7">
        <v>299</v>
      </c>
      <c r="M58" s="7">
        <v>8.1999999999999993</v>
      </c>
      <c r="N58" s="7">
        <v>54.2</v>
      </c>
      <c r="O58" s="7">
        <v>2E-3</v>
      </c>
      <c r="P58" s="7">
        <v>6.08</v>
      </c>
      <c r="Q58" s="7">
        <v>4.97</v>
      </c>
      <c r="R58" s="7">
        <v>0.67</v>
      </c>
      <c r="S58" s="7">
        <v>0.24</v>
      </c>
      <c r="T58" s="7">
        <v>0.12</v>
      </c>
      <c r="U58" s="7">
        <v>0.02</v>
      </c>
      <c r="V58" s="7">
        <v>7.0000000000000007E-2</v>
      </c>
      <c r="W58" s="7">
        <v>81.7</v>
      </c>
      <c r="X58" s="7">
        <v>11.1</v>
      </c>
      <c r="Y58" s="7">
        <v>3.9</v>
      </c>
      <c r="Z58" s="7">
        <v>2</v>
      </c>
      <c r="AA58" s="7">
        <v>0.3</v>
      </c>
      <c r="AB58" s="7">
        <v>1.1000000000000001</v>
      </c>
      <c r="AC58" s="7">
        <v>63.2</v>
      </c>
      <c r="AD58" s="7">
        <v>1.1000000000000001</v>
      </c>
      <c r="AH58" s="6" t="s">
        <v>66</v>
      </c>
      <c r="AI58" s="7" t="s">
        <v>67</v>
      </c>
      <c r="AJ58" s="7" t="s">
        <v>47</v>
      </c>
      <c r="AK58" s="7" t="s">
        <v>59</v>
      </c>
      <c r="AL58" s="7" t="s">
        <v>37</v>
      </c>
      <c r="AM58" s="7">
        <v>1</v>
      </c>
      <c r="AN58" s="7"/>
      <c r="AO58" s="7"/>
      <c r="AP58" s="7"/>
      <c r="AQ58" s="7"/>
      <c r="AR58" s="7"/>
    </row>
    <row r="59" spans="1:64" x14ac:dyDescent="0.35">
      <c r="A59" s="7" t="s">
        <v>9</v>
      </c>
      <c r="B59" s="7" t="s">
        <v>9</v>
      </c>
      <c r="C59" s="7" t="s">
        <v>14</v>
      </c>
      <c r="D59" s="7">
        <v>4.97</v>
      </c>
      <c r="E59" s="7">
        <v>125</v>
      </c>
      <c r="F59" s="7">
        <v>0.4</v>
      </c>
      <c r="G59" s="7">
        <v>80.8</v>
      </c>
      <c r="H59" s="7">
        <v>25.1</v>
      </c>
      <c r="I59" s="7">
        <v>311</v>
      </c>
      <c r="J59" s="7">
        <v>12</v>
      </c>
      <c r="K59" s="7">
        <v>19</v>
      </c>
      <c r="L59" s="7">
        <v>291</v>
      </c>
      <c r="M59" s="7">
        <v>7.9</v>
      </c>
      <c r="N59" s="7">
        <v>56.4</v>
      </c>
      <c r="O59" s="7">
        <v>2E-3</v>
      </c>
      <c r="P59" s="7">
        <v>4.97</v>
      </c>
      <c r="Q59" s="7">
        <v>3.71</v>
      </c>
      <c r="R59" s="7">
        <v>0.77</v>
      </c>
      <c r="S59" s="7">
        <v>0.37</v>
      </c>
      <c r="T59" s="7">
        <v>0.03</v>
      </c>
      <c r="U59" s="7">
        <v>0.01</v>
      </c>
      <c r="V59" s="7">
        <v>0.08</v>
      </c>
      <c r="W59" s="7">
        <v>74.599999999999994</v>
      </c>
      <c r="X59" s="7">
        <v>15.5</v>
      </c>
      <c r="Y59" s="7">
        <v>7.4</v>
      </c>
      <c r="Z59" s="7">
        <v>0.6</v>
      </c>
      <c r="AA59" s="7">
        <v>0.3</v>
      </c>
      <c r="AB59" s="7">
        <v>1.6</v>
      </c>
      <c r="AC59" s="7">
        <v>23.8</v>
      </c>
      <c r="AD59" s="7">
        <v>0.5</v>
      </c>
      <c r="AH59" s="6" t="s">
        <v>68</v>
      </c>
      <c r="AI59" s="7" t="s">
        <v>69</v>
      </c>
      <c r="AJ59" s="7" t="s">
        <v>47</v>
      </c>
      <c r="AK59" s="7" t="s">
        <v>48</v>
      </c>
      <c r="AL59" s="7" t="s">
        <v>37</v>
      </c>
      <c r="AM59" s="7">
        <v>3</v>
      </c>
      <c r="AN59" s="7"/>
      <c r="AO59" s="7"/>
      <c r="AP59" s="7"/>
      <c r="AQ59" s="7"/>
      <c r="AR59" s="7"/>
    </row>
    <row r="60" spans="1:64" x14ac:dyDescent="0.35">
      <c r="A60" s="7" t="s">
        <v>9</v>
      </c>
      <c r="B60" s="7" t="s">
        <v>9</v>
      </c>
      <c r="C60" s="7" t="s">
        <v>15</v>
      </c>
      <c r="D60" s="7">
        <v>5.19</v>
      </c>
      <c r="E60" s="7">
        <v>127</v>
      </c>
      <c r="F60" s="7">
        <v>0.43</v>
      </c>
      <c r="G60" s="7">
        <v>82.4</v>
      </c>
      <c r="H60" s="7">
        <v>24.4</v>
      </c>
      <c r="I60" s="7">
        <v>296</v>
      </c>
      <c r="J60" s="7">
        <v>11.5</v>
      </c>
      <c r="K60" s="7">
        <v>19</v>
      </c>
      <c r="L60" s="7">
        <v>306</v>
      </c>
      <c r="M60" s="7">
        <v>8.3000000000000007</v>
      </c>
      <c r="N60" s="7">
        <v>55.4</v>
      </c>
      <c r="O60" s="7">
        <v>3.0000000000000001E-3</v>
      </c>
      <c r="P60" s="7">
        <v>2.16</v>
      </c>
      <c r="Q60" s="7">
        <v>1.34</v>
      </c>
      <c r="R60" s="7">
        <v>0.56999999999999995</v>
      </c>
      <c r="S60" s="7">
        <v>0.17</v>
      </c>
      <c r="T60" s="7">
        <v>0.01</v>
      </c>
      <c r="U60" s="7">
        <v>0.03</v>
      </c>
      <c r="V60" s="7">
        <v>0.05</v>
      </c>
      <c r="W60" s="7">
        <v>61.9</v>
      </c>
      <c r="X60" s="7">
        <v>26.4</v>
      </c>
      <c r="Y60" s="7">
        <v>8</v>
      </c>
      <c r="Z60" s="7">
        <v>0.4</v>
      </c>
      <c r="AA60" s="7">
        <v>1.2</v>
      </c>
      <c r="AB60" s="7">
        <v>2.1</v>
      </c>
      <c r="AC60" s="7">
        <v>8.1999999999999993</v>
      </c>
      <c r="AD60" s="7">
        <v>0.2</v>
      </c>
      <c r="AH60" s="6" t="s">
        <v>70</v>
      </c>
      <c r="AI60" s="7" t="s">
        <v>71</v>
      </c>
      <c r="AJ60" s="7" t="s">
        <v>72</v>
      </c>
      <c r="AK60" s="7" t="s">
        <v>59</v>
      </c>
      <c r="AL60" s="7" t="s">
        <v>37</v>
      </c>
      <c r="AM60" s="7">
        <v>1</v>
      </c>
      <c r="AN60" s="7"/>
      <c r="AO60" s="7"/>
      <c r="AP60" s="7"/>
      <c r="AQ60" s="7"/>
      <c r="AR60" s="7"/>
    </row>
    <row r="61" spans="1:64" x14ac:dyDescent="0.35">
      <c r="A61" s="7" t="s">
        <v>9</v>
      </c>
      <c r="B61" s="7" t="s">
        <v>9</v>
      </c>
      <c r="C61" s="7" t="s">
        <v>16</v>
      </c>
      <c r="D61" s="7">
        <v>4.63</v>
      </c>
      <c r="E61" s="7">
        <v>115</v>
      </c>
      <c r="F61" s="7">
        <v>0.37</v>
      </c>
      <c r="G61" s="7">
        <v>79</v>
      </c>
      <c r="H61" s="7">
        <v>24.8</v>
      </c>
      <c r="I61" s="7">
        <v>314</v>
      </c>
      <c r="J61" s="7">
        <v>11.5</v>
      </c>
      <c r="K61" s="7">
        <v>20</v>
      </c>
      <c r="L61" s="7">
        <v>303</v>
      </c>
      <c r="M61" s="7">
        <v>7.5</v>
      </c>
      <c r="N61" s="7">
        <v>51.4</v>
      </c>
      <c r="O61" s="7">
        <v>2E-3</v>
      </c>
      <c r="P61" s="7">
        <v>1.72</v>
      </c>
      <c r="Q61" s="7">
        <v>0.83</v>
      </c>
      <c r="R61" s="7">
        <v>0.71</v>
      </c>
      <c r="S61" s="7">
        <v>0.11</v>
      </c>
      <c r="T61" s="7">
        <v>0.01</v>
      </c>
      <c r="U61" s="7">
        <v>0.01</v>
      </c>
      <c r="V61" s="7">
        <v>0.05</v>
      </c>
      <c r="W61" s="7">
        <v>48.1</v>
      </c>
      <c r="X61" s="7">
        <v>41.3</v>
      </c>
      <c r="Y61" s="7">
        <v>6.4</v>
      </c>
      <c r="Z61" s="7">
        <v>0.4</v>
      </c>
      <c r="AA61" s="7">
        <v>0.7</v>
      </c>
      <c r="AB61" s="7">
        <v>3.2</v>
      </c>
      <c r="AC61" s="7">
        <v>7</v>
      </c>
      <c r="AD61" s="7">
        <v>0.2</v>
      </c>
      <c r="AH61" s="6" t="s">
        <v>73</v>
      </c>
      <c r="AI61" s="7" t="s">
        <v>74</v>
      </c>
      <c r="AJ61" s="7" t="s">
        <v>72</v>
      </c>
      <c r="AK61" s="7" t="s">
        <v>59</v>
      </c>
      <c r="AL61" s="7" t="s">
        <v>37</v>
      </c>
      <c r="AM61" s="7">
        <v>1</v>
      </c>
      <c r="AN61" s="7"/>
      <c r="AO61" s="7"/>
      <c r="AP61" s="7"/>
      <c r="AQ61" s="7"/>
      <c r="AR61" s="7"/>
    </row>
    <row r="62" spans="1:64" x14ac:dyDescent="0.35">
      <c r="A62" s="7" t="s">
        <v>9</v>
      </c>
      <c r="B62" s="7" t="s">
        <v>9</v>
      </c>
      <c r="C62" s="7" t="s">
        <v>17</v>
      </c>
      <c r="D62" s="7">
        <v>4.55</v>
      </c>
      <c r="E62" s="7">
        <v>111</v>
      </c>
      <c r="F62" s="7">
        <v>0.37</v>
      </c>
      <c r="G62" s="7">
        <v>80.400000000000006</v>
      </c>
      <c r="H62" s="7">
        <v>24.4</v>
      </c>
      <c r="I62" s="7">
        <v>303</v>
      </c>
      <c r="J62" s="7">
        <v>11.4</v>
      </c>
      <c r="K62" s="7">
        <v>19.899999999999999</v>
      </c>
      <c r="L62" s="7">
        <v>203</v>
      </c>
      <c r="M62" s="7">
        <v>7.8</v>
      </c>
      <c r="N62" s="7">
        <v>56.9</v>
      </c>
      <c r="O62" s="7">
        <v>2E-3</v>
      </c>
      <c r="P62" s="7">
        <v>1.92</v>
      </c>
      <c r="Q62" s="7">
        <v>0.78</v>
      </c>
      <c r="R62" s="7">
        <v>0.93</v>
      </c>
      <c r="S62" s="7">
        <v>0.16</v>
      </c>
      <c r="T62" s="7">
        <v>0</v>
      </c>
      <c r="U62" s="7">
        <v>0.02</v>
      </c>
      <c r="V62" s="7">
        <v>0.04</v>
      </c>
      <c r="W62" s="7">
        <v>40.299999999999997</v>
      </c>
      <c r="X62" s="7">
        <v>48.3</v>
      </c>
      <c r="Y62" s="7">
        <v>8.1</v>
      </c>
      <c r="Z62" s="7">
        <v>0.1</v>
      </c>
      <c r="AA62" s="7">
        <v>0.9</v>
      </c>
      <c r="AB62" s="7">
        <v>2.2999999999999998</v>
      </c>
      <c r="AC62" s="7">
        <v>8.4</v>
      </c>
      <c r="AD62" s="7">
        <v>0.2</v>
      </c>
      <c r="AH62" s="6" t="s">
        <v>75</v>
      </c>
      <c r="AI62" s="7" t="s">
        <v>76</v>
      </c>
      <c r="AJ62" s="7" t="s">
        <v>72</v>
      </c>
      <c r="AK62" s="7" t="s">
        <v>59</v>
      </c>
      <c r="AL62" s="7" t="s">
        <v>37</v>
      </c>
      <c r="AM62" s="7">
        <v>1</v>
      </c>
      <c r="AN62" s="7"/>
      <c r="AO62" s="7"/>
      <c r="AP62" s="7"/>
      <c r="AQ62" s="7"/>
      <c r="AR62" s="7"/>
    </row>
    <row r="63" spans="1:64" x14ac:dyDescent="0.35">
      <c r="A63" s="7" t="s">
        <v>9</v>
      </c>
      <c r="B63" s="7" t="s">
        <v>9</v>
      </c>
      <c r="C63" s="7" t="s">
        <v>18</v>
      </c>
      <c r="D63" s="7">
        <v>4.6100000000000003</v>
      </c>
      <c r="E63" s="7">
        <v>115</v>
      </c>
      <c r="F63" s="7">
        <v>0.37</v>
      </c>
      <c r="G63" s="7">
        <v>80</v>
      </c>
      <c r="H63" s="7">
        <v>24.9</v>
      </c>
      <c r="I63" s="7">
        <v>311</v>
      </c>
      <c r="J63" s="7">
        <v>11.8</v>
      </c>
      <c r="K63" s="7">
        <v>20.100000000000001</v>
      </c>
      <c r="L63" s="7">
        <v>109</v>
      </c>
      <c r="M63" s="7">
        <v>7.8</v>
      </c>
      <c r="N63" s="7">
        <v>57.1</v>
      </c>
      <c r="O63" s="7">
        <v>1E-3</v>
      </c>
      <c r="P63" s="7">
        <v>1.69</v>
      </c>
      <c r="Q63" s="7">
        <v>0.53</v>
      </c>
      <c r="R63" s="7">
        <v>0.93</v>
      </c>
      <c r="S63" s="7">
        <v>0.15</v>
      </c>
      <c r="T63" s="7">
        <v>0</v>
      </c>
      <c r="U63" s="7">
        <v>0.02</v>
      </c>
      <c r="V63" s="7">
        <v>0.06</v>
      </c>
      <c r="W63" s="7">
        <v>31.7</v>
      </c>
      <c r="X63" s="7">
        <v>55.3</v>
      </c>
      <c r="Y63" s="7">
        <v>8.6999999999999993</v>
      </c>
      <c r="Z63" s="7">
        <v>0.1</v>
      </c>
      <c r="AA63" s="7">
        <v>0.9</v>
      </c>
      <c r="AB63" s="7">
        <v>3.4</v>
      </c>
      <c r="AC63" s="7">
        <v>56.4</v>
      </c>
      <c r="AD63" s="7">
        <v>1.2</v>
      </c>
      <c r="AH63" s="6" t="s">
        <v>77</v>
      </c>
      <c r="AI63" s="7" t="s">
        <v>78</v>
      </c>
      <c r="AJ63" s="7" t="s">
        <v>72</v>
      </c>
      <c r="AK63" s="7" t="s">
        <v>59</v>
      </c>
      <c r="AL63" s="7" t="s">
        <v>37</v>
      </c>
      <c r="AM63" s="7">
        <v>1</v>
      </c>
      <c r="AN63" s="7"/>
      <c r="AO63" s="7"/>
      <c r="AP63" s="7"/>
      <c r="AQ63" s="7"/>
      <c r="AR63" s="7"/>
    </row>
    <row r="64" spans="1:64" x14ac:dyDescent="0.35">
      <c r="A64" s="7" t="s">
        <v>9</v>
      </c>
      <c r="B64" s="7" t="s">
        <v>9</v>
      </c>
      <c r="C64" s="7" t="s">
        <v>19</v>
      </c>
      <c r="D64" s="7">
        <v>4.5</v>
      </c>
      <c r="E64" s="7">
        <v>110</v>
      </c>
      <c r="F64" s="7">
        <v>0.36</v>
      </c>
      <c r="G64" s="7">
        <v>79.7</v>
      </c>
      <c r="H64" s="7">
        <v>24.5</v>
      </c>
      <c r="I64" s="7">
        <v>307</v>
      </c>
      <c r="J64" s="7">
        <v>12.5</v>
      </c>
      <c r="K64" s="7">
        <v>20.6</v>
      </c>
      <c r="L64" s="7">
        <v>78</v>
      </c>
      <c r="M64" s="7">
        <v>7.6</v>
      </c>
      <c r="N64" s="7">
        <v>61.6</v>
      </c>
      <c r="O64" s="7">
        <v>1E-3</v>
      </c>
      <c r="P64" s="7">
        <v>1.42</v>
      </c>
      <c r="Q64" s="7">
        <v>0.56999999999999995</v>
      </c>
      <c r="R64" s="7">
        <v>0.75</v>
      </c>
      <c r="S64" s="7">
        <v>0.06</v>
      </c>
      <c r="T64" s="7">
        <v>0</v>
      </c>
      <c r="U64" s="7">
        <v>0.02</v>
      </c>
      <c r="V64" s="7">
        <v>0.02</v>
      </c>
      <c r="W64" s="7">
        <v>39.9</v>
      </c>
      <c r="X64" s="7">
        <v>52.8</v>
      </c>
      <c r="Y64" s="7">
        <v>4.4000000000000004</v>
      </c>
      <c r="Z64" s="7">
        <v>0.2</v>
      </c>
      <c r="AA64" s="7">
        <v>1.6</v>
      </c>
      <c r="AB64" s="7">
        <v>1.3</v>
      </c>
      <c r="AC64" s="7">
        <v>100.3</v>
      </c>
      <c r="AD64" s="7">
        <v>2.2000000000000002</v>
      </c>
      <c r="AH64" s="6" t="s">
        <v>79</v>
      </c>
      <c r="AI64" s="7" t="s">
        <v>80</v>
      </c>
      <c r="AJ64" s="7" t="s">
        <v>81</v>
      </c>
      <c r="AK64" s="7" t="s">
        <v>59</v>
      </c>
      <c r="AL64" s="7" t="s">
        <v>37</v>
      </c>
      <c r="AM64" s="7">
        <v>1</v>
      </c>
      <c r="AN64" s="7"/>
      <c r="AO64" s="7"/>
      <c r="AP64" s="7"/>
      <c r="AQ64" s="7"/>
      <c r="AR64" s="7"/>
    </row>
    <row r="65" spans="1:44" x14ac:dyDescent="0.35">
      <c r="A65" s="7" t="s">
        <v>9</v>
      </c>
      <c r="B65" s="7" t="s">
        <v>9</v>
      </c>
      <c r="C65" s="7" t="s">
        <v>20</v>
      </c>
      <c r="D65" s="7">
        <v>4.57</v>
      </c>
      <c r="E65" s="7">
        <v>113</v>
      </c>
      <c r="F65" s="7">
        <v>0.36</v>
      </c>
      <c r="G65" s="7">
        <v>79.599999999999994</v>
      </c>
      <c r="H65" s="7">
        <v>24.7</v>
      </c>
      <c r="I65" s="7">
        <v>310</v>
      </c>
      <c r="J65" s="7">
        <v>12.9</v>
      </c>
      <c r="K65" s="7">
        <v>20.399999999999999</v>
      </c>
      <c r="L65" s="7">
        <v>47</v>
      </c>
      <c r="M65" s="7">
        <v>8.8000000000000007</v>
      </c>
      <c r="N65" s="7">
        <v>70.599999999999994</v>
      </c>
      <c r="O65" s="7">
        <v>0</v>
      </c>
      <c r="P65" s="7">
        <v>1.57</v>
      </c>
      <c r="Q65" s="7">
        <v>0.83</v>
      </c>
      <c r="R65" s="7">
        <v>0.67</v>
      </c>
      <c r="S65" s="7">
        <v>0.04</v>
      </c>
      <c r="T65" s="7">
        <v>0</v>
      </c>
      <c r="U65" s="7">
        <v>0.01</v>
      </c>
      <c r="V65" s="7">
        <v>0.02</v>
      </c>
      <c r="W65" s="7">
        <v>53.2</v>
      </c>
      <c r="X65" s="7">
        <v>42.7</v>
      </c>
      <c r="Y65" s="7">
        <v>2.2999999999999998</v>
      </c>
      <c r="Z65" s="7">
        <v>0.1</v>
      </c>
      <c r="AA65" s="7">
        <v>0.7</v>
      </c>
      <c r="AB65" s="7">
        <v>1.1000000000000001</v>
      </c>
      <c r="AC65" s="7">
        <v>72.3</v>
      </c>
      <c r="AD65" s="7">
        <v>1.6</v>
      </c>
      <c r="AH65" s="6" t="s">
        <v>82</v>
      </c>
      <c r="AI65" s="7" t="s">
        <v>83</v>
      </c>
      <c r="AJ65" s="7" t="s">
        <v>72</v>
      </c>
      <c r="AK65" s="7" t="s">
        <v>59</v>
      </c>
      <c r="AL65" s="7" t="s">
        <v>37</v>
      </c>
      <c r="AM65" s="7">
        <v>1</v>
      </c>
      <c r="AN65" s="7"/>
      <c r="AO65" s="7"/>
      <c r="AP65" s="7"/>
      <c r="AQ65" s="7"/>
      <c r="AR65" s="7"/>
    </row>
    <row r="66" spans="1:44" x14ac:dyDescent="0.35">
      <c r="A66" s="7" t="s">
        <v>9</v>
      </c>
      <c r="B66" s="7" t="s">
        <v>9</v>
      </c>
      <c r="C66" s="7" t="s">
        <v>21</v>
      </c>
      <c r="D66" s="7">
        <v>4.22</v>
      </c>
      <c r="E66" s="7">
        <v>107</v>
      </c>
      <c r="F66" s="7">
        <v>0.35</v>
      </c>
      <c r="G66" s="7">
        <v>83</v>
      </c>
      <c r="H66" s="7">
        <v>25.4</v>
      </c>
      <c r="I66" s="7">
        <v>306</v>
      </c>
      <c r="J66" s="7">
        <v>12.9</v>
      </c>
      <c r="K66" s="7">
        <v>20.2</v>
      </c>
      <c r="L66" s="7">
        <v>21</v>
      </c>
      <c r="M66" s="7">
        <v>10.9</v>
      </c>
      <c r="N66" s="7">
        <v>86.2</v>
      </c>
      <c r="O66" s="7">
        <v>0</v>
      </c>
      <c r="P66" s="7">
        <v>1.27</v>
      </c>
      <c r="Q66" s="7">
        <v>0.31</v>
      </c>
      <c r="R66" s="7">
        <v>0.93</v>
      </c>
      <c r="S66" s="7">
        <v>0.02</v>
      </c>
      <c r="T66" s="7">
        <v>0</v>
      </c>
      <c r="U66" s="7">
        <v>0.01</v>
      </c>
      <c r="V66" s="7">
        <v>0.01</v>
      </c>
      <c r="W66" s="7">
        <v>24.3</v>
      </c>
      <c r="X66" s="7">
        <v>73</v>
      </c>
      <c r="Y66" s="7">
        <v>1.2</v>
      </c>
      <c r="Z66" s="7">
        <v>0.3</v>
      </c>
      <c r="AA66" s="7">
        <v>0.6</v>
      </c>
      <c r="AB66" s="7">
        <v>0.6</v>
      </c>
      <c r="AC66" s="7">
        <v>27</v>
      </c>
      <c r="AD66" s="7">
        <v>0.6</v>
      </c>
      <c r="AH66" s="6" t="s">
        <v>84</v>
      </c>
      <c r="AI66" s="7" t="s">
        <v>71</v>
      </c>
      <c r="AJ66" s="7" t="s">
        <v>47</v>
      </c>
      <c r="AK66" s="7" t="s">
        <v>36</v>
      </c>
      <c r="AL66" s="7" t="s">
        <v>37</v>
      </c>
      <c r="AM66" s="7">
        <v>2</v>
      </c>
      <c r="AN66" s="7"/>
      <c r="AO66" s="7"/>
      <c r="AP66" s="7"/>
      <c r="AQ66" s="7"/>
      <c r="AR66" s="7"/>
    </row>
    <row r="67" spans="1:44" x14ac:dyDescent="0.35">
      <c r="A67" s="7" t="s">
        <v>9</v>
      </c>
      <c r="B67" s="7" t="s">
        <v>9</v>
      </c>
      <c r="C67" s="7" t="s">
        <v>22</v>
      </c>
      <c r="D67" s="7">
        <v>4.21</v>
      </c>
      <c r="E67" s="7">
        <v>107</v>
      </c>
      <c r="F67" s="7">
        <v>0.33</v>
      </c>
      <c r="G67" s="7">
        <v>78.3</v>
      </c>
      <c r="H67" s="7">
        <v>25.4</v>
      </c>
      <c r="I67" s="7">
        <v>325</v>
      </c>
      <c r="J67" s="7">
        <v>12.9</v>
      </c>
      <c r="K67" s="7">
        <v>20.9</v>
      </c>
      <c r="L67" s="7">
        <v>46</v>
      </c>
      <c r="M67" s="7">
        <v>8.3000000000000007</v>
      </c>
      <c r="N67" s="7">
        <v>87.5</v>
      </c>
      <c r="O67" s="7">
        <v>0</v>
      </c>
      <c r="P67" s="7">
        <v>0.85</v>
      </c>
      <c r="Q67" s="7">
        <v>0.05</v>
      </c>
      <c r="R67" s="7">
        <v>0.76</v>
      </c>
      <c r="S67" s="7">
        <v>0.01</v>
      </c>
      <c r="T67" s="7">
        <v>0</v>
      </c>
      <c r="U67" s="7">
        <v>0.01</v>
      </c>
      <c r="V67" s="7">
        <v>0.02</v>
      </c>
      <c r="W67" s="7">
        <v>5.9</v>
      </c>
      <c r="X67" s="7">
        <v>88.9</v>
      </c>
      <c r="Y67" s="7">
        <v>1.7</v>
      </c>
      <c r="Z67" s="7">
        <v>0</v>
      </c>
      <c r="AA67" s="7">
        <v>1.4</v>
      </c>
      <c r="AB67" s="7">
        <v>2.1</v>
      </c>
      <c r="AC67" s="7">
        <v>13</v>
      </c>
      <c r="AD67" s="7">
        <v>0.3</v>
      </c>
      <c r="AH67" s="6" t="s">
        <v>85</v>
      </c>
      <c r="AI67" s="7" t="s">
        <v>74</v>
      </c>
      <c r="AJ67" s="7" t="s">
        <v>47</v>
      </c>
      <c r="AK67" s="7" t="s">
        <v>36</v>
      </c>
      <c r="AL67" s="7" t="s">
        <v>37</v>
      </c>
      <c r="AM67" s="7">
        <v>2</v>
      </c>
      <c r="AN67" s="7"/>
      <c r="AO67" s="7"/>
      <c r="AP67" s="7"/>
      <c r="AQ67" s="7"/>
      <c r="AR67" s="7"/>
    </row>
    <row r="68" spans="1:44" x14ac:dyDescent="0.35">
      <c r="A68" s="7" t="s">
        <v>9</v>
      </c>
      <c r="B68" s="7" t="s">
        <v>9</v>
      </c>
      <c r="C68" s="7" t="s">
        <v>23</v>
      </c>
      <c r="D68" s="7">
        <v>3.99</v>
      </c>
      <c r="E68" s="7">
        <v>101</v>
      </c>
      <c r="F68" s="7">
        <v>0.32</v>
      </c>
      <c r="G68" s="7">
        <v>80.400000000000006</v>
      </c>
      <c r="H68" s="7">
        <v>25.4</v>
      </c>
      <c r="I68" s="7">
        <v>316</v>
      </c>
      <c r="J68" s="7">
        <v>13.2</v>
      </c>
      <c r="K68" s="7">
        <v>20.399999999999999</v>
      </c>
      <c r="L68" s="7">
        <v>102</v>
      </c>
      <c r="M68" s="7">
        <v>8.1999999999999993</v>
      </c>
      <c r="N68" s="7">
        <v>79</v>
      </c>
      <c r="O68" s="7">
        <v>1E-3</v>
      </c>
      <c r="P68" s="7">
        <v>2.74</v>
      </c>
      <c r="Q68" s="7">
        <v>0.9</v>
      </c>
      <c r="R68" s="7">
        <v>1.44</v>
      </c>
      <c r="S68" s="7">
        <v>0.2</v>
      </c>
      <c r="T68" s="7">
        <v>0.01</v>
      </c>
      <c r="U68" s="7">
        <v>0.04</v>
      </c>
      <c r="V68" s="7">
        <v>0.15</v>
      </c>
      <c r="W68" s="7">
        <v>32.799999999999997</v>
      </c>
      <c r="X68" s="7">
        <v>52.7</v>
      </c>
      <c r="Y68" s="7">
        <v>7.3</v>
      </c>
      <c r="Z68" s="7">
        <v>0.3</v>
      </c>
      <c r="AA68" s="7">
        <v>1.6</v>
      </c>
      <c r="AB68" s="7">
        <v>5.3</v>
      </c>
      <c r="AC68" s="7">
        <v>39.700000000000003</v>
      </c>
      <c r="AD68" s="7">
        <v>1</v>
      </c>
      <c r="AH68" s="6" t="s">
        <v>86</v>
      </c>
      <c r="AI68" s="7" t="s">
        <v>76</v>
      </c>
      <c r="AJ68" s="7" t="s">
        <v>47</v>
      </c>
      <c r="AK68" s="7" t="s">
        <v>36</v>
      </c>
      <c r="AL68" s="7" t="s">
        <v>37</v>
      </c>
      <c r="AM68" s="7">
        <v>2</v>
      </c>
      <c r="AN68" s="7"/>
      <c r="AO68" s="7"/>
      <c r="AP68" s="7"/>
      <c r="AQ68" s="7"/>
      <c r="AR68" s="7"/>
    </row>
    <row r="69" spans="1:44" x14ac:dyDescent="0.35">
      <c r="A69" s="7" t="s">
        <v>9</v>
      </c>
      <c r="B69" s="7" t="s">
        <v>9</v>
      </c>
      <c r="C69" s="7" t="s">
        <v>24</v>
      </c>
      <c r="D69" s="7">
        <v>3.93</v>
      </c>
      <c r="E69" s="7">
        <v>97</v>
      </c>
      <c r="F69" s="7">
        <v>0.31</v>
      </c>
      <c r="G69" s="7">
        <v>79.8</v>
      </c>
      <c r="H69" s="7">
        <v>24.8</v>
      </c>
      <c r="I69" s="7">
        <v>311</v>
      </c>
      <c r="J69" s="7">
        <v>13.7</v>
      </c>
      <c r="K69" s="7">
        <v>21.3</v>
      </c>
      <c r="L69" s="7">
        <v>150</v>
      </c>
      <c r="M69" s="7">
        <v>8.1</v>
      </c>
      <c r="N69" s="7">
        <v>70.900000000000006</v>
      </c>
      <c r="O69" s="7">
        <v>1E-3</v>
      </c>
      <c r="P69" s="7">
        <v>5.87</v>
      </c>
      <c r="Q69" s="7">
        <v>3.34</v>
      </c>
      <c r="R69" s="7">
        <v>1.95</v>
      </c>
      <c r="S69" s="7">
        <v>0.39</v>
      </c>
      <c r="T69" s="7">
        <v>0.02</v>
      </c>
      <c r="U69" s="7">
        <v>0.04</v>
      </c>
      <c r="V69" s="7">
        <v>0.14000000000000001</v>
      </c>
      <c r="W69" s="7">
        <v>56.8</v>
      </c>
      <c r="X69" s="7">
        <v>33.299999999999997</v>
      </c>
      <c r="Y69" s="7">
        <v>6.7</v>
      </c>
      <c r="Z69" s="7">
        <v>0.3</v>
      </c>
      <c r="AA69" s="7">
        <v>0.6</v>
      </c>
      <c r="AB69" s="7">
        <v>2.2999999999999998</v>
      </c>
      <c r="AC69" s="7">
        <v>89.8</v>
      </c>
      <c r="AD69" s="7">
        <v>2.2999999999999998</v>
      </c>
      <c r="AH69" s="6" t="s">
        <v>87</v>
      </c>
      <c r="AI69" s="7" t="s">
        <v>78</v>
      </c>
      <c r="AJ69" s="7" t="s">
        <v>47</v>
      </c>
      <c r="AK69" s="7" t="s">
        <v>36</v>
      </c>
      <c r="AL69" s="7" t="s">
        <v>37</v>
      </c>
      <c r="AM69" s="7">
        <v>2</v>
      </c>
      <c r="AN69" s="7"/>
      <c r="AO69" s="7"/>
      <c r="AP69" s="7"/>
      <c r="AQ69" s="7"/>
      <c r="AR69" s="7"/>
    </row>
    <row r="70" spans="1:44" x14ac:dyDescent="0.35">
      <c r="A70" s="7" t="s">
        <v>9</v>
      </c>
      <c r="B70" s="7" t="s">
        <v>9</v>
      </c>
      <c r="C70" s="7" t="s">
        <v>25</v>
      </c>
      <c r="D70" s="7">
        <v>3.91</v>
      </c>
      <c r="E70" s="7">
        <v>98</v>
      </c>
      <c r="F70" s="7">
        <v>0.31</v>
      </c>
      <c r="G70" s="7">
        <v>79.099999999999994</v>
      </c>
      <c r="H70" s="7">
        <v>25.1</v>
      </c>
      <c r="I70" s="7">
        <v>317</v>
      </c>
      <c r="J70" s="7">
        <v>14.1</v>
      </c>
      <c r="K70" s="7">
        <v>22.2</v>
      </c>
      <c r="L70" s="7">
        <v>162</v>
      </c>
      <c r="M70" s="7">
        <v>7.9</v>
      </c>
      <c r="N70" s="7">
        <v>67.3</v>
      </c>
      <c r="O70" s="7">
        <v>1E-3</v>
      </c>
      <c r="P70" s="7">
        <v>5.74</v>
      </c>
      <c r="Q70" s="7">
        <v>3.39</v>
      </c>
      <c r="R70" s="7">
        <v>1.93</v>
      </c>
      <c r="S70" s="7">
        <v>0.31</v>
      </c>
      <c r="T70" s="7">
        <v>0.01</v>
      </c>
      <c r="U70" s="7">
        <v>0.03</v>
      </c>
      <c r="V70" s="7">
        <v>0.08</v>
      </c>
      <c r="W70" s="7">
        <v>59</v>
      </c>
      <c r="X70" s="7">
        <v>33.6</v>
      </c>
      <c r="Y70" s="7">
        <v>5.4</v>
      </c>
      <c r="Z70" s="7">
        <v>0.2</v>
      </c>
      <c r="AA70" s="7">
        <v>0.5</v>
      </c>
      <c r="AB70" s="7">
        <v>1.4</v>
      </c>
      <c r="AC70" s="7">
        <v>99.9</v>
      </c>
      <c r="AD70" s="7">
        <v>2.6</v>
      </c>
      <c r="AH70" s="6" t="s">
        <v>88</v>
      </c>
      <c r="AI70" s="7" t="s">
        <v>80</v>
      </c>
      <c r="AJ70" s="7" t="s">
        <v>47</v>
      </c>
      <c r="AK70" s="7" t="s">
        <v>36</v>
      </c>
      <c r="AL70" s="7" t="s">
        <v>37</v>
      </c>
      <c r="AM70" s="7">
        <v>2</v>
      </c>
      <c r="AN70" s="7"/>
      <c r="AO70" s="7"/>
      <c r="AP70" s="7"/>
      <c r="AQ70" s="7"/>
      <c r="AR70" s="7"/>
    </row>
    <row r="71" spans="1:44" x14ac:dyDescent="0.35">
      <c r="A71" s="7" t="s">
        <v>9</v>
      </c>
      <c r="B71" s="7" t="s">
        <v>9</v>
      </c>
      <c r="C71" s="7" t="s">
        <v>26</v>
      </c>
      <c r="D71" s="7">
        <v>3.72</v>
      </c>
      <c r="E71" s="7">
        <v>94</v>
      </c>
      <c r="F71" s="7">
        <v>0.3</v>
      </c>
      <c r="G71" s="7">
        <v>80.900000000000006</v>
      </c>
      <c r="H71" s="7">
        <v>25.1</v>
      </c>
      <c r="I71" s="7">
        <v>311</v>
      </c>
      <c r="J71" s="7">
        <v>14.9</v>
      </c>
      <c r="K71" s="7">
        <v>22.8</v>
      </c>
      <c r="L71" s="7">
        <v>173</v>
      </c>
      <c r="M71" s="7">
        <v>8.3000000000000007</v>
      </c>
      <c r="N71" s="7">
        <v>67.099999999999994</v>
      </c>
      <c r="O71" s="7">
        <v>1E-3</v>
      </c>
      <c r="P71" s="7">
        <v>7.3</v>
      </c>
      <c r="Q71" s="7">
        <v>4.1900000000000004</v>
      </c>
      <c r="R71" s="7">
        <v>2.4500000000000002</v>
      </c>
      <c r="S71" s="7">
        <v>0.53</v>
      </c>
      <c r="T71" s="7">
        <v>0.01</v>
      </c>
      <c r="U71" s="7">
        <v>0.03</v>
      </c>
      <c r="V71" s="7">
        <v>0.1</v>
      </c>
      <c r="W71" s="7">
        <v>57.3</v>
      </c>
      <c r="X71" s="7">
        <v>33.5</v>
      </c>
      <c r="Y71" s="7">
        <v>7.2</v>
      </c>
      <c r="Z71" s="7">
        <v>0.1</v>
      </c>
      <c r="AA71" s="7">
        <v>0.4</v>
      </c>
      <c r="AB71" s="7">
        <v>1.4</v>
      </c>
      <c r="AC71" s="7">
        <v>144.9</v>
      </c>
      <c r="AD71" s="7">
        <v>3.9</v>
      </c>
      <c r="AH71" s="6" t="s">
        <v>89</v>
      </c>
      <c r="AI71" s="7" t="s">
        <v>83</v>
      </c>
      <c r="AJ71" s="7" t="s">
        <v>47</v>
      </c>
      <c r="AK71" s="7" t="s">
        <v>36</v>
      </c>
      <c r="AL71" s="7" t="s">
        <v>37</v>
      </c>
      <c r="AM71" s="7">
        <v>2</v>
      </c>
      <c r="AN71" s="7"/>
      <c r="AO71" s="7"/>
      <c r="AP71" s="7"/>
      <c r="AQ71" s="7"/>
      <c r="AR71" s="7"/>
    </row>
    <row r="72" spans="1:44" x14ac:dyDescent="0.35">
      <c r="A72" s="7" t="s">
        <v>9</v>
      </c>
      <c r="B72" s="7" t="s">
        <v>9</v>
      </c>
      <c r="C72" s="7" t="s">
        <v>27</v>
      </c>
      <c r="D72" s="7">
        <v>4.1399999999999997</v>
      </c>
      <c r="E72" s="7">
        <v>108</v>
      </c>
      <c r="F72" s="7">
        <v>0.34</v>
      </c>
      <c r="G72" s="7">
        <v>82.6</v>
      </c>
      <c r="H72" s="7">
        <v>26.1</v>
      </c>
      <c r="I72" s="7">
        <v>316</v>
      </c>
      <c r="J72" s="7">
        <v>16.399999999999999</v>
      </c>
      <c r="K72" s="7">
        <v>24.9</v>
      </c>
      <c r="L72" s="7">
        <v>240</v>
      </c>
      <c r="M72" s="7">
        <v>8.1</v>
      </c>
      <c r="N72" s="7">
        <v>72.3</v>
      </c>
      <c r="O72" s="7">
        <v>2E-3</v>
      </c>
      <c r="P72" s="7">
        <v>17.399999999999999</v>
      </c>
      <c r="Q72" s="7">
        <v>15.08</v>
      </c>
      <c r="R72" s="7">
        <v>1.38</v>
      </c>
      <c r="S72" s="7">
        <v>0.74</v>
      </c>
      <c r="T72" s="7">
        <v>0.12</v>
      </c>
      <c r="U72" s="7">
        <v>0.03</v>
      </c>
      <c r="V72" s="7">
        <v>0.05</v>
      </c>
      <c r="W72" s="7">
        <v>86.7</v>
      </c>
      <c r="X72" s="7">
        <v>7.9</v>
      </c>
      <c r="Y72" s="7">
        <v>4.2</v>
      </c>
      <c r="Z72" s="7">
        <v>0.7</v>
      </c>
      <c r="AA72" s="7">
        <v>0.2</v>
      </c>
      <c r="AB72" s="7">
        <v>0.3</v>
      </c>
      <c r="AC72" s="7">
        <v>224.4</v>
      </c>
      <c r="AD72" s="7">
        <v>5.4</v>
      </c>
      <c r="AH72" s="6" t="s">
        <v>90</v>
      </c>
      <c r="AI72" s="7" t="s">
        <v>91</v>
      </c>
      <c r="AJ72" s="7" t="s">
        <v>35</v>
      </c>
      <c r="AK72" s="7" t="s">
        <v>59</v>
      </c>
      <c r="AL72" s="7" t="s">
        <v>37</v>
      </c>
      <c r="AM72" s="7">
        <v>1</v>
      </c>
      <c r="AN72" s="7"/>
      <c r="AO72" s="7"/>
      <c r="AP72" s="7"/>
      <c r="AQ72" s="7"/>
      <c r="AR72" s="7"/>
    </row>
    <row r="73" spans="1:44" x14ac:dyDescent="0.35">
      <c r="A73" s="7" t="s">
        <v>9</v>
      </c>
      <c r="B73" s="7" t="s">
        <v>9</v>
      </c>
      <c r="C73" s="7" t="s">
        <v>28</v>
      </c>
      <c r="D73" s="7">
        <v>4.71</v>
      </c>
      <c r="E73" s="7">
        <v>119</v>
      </c>
      <c r="F73" s="7">
        <v>0.39</v>
      </c>
      <c r="G73" s="7">
        <v>82.5</v>
      </c>
      <c r="H73" s="7">
        <v>25.4</v>
      </c>
      <c r="I73" s="7">
        <v>308</v>
      </c>
      <c r="J73" s="7">
        <v>14.9</v>
      </c>
      <c r="K73" s="7">
        <v>24.6</v>
      </c>
      <c r="L73" s="7">
        <v>257</v>
      </c>
      <c r="M73" s="7">
        <v>7.9</v>
      </c>
      <c r="N73" s="7">
        <v>72.2</v>
      </c>
      <c r="O73" s="7">
        <v>2E-3</v>
      </c>
      <c r="P73" s="7">
        <v>9.26</v>
      </c>
      <c r="Q73" s="7">
        <v>5.18</v>
      </c>
      <c r="R73" s="7">
        <v>2.75</v>
      </c>
      <c r="S73" s="7">
        <v>0.84</v>
      </c>
      <c r="T73" s="7">
        <v>0.37</v>
      </c>
      <c r="U73" s="7">
        <v>0.04</v>
      </c>
      <c r="V73" s="7">
        <v>7.0000000000000007E-2</v>
      </c>
      <c r="W73" s="7">
        <v>55.9</v>
      </c>
      <c r="X73" s="7">
        <v>29.7</v>
      </c>
      <c r="Y73" s="7">
        <v>9.1</v>
      </c>
      <c r="Z73" s="7">
        <v>4</v>
      </c>
      <c r="AA73" s="7">
        <v>0.5</v>
      </c>
      <c r="AB73" s="7">
        <v>0.8</v>
      </c>
      <c r="AC73" s="7">
        <v>142.9</v>
      </c>
      <c r="AD73" s="7">
        <v>3</v>
      </c>
      <c r="AH73" s="6" t="s">
        <v>92</v>
      </c>
      <c r="AI73" s="7" t="s">
        <v>91</v>
      </c>
      <c r="AJ73" s="7" t="s">
        <v>47</v>
      </c>
      <c r="AK73" s="7" t="s">
        <v>36</v>
      </c>
      <c r="AL73" s="7" t="s">
        <v>37</v>
      </c>
      <c r="AM73" s="7">
        <v>1</v>
      </c>
      <c r="AN73" s="7"/>
      <c r="AO73" s="7"/>
      <c r="AP73" s="7"/>
      <c r="AQ73" s="7"/>
      <c r="AR73" s="7"/>
    </row>
    <row r="74" spans="1:44" x14ac:dyDescent="0.35">
      <c r="A74" s="7" t="s">
        <v>9</v>
      </c>
      <c r="B74" s="7" t="s">
        <v>9</v>
      </c>
      <c r="C74" s="7" t="s">
        <v>29</v>
      </c>
      <c r="D74" s="7">
        <v>4.68</v>
      </c>
      <c r="E74" s="7">
        <v>118</v>
      </c>
      <c r="F74" s="7">
        <v>0.38</v>
      </c>
      <c r="G74" s="7">
        <v>81.5</v>
      </c>
      <c r="H74" s="7">
        <v>25.3</v>
      </c>
      <c r="I74" s="7">
        <v>311</v>
      </c>
      <c r="J74" s="7">
        <v>14.8</v>
      </c>
      <c r="K74" s="7">
        <v>25</v>
      </c>
      <c r="L74" s="7">
        <v>239</v>
      </c>
      <c r="M74" s="7">
        <v>7.9</v>
      </c>
      <c r="N74" s="7">
        <v>74.5</v>
      </c>
      <c r="O74" s="7">
        <v>2E-3</v>
      </c>
      <c r="P74" s="7">
        <v>12.35</v>
      </c>
      <c r="Q74" s="7">
        <v>7.42</v>
      </c>
      <c r="R74" s="7">
        <v>3.1</v>
      </c>
      <c r="S74" s="7">
        <v>1.02</v>
      </c>
      <c r="T74" s="7">
        <v>0.69</v>
      </c>
      <c r="U74" s="7">
        <v>0.05</v>
      </c>
      <c r="V74" s="7">
        <v>7.0000000000000007E-2</v>
      </c>
      <c r="W74" s="7">
        <v>60.1</v>
      </c>
      <c r="X74" s="7">
        <v>25.1</v>
      </c>
      <c r="Y74" s="7">
        <v>8.1999999999999993</v>
      </c>
      <c r="Z74" s="7">
        <v>5.6</v>
      </c>
      <c r="AA74" s="7">
        <v>0.4</v>
      </c>
      <c r="AB74" s="7">
        <v>0.6</v>
      </c>
      <c r="AC74" s="7">
        <v>109.6</v>
      </c>
      <c r="AD74" s="7">
        <v>2.2999999999999998</v>
      </c>
    </row>
    <row r="75" spans="1:44" x14ac:dyDescent="0.35">
      <c r="A75" s="7" t="s">
        <v>9</v>
      </c>
      <c r="B75" s="7" t="s">
        <v>9</v>
      </c>
      <c r="C75" s="7" t="s">
        <v>30</v>
      </c>
      <c r="D75" s="7">
        <v>5.12</v>
      </c>
      <c r="E75" s="7">
        <v>130</v>
      </c>
      <c r="F75" s="7">
        <v>0.42</v>
      </c>
      <c r="G75" s="7">
        <v>81.5</v>
      </c>
      <c r="H75" s="7">
        <v>25.4</v>
      </c>
      <c r="I75" s="7">
        <v>312</v>
      </c>
      <c r="J75" s="7">
        <v>13.9</v>
      </c>
      <c r="K75" s="7">
        <v>24</v>
      </c>
      <c r="L75" s="7">
        <v>267</v>
      </c>
      <c r="M75" s="7">
        <v>7.9</v>
      </c>
      <c r="N75" s="7">
        <v>69.099999999999994</v>
      </c>
      <c r="O75" s="7">
        <v>2E-3</v>
      </c>
      <c r="P75" s="7">
        <v>11.02</v>
      </c>
      <c r="Q75" s="7">
        <v>5.71</v>
      </c>
      <c r="R75" s="7">
        <v>3.28</v>
      </c>
      <c r="S75" s="7">
        <v>0.65</v>
      </c>
      <c r="T75" s="7">
        <v>1.28</v>
      </c>
      <c r="U75" s="7">
        <v>0.04</v>
      </c>
      <c r="V75" s="7">
        <v>0.05</v>
      </c>
      <c r="W75" s="7">
        <v>51.9</v>
      </c>
      <c r="X75" s="7">
        <v>29.8</v>
      </c>
      <c r="Y75" s="7">
        <v>5.9</v>
      </c>
      <c r="Z75" s="7">
        <v>11.6</v>
      </c>
      <c r="AA75" s="7">
        <v>0.3</v>
      </c>
      <c r="AB75" s="7">
        <v>0.5</v>
      </c>
      <c r="AC75" s="7">
        <v>83.5</v>
      </c>
      <c r="AD75" s="7">
        <v>1.6</v>
      </c>
    </row>
    <row r="76" spans="1:44" x14ac:dyDescent="0.35">
      <c r="A76" s="7" t="s">
        <v>9</v>
      </c>
      <c r="B76" s="7" t="s">
        <v>9</v>
      </c>
      <c r="C76" s="7" t="s">
        <v>31</v>
      </c>
      <c r="D76" s="7">
        <v>5.09</v>
      </c>
      <c r="E76" s="7">
        <v>129</v>
      </c>
      <c r="F76" s="7">
        <v>0.42</v>
      </c>
      <c r="G76" s="7">
        <v>82.6</v>
      </c>
      <c r="H76" s="7">
        <v>25.4</v>
      </c>
      <c r="I76" s="7">
        <v>307</v>
      </c>
      <c r="J76" s="7">
        <v>13.4</v>
      </c>
      <c r="K76" s="7">
        <v>22.9</v>
      </c>
      <c r="L76" s="7">
        <v>250</v>
      </c>
      <c r="M76" s="7">
        <v>8.6999999999999993</v>
      </c>
      <c r="N76" s="7">
        <v>70.099999999999994</v>
      </c>
      <c r="O76" s="7">
        <v>2E-3</v>
      </c>
      <c r="P76" s="7">
        <v>11.68</v>
      </c>
      <c r="Q76" s="7">
        <v>6.99</v>
      </c>
      <c r="R76" s="7">
        <v>3.13</v>
      </c>
      <c r="S76" s="7">
        <v>0.66</v>
      </c>
      <c r="T76" s="7">
        <v>0.8</v>
      </c>
      <c r="U76" s="7">
        <v>0.04</v>
      </c>
      <c r="V76" s="7">
        <v>0.06</v>
      </c>
      <c r="W76" s="7">
        <v>59.8</v>
      </c>
      <c r="X76" s="7">
        <v>26.8</v>
      </c>
      <c r="Y76" s="7">
        <v>5.7</v>
      </c>
      <c r="Z76" s="7">
        <v>6.8</v>
      </c>
      <c r="AA76" s="7">
        <v>0.4</v>
      </c>
      <c r="AB76" s="7">
        <v>0.5</v>
      </c>
      <c r="AC76" s="7">
        <v>101.4</v>
      </c>
      <c r="AD76" s="7">
        <v>2</v>
      </c>
    </row>
    <row r="77" spans="1:44" x14ac:dyDescent="0.35">
      <c r="A77" s="7" t="s">
        <v>9</v>
      </c>
      <c r="B77" s="7" t="s">
        <v>9</v>
      </c>
      <c r="C77" s="7" t="s">
        <v>32</v>
      </c>
      <c r="D77" s="7">
        <v>5.3</v>
      </c>
      <c r="E77" s="7">
        <v>132</v>
      </c>
      <c r="F77" s="7">
        <v>0.43</v>
      </c>
      <c r="G77" s="7">
        <v>81.599999999999994</v>
      </c>
      <c r="H77" s="7">
        <v>24.9</v>
      </c>
      <c r="I77" s="7">
        <v>306</v>
      </c>
      <c r="J77" s="7">
        <v>13.1</v>
      </c>
      <c r="K77" s="7">
        <v>22.5</v>
      </c>
      <c r="L77" s="7">
        <v>240</v>
      </c>
      <c r="M77" s="7">
        <v>8.4</v>
      </c>
      <c r="N77" s="7">
        <v>69.2</v>
      </c>
      <c r="O77" s="7">
        <v>2E-3</v>
      </c>
      <c r="P77" s="7">
        <v>8</v>
      </c>
      <c r="Q77" s="7">
        <v>3.95</v>
      </c>
      <c r="R77" s="7">
        <v>3.13</v>
      </c>
      <c r="S77" s="7">
        <v>0.45</v>
      </c>
      <c r="T77" s="7">
        <v>0.38</v>
      </c>
      <c r="U77" s="7">
        <v>0.03</v>
      </c>
      <c r="V77" s="7">
        <v>0.06</v>
      </c>
      <c r="W77" s="7">
        <v>49.3</v>
      </c>
      <c r="X77" s="7">
        <v>39.1</v>
      </c>
      <c r="Y77" s="7">
        <v>5.7</v>
      </c>
      <c r="Z77" s="7">
        <v>4.8</v>
      </c>
      <c r="AA77" s="7">
        <v>0.4</v>
      </c>
      <c r="AB77" s="7">
        <v>0.8</v>
      </c>
      <c r="AC77" s="7">
        <v>87.8</v>
      </c>
      <c r="AD77" s="7">
        <v>1.7</v>
      </c>
    </row>
    <row r="78" spans="1:44" x14ac:dyDescent="0.35">
      <c r="A78" s="7">
        <v>2</v>
      </c>
      <c r="B78" s="7">
        <v>2004</v>
      </c>
      <c r="C78" s="7" t="s">
        <v>8</v>
      </c>
      <c r="D78" s="7">
        <v>5.86</v>
      </c>
      <c r="E78" s="7">
        <v>139</v>
      </c>
      <c r="F78" s="7">
        <v>0.44</v>
      </c>
      <c r="G78" s="7">
        <v>74.3</v>
      </c>
      <c r="H78" s="7">
        <v>23.7</v>
      </c>
      <c r="I78" s="7">
        <v>319</v>
      </c>
      <c r="J78" s="7">
        <v>12.3</v>
      </c>
      <c r="K78" s="7">
        <v>21</v>
      </c>
      <c r="L78" s="7">
        <v>298</v>
      </c>
      <c r="M78" s="7">
        <v>8</v>
      </c>
      <c r="N78" s="7">
        <v>53.8</v>
      </c>
      <c r="O78" s="7">
        <v>2E-3</v>
      </c>
      <c r="P78" s="7">
        <v>9.08</v>
      </c>
      <c r="Q78" s="7">
        <v>3.83</v>
      </c>
      <c r="R78" s="7">
        <v>4.5999999999999996</v>
      </c>
      <c r="S78" s="7">
        <v>0.24</v>
      </c>
      <c r="T78" s="7">
        <v>0.31</v>
      </c>
      <c r="U78" s="7">
        <v>0.04</v>
      </c>
      <c r="V78" s="7">
        <v>7.0000000000000007E-2</v>
      </c>
      <c r="W78" s="7">
        <v>42.1</v>
      </c>
      <c r="X78" s="7">
        <v>50.6</v>
      </c>
      <c r="Y78" s="7">
        <v>2.6</v>
      </c>
      <c r="Z78" s="7">
        <v>3.4</v>
      </c>
      <c r="AA78" s="7">
        <v>0.4</v>
      </c>
      <c r="AB78" s="7">
        <v>0.8</v>
      </c>
      <c r="AC78" s="7">
        <v>65</v>
      </c>
      <c r="AD78" s="7">
        <v>1.1000000000000001</v>
      </c>
    </row>
    <row r="79" spans="1:44" x14ac:dyDescent="0.35">
      <c r="A79" s="7" t="s">
        <v>9</v>
      </c>
      <c r="B79" s="7" t="s">
        <v>9</v>
      </c>
      <c r="C79" s="7" t="s">
        <v>10</v>
      </c>
      <c r="D79" s="7">
        <v>5.81</v>
      </c>
      <c r="E79" s="7">
        <v>134</v>
      </c>
      <c r="F79" s="7">
        <v>0.44</v>
      </c>
      <c r="G79" s="7">
        <v>76.3</v>
      </c>
      <c r="H79" s="7">
        <v>23.1</v>
      </c>
      <c r="I79" s="7">
        <v>302</v>
      </c>
      <c r="J79" s="7">
        <v>12.5</v>
      </c>
      <c r="K79" s="7">
        <v>19.600000000000001</v>
      </c>
      <c r="L79" s="7">
        <v>297</v>
      </c>
      <c r="M79" s="7">
        <v>7.3</v>
      </c>
      <c r="N79" s="7">
        <v>47.2</v>
      </c>
      <c r="O79" s="7">
        <v>2E-3</v>
      </c>
      <c r="P79" s="7">
        <v>12.7</v>
      </c>
      <c r="Q79" s="7">
        <v>8.08</v>
      </c>
      <c r="R79" s="7">
        <v>3.88</v>
      </c>
      <c r="S79" s="7">
        <v>0.51</v>
      </c>
      <c r="T79" s="7">
        <v>0.11</v>
      </c>
      <c r="U79" s="7">
        <v>0.05</v>
      </c>
      <c r="V79" s="7">
        <v>7.0000000000000007E-2</v>
      </c>
      <c r="W79" s="7">
        <v>63.6</v>
      </c>
      <c r="X79" s="7">
        <v>30.6</v>
      </c>
      <c r="Y79" s="7">
        <v>4</v>
      </c>
      <c r="Z79" s="7">
        <v>0.8</v>
      </c>
      <c r="AA79" s="7">
        <v>0.4</v>
      </c>
      <c r="AB79" s="7">
        <v>0.5</v>
      </c>
      <c r="AC79" s="7">
        <v>73.2</v>
      </c>
      <c r="AD79" s="7">
        <v>1.3</v>
      </c>
    </row>
    <row r="80" spans="1:44" x14ac:dyDescent="0.35">
      <c r="A80" s="7" t="s">
        <v>9</v>
      </c>
      <c r="B80" s="7" t="s">
        <v>9</v>
      </c>
      <c r="C80" s="7" t="s">
        <v>11</v>
      </c>
      <c r="D80" s="7">
        <v>5.83</v>
      </c>
      <c r="E80" s="7">
        <v>134</v>
      </c>
      <c r="F80" s="7">
        <v>0.45</v>
      </c>
      <c r="G80" s="7">
        <v>77</v>
      </c>
      <c r="H80" s="7">
        <v>22.9</v>
      </c>
      <c r="I80" s="7">
        <v>298</v>
      </c>
      <c r="J80" s="7">
        <v>12.8</v>
      </c>
      <c r="K80" s="7">
        <v>19.7</v>
      </c>
      <c r="L80" s="7">
        <v>347</v>
      </c>
      <c r="M80" s="7">
        <v>7.6</v>
      </c>
      <c r="N80" s="7">
        <v>46.9</v>
      </c>
      <c r="O80" s="7">
        <v>3.0000000000000001E-3</v>
      </c>
      <c r="P80" s="7">
        <v>9.83</v>
      </c>
      <c r="Q80" s="7">
        <v>5.42</v>
      </c>
      <c r="R80" s="7">
        <v>3.97</v>
      </c>
      <c r="S80" s="7">
        <v>0.24</v>
      </c>
      <c r="T80" s="7">
        <v>0.11</v>
      </c>
      <c r="U80" s="7">
        <v>0.04</v>
      </c>
      <c r="V80" s="7">
        <v>0.04</v>
      </c>
      <c r="W80" s="7">
        <v>55.2</v>
      </c>
      <c r="X80" s="7">
        <v>40.4</v>
      </c>
      <c r="Y80" s="7">
        <v>2.5</v>
      </c>
      <c r="Z80" s="7">
        <v>1.2</v>
      </c>
      <c r="AA80" s="7">
        <v>0.4</v>
      </c>
      <c r="AB80" s="7">
        <v>0.4</v>
      </c>
      <c r="AC80" s="7">
        <v>111.1</v>
      </c>
      <c r="AD80" s="7">
        <v>1.9</v>
      </c>
    </row>
    <row r="81" spans="1:34" x14ac:dyDescent="0.35">
      <c r="A81" s="7" t="s">
        <v>9</v>
      </c>
      <c r="B81" s="7" t="s">
        <v>9</v>
      </c>
      <c r="C81" s="7" t="s">
        <v>12</v>
      </c>
      <c r="D81" s="7">
        <v>5.82</v>
      </c>
      <c r="E81" s="7">
        <v>136</v>
      </c>
      <c r="F81" s="7">
        <v>0.44</v>
      </c>
      <c r="G81" s="7">
        <v>76.099999999999994</v>
      </c>
      <c r="H81" s="7">
        <v>23.4</v>
      </c>
      <c r="I81" s="7">
        <v>308</v>
      </c>
      <c r="J81" s="7">
        <v>12.2</v>
      </c>
      <c r="K81" s="7">
        <v>20.100000000000001</v>
      </c>
      <c r="L81" s="7">
        <v>326</v>
      </c>
      <c r="M81" s="7">
        <v>7.8</v>
      </c>
      <c r="N81" s="7">
        <v>60.4</v>
      </c>
      <c r="O81" s="7">
        <v>3.0000000000000001E-3</v>
      </c>
      <c r="P81" s="7">
        <v>10.49</v>
      </c>
      <c r="Q81" s="7">
        <v>5.95</v>
      </c>
      <c r="R81" s="7">
        <v>4.04</v>
      </c>
      <c r="S81" s="7">
        <v>0.25</v>
      </c>
      <c r="T81" s="7">
        <v>0.16</v>
      </c>
      <c r="U81" s="7">
        <v>0.03</v>
      </c>
      <c r="V81" s="7">
        <v>0.06</v>
      </c>
      <c r="W81" s="7">
        <v>56.7</v>
      </c>
      <c r="X81" s="7">
        <v>38.5</v>
      </c>
      <c r="Y81" s="7">
        <v>2.4</v>
      </c>
      <c r="Z81" s="7">
        <v>1.6</v>
      </c>
      <c r="AA81" s="7">
        <v>0.3</v>
      </c>
      <c r="AB81" s="7">
        <v>0.6</v>
      </c>
      <c r="AC81" s="7">
        <v>103.6</v>
      </c>
      <c r="AD81" s="7">
        <v>1.8</v>
      </c>
    </row>
    <row r="82" spans="1:34" x14ac:dyDescent="0.35">
      <c r="A82" s="7" t="s">
        <v>9</v>
      </c>
      <c r="B82" s="7" t="s">
        <v>9</v>
      </c>
      <c r="C82" s="7" t="s">
        <v>13</v>
      </c>
      <c r="D82" s="7">
        <v>6.02</v>
      </c>
      <c r="E82" s="7">
        <v>139</v>
      </c>
      <c r="F82" s="7">
        <v>0.45</v>
      </c>
      <c r="G82" s="7">
        <v>75.5</v>
      </c>
      <c r="H82" s="7">
        <v>23.1</v>
      </c>
      <c r="I82" s="7">
        <v>306</v>
      </c>
      <c r="J82" s="7">
        <v>12.4</v>
      </c>
      <c r="K82" s="7">
        <v>19.600000000000001</v>
      </c>
      <c r="L82" s="7">
        <v>307</v>
      </c>
      <c r="M82" s="7">
        <v>8</v>
      </c>
      <c r="N82" s="7">
        <v>55.1</v>
      </c>
      <c r="O82" s="7">
        <v>2E-3</v>
      </c>
      <c r="P82" s="7">
        <v>8.4700000000000006</v>
      </c>
      <c r="Q82" s="7">
        <v>7.48</v>
      </c>
      <c r="R82" s="7">
        <v>0.64</v>
      </c>
      <c r="S82" s="7">
        <v>0.11</v>
      </c>
      <c r="T82" s="7">
        <v>0.21</v>
      </c>
      <c r="U82" s="7">
        <v>0.01</v>
      </c>
      <c r="V82" s="7">
        <v>0.02</v>
      </c>
      <c r="W82" s="7">
        <v>88.3</v>
      </c>
      <c r="X82" s="7">
        <v>7.6</v>
      </c>
      <c r="Y82" s="7">
        <v>1.3</v>
      </c>
      <c r="Z82" s="7">
        <v>2.5</v>
      </c>
      <c r="AA82" s="7">
        <v>0.1</v>
      </c>
      <c r="AB82" s="7">
        <v>0.2</v>
      </c>
      <c r="AC82" s="7">
        <v>50.9</v>
      </c>
      <c r="AD82" s="7">
        <v>0.8</v>
      </c>
    </row>
    <row r="83" spans="1:34" x14ac:dyDescent="0.35">
      <c r="A83" s="7" t="s">
        <v>9</v>
      </c>
      <c r="B83" s="7" t="s">
        <v>9</v>
      </c>
      <c r="C83" s="7" t="s">
        <v>14</v>
      </c>
      <c r="D83" s="7">
        <v>5.26</v>
      </c>
      <c r="E83" s="7">
        <v>122</v>
      </c>
      <c r="F83" s="7">
        <v>0.4</v>
      </c>
      <c r="G83" s="7">
        <v>75.900000000000006</v>
      </c>
      <c r="H83" s="7">
        <v>23.2</v>
      </c>
      <c r="I83" s="7">
        <v>306</v>
      </c>
      <c r="J83" s="7">
        <v>12.3</v>
      </c>
      <c r="K83" s="7">
        <v>19.3</v>
      </c>
      <c r="L83" s="7">
        <v>320</v>
      </c>
      <c r="M83" s="7">
        <v>7.6</v>
      </c>
      <c r="N83" s="7">
        <v>57.3</v>
      </c>
      <c r="O83" s="7">
        <v>2E-3</v>
      </c>
      <c r="P83" s="7">
        <v>2.97</v>
      </c>
      <c r="Q83" s="7">
        <v>2.2000000000000002</v>
      </c>
      <c r="R83" s="7">
        <v>0.56000000000000005</v>
      </c>
      <c r="S83" s="7">
        <v>0.13</v>
      </c>
      <c r="T83" s="7">
        <v>0.03</v>
      </c>
      <c r="U83" s="7">
        <v>0</v>
      </c>
      <c r="V83" s="7">
        <v>0.04</v>
      </c>
      <c r="W83" s="7">
        <v>74</v>
      </c>
      <c r="X83" s="7">
        <v>18.899999999999999</v>
      </c>
      <c r="Y83" s="7">
        <v>4.4000000000000004</v>
      </c>
      <c r="Z83" s="7">
        <v>1.2</v>
      </c>
      <c r="AA83" s="7">
        <v>0.1</v>
      </c>
      <c r="AB83" s="7">
        <v>1.5</v>
      </c>
      <c r="AC83" s="7">
        <v>14.7</v>
      </c>
      <c r="AD83" s="7">
        <v>0.3</v>
      </c>
    </row>
    <row r="84" spans="1:34" x14ac:dyDescent="0.35">
      <c r="A84" s="7" t="s">
        <v>9</v>
      </c>
      <c r="B84" s="7" t="s">
        <v>9</v>
      </c>
      <c r="C84" s="7" t="s">
        <v>15</v>
      </c>
      <c r="D84" s="7">
        <v>5.21</v>
      </c>
      <c r="E84" s="7">
        <v>120</v>
      </c>
      <c r="F84" s="7">
        <v>0.39</v>
      </c>
      <c r="G84" s="7">
        <v>73.900000000000006</v>
      </c>
      <c r="H84" s="7">
        <v>23.1</v>
      </c>
      <c r="I84" s="7">
        <v>312</v>
      </c>
      <c r="J84" s="7">
        <v>12.1</v>
      </c>
      <c r="K84" s="7">
        <v>19.899999999999999</v>
      </c>
      <c r="L84" s="7">
        <v>348</v>
      </c>
      <c r="M84" s="7">
        <v>7</v>
      </c>
      <c r="N84" s="7">
        <v>51.7</v>
      </c>
      <c r="O84" s="7">
        <v>2E-3</v>
      </c>
      <c r="P84" s="7">
        <v>2.29</v>
      </c>
      <c r="Q84" s="7">
        <v>1.7</v>
      </c>
      <c r="R84" s="7">
        <v>0.42</v>
      </c>
      <c r="S84" s="7">
        <v>7.0000000000000007E-2</v>
      </c>
      <c r="T84" s="7">
        <v>0.03</v>
      </c>
      <c r="U84" s="7">
        <v>0.02</v>
      </c>
      <c r="V84" s="7">
        <v>0.06</v>
      </c>
      <c r="W84" s="7">
        <v>74.099999999999994</v>
      </c>
      <c r="X84" s="7">
        <v>18.100000000000001</v>
      </c>
      <c r="Y84" s="7">
        <v>3</v>
      </c>
      <c r="Z84" s="7">
        <v>1.2</v>
      </c>
      <c r="AA84" s="7">
        <v>1.1000000000000001</v>
      </c>
      <c r="AB84" s="7">
        <v>2.5</v>
      </c>
      <c r="AC84" s="7">
        <v>6.2</v>
      </c>
      <c r="AD84" s="7">
        <v>0.1</v>
      </c>
    </row>
    <row r="85" spans="1:34" x14ac:dyDescent="0.35">
      <c r="A85" s="7" t="s">
        <v>9</v>
      </c>
      <c r="B85" s="7" t="s">
        <v>9</v>
      </c>
      <c r="C85" s="7" t="s">
        <v>16</v>
      </c>
      <c r="D85" s="7">
        <v>4.96</v>
      </c>
      <c r="E85" s="7">
        <v>116</v>
      </c>
      <c r="F85" s="7">
        <v>0.37</v>
      </c>
      <c r="G85" s="7">
        <v>73.7</v>
      </c>
      <c r="H85" s="7">
        <v>23.3</v>
      </c>
      <c r="I85" s="7">
        <v>317</v>
      </c>
      <c r="J85" s="7">
        <v>12.1</v>
      </c>
      <c r="K85" s="7">
        <v>19.899999999999999</v>
      </c>
      <c r="L85" s="7">
        <v>224</v>
      </c>
      <c r="M85" s="7">
        <v>7</v>
      </c>
      <c r="N85" s="7">
        <v>53.6</v>
      </c>
      <c r="O85" s="7">
        <v>2E-3</v>
      </c>
      <c r="P85" s="7">
        <v>1.51</v>
      </c>
      <c r="Q85" s="7">
        <v>0.85</v>
      </c>
      <c r="R85" s="7">
        <v>0.54</v>
      </c>
      <c r="S85" s="7">
        <v>0.05</v>
      </c>
      <c r="T85" s="7">
        <v>0.02</v>
      </c>
      <c r="U85" s="7">
        <v>0.01</v>
      </c>
      <c r="V85" s="7">
        <v>0.03</v>
      </c>
      <c r="W85" s="7">
        <v>56.5</v>
      </c>
      <c r="X85" s="7">
        <v>36.1</v>
      </c>
      <c r="Y85" s="7">
        <v>3.3</v>
      </c>
      <c r="Z85" s="7">
        <v>1.1000000000000001</v>
      </c>
      <c r="AA85" s="7">
        <v>0.8</v>
      </c>
      <c r="AB85" s="7">
        <v>2.2999999999999998</v>
      </c>
      <c r="AC85" s="7">
        <v>13.3</v>
      </c>
      <c r="AD85" s="7">
        <v>0.3</v>
      </c>
    </row>
    <row r="86" spans="1:34" x14ac:dyDescent="0.35">
      <c r="A86" s="7" t="s">
        <v>9</v>
      </c>
      <c r="B86" s="7" t="s">
        <v>9</v>
      </c>
      <c r="C86" s="7" t="s">
        <v>17</v>
      </c>
      <c r="D86" s="7">
        <v>5.28</v>
      </c>
      <c r="E86" s="7">
        <v>119</v>
      </c>
      <c r="F86" s="7">
        <v>0.39</v>
      </c>
      <c r="G86" s="7">
        <v>74.599999999999994</v>
      </c>
      <c r="H86" s="7">
        <v>22.5</v>
      </c>
      <c r="I86" s="7">
        <v>302</v>
      </c>
      <c r="J86" s="7">
        <v>12.2</v>
      </c>
      <c r="K86" s="7">
        <v>20.100000000000001</v>
      </c>
      <c r="L86" s="7">
        <v>122</v>
      </c>
      <c r="M86" s="7">
        <v>8.5</v>
      </c>
      <c r="N86" s="7">
        <v>57.8</v>
      </c>
      <c r="O86" s="7">
        <v>1E-3</v>
      </c>
      <c r="P86" s="7">
        <v>3.24</v>
      </c>
      <c r="Q86" s="7">
        <v>2.4300000000000002</v>
      </c>
      <c r="R86" s="7">
        <v>0.7</v>
      </c>
      <c r="S86" s="7">
        <v>0.04</v>
      </c>
      <c r="T86" s="7">
        <v>0.02</v>
      </c>
      <c r="U86" s="7">
        <v>0.03</v>
      </c>
      <c r="V86" s="7">
        <v>0.02</v>
      </c>
      <c r="W86" s="7">
        <v>75.2</v>
      </c>
      <c r="X86" s="7">
        <v>21.5</v>
      </c>
      <c r="Y86" s="7">
        <v>1.2</v>
      </c>
      <c r="Z86" s="7">
        <v>0.5</v>
      </c>
      <c r="AA86" s="7">
        <v>0.9</v>
      </c>
      <c r="AB86" s="7">
        <v>0.7</v>
      </c>
      <c r="AC86" s="7">
        <v>59.5</v>
      </c>
      <c r="AD86" s="7">
        <v>1.1000000000000001</v>
      </c>
    </row>
    <row r="87" spans="1:34" x14ac:dyDescent="0.35">
      <c r="A87" s="7" t="s">
        <v>9</v>
      </c>
      <c r="B87" s="7" t="s">
        <v>9</v>
      </c>
      <c r="C87" s="7" t="s">
        <v>18</v>
      </c>
      <c r="D87" s="7">
        <v>4.84</v>
      </c>
      <c r="E87" s="7">
        <v>111</v>
      </c>
      <c r="F87" s="7">
        <v>0.36</v>
      </c>
      <c r="G87" s="7">
        <v>75.099999999999994</v>
      </c>
      <c r="H87" s="7">
        <v>22.9</v>
      </c>
      <c r="I87" s="7">
        <v>305</v>
      </c>
      <c r="J87" s="7">
        <v>12.5</v>
      </c>
      <c r="K87" s="7">
        <v>21.3</v>
      </c>
      <c r="L87" s="7">
        <v>81</v>
      </c>
      <c r="M87" s="7">
        <v>7.2</v>
      </c>
      <c r="N87" s="7">
        <v>74.7</v>
      </c>
      <c r="O87" s="7">
        <v>1E-3</v>
      </c>
      <c r="P87" s="7">
        <v>1.86</v>
      </c>
      <c r="Q87" s="7">
        <v>1.1200000000000001</v>
      </c>
      <c r="R87" s="7">
        <v>0.69</v>
      </c>
      <c r="S87" s="7">
        <v>0.01</v>
      </c>
      <c r="T87" s="7">
        <v>0.01</v>
      </c>
      <c r="U87" s="7">
        <v>0.01</v>
      </c>
      <c r="V87" s="7">
        <v>0.02</v>
      </c>
      <c r="W87" s="7">
        <v>60.3</v>
      </c>
      <c r="X87" s="7">
        <v>36.9</v>
      </c>
      <c r="Y87" s="7">
        <v>0.7</v>
      </c>
      <c r="Z87" s="7">
        <v>0.5</v>
      </c>
      <c r="AA87" s="7">
        <v>0.6</v>
      </c>
      <c r="AB87" s="7">
        <v>1</v>
      </c>
      <c r="AC87" s="7">
        <v>134.30000000000001</v>
      </c>
      <c r="AD87" s="7">
        <v>2.8</v>
      </c>
    </row>
    <row r="88" spans="1:34" x14ac:dyDescent="0.35">
      <c r="A88" s="7" t="s">
        <v>9</v>
      </c>
      <c r="B88" s="7" t="s">
        <v>9</v>
      </c>
      <c r="C88" s="7" t="s">
        <v>19</v>
      </c>
      <c r="D88" s="7">
        <v>4.4800000000000004</v>
      </c>
      <c r="E88" s="7">
        <v>102</v>
      </c>
      <c r="F88" s="7">
        <v>0.33</v>
      </c>
      <c r="G88" s="7">
        <v>73.2</v>
      </c>
      <c r="H88" s="7">
        <v>22.7</v>
      </c>
      <c r="I88" s="7">
        <v>310</v>
      </c>
      <c r="J88" s="7">
        <v>13</v>
      </c>
      <c r="K88" s="7">
        <v>21.7</v>
      </c>
      <c r="L88" s="7">
        <v>30</v>
      </c>
      <c r="M88" s="7">
        <v>12.8</v>
      </c>
      <c r="N88" s="7">
        <v>98.7</v>
      </c>
      <c r="O88" s="7">
        <v>0</v>
      </c>
      <c r="P88" s="7">
        <v>1.43</v>
      </c>
      <c r="Q88" s="7">
        <v>0.84</v>
      </c>
      <c r="R88" s="7">
        <v>0.56000000000000005</v>
      </c>
      <c r="S88" s="7">
        <v>0.01</v>
      </c>
      <c r="T88" s="7">
        <v>0</v>
      </c>
      <c r="U88" s="7">
        <v>0.01</v>
      </c>
      <c r="V88" s="7">
        <v>0.01</v>
      </c>
      <c r="W88" s="7">
        <v>58.7</v>
      </c>
      <c r="X88" s="7">
        <v>39.200000000000003</v>
      </c>
      <c r="Y88" s="7">
        <v>0.4</v>
      </c>
      <c r="Z88" s="7">
        <v>0.2</v>
      </c>
      <c r="AA88" s="7">
        <v>0.5</v>
      </c>
      <c r="AB88" s="7">
        <v>1</v>
      </c>
      <c r="AC88" s="7">
        <v>89.6</v>
      </c>
      <c r="AD88" s="7">
        <v>2</v>
      </c>
    </row>
    <row r="89" spans="1:34" x14ac:dyDescent="0.35">
      <c r="A89" s="7" t="s">
        <v>9</v>
      </c>
      <c r="B89" s="7" t="s">
        <v>9</v>
      </c>
      <c r="C89" s="7" t="s">
        <v>20</v>
      </c>
      <c r="D89" s="7">
        <v>3.02</v>
      </c>
      <c r="E89" s="7">
        <v>68</v>
      </c>
      <c r="F89" s="7">
        <v>0.22</v>
      </c>
      <c r="G89" s="7">
        <v>73.599999999999994</v>
      </c>
      <c r="H89" s="7">
        <v>22.6</v>
      </c>
      <c r="I89" s="7">
        <v>306</v>
      </c>
      <c r="J89" s="7">
        <v>13.4</v>
      </c>
      <c r="K89" s="7">
        <v>21.5</v>
      </c>
      <c r="L89" s="7">
        <v>18</v>
      </c>
      <c r="M89" s="7">
        <v>14.3</v>
      </c>
      <c r="N89" s="7">
        <v>101.5</v>
      </c>
      <c r="O89" s="7">
        <v>0</v>
      </c>
      <c r="P89" s="7">
        <v>0.39</v>
      </c>
      <c r="Q89" s="7">
        <v>0.05</v>
      </c>
      <c r="R89" s="7">
        <v>0.33</v>
      </c>
      <c r="S89" s="7">
        <v>0</v>
      </c>
      <c r="T89" s="7">
        <v>0</v>
      </c>
      <c r="U89" s="7">
        <v>0</v>
      </c>
      <c r="V89" s="7">
        <v>0.01</v>
      </c>
      <c r="W89" s="7">
        <v>12.2</v>
      </c>
      <c r="X89" s="7">
        <v>84.6</v>
      </c>
      <c r="Y89" s="7">
        <v>1</v>
      </c>
      <c r="Z89" s="7">
        <v>0</v>
      </c>
      <c r="AA89" s="7">
        <v>0.6</v>
      </c>
      <c r="AB89" s="7">
        <v>1.5</v>
      </c>
      <c r="AC89" s="7">
        <v>28.7</v>
      </c>
      <c r="AD89" s="7">
        <v>0.9</v>
      </c>
    </row>
    <row r="90" spans="1:34" x14ac:dyDescent="0.35">
      <c r="A90" s="7" t="s">
        <v>9</v>
      </c>
      <c r="B90" s="7" t="s">
        <v>9</v>
      </c>
      <c r="C90" s="7" t="s">
        <v>21</v>
      </c>
      <c r="D90" s="7">
        <v>2.64</v>
      </c>
      <c r="E90" s="7">
        <v>59</v>
      </c>
      <c r="F90" s="7">
        <v>0.2</v>
      </c>
      <c r="G90" s="7">
        <v>74.400000000000006</v>
      </c>
      <c r="H90" s="7">
        <v>22.2</v>
      </c>
      <c r="I90" s="7">
        <v>299</v>
      </c>
      <c r="J90" s="7">
        <v>14</v>
      </c>
      <c r="K90" s="7">
        <v>21</v>
      </c>
      <c r="L90" s="7">
        <v>92</v>
      </c>
      <c r="M90" s="7">
        <v>11</v>
      </c>
      <c r="N90" s="7">
        <v>81.900000000000006</v>
      </c>
      <c r="O90" s="7">
        <v>1E-3</v>
      </c>
      <c r="P90" s="7">
        <v>0.5</v>
      </c>
      <c r="Q90" s="7">
        <v>0.19</v>
      </c>
      <c r="R90" s="7">
        <v>0.28999999999999998</v>
      </c>
      <c r="S90" s="7">
        <v>0.01</v>
      </c>
      <c r="T90" s="7">
        <v>0</v>
      </c>
      <c r="U90" s="7">
        <v>0.01</v>
      </c>
      <c r="V90" s="7">
        <v>0.01</v>
      </c>
      <c r="W90" s="7">
        <v>37.299999999999997</v>
      </c>
      <c r="X90" s="7">
        <v>57.6</v>
      </c>
      <c r="Y90" s="7">
        <v>1.1000000000000001</v>
      </c>
      <c r="Z90" s="7">
        <v>0.4</v>
      </c>
      <c r="AA90" s="7">
        <v>2.2999999999999998</v>
      </c>
      <c r="AB90" s="7">
        <v>1.3</v>
      </c>
      <c r="AC90" s="7">
        <v>15.8</v>
      </c>
      <c r="AD90" s="7">
        <v>0.6</v>
      </c>
    </row>
    <row r="91" spans="1:34" x14ac:dyDescent="0.35">
      <c r="A91" s="7" t="s">
        <v>9</v>
      </c>
      <c r="B91" s="7" t="s">
        <v>9</v>
      </c>
      <c r="C91" s="7" t="s">
        <v>22</v>
      </c>
      <c r="D91" s="7">
        <v>2.98</v>
      </c>
      <c r="E91" s="7">
        <v>66</v>
      </c>
      <c r="F91" s="7">
        <v>0.22</v>
      </c>
      <c r="G91" s="7">
        <v>74.900000000000006</v>
      </c>
      <c r="H91" s="7">
        <v>22</v>
      </c>
      <c r="I91" s="7">
        <v>294</v>
      </c>
      <c r="J91" s="7">
        <v>15.2</v>
      </c>
      <c r="K91" s="7">
        <v>23.4</v>
      </c>
      <c r="L91" s="7">
        <v>327</v>
      </c>
      <c r="M91" s="7">
        <v>9.3000000000000007</v>
      </c>
      <c r="N91" s="7">
        <v>78.8</v>
      </c>
      <c r="O91" s="7">
        <v>3.0000000000000001E-3</v>
      </c>
      <c r="P91" s="7">
        <v>4.79</v>
      </c>
      <c r="Q91" s="7">
        <v>3.19</v>
      </c>
      <c r="R91" s="7">
        <v>1.4</v>
      </c>
      <c r="S91" s="7">
        <v>0.06</v>
      </c>
      <c r="T91" s="7">
        <v>0.03</v>
      </c>
      <c r="U91" s="7">
        <v>0.08</v>
      </c>
      <c r="V91" s="7">
        <v>0.03</v>
      </c>
      <c r="W91" s="7">
        <v>66.5</v>
      </c>
      <c r="X91" s="7">
        <v>29.2</v>
      </c>
      <c r="Y91" s="7">
        <v>1.3</v>
      </c>
      <c r="Z91" s="7">
        <v>0.5</v>
      </c>
      <c r="AA91" s="7">
        <v>1.7</v>
      </c>
      <c r="AB91" s="7">
        <v>0.7</v>
      </c>
      <c r="AC91" s="7">
        <v>92.1</v>
      </c>
      <c r="AD91" s="7">
        <v>3.1</v>
      </c>
      <c r="AG91" s="17"/>
    </row>
    <row r="92" spans="1:34" x14ac:dyDescent="0.35">
      <c r="A92" s="7" t="s">
        <v>9</v>
      </c>
      <c r="B92" s="7" t="s">
        <v>9</v>
      </c>
      <c r="C92" s="7" t="s">
        <v>23</v>
      </c>
      <c r="D92" s="7">
        <v>3.19</v>
      </c>
      <c r="E92" s="7">
        <v>72</v>
      </c>
      <c r="F92" s="7">
        <v>0.26</v>
      </c>
      <c r="G92" s="7">
        <v>80.599999999999994</v>
      </c>
      <c r="H92" s="7">
        <v>22.6</v>
      </c>
      <c r="I92" s="7">
        <v>280</v>
      </c>
      <c r="J92" s="7">
        <v>19.600000000000001</v>
      </c>
      <c r="K92" s="7">
        <v>26.5</v>
      </c>
      <c r="L92" s="7">
        <v>485</v>
      </c>
      <c r="M92" s="7">
        <v>9.4</v>
      </c>
      <c r="N92" s="7">
        <v>83.6</v>
      </c>
      <c r="O92" s="7">
        <v>5.0000000000000001E-3</v>
      </c>
      <c r="P92" s="7">
        <v>20.9</v>
      </c>
      <c r="Q92" s="7">
        <v>13.81</v>
      </c>
      <c r="R92" s="7">
        <v>6.17</v>
      </c>
      <c r="S92" s="7">
        <v>0.19</v>
      </c>
      <c r="T92" s="7">
        <v>0.02</v>
      </c>
      <c r="U92" s="7">
        <v>0.52</v>
      </c>
      <c r="V92" s="7">
        <v>0.19</v>
      </c>
      <c r="W92" s="7">
        <v>66.099999999999994</v>
      </c>
      <c r="X92" s="7">
        <v>29.5</v>
      </c>
      <c r="Y92" s="7">
        <v>0.9</v>
      </c>
      <c r="Z92" s="7">
        <v>0.1</v>
      </c>
      <c r="AA92" s="7">
        <v>2.5</v>
      </c>
      <c r="AB92" s="7">
        <v>0.9</v>
      </c>
      <c r="AC92" s="7">
        <v>419.2</v>
      </c>
      <c r="AD92" s="7">
        <v>13.1</v>
      </c>
      <c r="AF92" s="30"/>
      <c r="AG92" s="30"/>
      <c r="AH92" s="30"/>
    </row>
    <row r="93" spans="1:34" x14ac:dyDescent="0.35">
      <c r="A93" s="7" t="s">
        <v>9</v>
      </c>
      <c r="B93" s="7" t="s">
        <v>9</v>
      </c>
      <c r="C93" s="7" t="s">
        <v>24</v>
      </c>
      <c r="D93" s="7">
        <v>3.48</v>
      </c>
      <c r="E93" s="7">
        <v>80</v>
      </c>
      <c r="F93" s="7">
        <v>0.27</v>
      </c>
      <c r="G93" s="7">
        <v>78.599999999999994</v>
      </c>
      <c r="H93" s="7">
        <v>23</v>
      </c>
      <c r="I93" s="7">
        <v>292</v>
      </c>
      <c r="J93" s="7">
        <v>20.8</v>
      </c>
      <c r="K93" s="7">
        <v>29.5</v>
      </c>
      <c r="L93" s="7">
        <v>559</v>
      </c>
      <c r="M93" s="7">
        <v>8.4</v>
      </c>
      <c r="N93" s="7">
        <v>80.7</v>
      </c>
      <c r="O93" s="7">
        <v>5.0000000000000001E-3</v>
      </c>
      <c r="P93" s="7">
        <v>21.57</v>
      </c>
      <c r="Q93" s="7">
        <v>14.67</v>
      </c>
      <c r="R93" s="7">
        <v>6</v>
      </c>
      <c r="S93" s="7">
        <v>0.45</v>
      </c>
      <c r="T93" s="7">
        <v>0.02</v>
      </c>
      <c r="U93" s="7">
        <v>0.28000000000000003</v>
      </c>
      <c r="V93" s="7">
        <v>0.17</v>
      </c>
      <c r="W93" s="7">
        <v>68</v>
      </c>
      <c r="X93" s="7">
        <v>27.8</v>
      </c>
      <c r="Y93" s="7">
        <v>2.1</v>
      </c>
      <c r="Z93" s="7">
        <v>0.1</v>
      </c>
      <c r="AA93" s="7">
        <v>1.3</v>
      </c>
      <c r="AB93" s="7">
        <v>0.8</v>
      </c>
      <c r="AC93" s="7">
        <v>431.1</v>
      </c>
      <c r="AD93" s="7">
        <v>12.4</v>
      </c>
    </row>
    <row r="94" spans="1:34" x14ac:dyDescent="0.35">
      <c r="A94" s="7" t="s">
        <v>9</v>
      </c>
      <c r="B94" s="7" t="s">
        <v>9</v>
      </c>
      <c r="C94" s="7" t="s">
        <v>25</v>
      </c>
      <c r="D94" s="7">
        <v>3.66</v>
      </c>
      <c r="E94" s="7">
        <v>86</v>
      </c>
      <c r="F94" s="7">
        <v>0.28999999999999998</v>
      </c>
      <c r="G94" s="7">
        <v>79.400000000000006</v>
      </c>
      <c r="H94" s="7">
        <v>23.5</v>
      </c>
      <c r="I94" s="7">
        <v>296</v>
      </c>
      <c r="J94" s="7">
        <v>20.8</v>
      </c>
      <c r="K94" s="7">
        <v>29.7</v>
      </c>
      <c r="L94" s="7">
        <v>596</v>
      </c>
      <c r="M94" s="7">
        <v>8.1</v>
      </c>
      <c r="N94" s="7">
        <v>80.099999999999994</v>
      </c>
      <c r="O94" s="7">
        <v>5.0000000000000001E-3</v>
      </c>
      <c r="P94" s="7">
        <v>19.440000000000001</v>
      </c>
      <c r="Q94" s="7">
        <v>13.06</v>
      </c>
      <c r="R94" s="7">
        <v>5.5</v>
      </c>
      <c r="S94" s="7">
        <v>0.39</v>
      </c>
      <c r="T94" s="7">
        <v>0.02</v>
      </c>
      <c r="U94" s="7">
        <v>0.35</v>
      </c>
      <c r="V94" s="7">
        <v>0.1</v>
      </c>
      <c r="W94" s="7">
        <v>67.2</v>
      </c>
      <c r="X94" s="7">
        <v>28.3</v>
      </c>
      <c r="Y94" s="7">
        <v>2</v>
      </c>
      <c r="Z94" s="7">
        <v>0.1</v>
      </c>
      <c r="AA94" s="7">
        <v>1.8</v>
      </c>
      <c r="AB94" s="7">
        <v>0.5</v>
      </c>
      <c r="AC94" s="7">
        <v>419.5</v>
      </c>
      <c r="AD94" s="7">
        <v>11.4</v>
      </c>
    </row>
    <row r="95" spans="1:34" x14ac:dyDescent="0.35">
      <c r="A95" s="7" t="s">
        <v>9</v>
      </c>
      <c r="B95" s="7" t="s">
        <v>9</v>
      </c>
      <c r="C95" s="7" t="s">
        <v>26</v>
      </c>
      <c r="D95" s="7">
        <v>4.03</v>
      </c>
      <c r="E95" s="7">
        <v>93</v>
      </c>
      <c r="F95" s="7">
        <v>0.32</v>
      </c>
      <c r="G95" s="7">
        <v>80.400000000000006</v>
      </c>
      <c r="H95" s="7">
        <v>23.1</v>
      </c>
      <c r="I95" s="7">
        <v>287</v>
      </c>
      <c r="J95" s="7">
        <v>19.399999999999999</v>
      </c>
      <c r="K95" s="7">
        <v>30</v>
      </c>
      <c r="L95" s="7">
        <v>563</v>
      </c>
      <c r="M95" s="7">
        <v>8.5</v>
      </c>
      <c r="N95" s="7">
        <v>85</v>
      </c>
      <c r="O95" s="7">
        <v>5.0000000000000001E-3</v>
      </c>
      <c r="P95" s="7">
        <v>15.95</v>
      </c>
      <c r="Q95" s="7">
        <v>8.74</v>
      </c>
      <c r="R95" s="7">
        <v>6.06</v>
      </c>
      <c r="S95" s="7">
        <v>0.61</v>
      </c>
      <c r="T95" s="7">
        <v>0.03</v>
      </c>
      <c r="U95" s="7">
        <v>0.33</v>
      </c>
      <c r="V95" s="7">
        <v>0.18</v>
      </c>
      <c r="W95" s="7">
        <v>54.8</v>
      </c>
      <c r="X95" s="7">
        <v>38</v>
      </c>
      <c r="Y95" s="7">
        <v>3.8</v>
      </c>
      <c r="Z95" s="7">
        <v>0.2</v>
      </c>
      <c r="AA95" s="7">
        <v>2.1</v>
      </c>
      <c r="AB95" s="7">
        <v>1.1000000000000001</v>
      </c>
      <c r="AC95" s="7">
        <v>506.8</v>
      </c>
      <c r="AD95" s="7">
        <v>12.6</v>
      </c>
    </row>
    <row r="96" spans="1:34" x14ac:dyDescent="0.35">
      <c r="A96" s="7" t="s">
        <v>9</v>
      </c>
      <c r="B96" s="7" t="s">
        <v>9</v>
      </c>
      <c r="C96" s="7" t="s">
        <v>27</v>
      </c>
      <c r="D96" s="7">
        <v>4.92</v>
      </c>
      <c r="E96" s="7">
        <v>116</v>
      </c>
      <c r="F96" s="7">
        <v>0.4</v>
      </c>
      <c r="G96" s="7">
        <v>80.400000000000006</v>
      </c>
      <c r="H96" s="7">
        <v>23.6</v>
      </c>
      <c r="I96" s="7">
        <v>293</v>
      </c>
      <c r="J96" s="7">
        <v>16.600000000000001</v>
      </c>
      <c r="K96" s="7">
        <v>26.9</v>
      </c>
      <c r="L96" s="7">
        <v>366</v>
      </c>
      <c r="M96" s="7">
        <v>10.6</v>
      </c>
      <c r="N96" s="7">
        <v>93.8</v>
      </c>
      <c r="O96" s="7">
        <v>4.0000000000000001E-3</v>
      </c>
      <c r="P96" s="7">
        <v>8.56</v>
      </c>
      <c r="Q96" s="7">
        <v>6.39</v>
      </c>
      <c r="R96" s="7">
        <v>1.68</v>
      </c>
      <c r="S96" s="7">
        <v>0.4</v>
      </c>
      <c r="T96" s="7">
        <v>0.01</v>
      </c>
      <c r="U96" s="7">
        <v>0.02</v>
      </c>
      <c r="V96" s="7">
        <v>0.05</v>
      </c>
      <c r="W96" s="7">
        <v>74.7</v>
      </c>
      <c r="X96" s="7">
        <v>19.7</v>
      </c>
      <c r="Y96" s="7">
        <v>4.7</v>
      </c>
      <c r="Z96" s="7">
        <v>0.1</v>
      </c>
      <c r="AA96" s="7">
        <v>0.2</v>
      </c>
      <c r="AB96" s="7">
        <v>0.6</v>
      </c>
      <c r="AC96" s="7">
        <v>208</v>
      </c>
      <c r="AD96" s="7">
        <v>4.2</v>
      </c>
    </row>
    <row r="97" spans="1:30" x14ac:dyDescent="0.35">
      <c r="A97" s="7" t="s">
        <v>9</v>
      </c>
      <c r="B97" s="7" t="s">
        <v>9</v>
      </c>
      <c r="C97" s="7" t="s">
        <v>28</v>
      </c>
      <c r="D97" s="7">
        <v>5.81</v>
      </c>
      <c r="E97" s="7">
        <v>134</v>
      </c>
      <c r="F97" s="7">
        <v>0.46</v>
      </c>
      <c r="G97" s="7">
        <v>79.900000000000006</v>
      </c>
      <c r="H97" s="7">
        <v>23.1</v>
      </c>
      <c r="I97" s="7">
        <v>289</v>
      </c>
      <c r="J97" s="7">
        <v>15.2</v>
      </c>
      <c r="K97" s="7">
        <v>25.1</v>
      </c>
      <c r="L97" s="7">
        <v>268</v>
      </c>
      <c r="M97" s="7">
        <v>10.5</v>
      </c>
      <c r="N97" s="7">
        <v>96.7</v>
      </c>
      <c r="O97" s="7">
        <v>3.0000000000000001E-3</v>
      </c>
      <c r="P97" s="7">
        <v>9.64</v>
      </c>
      <c r="Q97" s="7">
        <v>6</v>
      </c>
      <c r="R97" s="7">
        <v>3.1</v>
      </c>
      <c r="S97" s="7">
        <v>0.36</v>
      </c>
      <c r="T97" s="7">
        <v>0.08</v>
      </c>
      <c r="U97" s="7">
        <v>0.03</v>
      </c>
      <c r="V97" s="7">
        <v>0.06</v>
      </c>
      <c r="W97" s="7">
        <v>62.3</v>
      </c>
      <c r="X97" s="7">
        <v>32.1</v>
      </c>
      <c r="Y97" s="7">
        <v>3.8</v>
      </c>
      <c r="Z97" s="7">
        <v>0.8</v>
      </c>
      <c r="AA97" s="7">
        <v>0.3</v>
      </c>
      <c r="AB97" s="7">
        <v>0.7</v>
      </c>
      <c r="AC97" s="7">
        <v>76.3</v>
      </c>
      <c r="AD97" s="7">
        <v>1.3</v>
      </c>
    </row>
    <row r="98" spans="1:30" x14ac:dyDescent="0.35">
      <c r="A98" s="7" t="s">
        <v>9</v>
      </c>
      <c r="B98" s="7" t="s">
        <v>9</v>
      </c>
      <c r="C98" s="7" t="s">
        <v>29</v>
      </c>
      <c r="D98" s="7">
        <v>5.31</v>
      </c>
      <c r="E98" s="7">
        <v>125</v>
      </c>
      <c r="F98" s="7">
        <v>0.42</v>
      </c>
      <c r="G98" s="7">
        <v>79.400000000000006</v>
      </c>
      <c r="H98" s="7">
        <v>23.5</v>
      </c>
      <c r="I98" s="7">
        <v>296</v>
      </c>
      <c r="J98" s="7">
        <v>14.7</v>
      </c>
      <c r="K98" s="7">
        <v>25.6</v>
      </c>
      <c r="L98" s="7">
        <v>234</v>
      </c>
      <c r="M98" s="7">
        <v>11.1</v>
      </c>
      <c r="N98" s="7">
        <v>94.8</v>
      </c>
      <c r="O98" s="7">
        <v>3.0000000000000001E-3</v>
      </c>
      <c r="P98" s="7">
        <v>11.49</v>
      </c>
      <c r="Q98" s="7">
        <v>7.49</v>
      </c>
      <c r="R98" s="7">
        <v>3.27</v>
      </c>
      <c r="S98" s="7">
        <v>0.45</v>
      </c>
      <c r="T98" s="7">
        <v>0.21</v>
      </c>
      <c r="U98" s="7">
        <v>0.03</v>
      </c>
      <c r="V98" s="7">
        <v>0.03</v>
      </c>
      <c r="W98" s="7">
        <v>65.2</v>
      </c>
      <c r="X98" s="7">
        <v>28.5</v>
      </c>
      <c r="Y98" s="7">
        <v>3.9</v>
      </c>
      <c r="Z98" s="7">
        <v>1.9</v>
      </c>
      <c r="AA98" s="7">
        <v>0.3</v>
      </c>
      <c r="AB98" s="7">
        <v>0.3</v>
      </c>
      <c r="AC98" s="7">
        <v>74.7</v>
      </c>
      <c r="AD98" s="7">
        <v>1.4</v>
      </c>
    </row>
    <row r="99" spans="1:30" x14ac:dyDescent="0.35">
      <c r="A99" s="7" t="s">
        <v>9</v>
      </c>
      <c r="B99" s="7" t="s">
        <v>9</v>
      </c>
      <c r="C99" s="7" t="s">
        <v>30</v>
      </c>
      <c r="D99" s="7">
        <v>5.77</v>
      </c>
      <c r="E99" s="7">
        <v>134</v>
      </c>
      <c r="F99" s="7">
        <v>0.44</v>
      </c>
      <c r="G99" s="7">
        <v>76.7</v>
      </c>
      <c r="H99" s="7">
        <v>23.2</v>
      </c>
      <c r="I99" s="7">
        <v>303</v>
      </c>
      <c r="J99" s="7">
        <v>14.2</v>
      </c>
      <c r="K99" s="7">
        <v>24.4</v>
      </c>
      <c r="L99" s="7">
        <v>233</v>
      </c>
      <c r="M99" s="7">
        <v>9.1</v>
      </c>
      <c r="N99" s="7">
        <v>92.6</v>
      </c>
      <c r="O99" s="7">
        <v>2E-3</v>
      </c>
      <c r="P99" s="7">
        <v>7.35</v>
      </c>
      <c r="Q99" s="7">
        <v>3.69</v>
      </c>
      <c r="R99" s="7">
        <v>2.94</v>
      </c>
      <c r="S99" s="7">
        <v>0.33</v>
      </c>
      <c r="T99" s="7">
        <v>0.32</v>
      </c>
      <c r="U99" s="7">
        <v>0.03</v>
      </c>
      <c r="V99" s="7">
        <v>0.04</v>
      </c>
      <c r="W99" s="7">
        <v>50.2</v>
      </c>
      <c r="X99" s="7">
        <v>40</v>
      </c>
      <c r="Y99" s="7">
        <v>4.5</v>
      </c>
      <c r="Z99" s="7">
        <v>4.3</v>
      </c>
      <c r="AA99" s="7">
        <v>0.4</v>
      </c>
      <c r="AB99" s="7">
        <v>0.5</v>
      </c>
      <c r="AC99" s="7">
        <v>45.1</v>
      </c>
      <c r="AD99" s="7">
        <v>0.8</v>
      </c>
    </row>
    <row r="100" spans="1:30" x14ac:dyDescent="0.35">
      <c r="A100" s="7" t="s">
        <v>9</v>
      </c>
      <c r="B100" s="7" t="s">
        <v>9</v>
      </c>
      <c r="C100" s="7" t="s">
        <v>31</v>
      </c>
      <c r="D100" s="7">
        <v>5.95</v>
      </c>
      <c r="E100" s="7">
        <v>136</v>
      </c>
      <c r="F100" s="7">
        <v>0.45</v>
      </c>
      <c r="G100" s="7">
        <v>76.400000000000006</v>
      </c>
      <c r="H100" s="7">
        <v>22.9</v>
      </c>
      <c r="I100" s="7">
        <v>299</v>
      </c>
      <c r="J100" s="7">
        <v>13.7</v>
      </c>
      <c r="K100" s="7">
        <v>22.7</v>
      </c>
      <c r="L100" s="7">
        <v>253</v>
      </c>
      <c r="M100" s="7">
        <v>9.1</v>
      </c>
      <c r="N100" s="7">
        <v>78.3</v>
      </c>
      <c r="O100" s="7">
        <v>2E-3</v>
      </c>
      <c r="P100" s="7">
        <v>4.62</v>
      </c>
      <c r="Q100" s="7">
        <v>1.45</v>
      </c>
      <c r="R100" s="7">
        <v>2.75</v>
      </c>
      <c r="S100" s="7">
        <v>0.23</v>
      </c>
      <c r="T100" s="7">
        <v>0.14000000000000001</v>
      </c>
      <c r="U100" s="7">
        <v>0.02</v>
      </c>
      <c r="V100" s="7">
        <v>0.05</v>
      </c>
      <c r="W100" s="7">
        <v>31.3</v>
      </c>
      <c r="X100" s="7">
        <v>59.5</v>
      </c>
      <c r="Y100" s="7">
        <v>4.9000000000000004</v>
      </c>
      <c r="Z100" s="7">
        <v>2.9</v>
      </c>
      <c r="AA100" s="7">
        <v>0.4</v>
      </c>
      <c r="AB100" s="7">
        <v>1</v>
      </c>
      <c r="AC100" s="7">
        <v>55.8</v>
      </c>
      <c r="AD100" s="7">
        <v>0.9</v>
      </c>
    </row>
    <row r="101" spans="1:30" x14ac:dyDescent="0.35">
      <c r="A101" s="7" t="s">
        <v>9</v>
      </c>
      <c r="B101" s="7" t="s">
        <v>9</v>
      </c>
      <c r="C101" s="7" t="s">
        <v>32</v>
      </c>
      <c r="D101" s="7">
        <v>5.92</v>
      </c>
      <c r="E101" s="7">
        <v>137</v>
      </c>
      <c r="F101" s="7">
        <v>0.45</v>
      </c>
      <c r="G101" s="7">
        <v>76.8</v>
      </c>
      <c r="H101" s="7">
        <v>23.1</v>
      </c>
      <c r="I101" s="7">
        <v>301</v>
      </c>
      <c r="J101" s="7">
        <v>13.3</v>
      </c>
      <c r="K101" s="7">
        <v>22.5</v>
      </c>
      <c r="L101" s="7">
        <v>262</v>
      </c>
      <c r="M101" s="7">
        <v>8.5</v>
      </c>
      <c r="N101" s="7">
        <v>83.7</v>
      </c>
      <c r="O101" s="7">
        <v>2E-3</v>
      </c>
      <c r="P101" s="7">
        <v>7.97</v>
      </c>
      <c r="Q101" s="7">
        <v>4.6900000000000004</v>
      </c>
      <c r="R101" s="7">
        <v>2.89</v>
      </c>
      <c r="S101" s="7">
        <v>0.23</v>
      </c>
      <c r="T101" s="7">
        <v>0.11</v>
      </c>
      <c r="U101" s="7">
        <v>0.01</v>
      </c>
      <c r="V101" s="7">
        <v>0.03</v>
      </c>
      <c r="W101" s="7">
        <v>58.9</v>
      </c>
      <c r="X101" s="7">
        <v>36.200000000000003</v>
      </c>
      <c r="Y101" s="7">
        <v>2.9</v>
      </c>
      <c r="Z101" s="7">
        <v>1.4</v>
      </c>
      <c r="AA101" s="7">
        <v>0.2</v>
      </c>
      <c r="AB101" s="7">
        <v>0.4</v>
      </c>
      <c r="AC101" s="7">
        <v>38.200000000000003</v>
      </c>
      <c r="AD101" s="7">
        <v>0.6</v>
      </c>
    </row>
    <row r="102" spans="1:30" x14ac:dyDescent="0.35">
      <c r="A102" s="7">
        <v>2</v>
      </c>
      <c r="B102" s="7">
        <v>2501</v>
      </c>
      <c r="C102" s="7" t="s">
        <v>8</v>
      </c>
      <c r="D102" s="7">
        <v>4.92</v>
      </c>
      <c r="E102" s="7">
        <v>128</v>
      </c>
      <c r="F102" s="7">
        <v>0.42</v>
      </c>
      <c r="G102" s="7">
        <v>84.5</v>
      </c>
      <c r="H102" s="7">
        <v>26.1</v>
      </c>
      <c r="I102" s="7">
        <v>308</v>
      </c>
      <c r="J102" s="7">
        <v>11.2</v>
      </c>
      <c r="K102" s="7">
        <v>17.7</v>
      </c>
      <c r="L102" s="7" t="s">
        <v>127</v>
      </c>
      <c r="M102" s="7" t="s">
        <v>127</v>
      </c>
      <c r="N102" s="7" t="s">
        <v>128</v>
      </c>
      <c r="O102" s="7" t="s">
        <v>129</v>
      </c>
      <c r="P102" s="7">
        <v>5.9</v>
      </c>
      <c r="Q102" s="7">
        <v>2.4700000000000002</v>
      </c>
      <c r="R102" s="7">
        <v>3.08</v>
      </c>
      <c r="S102" s="7">
        <v>0.24</v>
      </c>
      <c r="T102" s="7">
        <v>0.01</v>
      </c>
      <c r="U102" s="7">
        <v>0.03</v>
      </c>
      <c r="V102" s="7">
        <v>0.06</v>
      </c>
      <c r="W102" s="7">
        <v>41.9</v>
      </c>
      <c r="X102" s="7">
        <v>52.2</v>
      </c>
      <c r="Y102" s="7">
        <v>4.0999999999999996</v>
      </c>
      <c r="Z102" s="7">
        <v>0.2</v>
      </c>
      <c r="AA102" s="7">
        <v>0.6</v>
      </c>
      <c r="AB102" s="7">
        <v>1.1000000000000001</v>
      </c>
      <c r="AC102" s="7">
        <v>72.3</v>
      </c>
      <c r="AD102" s="7">
        <v>1.5</v>
      </c>
    </row>
    <row r="103" spans="1:30" x14ac:dyDescent="0.35">
      <c r="A103" s="7" t="s">
        <v>9</v>
      </c>
      <c r="B103" s="7" t="s">
        <v>9</v>
      </c>
      <c r="C103" s="7" t="s">
        <v>10</v>
      </c>
      <c r="D103" s="7">
        <v>4.8899999999999997</v>
      </c>
      <c r="E103" s="7">
        <v>126</v>
      </c>
      <c r="F103" s="7">
        <v>0.4</v>
      </c>
      <c r="G103" s="7">
        <v>81</v>
      </c>
      <c r="H103" s="7">
        <v>25.8</v>
      </c>
      <c r="I103" s="7">
        <v>318</v>
      </c>
      <c r="J103" s="7">
        <v>12.3</v>
      </c>
      <c r="K103" s="7">
        <v>18.8</v>
      </c>
      <c r="L103" s="7">
        <v>290</v>
      </c>
      <c r="M103" s="7">
        <v>7.9</v>
      </c>
      <c r="N103" s="7">
        <v>54.9</v>
      </c>
      <c r="O103" s="7">
        <v>2E-3</v>
      </c>
      <c r="P103" s="7">
        <v>5.4</v>
      </c>
      <c r="Q103" s="7">
        <v>2.88</v>
      </c>
      <c r="R103" s="7">
        <v>2.16</v>
      </c>
      <c r="S103" s="7">
        <v>0.26</v>
      </c>
      <c r="T103" s="7">
        <v>0.01</v>
      </c>
      <c r="U103" s="7">
        <v>0.02</v>
      </c>
      <c r="V103" s="7">
        <v>7.0000000000000007E-2</v>
      </c>
      <c r="W103" s="7">
        <v>53.3</v>
      </c>
      <c r="X103" s="7">
        <v>40</v>
      </c>
      <c r="Y103" s="7">
        <v>4.8</v>
      </c>
      <c r="Z103" s="7">
        <v>0.3</v>
      </c>
      <c r="AA103" s="7">
        <v>0.3</v>
      </c>
      <c r="AB103" s="7">
        <v>1.3</v>
      </c>
      <c r="AC103" s="7">
        <v>61.3</v>
      </c>
      <c r="AD103" s="7">
        <v>1.3</v>
      </c>
    </row>
    <row r="104" spans="1:30" x14ac:dyDescent="0.35">
      <c r="A104" s="7" t="s">
        <v>9</v>
      </c>
      <c r="B104" s="7" t="s">
        <v>9</v>
      </c>
      <c r="C104" s="7" t="s">
        <v>11</v>
      </c>
      <c r="D104" s="7">
        <v>4.6900000000000004</v>
      </c>
      <c r="E104" s="7">
        <v>121</v>
      </c>
      <c r="F104" s="7">
        <v>0.39</v>
      </c>
      <c r="G104" s="7">
        <v>82.8</v>
      </c>
      <c r="H104" s="7">
        <v>25.8</v>
      </c>
      <c r="I104" s="7">
        <v>311</v>
      </c>
      <c r="J104" s="7">
        <v>12.3</v>
      </c>
      <c r="K104" s="7">
        <v>18.8</v>
      </c>
      <c r="L104" s="7">
        <v>302</v>
      </c>
      <c r="M104" s="7">
        <v>8.1</v>
      </c>
      <c r="N104" s="7">
        <v>41.2</v>
      </c>
      <c r="O104" s="7">
        <v>2E-3</v>
      </c>
      <c r="P104" s="7">
        <v>5.41</v>
      </c>
      <c r="Q104" s="7">
        <v>1.79</v>
      </c>
      <c r="R104" s="7">
        <v>3.24</v>
      </c>
      <c r="S104" s="7">
        <v>0.25</v>
      </c>
      <c r="T104" s="7">
        <v>0.02</v>
      </c>
      <c r="U104" s="7">
        <v>0.03</v>
      </c>
      <c r="V104" s="7">
        <v>0.08</v>
      </c>
      <c r="W104" s="7">
        <v>33.200000000000003</v>
      </c>
      <c r="X104" s="7">
        <v>59.8</v>
      </c>
      <c r="Y104" s="7">
        <v>4.7</v>
      </c>
      <c r="Z104" s="7">
        <v>0.4</v>
      </c>
      <c r="AA104" s="7">
        <v>0.6</v>
      </c>
      <c r="AB104" s="7">
        <v>1.4</v>
      </c>
      <c r="AC104" s="7">
        <v>87.9</v>
      </c>
      <c r="AD104" s="7">
        <v>1.9</v>
      </c>
    </row>
    <row r="105" spans="1:30" x14ac:dyDescent="0.35">
      <c r="A105" s="7" t="s">
        <v>9</v>
      </c>
      <c r="B105" s="7" t="s">
        <v>9</v>
      </c>
      <c r="C105" s="7" t="s">
        <v>12</v>
      </c>
      <c r="D105" s="7">
        <v>4.8899999999999997</v>
      </c>
      <c r="E105" s="7">
        <v>126</v>
      </c>
      <c r="F105" s="7">
        <v>0.4</v>
      </c>
      <c r="G105" s="7">
        <v>81.099999999999994</v>
      </c>
      <c r="H105" s="7">
        <v>25.7</v>
      </c>
      <c r="I105" s="7">
        <v>317</v>
      </c>
      <c r="J105" s="7">
        <v>12</v>
      </c>
      <c r="K105" s="7">
        <v>19</v>
      </c>
      <c r="L105" s="7">
        <v>399</v>
      </c>
      <c r="M105" s="7">
        <v>7.6</v>
      </c>
      <c r="N105" s="7">
        <v>50.8</v>
      </c>
      <c r="O105" s="7">
        <v>3.0000000000000001E-3</v>
      </c>
      <c r="P105" s="7">
        <v>4.3099999999999996</v>
      </c>
      <c r="Q105" s="7">
        <v>2.48</v>
      </c>
      <c r="R105" s="7">
        <v>1.61</v>
      </c>
      <c r="S105" s="7">
        <v>0.14000000000000001</v>
      </c>
      <c r="T105" s="7">
        <v>0.02</v>
      </c>
      <c r="U105" s="7">
        <v>0.02</v>
      </c>
      <c r="V105" s="7">
        <v>0.04</v>
      </c>
      <c r="W105" s="7">
        <v>57.6</v>
      </c>
      <c r="X105" s="7">
        <v>37.4</v>
      </c>
      <c r="Y105" s="7">
        <v>3.3</v>
      </c>
      <c r="Z105" s="7">
        <v>0.6</v>
      </c>
      <c r="AA105" s="7">
        <v>0.4</v>
      </c>
      <c r="AB105" s="7">
        <v>0.8</v>
      </c>
      <c r="AC105" s="7">
        <v>114.7</v>
      </c>
      <c r="AD105" s="7">
        <v>2.2999999999999998</v>
      </c>
    </row>
    <row r="106" spans="1:30" x14ac:dyDescent="0.35">
      <c r="A106" s="7" t="s">
        <v>9</v>
      </c>
      <c r="B106" s="7" t="s">
        <v>9</v>
      </c>
      <c r="C106" s="7" t="s">
        <v>13</v>
      </c>
      <c r="D106" s="7">
        <v>4.96</v>
      </c>
      <c r="E106" s="7">
        <v>126</v>
      </c>
      <c r="F106" s="7">
        <v>0.4</v>
      </c>
      <c r="G106" s="7">
        <v>80.7</v>
      </c>
      <c r="H106" s="7">
        <v>25.4</v>
      </c>
      <c r="I106" s="7">
        <v>315</v>
      </c>
      <c r="J106" s="7">
        <v>12.1</v>
      </c>
      <c r="K106" s="7">
        <v>19.2</v>
      </c>
      <c r="L106" s="7">
        <v>353</v>
      </c>
      <c r="M106" s="7">
        <v>8</v>
      </c>
      <c r="N106" s="7">
        <v>48.8</v>
      </c>
      <c r="O106" s="7">
        <v>3.0000000000000001E-3</v>
      </c>
      <c r="P106" s="7">
        <v>5.7</v>
      </c>
      <c r="Q106" s="7">
        <v>4.87</v>
      </c>
      <c r="R106" s="7">
        <v>0.57999999999999996</v>
      </c>
      <c r="S106" s="7">
        <v>0.15</v>
      </c>
      <c r="T106" s="7">
        <v>0.05</v>
      </c>
      <c r="U106" s="7">
        <v>0.01</v>
      </c>
      <c r="V106" s="7">
        <v>0.05</v>
      </c>
      <c r="W106" s="7">
        <v>85.3</v>
      </c>
      <c r="X106" s="7">
        <v>10.199999999999999</v>
      </c>
      <c r="Y106" s="7">
        <v>2.6</v>
      </c>
      <c r="Z106" s="7">
        <v>0.8</v>
      </c>
      <c r="AA106" s="7">
        <v>0.2</v>
      </c>
      <c r="AB106" s="7">
        <v>0.8</v>
      </c>
      <c r="AC106" s="7">
        <v>62.3</v>
      </c>
      <c r="AD106" s="7">
        <v>1.3</v>
      </c>
    </row>
    <row r="107" spans="1:30" x14ac:dyDescent="0.35">
      <c r="A107" s="7" t="s">
        <v>9</v>
      </c>
      <c r="B107" s="7" t="s">
        <v>9</v>
      </c>
      <c r="C107" s="7" t="s">
        <v>14</v>
      </c>
      <c r="D107" s="7">
        <v>4.54</v>
      </c>
      <c r="E107" s="7">
        <v>120</v>
      </c>
      <c r="F107" s="7">
        <v>0.37</v>
      </c>
      <c r="G107" s="7">
        <v>82.1</v>
      </c>
      <c r="H107" s="7">
        <v>26.5</v>
      </c>
      <c r="I107" s="7">
        <v>323</v>
      </c>
      <c r="J107" s="7">
        <v>11.9</v>
      </c>
      <c r="K107" s="7">
        <v>18.8</v>
      </c>
      <c r="L107" s="7">
        <v>378</v>
      </c>
      <c r="M107" s="7">
        <v>7.8</v>
      </c>
      <c r="N107" s="7">
        <v>51.8</v>
      </c>
      <c r="O107" s="7">
        <v>3.0000000000000001E-3</v>
      </c>
      <c r="P107" s="7">
        <v>2.21</v>
      </c>
      <c r="Q107" s="7">
        <v>1.52</v>
      </c>
      <c r="R107" s="7">
        <v>0.49</v>
      </c>
      <c r="S107" s="7">
        <v>0.15</v>
      </c>
      <c r="T107" s="7">
        <v>0.03</v>
      </c>
      <c r="U107" s="7">
        <v>0.01</v>
      </c>
      <c r="V107" s="7">
        <v>0.03</v>
      </c>
      <c r="W107" s="7">
        <v>68.400000000000006</v>
      </c>
      <c r="X107" s="7">
        <v>22</v>
      </c>
      <c r="Y107" s="7">
        <v>6.8</v>
      </c>
      <c r="Z107" s="7">
        <v>1.3</v>
      </c>
      <c r="AA107" s="7">
        <v>0.3</v>
      </c>
      <c r="AB107" s="7">
        <v>1.2</v>
      </c>
      <c r="AC107" s="7">
        <v>41.7</v>
      </c>
      <c r="AD107" s="7">
        <v>0.9</v>
      </c>
    </row>
    <row r="108" spans="1:30" x14ac:dyDescent="0.35">
      <c r="A108" s="7" t="s">
        <v>9</v>
      </c>
      <c r="B108" s="7" t="s">
        <v>9</v>
      </c>
      <c r="C108" s="7" t="s">
        <v>15</v>
      </c>
      <c r="D108" s="7">
        <v>4.5</v>
      </c>
      <c r="E108" s="7">
        <v>114</v>
      </c>
      <c r="F108" s="7">
        <v>0.36</v>
      </c>
      <c r="G108" s="7">
        <v>80.5</v>
      </c>
      <c r="H108" s="7">
        <v>25.3</v>
      </c>
      <c r="I108" s="7">
        <v>314</v>
      </c>
      <c r="J108" s="7">
        <v>11.8</v>
      </c>
      <c r="K108" s="7">
        <v>19.2</v>
      </c>
      <c r="L108" s="7">
        <v>409</v>
      </c>
      <c r="M108" s="7">
        <v>7.3</v>
      </c>
      <c r="N108" s="7">
        <v>42.7</v>
      </c>
      <c r="O108" s="7">
        <v>3.0000000000000001E-3</v>
      </c>
      <c r="P108" s="7">
        <v>1.55</v>
      </c>
      <c r="Q108" s="7">
        <v>1.1399999999999999</v>
      </c>
      <c r="R108" s="7">
        <v>0.33</v>
      </c>
      <c r="S108" s="7">
        <v>0.06</v>
      </c>
      <c r="T108" s="7">
        <v>0</v>
      </c>
      <c r="U108" s="7">
        <v>0.02</v>
      </c>
      <c r="V108" s="7">
        <v>0.01</v>
      </c>
      <c r="W108" s="7">
        <v>73.3</v>
      </c>
      <c r="X108" s="7">
        <v>21.1</v>
      </c>
      <c r="Y108" s="7">
        <v>3.6</v>
      </c>
      <c r="Z108" s="7">
        <v>0.2</v>
      </c>
      <c r="AA108" s="7">
        <v>1.1000000000000001</v>
      </c>
      <c r="AB108" s="7">
        <v>0.7</v>
      </c>
      <c r="AC108" s="7">
        <v>13.5</v>
      </c>
      <c r="AD108" s="7">
        <v>0.3</v>
      </c>
    </row>
    <row r="109" spans="1:30" x14ac:dyDescent="0.35">
      <c r="A109" s="7" t="s">
        <v>9</v>
      </c>
      <c r="B109" s="7" t="s">
        <v>9</v>
      </c>
      <c r="C109" s="7" t="s">
        <v>16</v>
      </c>
      <c r="D109" s="7">
        <v>4.3099999999999996</v>
      </c>
      <c r="E109" s="7">
        <v>111</v>
      </c>
      <c r="F109" s="7">
        <v>0.35</v>
      </c>
      <c r="G109" s="7">
        <v>81.599999999999994</v>
      </c>
      <c r="H109" s="7">
        <v>25.8</v>
      </c>
      <c r="I109" s="7">
        <v>316</v>
      </c>
      <c r="J109" s="7">
        <v>11.7</v>
      </c>
      <c r="K109" s="7">
        <v>19.5</v>
      </c>
      <c r="L109" s="7">
        <v>317</v>
      </c>
      <c r="M109" s="7">
        <v>7.5</v>
      </c>
      <c r="N109" s="7">
        <v>49.3</v>
      </c>
      <c r="O109" s="7">
        <v>2E-3</v>
      </c>
      <c r="P109" s="7">
        <v>1.2</v>
      </c>
      <c r="Q109" s="7">
        <v>0.57999999999999996</v>
      </c>
      <c r="R109" s="7">
        <v>0.53</v>
      </c>
      <c r="S109" s="7">
        <v>7.0000000000000007E-2</v>
      </c>
      <c r="T109" s="7">
        <v>0</v>
      </c>
      <c r="U109" s="7">
        <v>0</v>
      </c>
      <c r="V109" s="7">
        <v>0.01</v>
      </c>
      <c r="W109" s="7">
        <v>48.2</v>
      </c>
      <c r="X109" s="7">
        <v>44.3</v>
      </c>
      <c r="Y109" s="7">
        <v>6.1</v>
      </c>
      <c r="Z109" s="7">
        <v>0.4</v>
      </c>
      <c r="AA109" s="7">
        <v>0.2</v>
      </c>
      <c r="AB109" s="7">
        <v>0.9</v>
      </c>
      <c r="AC109" s="7">
        <v>8.3000000000000007</v>
      </c>
      <c r="AD109" s="7">
        <v>0.2</v>
      </c>
    </row>
    <row r="110" spans="1:30" x14ac:dyDescent="0.35">
      <c r="A110" s="7" t="s">
        <v>9</v>
      </c>
      <c r="B110" s="7" t="s">
        <v>9</v>
      </c>
      <c r="C110" s="7" t="s">
        <v>17</v>
      </c>
      <c r="D110" s="7">
        <v>4.34</v>
      </c>
      <c r="E110" s="7">
        <v>109</v>
      </c>
      <c r="F110" s="7">
        <v>0.36</v>
      </c>
      <c r="G110" s="7">
        <v>82.2</v>
      </c>
      <c r="H110" s="7">
        <v>25.1</v>
      </c>
      <c r="I110" s="7">
        <v>306</v>
      </c>
      <c r="J110" s="7">
        <v>11.7</v>
      </c>
      <c r="K110" s="7">
        <v>19.3</v>
      </c>
      <c r="L110" s="7">
        <v>138</v>
      </c>
      <c r="M110" s="7">
        <v>7.9</v>
      </c>
      <c r="N110" s="7">
        <v>52.9</v>
      </c>
      <c r="O110" s="7">
        <v>1E-3</v>
      </c>
      <c r="P110" s="7">
        <v>1.03</v>
      </c>
      <c r="Q110" s="7">
        <v>0.54</v>
      </c>
      <c r="R110" s="7">
        <v>0.4</v>
      </c>
      <c r="S110" s="7">
        <v>0.06</v>
      </c>
      <c r="T110" s="7">
        <v>0</v>
      </c>
      <c r="U110" s="7">
        <v>0.01</v>
      </c>
      <c r="V110" s="7">
        <v>0.02</v>
      </c>
      <c r="W110" s="7">
        <v>52.7</v>
      </c>
      <c r="X110" s="7">
        <v>38.4</v>
      </c>
      <c r="Y110" s="7">
        <v>5.9</v>
      </c>
      <c r="Z110" s="7">
        <v>0.3</v>
      </c>
      <c r="AA110" s="7">
        <v>0.9</v>
      </c>
      <c r="AB110" s="7">
        <v>1.7</v>
      </c>
      <c r="AC110" s="7">
        <v>37.1</v>
      </c>
      <c r="AD110" s="7">
        <v>0.9</v>
      </c>
    </row>
    <row r="111" spans="1:30" x14ac:dyDescent="0.35">
      <c r="A111" s="7" t="s">
        <v>9</v>
      </c>
      <c r="B111" s="7" t="s">
        <v>9</v>
      </c>
      <c r="C111" s="7" t="s">
        <v>18</v>
      </c>
      <c r="D111" s="7">
        <v>4.2</v>
      </c>
      <c r="E111" s="7">
        <v>108</v>
      </c>
      <c r="F111" s="7">
        <v>0.34</v>
      </c>
      <c r="G111" s="7">
        <v>80.3</v>
      </c>
      <c r="H111" s="7">
        <v>25.8</v>
      </c>
      <c r="I111" s="7">
        <v>321</v>
      </c>
      <c r="J111" s="7">
        <v>12</v>
      </c>
      <c r="K111" s="7">
        <v>20.2</v>
      </c>
      <c r="L111" s="7">
        <v>74</v>
      </c>
      <c r="M111" s="7">
        <v>7.4</v>
      </c>
      <c r="N111" s="7">
        <v>59.7</v>
      </c>
      <c r="O111" s="7">
        <v>1E-3</v>
      </c>
      <c r="P111" s="7">
        <v>0.82</v>
      </c>
      <c r="Q111" s="7">
        <v>0.24</v>
      </c>
      <c r="R111" s="7">
        <v>0.44</v>
      </c>
      <c r="S111" s="7">
        <v>0.11</v>
      </c>
      <c r="T111" s="7">
        <v>0</v>
      </c>
      <c r="U111" s="7">
        <v>0.01</v>
      </c>
      <c r="V111" s="7">
        <v>0.02</v>
      </c>
      <c r="W111" s="7">
        <v>29.2</v>
      </c>
      <c r="X111" s="7">
        <v>53.4</v>
      </c>
      <c r="Y111" s="7">
        <v>13.6</v>
      </c>
      <c r="Z111" s="7">
        <v>0.1</v>
      </c>
      <c r="AA111" s="7">
        <v>0.9</v>
      </c>
      <c r="AB111" s="7">
        <v>2.7</v>
      </c>
      <c r="AC111" s="7">
        <v>53.6</v>
      </c>
      <c r="AD111" s="7">
        <v>1.3</v>
      </c>
    </row>
    <row r="112" spans="1:30" x14ac:dyDescent="0.35">
      <c r="A112" s="7" t="s">
        <v>9</v>
      </c>
      <c r="B112" s="7" t="s">
        <v>9</v>
      </c>
      <c r="C112" s="7" t="s">
        <v>19</v>
      </c>
      <c r="D112" s="7">
        <v>4.37</v>
      </c>
      <c r="E112" s="7">
        <v>112</v>
      </c>
      <c r="F112" s="7">
        <v>0.36</v>
      </c>
      <c r="G112" s="7">
        <v>81.8</v>
      </c>
      <c r="H112" s="7">
        <v>25.7</v>
      </c>
      <c r="I112" s="7">
        <v>314</v>
      </c>
      <c r="J112" s="7">
        <v>12.4</v>
      </c>
      <c r="K112" s="7">
        <v>19.600000000000001</v>
      </c>
      <c r="L112" s="7">
        <v>58</v>
      </c>
      <c r="M112" s="7">
        <v>7.4</v>
      </c>
      <c r="N112" s="7">
        <v>63.4</v>
      </c>
      <c r="O112" s="7">
        <v>0</v>
      </c>
      <c r="P112" s="7">
        <v>0.77</v>
      </c>
      <c r="Q112" s="7">
        <v>0.22</v>
      </c>
      <c r="R112" s="7">
        <v>0.44</v>
      </c>
      <c r="S112" s="7">
        <v>0.08</v>
      </c>
      <c r="T112" s="7">
        <v>0</v>
      </c>
      <c r="U112" s="7">
        <v>0.01</v>
      </c>
      <c r="V112" s="7">
        <v>0.02</v>
      </c>
      <c r="W112" s="7">
        <v>28.8</v>
      </c>
      <c r="X112" s="7">
        <v>57.8</v>
      </c>
      <c r="Y112" s="7">
        <v>10</v>
      </c>
      <c r="Z112" s="7">
        <v>0.1</v>
      </c>
      <c r="AA112" s="7">
        <v>1.1000000000000001</v>
      </c>
      <c r="AB112" s="7">
        <v>2.2999999999999998</v>
      </c>
      <c r="AC112" s="7">
        <v>79</v>
      </c>
      <c r="AD112" s="7">
        <v>1.8</v>
      </c>
    </row>
    <row r="113" spans="1:30" x14ac:dyDescent="0.35">
      <c r="A113" s="7" t="s">
        <v>9</v>
      </c>
      <c r="B113" s="7" t="s">
        <v>9</v>
      </c>
      <c r="C113" s="7" t="s">
        <v>20</v>
      </c>
      <c r="D113" s="7">
        <v>4.3</v>
      </c>
      <c r="E113" s="7">
        <v>108</v>
      </c>
      <c r="F113" s="7">
        <v>0.35</v>
      </c>
      <c r="G113" s="7">
        <v>81.400000000000006</v>
      </c>
      <c r="H113" s="7">
        <v>25.2</v>
      </c>
      <c r="I113" s="7">
        <v>309</v>
      </c>
      <c r="J113" s="7">
        <v>12.8</v>
      </c>
      <c r="K113" s="7">
        <v>19.899999999999999</v>
      </c>
      <c r="L113" s="7">
        <v>44</v>
      </c>
      <c r="M113" s="7">
        <v>8.3000000000000007</v>
      </c>
      <c r="N113" s="7">
        <v>79.8</v>
      </c>
      <c r="O113" s="7">
        <v>0</v>
      </c>
      <c r="P113" s="7">
        <v>1.17</v>
      </c>
      <c r="Q113" s="7">
        <v>0.57999999999999996</v>
      </c>
      <c r="R113" s="7">
        <v>0.49</v>
      </c>
      <c r="S113" s="7">
        <v>0.06</v>
      </c>
      <c r="T113" s="7">
        <v>0</v>
      </c>
      <c r="U113" s="7">
        <v>0.01</v>
      </c>
      <c r="V113" s="7">
        <v>0.03</v>
      </c>
      <c r="W113" s="7">
        <v>50</v>
      </c>
      <c r="X113" s="7">
        <v>41.9</v>
      </c>
      <c r="Y113" s="7">
        <v>4.9000000000000004</v>
      </c>
      <c r="Z113" s="7">
        <v>0.3</v>
      </c>
      <c r="AA113" s="7">
        <v>0.7</v>
      </c>
      <c r="AB113" s="7">
        <v>2.2999999999999998</v>
      </c>
      <c r="AC113" s="7">
        <v>112.7</v>
      </c>
      <c r="AD113" s="7">
        <v>2.6</v>
      </c>
    </row>
    <row r="114" spans="1:30" x14ac:dyDescent="0.35">
      <c r="A114" s="7" t="s">
        <v>9</v>
      </c>
      <c r="B114" s="7" t="s">
        <v>9</v>
      </c>
      <c r="C114" s="7" t="s">
        <v>21</v>
      </c>
      <c r="D114" s="7">
        <v>4.08</v>
      </c>
      <c r="E114" s="7">
        <v>107</v>
      </c>
      <c r="F114" s="7">
        <v>0.34</v>
      </c>
      <c r="G114" s="7">
        <v>84</v>
      </c>
      <c r="H114" s="7">
        <v>26.2</v>
      </c>
      <c r="I114" s="7">
        <v>311</v>
      </c>
      <c r="J114" s="7">
        <v>13.2</v>
      </c>
      <c r="K114" s="7">
        <v>20</v>
      </c>
      <c r="L114" s="7">
        <v>32</v>
      </c>
      <c r="M114" s="7">
        <v>10.8</v>
      </c>
      <c r="N114" s="7">
        <v>80.599999999999994</v>
      </c>
      <c r="O114" s="7">
        <v>0</v>
      </c>
      <c r="P114" s="7">
        <v>0.65</v>
      </c>
      <c r="Q114" s="7">
        <v>0.11</v>
      </c>
      <c r="R114" s="7">
        <v>0.51</v>
      </c>
      <c r="S114" s="7">
        <v>0.01</v>
      </c>
      <c r="T114" s="7">
        <v>0</v>
      </c>
      <c r="U114" s="7">
        <v>0.01</v>
      </c>
      <c r="V114" s="7">
        <v>0.01</v>
      </c>
      <c r="W114" s="7">
        <v>16.399999999999999</v>
      </c>
      <c r="X114" s="7">
        <v>79</v>
      </c>
      <c r="Y114" s="7">
        <v>2.2999999999999998</v>
      </c>
      <c r="Z114" s="7">
        <v>0.2</v>
      </c>
      <c r="AA114" s="7">
        <v>1.1000000000000001</v>
      </c>
      <c r="AB114" s="7">
        <v>1</v>
      </c>
      <c r="AC114" s="7">
        <v>109.5</v>
      </c>
      <c r="AD114" s="7">
        <v>2.7</v>
      </c>
    </row>
    <row r="115" spans="1:30" x14ac:dyDescent="0.35">
      <c r="A115" s="7" t="s">
        <v>9</v>
      </c>
      <c r="B115" s="7" t="s">
        <v>9</v>
      </c>
      <c r="C115" s="7" t="s">
        <v>22</v>
      </c>
      <c r="D115" s="7">
        <v>3.77</v>
      </c>
      <c r="E115" s="7">
        <v>98</v>
      </c>
      <c r="F115" s="7">
        <v>0.3</v>
      </c>
      <c r="G115" s="7">
        <v>80.5</v>
      </c>
      <c r="H115" s="7">
        <v>26</v>
      </c>
      <c r="I115" s="7">
        <v>322</v>
      </c>
      <c r="J115" s="7">
        <v>13.4</v>
      </c>
      <c r="K115" s="7">
        <v>20.8</v>
      </c>
      <c r="L115" s="7">
        <v>101</v>
      </c>
      <c r="M115" s="7">
        <v>8.4</v>
      </c>
      <c r="N115" s="7">
        <v>63.5</v>
      </c>
      <c r="O115" s="7">
        <v>1E-3</v>
      </c>
      <c r="P115" s="7">
        <v>0.77</v>
      </c>
      <c r="Q115" s="7">
        <v>7.0000000000000007E-2</v>
      </c>
      <c r="R115" s="7">
        <v>0.65</v>
      </c>
      <c r="S115" s="7">
        <v>0.02</v>
      </c>
      <c r="T115" s="7">
        <v>0</v>
      </c>
      <c r="U115" s="7">
        <v>0.01</v>
      </c>
      <c r="V115" s="7">
        <v>0.02</v>
      </c>
      <c r="W115" s="7">
        <v>9</v>
      </c>
      <c r="X115" s="7">
        <v>84.8</v>
      </c>
      <c r="Y115" s="7">
        <v>2.6</v>
      </c>
      <c r="Z115" s="7">
        <v>0.2</v>
      </c>
      <c r="AA115" s="7">
        <v>0.8</v>
      </c>
      <c r="AB115" s="7">
        <v>2.7</v>
      </c>
      <c r="AC115" s="7">
        <v>41.5</v>
      </c>
      <c r="AD115" s="7">
        <v>1.1000000000000001</v>
      </c>
    </row>
    <row r="116" spans="1:30" x14ac:dyDescent="0.35">
      <c r="A116" s="7" t="s">
        <v>9</v>
      </c>
      <c r="B116" s="7" t="s">
        <v>9</v>
      </c>
      <c r="C116" s="7" t="s">
        <v>23</v>
      </c>
      <c r="D116" s="7">
        <v>3.64</v>
      </c>
      <c r="E116" s="7">
        <v>96</v>
      </c>
      <c r="F116" s="7">
        <v>0.3</v>
      </c>
      <c r="G116" s="7">
        <v>83.1</v>
      </c>
      <c r="H116" s="7">
        <v>26.4</v>
      </c>
      <c r="I116" s="7">
        <v>318</v>
      </c>
      <c r="J116" s="7">
        <v>13.7</v>
      </c>
      <c r="K116" s="7">
        <v>20.3</v>
      </c>
      <c r="L116" s="7">
        <v>254</v>
      </c>
      <c r="M116" s="7">
        <v>7.6</v>
      </c>
      <c r="N116" s="7">
        <v>60.8</v>
      </c>
      <c r="O116" s="7">
        <v>2E-3</v>
      </c>
      <c r="P116" s="7">
        <v>2.15</v>
      </c>
      <c r="Q116" s="7">
        <v>0.33</v>
      </c>
      <c r="R116" s="7">
        <v>1.45</v>
      </c>
      <c r="S116" s="7">
        <v>0.22</v>
      </c>
      <c r="T116" s="7">
        <v>0</v>
      </c>
      <c r="U116" s="7">
        <v>0.06</v>
      </c>
      <c r="V116" s="7">
        <v>0.09</v>
      </c>
      <c r="W116" s="7">
        <v>15.1</v>
      </c>
      <c r="X116" s="7">
        <v>67.3</v>
      </c>
      <c r="Y116" s="7">
        <v>10.3</v>
      </c>
      <c r="Z116" s="7">
        <v>0.2</v>
      </c>
      <c r="AA116" s="7">
        <v>2.8</v>
      </c>
      <c r="AB116" s="7">
        <v>4.2</v>
      </c>
      <c r="AC116" s="7">
        <v>60.6</v>
      </c>
      <c r="AD116" s="7">
        <v>1.7</v>
      </c>
    </row>
    <row r="117" spans="1:30" x14ac:dyDescent="0.35">
      <c r="A117" s="7" t="s">
        <v>9</v>
      </c>
      <c r="B117" s="7" t="s">
        <v>9</v>
      </c>
      <c r="C117" s="7" t="s">
        <v>24</v>
      </c>
      <c r="D117" s="7">
        <v>3.69</v>
      </c>
      <c r="E117" s="7">
        <v>96</v>
      </c>
      <c r="F117" s="7">
        <v>0.3</v>
      </c>
      <c r="G117" s="7">
        <v>82.2</v>
      </c>
      <c r="H117" s="7">
        <v>26</v>
      </c>
      <c r="I117" s="7">
        <v>316</v>
      </c>
      <c r="J117" s="7">
        <v>15.5</v>
      </c>
      <c r="K117" s="7">
        <v>23.1</v>
      </c>
      <c r="L117" s="7">
        <v>385</v>
      </c>
      <c r="M117" s="7">
        <v>7.5</v>
      </c>
      <c r="N117" s="7">
        <v>52.2</v>
      </c>
      <c r="O117" s="7">
        <v>3.0000000000000001E-3</v>
      </c>
      <c r="P117" s="7">
        <v>4.4000000000000004</v>
      </c>
      <c r="Q117" s="7">
        <v>1.4</v>
      </c>
      <c r="R117" s="7">
        <v>2.1</v>
      </c>
      <c r="S117" s="7">
        <v>0.66</v>
      </c>
      <c r="T117" s="7">
        <v>0.01</v>
      </c>
      <c r="U117" s="7">
        <v>0.11</v>
      </c>
      <c r="V117" s="7">
        <v>0.11</v>
      </c>
      <c r="W117" s="7">
        <v>31.8</v>
      </c>
      <c r="X117" s="7">
        <v>47.9</v>
      </c>
      <c r="Y117" s="7">
        <v>15.1</v>
      </c>
      <c r="Z117" s="7">
        <v>0.2</v>
      </c>
      <c r="AA117" s="7">
        <v>2.6</v>
      </c>
      <c r="AB117" s="7">
        <v>2.5</v>
      </c>
      <c r="AC117" s="7">
        <v>238.8</v>
      </c>
      <c r="AD117" s="7">
        <v>6.5</v>
      </c>
    </row>
    <row r="118" spans="1:30" x14ac:dyDescent="0.35">
      <c r="A118" s="7" t="s">
        <v>9</v>
      </c>
      <c r="B118" s="7" t="s">
        <v>9</v>
      </c>
      <c r="C118" s="7" t="s">
        <v>25</v>
      </c>
      <c r="D118" s="7">
        <v>3.67</v>
      </c>
      <c r="E118" s="7">
        <v>95</v>
      </c>
      <c r="F118" s="7">
        <v>0.3</v>
      </c>
      <c r="G118" s="7">
        <v>82.5</v>
      </c>
      <c r="H118" s="7">
        <v>25.9</v>
      </c>
      <c r="I118" s="7">
        <v>314</v>
      </c>
      <c r="J118" s="7">
        <v>15.4</v>
      </c>
      <c r="K118" s="7">
        <v>23.5</v>
      </c>
      <c r="L118" s="7">
        <v>394</v>
      </c>
      <c r="M118" s="7">
        <v>7.4</v>
      </c>
      <c r="N118" s="7">
        <v>54.9</v>
      </c>
      <c r="O118" s="7">
        <v>3.0000000000000001E-3</v>
      </c>
      <c r="P118" s="7">
        <v>3.34</v>
      </c>
      <c r="Q118" s="7">
        <v>1.36</v>
      </c>
      <c r="R118" s="7">
        <v>1.46</v>
      </c>
      <c r="S118" s="7">
        <v>0.42</v>
      </c>
      <c r="T118" s="7">
        <v>0.01</v>
      </c>
      <c r="U118" s="7">
        <v>0.05</v>
      </c>
      <c r="V118" s="7">
        <v>0.05</v>
      </c>
      <c r="W118" s="7">
        <v>40.6</v>
      </c>
      <c r="X118" s="7">
        <v>43.6</v>
      </c>
      <c r="Y118" s="7">
        <v>12.7</v>
      </c>
      <c r="Z118" s="7">
        <v>0.2</v>
      </c>
      <c r="AA118" s="7">
        <v>1.4</v>
      </c>
      <c r="AB118" s="7">
        <v>1.4</v>
      </c>
      <c r="AC118" s="7">
        <v>285</v>
      </c>
      <c r="AD118" s="7">
        <v>7.8</v>
      </c>
    </row>
    <row r="119" spans="1:30" x14ac:dyDescent="0.35">
      <c r="A119" s="7" t="s">
        <v>9</v>
      </c>
      <c r="B119" s="7" t="s">
        <v>9</v>
      </c>
      <c r="C119" s="7" t="s">
        <v>26</v>
      </c>
      <c r="D119" s="7">
        <v>3.94</v>
      </c>
      <c r="E119" s="7">
        <v>104</v>
      </c>
      <c r="F119" s="7">
        <v>0.33</v>
      </c>
      <c r="G119" s="7">
        <v>84.2</v>
      </c>
      <c r="H119" s="7">
        <v>26.4</v>
      </c>
      <c r="I119" s="7">
        <v>314</v>
      </c>
      <c r="J119" s="7">
        <v>15.2</v>
      </c>
      <c r="K119" s="7">
        <v>23.2</v>
      </c>
      <c r="L119" s="7">
        <v>372</v>
      </c>
      <c r="M119" s="7">
        <v>8.1999999999999993</v>
      </c>
      <c r="N119" s="7">
        <v>62.4</v>
      </c>
      <c r="O119" s="7">
        <v>3.0000000000000001E-3</v>
      </c>
      <c r="P119" s="7">
        <v>4.58</v>
      </c>
      <c r="Q119" s="7">
        <v>2.2799999999999998</v>
      </c>
      <c r="R119" s="7">
        <v>1.72</v>
      </c>
      <c r="S119" s="7">
        <v>0.49</v>
      </c>
      <c r="T119" s="7">
        <v>0.01</v>
      </c>
      <c r="U119" s="7">
        <v>0.03</v>
      </c>
      <c r="V119" s="7">
        <v>0.04</v>
      </c>
      <c r="W119" s="7">
        <v>49.8</v>
      </c>
      <c r="X119" s="7">
        <v>37.700000000000003</v>
      </c>
      <c r="Y119" s="7">
        <v>10.7</v>
      </c>
      <c r="Z119" s="7">
        <v>0.2</v>
      </c>
      <c r="AA119" s="7">
        <v>0.7</v>
      </c>
      <c r="AB119" s="7">
        <v>0.9</v>
      </c>
      <c r="AC119" s="7">
        <v>263.39999999999998</v>
      </c>
      <c r="AD119" s="7">
        <v>6.7</v>
      </c>
    </row>
    <row r="120" spans="1:30" x14ac:dyDescent="0.35">
      <c r="A120" s="7" t="s">
        <v>9</v>
      </c>
      <c r="B120" s="7" t="s">
        <v>9</v>
      </c>
      <c r="C120" s="7" t="s">
        <v>27</v>
      </c>
      <c r="D120" s="7">
        <v>4.4000000000000004</v>
      </c>
      <c r="E120" s="7">
        <v>116</v>
      </c>
      <c r="F120" s="7">
        <v>0.38</v>
      </c>
      <c r="G120" s="7">
        <v>86</v>
      </c>
      <c r="H120" s="7">
        <v>26.2</v>
      </c>
      <c r="I120" s="7">
        <v>305</v>
      </c>
      <c r="J120" s="7">
        <v>14.7</v>
      </c>
      <c r="K120" s="7">
        <v>23</v>
      </c>
      <c r="L120" s="7">
        <v>284</v>
      </c>
      <c r="M120" s="7">
        <v>7.6</v>
      </c>
      <c r="N120" s="7">
        <v>57.2</v>
      </c>
      <c r="O120" s="7">
        <v>2E-3</v>
      </c>
      <c r="P120" s="7">
        <v>5.37</v>
      </c>
      <c r="Q120" s="7">
        <v>3.8</v>
      </c>
      <c r="R120" s="7">
        <v>1.17</v>
      </c>
      <c r="S120" s="7">
        <v>0.36</v>
      </c>
      <c r="T120" s="7">
        <v>0</v>
      </c>
      <c r="U120" s="7">
        <v>0.01</v>
      </c>
      <c r="V120" s="7">
        <v>0.03</v>
      </c>
      <c r="W120" s="7">
        <v>70.7</v>
      </c>
      <c r="X120" s="7">
        <v>21.7</v>
      </c>
      <c r="Y120" s="7">
        <v>6.7</v>
      </c>
      <c r="Z120" s="7">
        <v>0.1</v>
      </c>
      <c r="AA120" s="7">
        <v>0.2</v>
      </c>
      <c r="AB120" s="7">
        <v>0.5</v>
      </c>
      <c r="AC120" s="7">
        <v>187.4</v>
      </c>
      <c r="AD120" s="7">
        <v>4.3</v>
      </c>
    </row>
    <row r="121" spans="1:30" x14ac:dyDescent="0.35">
      <c r="A121" s="7" t="s">
        <v>9</v>
      </c>
      <c r="B121" s="7" t="s">
        <v>9</v>
      </c>
      <c r="C121" s="7" t="s">
        <v>28</v>
      </c>
      <c r="D121" s="7">
        <v>4.72</v>
      </c>
      <c r="E121" s="7">
        <v>123</v>
      </c>
      <c r="F121" s="7">
        <v>0.4</v>
      </c>
      <c r="G121" s="7">
        <v>85</v>
      </c>
      <c r="H121" s="7">
        <v>26</v>
      </c>
      <c r="I121" s="7">
        <v>306</v>
      </c>
      <c r="J121" s="7">
        <v>13.9</v>
      </c>
      <c r="K121" s="7">
        <v>22</v>
      </c>
      <c r="L121" s="7">
        <v>245</v>
      </c>
      <c r="M121" s="7">
        <v>8.1999999999999993</v>
      </c>
      <c r="N121" s="7">
        <v>62.5</v>
      </c>
      <c r="O121" s="7">
        <v>2E-3</v>
      </c>
      <c r="P121" s="7">
        <v>6.17</v>
      </c>
      <c r="Q121" s="7">
        <v>4.34</v>
      </c>
      <c r="R121" s="7">
        <v>1.48</v>
      </c>
      <c r="S121" s="7">
        <v>0.28999999999999998</v>
      </c>
      <c r="T121" s="7">
        <v>0</v>
      </c>
      <c r="U121" s="7">
        <v>0.02</v>
      </c>
      <c r="V121" s="7">
        <v>0.03</v>
      </c>
      <c r="W121" s="7">
        <v>70.400000000000006</v>
      </c>
      <c r="X121" s="7">
        <v>24</v>
      </c>
      <c r="Y121" s="7">
        <v>4.7</v>
      </c>
      <c r="Z121" s="7">
        <v>0</v>
      </c>
      <c r="AA121" s="7">
        <v>0.4</v>
      </c>
      <c r="AB121" s="7">
        <v>0.5</v>
      </c>
      <c r="AC121" s="7">
        <v>126.4</v>
      </c>
      <c r="AD121" s="7">
        <v>2.7</v>
      </c>
    </row>
    <row r="122" spans="1:30" x14ac:dyDescent="0.35">
      <c r="A122" s="7" t="s">
        <v>9</v>
      </c>
      <c r="B122" s="7" t="s">
        <v>9</v>
      </c>
      <c r="C122" s="7" t="s">
        <v>29</v>
      </c>
      <c r="D122" s="7">
        <v>4.42</v>
      </c>
      <c r="E122" s="7">
        <v>118</v>
      </c>
      <c r="F122" s="7">
        <v>0.37</v>
      </c>
      <c r="G122" s="7">
        <v>83.5</v>
      </c>
      <c r="H122" s="7">
        <v>26.6</v>
      </c>
      <c r="I122" s="7">
        <v>319</v>
      </c>
      <c r="J122" s="7">
        <v>13.9</v>
      </c>
      <c r="K122" s="7">
        <v>22.5</v>
      </c>
      <c r="L122" s="7">
        <v>245</v>
      </c>
      <c r="M122" s="7">
        <v>7.6</v>
      </c>
      <c r="N122" s="7">
        <v>53.3</v>
      </c>
      <c r="O122" s="7">
        <v>2E-3</v>
      </c>
      <c r="P122" s="7">
        <v>5.41</v>
      </c>
      <c r="Q122" s="7">
        <v>3.23</v>
      </c>
      <c r="R122" s="7">
        <v>1.74</v>
      </c>
      <c r="S122" s="7">
        <v>0.39</v>
      </c>
      <c r="T122" s="7">
        <v>0</v>
      </c>
      <c r="U122" s="7">
        <v>0.02</v>
      </c>
      <c r="V122" s="7">
        <v>0.03</v>
      </c>
      <c r="W122" s="7">
        <v>59.7</v>
      </c>
      <c r="X122" s="7">
        <v>32.1</v>
      </c>
      <c r="Y122" s="7">
        <v>7.3</v>
      </c>
      <c r="Z122" s="7">
        <v>0.1</v>
      </c>
      <c r="AA122" s="7">
        <v>0.3</v>
      </c>
      <c r="AB122" s="7">
        <v>0.5</v>
      </c>
      <c r="AC122" s="7">
        <v>95.7</v>
      </c>
      <c r="AD122" s="7">
        <v>2.2000000000000002</v>
      </c>
    </row>
    <row r="123" spans="1:30" x14ac:dyDescent="0.35">
      <c r="A123" s="7" t="s">
        <v>9</v>
      </c>
      <c r="B123" s="7" t="s">
        <v>9</v>
      </c>
      <c r="C123" s="7" t="s">
        <v>30</v>
      </c>
      <c r="D123" s="7">
        <v>4.96</v>
      </c>
      <c r="E123" s="7">
        <v>128</v>
      </c>
      <c r="F123" s="7">
        <v>0.41</v>
      </c>
      <c r="G123" s="7">
        <v>83.1</v>
      </c>
      <c r="H123" s="7">
        <v>25.8</v>
      </c>
      <c r="I123" s="7">
        <v>311</v>
      </c>
      <c r="J123" s="7">
        <v>13.1</v>
      </c>
      <c r="K123" s="7">
        <v>21.4</v>
      </c>
      <c r="L123" s="7">
        <v>239</v>
      </c>
      <c r="M123" s="7">
        <v>7.7</v>
      </c>
      <c r="N123" s="7">
        <v>59.7</v>
      </c>
      <c r="O123" s="7">
        <v>2E-3</v>
      </c>
      <c r="P123" s="7">
        <v>5.57</v>
      </c>
      <c r="Q123" s="7">
        <v>3.22</v>
      </c>
      <c r="R123" s="7">
        <v>1.92</v>
      </c>
      <c r="S123" s="7">
        <v>0.28999999999999998</v>
      </c>
      <c r="T123" s="7">
        <v>0.09</v>
      </c>
      <c r="U123" s="7">
        <v>0.01</v>
      </c>
      <c r="V123" s="7">
        <v>0.04</v>
      </c>
      <c r="W123" s="7">
        <v>57.8</v>
      </c>
      <c r="X123" s="7">
        <v>34.5</v>
      </c>
      <c r="Y123" s="7">
        <v>5.2</v>
      </c>
      <c r="Z123" s="7">
        <v>1.7</v>
      </c>
      <c r="AA123" s="7">
        <v>0.2</v>
      </c>
      <c r="AB123" s="7">
        <v>0.6</v>
      </c>
      <c r="AC123" s="7">
        <v>79.7</v>
      </c>
      <c r="AD123" s="7">
        <v>1.6</v>
      </c>
    </row>
    <row r="124" spans="1:30" x14ac:dyDescent="0.35">
      <c r="A124" s="7" t="s">
        <v>9</v>
      </c>
      <c r="B124" s="7" t="s">
        <v>9</v>
      </c>
      <c r="C124" s="7" t="s">
        <v>31</v>
      </c>
      <c r="D124" s="7">
        <v>4.9000000000000004</v>
      </c>
      <c r="E124" s="7">
        <v>129</v>
      </c>
      <c r="F124" s="7">
        <v>0.4</v>
      </c>
      <c r="G124" s="7">
        <v>81.8</v>
      </c>
      <c r="H124" s="7">
        <v>26.3</v>
      </c>
      <c r="I124" s="7">
        <v>322</v>
      </c>
      <c r="J124" s="7">
        <v>12.7</v>
      </c>
      <c r="K124" s="7">
        <v>21.2</v>
      </c>
      <c r="L124" s="7">
        <v>203</v>
      </c>
      <c r="M124" s="7">
        <v>8.3000000000000007</v>
      </c>
      <c r="N124" s="7">
        <v>60.2</v>
      </c>
      <c r="O124" s="7">
        <v>2E-3</v>
      </c>
      <c r="P124" s="7">
        <v>4.8600000000000003</v>
      </c>
      <c r="Q124" s="7">
        <v>2.36</v>
      </c>
      <c r="R124" s="7">
        <v>2.0499999999999998</v>
      </c>
      <c r="S124" s="7">
        <v>0.25</v>
      </c>
      <c r="T124" s="7">
        <v>0.15</v>
      </c>
      <c r="U124" s="7">
        <v>0.02</v>
      </c>
      <c r="V124" s="7">
        <v>0.03</v>
      </c>
      <c r="W124" s="7">
        <v>48.5</v>
      </c>
      <c r="X124" s="7">
        <v>42.2</v>
      </c>
      <c r="Y124" s="7">
        <v>5.0999999999999996</v>
      </c>
      <c r="Z124" s="7">
        <v>3.2</v>
      </c>
      <c r="AA124" s="7">
        <v>0.5</v>
      </c>
      <c r="AB124" s="7">
        <v>0.6</v>
      </c>
      <c r="AC124" s="7">
        <v>98.1</v>
      </c>
      <c r="AD124" s="7">
        <v>2</v>
      </c>
    </row>
    <row r="125" spans="1:30" x14ac:dyDescent="0.35">
      <c r="A125" s="7" t="s">
        <v>9</v>
      </c>
      <c r="B125" s="7" t="s">
        <v>9</v>
      </c>
      <c r="C125" s="7" t="s">
        <v>32</v>
      </c>
      <c r="D125" s="7">
        <v>4.8099999999999996</v>
      </c>
      <c r="E125" s="7">
        <v>123</v>
      </c>
      <c r="F125" s="7">
        <v>0.4</v>
      </c>
      <c r="G125" s="7">
        <v>82.8</v>
      </c>
      <c r="H125" s="7">
        <v>25.6</v>
      </c>
      <c r="I125" s="7">
        <v>310</v>
      </c>
      <c r="J125" s="7">
        <v>12.4</v>
      </c>
      <c r="K125" s="7">
        <v>20.5</v>
      </c>
      <c r="L125" s="7">
        <v>206</v>
      </c>
      <c r="M125" s="7">
        <v>7.6</v>
      </c>
      <c r="N125" s="7">
        <v>57.7</v>
      </c>
      <c r="O125" s="7">
        <v>2E-3</v>
      </c>
      <c r="P125" s="7">
        <v>3.82</v>
      </c>
      <c r="Q125" s="7">
        <v>1.78</v>
      </c>
      <c r="R125" s="7">
        <v>1.74</v>
      </c>
      <c r="S125" s="7">
        <v>0.2</v>
      </c>
      <c r="T125" s="7">
        <v>7.0000000000000007E-2</v>
      </c>
      <c r="U125" s="7">
        <v>0.01</v>
      </c>
      <c r="V125" s="7">
        <v>0.03</v>
      </c>
      <c r="W125" s="7">
        <v>46.5</v>
      </c>
      <c r="X125" s="7">
        <v>45.6</v>
      </c>
      <c r="Y125" s="7">
        <v>5.0999999999999996</v>
      </c>
      <c r="Z125" s="7">
        <v>1.7</v>
      </c>
      <c r="AA125" s="7">
        <v>0.3</v>
      </c>
      <c r="AB125" s="7">
        <v>0.7</v>
      </c>
      <c r="AC125" s="7">
        <v>55.3</v>
      </c>
      <c r="AD125" s="7">
        <v>1.1000000000000001</v>
      </c>
    </row>
    <row r="126" spans="1:30" x14ac:dyDescent="0.35">
      <c r="A126" s="7">
        <v>2</v>
      </c>
      <c r="B126" s="7">
        <v>2502</v>
      </c>
      <c r="C126" s="7" t="s">
        <v>8</v>
      </c>
      <c r="D126" s="7">
        <v>5.79</v>
      </c>
      <c r="E126" s="7">
        <v>143</v>
      </c>
      <c r="F126" s="7">
        <v>0.43</v>
      </c>
      <c r="G126" s="7">
        <v>74.599999999999994</v>
      </c>
      <c r="H126" s="7">
        <v>24.7</v>
      </c>
      <c r="I126" s="7">
        <v>331</v>
      </c>
      <c r="J126" s="7">
        <v>12.6</v>
      </c>
      <c r="K126" s="7">
        <v>20.5</v>
      </c>
      <c r="L126" s="7">
        <v>308</v>
      </c>
      <c r="M126" s="7">
        <v>9.3000000000000007</v>
      </c>
      <c r="N126" s="7">
        <v>46.7</v>
      </c>
      <c r="O126" s="7">
        <v>3.0000000000000001E-3</v>
      </c>
      <c r="P126" s="7">
        <v>9.3699999999999992</v>
      </c>
      <c r="Q126" s="7">
        <v>6.52</v>
      </c>
      <c r="R126" s="7">
        <v>2.33</v>
      </c>
      <c r="S126" s="7">
        <v>0.32</v>
      </c>
      <c r="T126" s="7">
        <v>0.09</v>
      </c>
      <c r="U126" s="7">
        <v>0.03</v>
      </c>
      <c r="V126" s="7">
        <v>7.0000000000000007E-2</v>
      </c>
      <c r="W126" s="7">
        <v>69.599999999999994</v>
      </c>
      <c r="X126" s="7">
        <v>24.9</v>
      </c>
      <c r="Y126" s="7">
        <v>3.4</v>
      </c>
      <c r="Z126" s="7">
        <v>0.9</v>
      </c>
      <c r="AA126" s="7">
        <v>0.3</v>
      </c>
      <c r="AB126" s="7">
        <v>0.8</v>
      </c>
      <c r="AC126" s="7">
        <v>73.900000000000006</v>
      </c>
      <c r="AD126" s="7">
        <v>1.3</v>
      </c>
    </row>
    <row r="127" spans="1:30" x14ac:dyDescent="0.35">
      <c r="A127" s="7" t="s">
        <v>9</v>
      </c>
      <c r="B127" s="7" t="s">
        <v>9</v>
      </c>
      <c r="C127" s="7" t="s">
        <v>10</v>
      </c>
      <c r="D127" s="7">
        <v>5.6</v>
      </c>
      <c r="E127" s="7">
        <v>137</v>
      </c>
      <c r="F127" s="7">
        <v>0.43</v>
      </c>
      <c r="G127" s="7">
        <v>77.400000000000006</v>
      </c>
      <c r="H127" s="7">
        <v>24.5</v>
      </c>
      <c r="I127" s="7">
        <v>316</v>
      </c>
      <c r="J127" s="7">
        <v>13.5</v>
      </c>
      <c r="K127" s="7">
        <v>20.2</v>
      </c>
      <c r="L127" s="7">
        <v>339</v>
      </c>
      <c r="M127" s="7">
        <v>7.8</v>
      </c>
      <c r="N127" s="7">
        <v>43.7</v>
      </c>
      <c r="O127" s="7">
        <v>3.0000000000000001E-3</v>
      </c>
      <c r="P127" s="7">
        <v>8.4499999999999993</v>
      </c>
      <c r="Q127" s="7">
        <v>4.45</v>
      </c>
      <c r="R127" s="7">
        <v>3.42</v>
      </c>
      <c r="S127" s="7">
        <v>0.34</v>
      </c>
      <c r="T127" s="7">
        <v>0.13</v>
      </c>
      <c r="U127" s="7">
        <v>0.04</v>
      </c>
      <c r="V127" s="7">
        <v>7.0000000000000007E-2</v>
      </c>
      <c r="W127" s="7">
        <v>52.7</v>
      </c>
      <c r="X127" s="7">
        <v>40.4</v>
      </c>
      <c r="Y127" s="7">
        <v>4</v>
      </c>
      <c r="Z127" s="7">
        <v>1.6</v>
      </c>
      <c r="AA127" s="7">
        <v>0.5</v>
      </c>
      <c r="AB127" s="7">
        <v>0.9</v>
      </c>
      <c r="AC127" s="7">
        <v>107.8</v>
      </c>
      <c r="AD127" s="7">
        <v>1.9</v>
      </c>
    </row>
    <row r="128" spans="1:30" x14ac:dyDescent="0.35">
      <c r="A128" s="7" t="s">
        <v>9</v>
      </c>
      <c r="B128" s="7" t="s">
        <v>9</v>
      </c>
      <c r="C128" s="7" t="s">
        <v>11</v>
      </c>
      <c r="D128" s="7">
        <v>5.85</v>
      </c>
      <c r="E128" s="7">
        <v>141</v>
      </c>
      <c r="F128" s="7">
        <v>0.46</v>
      </c>
      <c r="G128" s="7">
        <v>78.5</v>
      </c>
      <c r="H128" s="7">
        <v>24.1</v>
      </c>
      <c r="I128" s="7">
        <v>307</v>
      </c>
      <c r="J128" s="7">
        <v>13.5</v>
      </c>
      <c r="K128" s="7">
        <v>20</v>
      </c>
      <c r="L128" s="7">
        <v>313</v>
      </c>
      <c r="M128" s="7">
        <v>8.1999999999999993</v>
      </c>
      <c r="N128" s="7">
        <v>44</v>
      </c>
      <c r="O128" s="7">
        <v>3.0000000000000001E-3</v>
      </c>
      <c r="P128" s="7">
        <v>8.2100000000000009</v>
      </c>
      <c r="Q128" s="7">
        <v>4.49</v>
      </c>
      <c r="R128" s="7">
        <v>3.16</v>
      </c>
      <c r="S128" s="7">
        <v>0.38</v>
      </c>
      <c r="T128" s="7">
        <v>0.08</v>
      </c>
      <c r="U128" s="7">
        <v>0.04</v>
      </c>
      <c r="V128" s="7">
        <v>0.05</v>
      </c>
      <c r="W128" s="7">
        <v>54.7</v>
      </c>
      <c r="X128" s="7">
        <v>38.5</v>
      </c>
      <c r="Y128" s="7">
        <v>4.5999999999999996</v>
      </c>
      <c r="Z128" s="7">
        <v>1</v>
      </c>
      <c r="AA128" s="7">
        <v>0.5</v>
      </c>
      <c r="AB128" s="7">
        <v>0.6</v>
      </c>
      <c r="AC128" s="7">
        <v>103</v>
      </c>
      <c r="AD128" s="7">
        <v>1.8</v>
      </c>
    </row>
    <row r="129" spans="1:30" x14ac:dyDescent="0.35">
      <c r="A129" s="7" t="s">
        <v>9</v>
      </c>
      <c r="B129" s="7" t="s">
        <v>9</v>
      </c>
      <c r="C129" s="7" t="s">
        <v>12</v>
      </c>
      <c r="D129" s="7">
        <v>5.79</v>
      </c>
      <c r="E129" s="7">
        <v>142</v>
      </c>
      <c r="F129" s="7">
        <v>0.45</v>
      </c>
      <c r="G129" s="7">
        <v>77.3</v>
      </c>
      <c r="H129" s="7">
        <v>24.5</v>
      </c>
      <c r="I129" s="7">
        <v>317</v>
      </c>
      <c r="J129" s="7">
        <v>12.8</v>
      </c>
      <c r="K129" s="7">
        <v>20.100000000000001</v>
      </c>
      <c r="L129" s="7">
        <v>324</v>
      </c>
      <c r="M129" s="7">
        <v>7.7</v>
      </c>
      <c r="N129" s="7">
        <v>49.8</v>
      </c>
      <c r="O129" s="7">
        <v>2E-3</v>
      </c>
      <c r="P129" s="7">
        <v>12.05</v>
      </c>
      <c r="Q129" s="7">
        <v>8.9499999999999993</v>
      </c>
      <c r="R129" s="7">
        <v>2.58</v>
      </c>
      <c r="S129" s="7">
        <v>0.31</v>
      </c>
      <c r="T129" s="7">
        <v>0.12</v>
      </c>
      <c r="U129" s="7">
        <v>0.03</v>
      </c>
      <c r="V129" s="7">
        <v>0.06</v>
      </c>
      <c r="W129" s="7">
        <v>74.3</v>
      </c>
      <c r="X129" s="7">
        <v>21.4</v>
      </c>
      <c r="Y129" s="7">
        <v>2.6</v>
      </c>
      <c r="Z129" s="7">
        <v>1</v>
      </c>
      <c r="AA129" s="7">
        <v>0.3</v>
      </c>
      <c r="AB129" s="7">
        <v>0.5</v>
      </c>
      <c r="AC129" s="7">
        <v>116.4</v>
      </c>
      <c r="AD129" s="7">
        <v>2</v>
      </c>
    </row>
    <row r="130" spans="1:30" x14ac:dyDescent="0.35">
      <c r="A130" s="7" t="s">
        <v>9</v>
      </c>
      <c r="B130" s="7" t="s">
        <v>9</v>
      </c>
      <c r="C130" s="7" t="s">
        <v>13</v>
      </c>
      <c r="D130" s="7">
        <v>6.02</v>
      </c>
      <c r="E130" s="7">
        <v>147</v>
      </c>
      <c r="F130" s="7">
        <v>0.46</v>
      </c>
      <c r="G130" s="7">
        <v>76.8</v>
      </c>
      <c r="H130" s="7">
        <v>24.4</v>
      </c>
      <c r="I130" s="7">
        <v>318</v>
      </c>
      <c r="J130" s="7">
        <v>13</v>
      </c>
      <c r="K130" s="7">
        <v>19.7</v>
      </c>
      <c r="L130" s="7">
        <v>313</v>
      </c>
      <c r="M130" s="7">
        <v>8.6</v>
      </c>
      <c r="N130" s="7">
        <v>50.9</v>
      </c>
      <c r="O130" s="7">
        <v>3.0000000000000001E-3</v>
      </c>
      <c r="P130" s="7">
        <v>4.87</v>
      </c>
      <c r="Q130" s="7">
        <v>4.25</v>
      </c>
      <c r="R130" s="7">
        <v>0.41</v>
      </c>
      <c r="S130" s="7">
        <v>7.0000000000000007E-2</v>
      </c>
      <c r="T130" s="7">
        <v>0.11</v>
      </c>
      <c r="U130" s="7">
        <v>0.01</v>
      </c>
      <c r="V130" s="7">
        <v>0.02</v>
      </c>
      <c r="W130" s="7">
        <v>87.3</v>
      </c>
      <c r="X130" s="7">
        <v>8.4</v>
      </c>
      <c r="Y130" s="7">
        <v>1.5</v>
      </c>
      <c r="Z130" s="7">
        <v>2.2999999999999998</v>
      </c>
      <c r="AA130" s="7">
        <v>0.1</v>
      </c>
      <c r="AB130" s="7">
        <v>0.3</v>
      </c>
      <c r="AC130" s="7">
        <v>90.9</v>
      </c>
      <c r="AD130" s="7">
        <v>1.5</v>
      </c>
    </row>
    <row r="131" spans="1:30" x14ac:dyDescent="0.35">
      <c r="A131" s="7" t="s">
        <v>9</v>
      </c>
      <c r="B131" s="7" t="s">
        <v>9</v>
      </c>
      <c r="C131" s="7" t="s">
        <v>14</v>
      </c>
      <c r="D131" s="7">
        <v>5.37</v>
      </c>
      <c r="E131" s="7">
        <v>135</v>
      </c>
      <c r="F131" s="7">
        <v>0.42</v>
      </c>
      <c r="G131" s="7">
        <v>77.400000000000006</v>
      </c>
      <c r="H131" s="7">
        <v>25.2</v>
      </c>
      <c r="I131" s="7">
        <v>325</v>
      </c>
      <c r="J131" s="7">
        <v>12.9</v>
      </c>
      <c r="K131" s="7">
        <v>20</v>
      </c>
      <c r="L131" s="7">
        <v>329</v>
      </c>
      <c r="M131" s="7">
        <v>8.8000000000000007</v>
      </c>
      <c r="N131" s="7">
        <v>53.3</v>
      </c>
      <c r="O131" s="7">
        <v>3.0000000000000001E-3</v>
      </c>
      <c r="P131" s="7">
        <v>2.79</v>
      </c>
      <c r="Q131" s="7">
        <v>1.73</v>
      </c>
      <c r="R131" s="7">
        <v>0.67</v>
      </c>
      <c r="S131" s="7">
        <v>0.28000000000000003</v>
      </c>
      <c r="T131" s="7">
        <v>0.06</v>
      </c>
      <c r="U131" s="7">
        <v>0</v>
      </c>
      <c r="V131" s="7">
        <v>0.04</v>
      </c>
      <c r="W131" s="7">
        <v>61.9</v>
      </c>
      <c r="X131" s="7">
        <v>24.2</v>
      </c>
      <c r="Y131" s="7">
        <v>10.1</v>
      </c>
      <c r="Z131" s="7">
        <v>2.2000000000000002</v>
      </c>
      <c r="AA131" s="7">
        <v>0.2</v>
      </c>
      <c r="AB131" s="7">
        <v>1.5</v>
      </c>
      <c r="AC131" s="7">
        <v>43.1</v>
      </c>
      <c r="AD131" s="7">
        <v>0.8</v>
      </c>
    </row>
    <row r="132" spans="1:30" x14ac:dyDescent="0.35">
      <c r="A132" s="7" t="s">
        <v>9</v>
      </c>
      <c r="B132" s="7" t="s">
        <v>9</v>
      </c>
      <c r="C132" s="7" t="s">
        <v>15</v>
      </c>
      <c r="D132" s="7">
        <v>5.2</v>
      </c>
      <c r="E132" s="7">
        <v>127</v>
      </c>
      <c r="F132" s="7">
        <v>0.39</v>
      </c>
      <c r="G132" s="7">
        <v>75.5</v>
      </c>
      <c r="H132" s="7">
        <v>24.4</v>
      </c>
      <c r="I132" s="7">
        <v>323</v>
      </c>
      <c r="J132" s="7">
        <v>12.8</v>
      </c>
      <c r="K132" s="7">
        <v>20.6</v>
      </c>
      <c r="L132" s="7">
        <v>352</v>
      </c>
      <c r="M132" s="7">
        <v>7.6</v>
      </c>
      <c r="N132" s="7">
        <v>47.2</v>
      </c>
      <c r="O132" s="7">
        <v>3.0000000000000001E-3</v>
      </c>
      <c r="P132" s="7">
        <v>1.77</v>
      </c>
      <c r="Q132" s="7">
        <v>1.1299999999999999</v>
      </c>
      <c r="R132" s="7">
        <v>0.46</v>
      </c>
      <c r="S132" s="7">
        <v>0.14000000000000001</v>
      </c>
      <c r="T132" s="7">
        <v>0.02</v>
      </c>
      <c r="U132" s="7">
        <v>0.01</v>
      </c>
      <c r="V132" s="7">
        <v>0.02</v>
      </c>
      <c r="W132" s="7">
        <v>63.5</v>
      </c>
      <c r="X132" s="7">
        <v>26.1</v>
      </c>
      <c r="Y132" s="7">
        <v>7.7</v>
      </c>
      <c r="Z132" s="7">
        <v>1.1000000000000001</v>
      </c>
      <c r="AA132" s="7">
        <v>0.5</v>
      </c>
      <c r="AB132" s="7">
        <v>1.1000000000000001</v>
      </c>
      <c r="AC132" s="7">
        <v>11.4</v>
      </c>
      <c r="AD132" s="7">
        <v>0.2</v>
      </c>
    </row>
    <row r="133" spans="1:30" x14ac:dyDescent="0.35">
      <c r="A133" s="7" t="s">
        <v>9</v>
      </c>
      <c r="B133" s="7" t="s">
        <v>9</v>
      </c>
      <c r="C133" s="7" t="s">
        <v>16</v>
      </c>
      <c r="D133" s="7">
        <v>4.88</v>
      </c>
      <c r="E133" s="7">
        <v>121</v>
      </c>
      <c r="F133" s="7">
        <v>0.37</v>
      </c>
      <c r="G133" s="7">
        <v>75.599999999999994</v>
      </c>
      <c r="H133" s="7">
        <v>24.9</v>
      </c>
      <c r="I133" s="7">
        <v>329</v>
      </c>
      <c r="J133" s="7">
        <v>12.5</v>
      </c>
      <c r="K133" s="7">
        <v>20.9</v>
      </c>
      <c r="L133" s="7">
        <v>315</v>
      </c>
      <c r="M133" s="7">
        <v>7.6</v>
      </c>
      <c r="N133" s="7">
        <v>45.6</v>
      </c>
      <c r="O133" s="7">
        <v>2E-3</v>
      </c>
      <c r="P133" s="7">
        <v>1.43</v>
      </c>
      <c r="Q133" s="7">
        <v>0.76</v>
      </c>
      <c r="R133" s="7">
        <v>0.5</v>
      </c>
      <c r="S133" s="7">
        <v>0.11</v>
      </c>
      <c r="T133" s="7">
        <v>0.04</v>
      </c>
      <c r="U133" s="7">
        <v>0.01</v>
      </c>
      <c r="V133" s="7">
        <v>0.02</v>
      </c>
      <c r="W133" s="7">
        <v>53.4</v>
      </c>
      <c r="X133" s="7">
        <v>34.9</v>
      </c>
      <c r="Y133" s="7">
        <v>7.4</v>
      </c>
      <c r="Z133" s="7">
        <v>2.6</v>
      </c>
      <c r="AA133" s="7">
        <v>0.4</v>
      </c>
      <c r="AB133" s="7">
        <v>1.3</v>
      </c>
      <c r="AC133" s="7">
        <v>9</v>
      </c>
      <c r="AD133" s="7">
        <v>0.2</v>
      </c>
    </row>
    <row r="134" spans="1:30" x14ac:dyDescent="0.35">
      <c r="A134" s="7" t="s">
        <v>9</v>
      </c>
      <c r="B134" s="7" t="s">
        <v>9</v>
      </c>
      <c r="C134" s="7" t="s">
        <v>17</v>
      </c>
      <c r="D134" s="7">
        <v>5</v>
      </c>
      <c r="E134" s="7">
        <v>121</v>
      </c>
      <c r="F134" s="7">
        <v>0.38</v>
      </c>
      <c r="G134" s="7">
        <v>75.2</v>
      </c>
      <c r="H134" s="7">
        <v>24.2</v>
      </c>
      <c r="I134" s="7">
        <v>322</v>
      </c>
      <c r="J134" s="7">
        <v>12.6</v>
      </c>
      <c r="K134" s="7">
        <v>21.2</v>
      </c>
      <c r="L134" s="7">
        <v>197</v>
      </c>
      <c r="M134" s="7">
        <v>8.3000000000000007</v>
      </c>
      <c r="N134" s="7">
        <v>52</v>
      </c>
      <c r="O134" s="7">
        <v>2E-3</v>
      </c>
      <c r="P134" s="7">
        <v>1.53</v>
      </c>
      <c r="Q134" s="7">
        <v>0.89</v>
      </c>
      <c r="R134" s="7">
        <v>0.53</v>
      </c>
      <c r="S134" s="7">
        <v>7.0000000000000007E-2</v>
      </c>
      <c r="T134" s="7">
        <v>0.01</v>
      </c>
      <c r="U134" s="7">
        <v>0.01</v>
      </c>
      <c r="V134" s="7">
        <v>0.02</v>
      </c>
      <c r="W134" s="7">
        <v>57.8</v>
      </c>
      <c r="X134" s="7">
        <v>34.6</v>
      </c>
      <c r="Y134" s="7">
        <v>4.8</v>
      </c>
      <c r="Z134" s="7">
        <v>0.9</v>
      </c>
      <c r="AA134" s="7">
        <v>0.5</v>
      </c>
      <c r="AB134" s="7">
        <v>1.3</v>
      </c>
      <c r="AC134" s="7">
        <v>10.8</v>
      </c>
      <c r="AD134" s="7">
        <v>0.2</v>
      </c>
    </row>
    <row r="135" spans="1:30" x14ac:dyDescent="0.35">
      <c r="A135" s="7" t="s">
        <v>9</v>
      </c>
      <c r="B135" s="7" t="s">
        <v>9</v>
      </c>
      <c r="C135" s="7" t="s">
        <v>18</v>
      </c>
      <c r="D135" s="7">
        <v>4.5599999999999996</v>
      </c>
      <c r="E135" s="7">
        <v>112</v>
      </c>
      <c r="F135" s="7">
        <v>0.34</v>
      </c>
      <c r="G135" s="7">
        <v>73.900000000000006</v>
      </c>
      <c r="H135" s="7">
        <v>24.5</v>
      </c>
      <c r="I135" s="7">
        <v>331</v>
      </c>
      <c r="J135" s="7">
        <v>12.7</v>
      </c>
      <c r="K135" s="7">
        <v>21.4</v>
      </c>
      <c r="L135" s="7">
        <v>99</v>
      </c>
      <c r="M135" s="7">
        <v>8</v>
      </c>
      <c r="N135" s="7">
        <v>50.8</v>
      </c>
      <c r="O135" s="7">
        <v>1E-3</v>
      </c>
      <c r="P135" s="7">
        <v>0.98</v>
      </c>
      <c r="Q135" s="7">
        <v>0.49</v>
      </c>
      <c r="R135" s="7">
        <v>0.39</v>
      </c>
      <c r="S135" s="7">
        <v>0.06</v>
      </c>
      <c r="T135" s="7">
        <v>0.01</v>
      </c>
      <c r="U135" s="7">
        <v>0</v>
      </c>
      <c r="V135" s="7">
        <v>0.02</v>
      </c>
      <c r="W135" s="7">
        <v>50.1</v>
      </c>
      <c r="X135" s="7">
        <v>40.5</v>
      </c>
      <c r="Y135" s="7">
        <v>6</v>
      </c>
      <c r="Z135" s="7">
        <v>0.7</v>
      </c>
      <c r="AA135" s="7">
        <v>0.5</v>
      </c>
      <c r="AB135" s="7">
        <v>2.2000000000000002</v>
      </c>
      <c r="AC135" s="7">
        <v>40.5</v>
      </c>
      <c r="AD135" s="7">
        <v>0.9</v>
      </c>
    </row>
    <row r="136" spans="1:30" x14ac:dyDescent="0.35">
      <c r="A136" s="7" t="s">
        <v>9</v>
      </c>
      <c r="B136" s="7" t="s">
        <v>9</v>
      </c>
      <c r="C136" s="7" t="s">
        <v>19</v>
      </c>
      <c r="D136" s="7">
        <v>4.8</v>
      </c>
      <c r="E136" s="7">
        <v>115</v>
      </c>
      <c r="F136" s="7">
        <v>0.36</v>
      </c>
      <c r="G136" s="7">
        <v>75.8</v>
      </c>
      <c r="H136" s="7">
        <v>24</v>
      </c>
      <c r="I136" s="7">
        <v>317</v>
      </c>
      <c r="J136" s="7">
        <v>13.5</v>
      </c>
      <c r="K136" s="7">
        <v>21.2</v>
      </c>
      <c r="L136" s="7">
        <v>101</v>
      </c>
      <c r="M136" s="7">
        <v>8</v>
      </c>
      <c r="N136" s="7">
        <v>61.6</v>
      </c>
      <c r="O136" s="7">
        <v>1E-3</v>
      </c>
      <c r="P136" s="7">
        <v>0.85</v>
      </c>
      <c r="Q136" s="7">
        <v>0.24</v>
      </c>
      <c r="R136" s="7">
        <v>0.52</v>
      </c>
      <c r="S136" s="7">
        <v>0.06</v>
      </c>
      <c r="T136" s="7">
        <v>0</v>
      </c>
      <c r="U136" s="7">
        <v>0</v>
      </c>
      <c r="V136" s="7">
        <v>0.02</v>
      </c>
      <c r="W136" s="7">
        <v>28.4</v>
      </c>
      <c r="X136" s="7">
        <v>61.3</v>
      </c>
      <c r="Y136" s="7">
        <v>6.9</v>
      </c>
      <c r="Z136" s="7">
        <v>0.2</v>
      </c>
      <c r="AA136" s="7">
        <v>0.6</v>
      </c>
      <c r="AB136" s="7">
        <v>2.7</v>
      </c>
      <c r="AC136" s="7">
        <v>86.8</v>
      </c>
      <c r="AD136" s="7">
        <v>1.8</v>
      </c>
    </row>
    <row r="137" spans="1:30" x14ac:dyDescent="0.35">
      <c r="A137" s="7" t="s">
        <v>9</v>
      </c>
      <c r="B137" s="7" t="s">
        <v>9</v>
      </c>
      <c r="C137" s="7" t="s">
        <v>20</v>
      </c>
      <c r="D137" s="7">
        <v>4.63</v>
      </c>
      <c r="E137" s="7">
        <v>111</v>
      </c>
      <c r="F137" s="7">
        <v>0.35</v>
      </c>
      <c r="G137" s="7">
        <v>75</v>
      </c>
      <c r="H137" s="7">
        <v>23.9</v>
      </c>
      <c r="I137" s="7">
        <v>319</v>
      </c>
      <c r="J137" s="7">
        <v>14.2</v>
      </c>
      <c r="K137" s="7">
        <v>21.8</v>
      </c>
      <c r="L137" s="7">
        <v>57</v>
      </c>
      <c r="M137" s="7">
        <v>6.5</v>
      </c>
      <c r="N137" s="7">
        <v>22.1</v>
      </c>
      <c r="O137" s="7">
        <v>0</v>
      </c>
      <c r="P137" s="7">
        <v>0.56999999999999995</v>
      </c>
      <c r="Q137" s="7">
        <v>0.2</v>
      </c>
      <c r="R137" s="7">
        <v>0.33</v>
      </c>
      <c r="S137" s="7">
        <v>0.02</v>
      </c>
      <c r="T137" s="7">
        <v>0</v>
      </c>
      <c r="U137" s="7">
        <v>0.01</v>
      </c>
      <c r="V137" s="7">
        <v>0.01</v>
      </c>
      <c r="W137" s="7">
        <v>35.1</v>
      </c>
      <c r="X137" s="7">
        <v>58.2</v>
      </c>
      <c r="Y137" s="7">
        <v>3.2</v>
      </c>
      <c r="Z137" s="7">
        <v>0.5</v>
      </c>
      <c r="AA137" s="7">
        <v>2</v>
      </c>
      <c r="AB137" s="7">
        <v>0.9</v>
      </c>
      <c r="AC137" s="7">
        <v>80.2</v>
      </c>
      <c r="AD137" s="7">
        <v>1.7</v>
      </c>
    </row>
    <row r="138" spans="1:30" x14ac:dyDescent="0.35">
      <c r="A138" s="7" t="s">
        <v>9</v>
      </c>
      <c r="B138" s="7" t="s">
        <v>9</v>
      </c>
      <c r="C138" s="7" t="s">
        <v>21</v>
      </c>
      <c r="D138" s="7">
        <v>4.5999999999999996</v>
      </c>
      <c r="E138" s="7">
        <v>114</v>
      </c>
      <c r="F138" s="7">
        <v>0.35</v>
      </c>
      <c r="G138" s="7">
        <v>75.7</v>
      </c>
      <c r="H138" s="7">
        <v>24.8</v>
      </c>
      <c r="I138" s="7">
        <v>327</v>
      </c>
      <c r="J138" s="7">
        <v>14</v>
      </c>
      <c r="K138" s="7">
        <v>21.7</v>
      </c>
      <c r="L138" s="7">
        <v>92</v>
      </c>
      <c r="M138" s="7">
        <v>8.8000000000000007</v>
      </c>
      <c r="N138" s="7">
        <v>61.1</v>
      </c>
      <c r="O138" s="7">
        <v>1E-3</v>
      </c>
      <c r="P138" s="7">
        <v>0.46</v>
      </c>
      <c r="Q138" s="7">
        <v>0.09</v>
      </c>
      <c r="R138" s="7">
        <v>0.36</v>
      </c>
      <c r="S138" s="7">
        <v>0</v>
      </c>
      <c r="T138" s="7">
        <v>0</v>
      </c>
      <c r="U138" s="7">
        <v>0</v>
      </c>
      <c r="V138" s="7">
        <v>0</v>
      </c>
      <c r="W138" s="7">
        <v>19.399999999999999</v>
      </c>
      <c r="X138" s="7">
        <v>78.2</v>
      </c>
      <c r="Y138" s="7">
        <v>1.1000000000000001</v>
      </c>
      <c r="Z138" s="7">
        <v>0.4</v>
      </c>
      <c r="AA138" s="7">
        <v>0.5</v>
      </c>
      <c r="AB138" s="7">
        <v>0.4</v>
      </c>
      <c r="AC138" s="7">
        <v>32.6</v>
      </c>
      <c r="AD138" s="7">
        <v>0.7</v>
      </c>
    </row>
    <row r="139" spans="1:30" x14ac:dyDescent="0.35">
      <c r="A139" s="7" t="s">
        <v>9</v>
      </c>
      <c r="B139" s="7" t="s">
        <v>9</v>
      </c>
      <c r="C139" s="7" t="s">
        <v>22</v>
      </c>
      <c r="D139" s="7">
        <v>4.32</v>
      </c>
      <c r="E139" s="7">
        <v>106</v>
      </c>
      <c r="F139" s="7">
        <v>0.32</v>
      </c>
      <c r="G139" s="7">
        <v>74.2</v>
      </c>
      <c r="H139" s="7">
        <v>24.4</v>
      </c>
      <c r="I139" s="7">
        <v>329</v>
      </c>
      <c r="J139" s="7">
        <v>14.1</v>
      </c>
      <c r="K139" s="7">
        <v>21.8</v>
      </c>
      <c r="L139" s="7">
        <v>236</v>
      </c>
      <c r="M139" s="7">
        <v>8.5</v>
      </c>
      <c r="N139" s="7">
        <v>69</v>
      </c>
      <c r="O139" s="7">
        <v>2E-3</v>
      </c>
      <c r="P139" s="7">
        <v>0.59</v>
      </c>
      <c r="Q139" s="7">
        <v>7.0000000000000007E-2</v>
      </c>
      <c r="R139" s="7">
        <v>0.49</v>
      </c>
      <c r="S139" s="7">
        <v>0.01</v>
      </c>
      <c r="T139" s="7">
        <v>0.01</v>
      </c>
      <c r="U139" s="7">
        <v>0</v>
      </c>
      <c r="V139" s="7">
        <v>0.01</v>
      </c>
      <c r="W139" s="7">
        <v>11.1</v>
      </c>
      <c r="X139" s="7">
        <v>82.4</v>
      </c>
      <c r="Y139" s="7">
        <v>2.5</v>
      </c>
      <c r="Z139" s="7">
        <v>1.1000000000000001</v>
      </c>
      <c r="AA139" s="7">
        <v>0.6</v>
      </c>
      <c r="AB139" s="7">
        <v>2.2999999999999998</v>
      </c>
      <c r="AC139" s="7">
        <v>31.5</v>
      </c>
      <c r="AD139" s="7">
        <v>0.7</v>
      </c>
    </row>
    <row r="140" spans="1:30" x14ac:dyDescent="0.35">
      <c r="A140" s="7" t="s">
        <v>9</v>
      </c>
      <c r="B140" s="7" t="s">
        <v>9</v>
      </c>
      <c r="C140" s="7" t="s">
        <v>23</v>
      </c>
      <c r="D140" s="7">
        <v>4.2300000000000004</v>
      </c>
      <c r="E140" s="7">
        <v>103</v>
      </c>
      <c r="F140" s="7">
        <v>0.33</v>
      </c>
      <c r="G140" s="7">
        <v>76.8</v>
      </c>
      <c r="H140" s="7">
        <v>24.4</v>
      </c>
      <c r="I140" s="7">
        <v>318</v>
      </c>
      <c r="J140" s="7">
        <v>14.9</v>
      </c>
      <c r="K140" s="7">
        <v>23.1</v>
      </c>
      <c r="L140" s="7">
        <v>348</v>
      </c>
      <c r="M140" s="7">
        <v>9.8000000000000007</v>
      </c>
      <c r="N140" s="7">
        <v>65.5</v>
      </c>
      <c r="O140" s="7">
        <v>3.0000000000000001E-3</v>
      </c>
      <c r="P140" s="7">
        <v>7.39</v>
      </c>
      <c r="Q140" s="7">
        <v>4.9800000000000004</v>
      </c>
      <c r="R140" s="7">
        <v>1.51</v>
      </c>
      <c r="S140" s="7">
        <v>0.47</v>
      </c>
      <c r="T140" s="7">
        <v>0.01</v>
      </c>
      <c r="U140" s="7">
        <v>0.24</v>
      </c>
      <c r="V140" s="7">
        <v>0.17</v>
      </c>
      <c r="W140" s="7">
        <v>67.400000000000006</v>
      </c>
      <c r="X140" s="7">
        <v>20.5</v>
      </c>
      <c r="Y140" s="7">
        <v>6.3</v>
      </c>
      <c r="Z140" s="7">
        <v>0.2</v>
      </c>
      <c r="AA140" s="7">
        <v>3.2</v>
      </c>
      <c r="AB140" s="7">
        <v>2.4</v>
      </c>
      <c r="AC140" s="7">
        <v>176.8</v>
      </c>
      <c r="AD140" s="7">
        <v>4.2</v>
      </c>
    </row>
    <row r="141" spans="1:30" x14ac:dyDescent="0.35">
      <c r="A141" s="7" t="s">
        <v>9</v>
      </c>
      <c r="B141" s="7" t="s">
        <v>9</v>
      </c>
      <c r="C141" s="7" t="s">
        <v>24</v>
      </c>
      <c r="D141" s="7">
        <v>4.1900000000000004</v>
      </c>
      <c r="E141" s="7">
        <v>104</v>
      </c>
      <c r="F141" s="7">
        <v>0.32</v>
      </c>
      <c r="G141" s="7">
        <v>77</v>
      </c>
      <c r="H141" s="7">
        <v>24.8</v>
      </c>
      <c r="I141" s="7">
        <v>322</v>
      </c>
      <c r="J141" s="7">
        <v>17</v>
      </c>
      <c r="K141" s="7">
        <v>25.1</v>
      </c>
      <c r="L141" s="7">
        <v>347</v>
      </c>
      <c r="M141" s="7">
        <v>8.6</v>
      </c>
      <c r="N141" s="7">
        <v>71.5</v>
      </c>
      <c r="O141" s="7">
        <v>3.0000000000000001E-3</v>
      </c>
      <c r="P141" s="7">
        <v>9.2899999999999991</v>
      </c>
      <c r="Q141" s="7">
        <v>6.58</v>
      </c>
      <c r="R141" s="7">
        <v>2.08</v>
      </c>
      <c r="S141" s="7">
        <v>0.43</v>
      </c>
      <c r="T141" s="7">
        <v>0.02</v>
      </c>
      <c r="U141" s="7">
        <v>0.1</v>
      </c>
      <c r="V141" s="7">
        <v>0.08</v>
      </c>
      <c r="W141" s="7">
        <v>70.8</v>
      </c>
      <c r="X141" s="7">
        <v>22.4</v>
      </c>
      <c r="Y141" s="7">
        <v>4.7</v>
      </c>
      <c r="Z141" s="7">
        <v>0.2</v>
      </c>
      <c r="AA141" s="7">
        <v>1.1000000000000001</v>
      </c>
      <c r="AB141" s="7">
        <v>0.9</v>
      </c>
      <c r="AC141" s="7">
        <v>221</v>
      </c>
      <c r="AD141" s="7">
        <v>5.3</v>
      </c>
    </row>
    <row r="142" spans="1:30" x14ac:dyDescent="0.35">
      <c r="A142" s="7" t="s">
        <v>9</v>
      </c>
      <c r="B142" s="7" t="s">
        <v>9</v>
      </c>
      <c r="C142" s="7" t="s">
        <v>25</v>
      </c>
      <c r="D142" s="7">
        <v>4.22</v>
      </c>
      <c r="E142" s="7">
        <v>104</v>
      </c>
      <c r="F142" s="7">
        <v>0.33</v>
      </c>
      <c r="G142" s="7">
        <v>77.5</v>
      </c>
      <c r="H142" s="7">
        <v>24.8</v>
      </c>
      <c r="I142" s="7">
        <v>320</v>
      </c>
      <c r="J142" s="7">
        <v>17.5</v>
      </c>
      <c r="K142" s="7">
        <v>24.9</v>
      </c>
      <c r="L142" s="7">
        <v>307</v>
      </c>
      <c r="M142" s="7">
        <v>8.6</v>
      </c>
      <c r="N142" s="7">
        <v>68.7</v>
      </c>
      <c r="O142" s="7">
        <v>3.0000000000000001E-3</v>
      </c>
      <c r="P142" s="7">
        <v>9.3699999999999992</v>
      </c>
      <c r="Q142" s="7">
        <v>6.9</v>
      </c>
      <c r="R142" s="7">
        <v>1.99</v>
      </c>
      <c r="S142" s="7">
        <v>0.38</v>
      </c>
      <c r="T142" s="7">
        <v>0</v>
      </c>
      <c r="U142" s="7">
        <v>0.05</v>
      </c>
      <c r="V142" s="7">
        <v>0.05</v>
      </c>
      <c r="W142" s="7">
        <v>73.599999999999994</v>
      </c>
      <c r="X142" s="7">
        <v>21.2</v>
      </c>
      <c r="Y142" s="7">
        <v>4.0999999999999996</v>
      </c>
      <c r="Z142" s="7">
        <v>0.1</v>
      </c>
      <c r="AA142" s="7">
        <v>0.5</v>
      </c>
      <c r="AB142" s="7">
        <v>0.5</v>
      </c>
      <c r="AC142" s="7">
        <v>244.4</v>
      </c>
      <c r="AD142" s="7">
        <v>5.8</v>
      </c>
    </row>
    <row r="143" spans="1:30" x14ac:dyDescent="0.35">
      <c r="A143" s="7" t="s">
        <v>9</v>
      </c>
      <c r="B143" s="7" t="s">
        <v>9</v>
      </c>
      <c r="C143" s="7" t="s">
        <v>26</v>
      </c>
      <c r="D143" s="7">
        <v>4.21</v>
      </c>
      <c r="E143" s="7">
        <v>107</v>
      </c>
      <c r="F143" s="7">
        <v>0.33</v>
      </c>
      <c r="G143" s="7">
        <v>79.2</v>
      </c>
      <c r="H143" s="7">
        <v>25.3</v>
      </c>
      <c r="I143" s="7">
        <v>320</v>
      </c>
      <c r="J143" s="7">
        <v>18.600000000000001</v>
      </c>
      <c r="K143" s="7">
        <v>25.4</v>
      </c>
      <c r="L143" s="7">
        <v>240</v>
      </c>
      <c r="M143" s="7">
        <v>9</v>
      </c>
      <c r="N143" s="7">
        <v>73.3</v>
      </c>
      <c r="O143" s="7">
        <v>2E-3</v>
      </c>
      <c r="P143" s="7">
        <v>11.48</v>
      </c>
      <c r="Q143" s="7">
        <v>8.73</v>
      </c>
      <c r="R143" s="7">
        <v>2.0699999999999998</v>
      </c>
      <c r="S143" s="7">
        <v>0.55000000000000004</v>
      </c>
      <c r="T143" s="7">
        <v>0.01</v>
      </c>
      <c r="U143" s="7">
        <v>0.05</v>
      </c>
      <c r="V143" s="7">
        <v>0.06</v>
      </c>
      <c r="W143" s="7">
        <v>76.099999999999994</v>
      </c>
      <c r="X143" s="7">
        <v>18.100000000000001</v>
      </c>
      <c r="Y143" s="7">
        <v>4.8</v>
      </c>
      <c r="Z143" s="7">
        <v>0.1</v>
      </c>
      <c r="AA143" s="7">
        <v>0.4</v>
      </c>
      <c r="AB143" s="7">
        <v>0.5</v>
      </c>
      <c r="AC143" s="7">
        <v>266.3</v>
      </c>
      <c r="AD143" s="7">
        <v>6.3</v>
      </c>
    </row>
    <row r="144" spans="1:30" x14ac:dyDescent="0.35">
      <c r="A144" s="7" t="s">
        <v>9</v>
      </c>
      <c r="B144" s="7" t="s">
        <v>9</v>
      </c>
      <c r="C144" s="7" t="s">
        <v>27</v>
      </c>
      <c r="D144" s="7">
        <v>4.66</v>
      </c>
      <c r="E144" s="7">
        <v>120</v>
      </c>
      <c r="F144" s="7">
        <v>0.38</v>
      </c>
      <c r="G144" s="7">
        <v>82.1</v>
      </c>
      <c r="H144" s="7">
        <v>25.8</v>
      </c>
      <c r="I144" s="7">
        <v>314</v>
      </c>
      <c r="J144" s="7">
        <v>17.7</v>
      </c>
      <c r="K144" s="7">
        <v>24.3</v>
      </c>
      <c r="L144" s="7">
        <v>206</v>
      </c>
      <c r="M144" s="7">
        <v>8.6999999999999993</v>
      </c>
      <c r="N144" s="7">
        <v>72.2</v>
      </c>
      <c r="O144" s="7">
        <v>2E-3</v>
      </c>
      <c r="P144" s="7">
        <v>8.3000000000000007</v>
      </c>
      <c r="Q144" s="7">
        <v>6.95</v>
      </c>
      <c r="R144" s="7">
        <v>0.9</v>
      </c>
      <c r="S144" s="7">
        <v>0.4</v>
      </c>
      <c r="T144" s="7">
        <v>0</v>
      </c>
      <c r="U144" s="7">
        <v>0.01</v>
      </c>
      <c r="V144" s="7">
        <v>0.03</v>
      </c>
      <c r="W144" s="7">
        <v>83.8</v>
      </c>
      <c r="X144" s="7">
        <v>10.9</v>
      </c>
      <c r="Y144" s="7">
        <v>4.9000000000000004</v>
      </c>
      <c r="Z144" s="7">
        <v>0</v>
      </c>
      <c r="AA144" s="7">
        <v>0.1</v>
      </c>
      <c r="AB144" s="7">
        <v>0.3</v>
      </c>
      <c r="AC144" s="7">
        <v>228.9</v>
      </c>
      <c r="AD144" s="7">
        <v>4.9000000000000004</v>
      </c>
    </row>
    <row r="145" spans="1:30" x14ac:dyDescent="0.35">
      <c r="A145" s="7" t="s">
        <v>9</v>
      </c>
      <c r="B145" s="7" t="s">
        <v>9</v>
      </c>
      <c r="C145" s="7" t="s">
        <v>28</v>
      </c>
      <c r="D145" s="7">
        <v>4.8099999999999996</v>
      </c>
      <c r="E145" s="7">
        <v>125</v>
      </c>
      <c r="F145" s="7">
        <v>0.39</v>
      </c>
      <c r="G145" s="7">
        <v>81.7</v>
      </c>
      <c r="H145" s="7">
        <v>25.9</v>
      </c>
      <c r="I145" s="7">
        <v>317</v>
      </c>
      <c r="J145" s="7">
        <v>16</v>
      </c>
      <c r="K145" s="7">
        <v>23.8</v>
      </c>
      <c r="L145" s="7">
        <v>199</v>
      </c>
      <c r="M145" s="7">
        <v>8</v>
      </c>
      <c r="N145" s="7">
        <v>61.7</v>
      </c>
      <c r="O145" s="7">
        <v>2E-3</v>
      </c>
      <c r="P145" s="7">
        <v>5.85</v>
      </c>
      <c r="Q145" s="7">
        <v>4.26</v>
      </c>
      <c r="R145" s="7">
        <v>1.21</v>
      </c>
      <c r="S145" s="7">
        <v>0.31</v>
      </c>
      <c r="T145" s="7">
        <v>0.02</v>
      </c>
      <c r="U145" s="7">
        <v>0.02</v>
      </c>
      <c r="V145" s="7">
        <v>0.03</v>
      </c>
      <c r="W145" s="7">
        <v>72.900000000000006</v>
      </c>
      <c r="X145" s="7">
        <v>20.7</v>
      </c>
      <c r="Y145" s="7">
        <v>5.3</v>
      </c>
      <c r="Z145" s="7">
        <v>0.3</v>
      </c>
      <c r="AA145" s="7">
        <v>0.3</v>
      </c>
      <c r="AB145" s="7">
        <v>0.5</v>
      </c>
      <c r="AC145" s="7">
        <v>127.4</v>
      </c>
      <c r="AD145" s="7">
        <v>2.6</v>
      </c>
    </row>
    <row r="146" spans="1:30" x14ac:dyDescent="0.35">
      <c r="A146" s="7" t="s">
        <v>9</v>
      </c>
      <c r="B146" s="7" t="s">
        <v>9</v>
      </c>
      <c r="C146" s="7" t="s">
        <v>29</v>
      </c>
      <c r="D146" s="7">
        <v>5.08</v>
      </c>
      <c r="E146" s="7">
        <v>130</v>
      </c>
      <c r="F146" s="7">
        <v>0.41</v>
      </c>
      <c r="G146" s="7">
        <v>80.400000000000006</v>
      </c>
      <c r="H146" s="7">
        <v>25.6</v>
      </c>
      <c r="I146" s="7">
        <v>318</v>
      </c>
      <c r="J146" s="7">
        <v>15.6</v>
      </c>
      <c r="K146" s="7">
        <v>23.7</v>
      </c>
      <c r="L146" s="7">
        <v>213</v>
      </c>
      <c r="M146" s="7">
        <v>7.7</v>
      </c>
      <c r="N146" s="7">
        <v>61.2</v>
      </c>
      <c r="O146" s="7">
        <v>2E-3</v>
      </c>
      <c r="P146" s="7">
        <v>7.15</v>
      </c>
      <c r="Q146" s="7">
        <v>5.48</v>
      </c>
      <c r="R146" s="7">
        <v>1.25</v>
      </c>
      <c r="S146" s="7">
        <v>0.36</v>
      </c>
      <c r="T146" s="7">
        <v>0.02</v>
      </c>
      <c r="U146" s="7">
        <v>0.02</v>
      </c>
      <c r="V146" s="7">
        <v>0.02</v>
      </c>
      <c r="W146" s="7">
        <v>76.7</v>
      </c>
      <c r="X146" s="7">
        <v>17.5</v>
      </c>
      <c r="Y146" s="7">
        <v>5</v>
      </c>
      <c r="Z146" s="7">
        <v>0.3</v>
      </c>
      <c r="AA146" s="7">
        <v>0.2</v>
      </c>
      <c r="AB146" s="7">
        <v>0.3</v>
      </c>
      <c r="AC146" s="7">
        <v>78.900000000000006</v>
      </c>
      <c r="AD146" s="7">
        <v>1.6</v>
      </c>
    </row>
    <row r="147" spans="1:30" x14ac:dyDescent="0.35">
      <c r="A147" s="7" t="s">
        <v>9</v>
      </c>
      <c r="B147" s="7" t="s">
        <v>9</v>
      </c>
      <c r="C147" s="7" t="s">
        <v>30</v>
      </c>
      <c r="D147" s="7">
        <v>5.22</v>
      </c>
      <c r="E147" s="7">
        <v>135</v>
      </c>
      <c r="F147" s="7">
        <v>0.42</v>
      </c>
      <c r="G147" s="7">
        <v>80.5</v>
      </c>
      <c r="H147" s="7">
        <v>25.8</v>
      </c>
      <c r="I147" s="7">
        <v>320</v>
      </c>
      <c r="J147" s="7">
        <v>15.1</v>
      </c>
      <c r="K147" s="7">
        <v>22.8</v>
      </c>
      <c r="L147" s="7">
        <v>183</v>
      </c>
      <c r="M147" s="7">
        <v>7.8</v>
      </c>
      <c r="N147" s="7">
        <v>63.7</v>
      </c>
      <c r="O147" s="7">
        <v>1E-3</v>
      </c>
      <c r="P147" s="7">
        <v>7.57</v>
      </c>
      <c r="Q147" s="7">
        <v>4.9400000000000004</v>
      </c>
      <c r="R147" s="7">
        <v>1.86</v>
      </c>
      <c r="S147" s="7">
        <v>0.43</v>
      </c>
      <c r="T147" s="7">
        <v>0.28999999999999998</v>
      </c>
      <c r="U147" s="7">
        <v>0.02</v>
      </c>
      <c r="V147" s="7">
        <v>0.03</v>
      </c>
      <c r="W147" s="7">
        <v>65.3</v>
      </c>
      <c r="X147" s="7">
        <v>24.5</v>
      </c>
      <c r="Y147" s="7">
        <v>5.6</v>
      </c>
      <c r="Z147" s="7">
        <v>3.8</v>
      </c>
      <c r="AA147" s="7">
        <v>0.3</v>
      </c>
      <c r="AB147" s="7">
        <v>0.4</v>
      </c>
      <c r="AC147" s="7">
        <v>94.2</v>
      </c>
      <c r="AD147" s="7">
        <v>1.8</v>
      </c>
    </row>
    <row r="148" spans="1:30" x14ac:dyDescent="0.35">
      <c r="A148" s="7" t="s">
        <v>9</v>
      </c>
      <c r="B148" s="7" t="s">
        <v>9</v>
      </c>
      <c r="C148" s="7" t="s">
        <v>31</v>
      </c>
      <c r="D148" s="7">
        <v>5.34</v>
      </c>
      <c r="E148" s="7">
        <v>137</v>
      </c>
      <c r="F148" s="7">
        <v>0.43</v>
      </c>
      <c r="G148" s="7">
        <v>80</v>
      </c>
      <c r="H148" s="7">
        <v>25.7</v>
      </c>
      <c r="I148" s="7">
        <v>321</v>
      </c>
      <c r="J148" s="7">
        <v>14.1</v>
      </c>
      <c r="K148" s="7">
        <v>21.3</v>
      </c>
      <c r="L148" s="7">
        <v>213</v>
      </c>
      <c r="M148" s="7">
        <v>8.3000000000000007</v>
      </c>
      <c r="N148" s="7">
        <v>59.4</v>
      </c>
      <c r="O148" s="7">
        <v>2E-3</v>
      </c>
      <c r="P148" s="7">
        <v>5.0599999999999996</v>
      </c>
      <c r="Q148" s="7">
        <v>2.27</v>
      </c>
      <c r="R148" s="7">
        <v>2.37</v>
      </c>
      <c r="S148" s="7">
        <v>0.21</v>
      </c>
      <c r="T148" s="7">
        <v>0.16</v>
      </c>
      <c r="U148" s="7">
        <v>0.02</v>
      </c>
      <c r="V148" s="7">
        <v>0.03</v>
      </c>
      <c r="W148" s="7">
        <v>44.8</v>
      </c>
      <c r="X148" s="7">
        <v>46.9</v>
      </c>
      <c r="Y148" s="7">
        <v>4.0999999999999996</v>
      </c>
      <c r="Z148" s="7">
        <v>3.2</v>
      </c>
      <c r="AA148" s="7">
        <v>0.4</v>
      </c>
      <c r="AB148" s="7">
        <v>0.6</v>
      </c>
      <c r="AC148" s="7">
        <v>98.4</v>
      </c>
      <c r="AD148" s="7">
        <v>1.8</v>
      </c>
    </row>
    <row r="149" spans="1:30" x14ac:dyDescent="0.35">
      <c r="A149" s="7" t="s">
        <v>9</v>
      </c>
      <c r="B149" s="7" t="s">
        <v>9</v>
      </c>
      <c r="C149" s="7" t="s">
        <v>32</v>
      </c>
      <c r="D149" s="7">
        <v>5.61</v>
      </c>
      <c r="E149" s="7">
        <v>142</v>
      </c>
      <c r="F149" s="7">
        <v>0.45</v>
      </c>
      <c r="G149" s="7">
        <v>80.099999999999994</v>
      </c>
      <c r="H149" s="7">
        <v>25.3</v>
      </c>
      <c r="I149" s="7">
        <v>315</v>
      </c>
      <c r="J149" s="7">
        <v>13.8</v>
      </c>
      <c r="K149" s="7">
        <v>21.4</v>
      </c>
      <c r="L149" s="7">
        <v>230</v>
      </c>
      <c r="M149" s="7">
        <v>8.1</v>
      </c>
      <c r="N149" s="7">
        <v>62.2</v>
      </c>
      <c r="O149" s="7">
        <v>2E-3</v>
      </c>
      <c r="P149" s="7">
        <v>4.4800000000000004</v>
      </c>
      <c r="Q149" s="7">
        <v>2.04</v>
      </c>
      <c r="R149" s="7">
        <v>2.13</v>
      </c>
      <c r="S149" s="7">
        <v>0.18</v>
      </c>
      <c r="T149" s="7">
        <v>0.05</v>
      </c>
      <c r="U149" s="7">
        <v>0.03</v>
      </c>
      <c r="V149" s="7">
        <v>0.04</v>
      </c>
      <c r="W149" s="7">
        <v>45.6</v>
      </c>
      <c r="X149" s="7">
        <v>47.5</v>
      </c>
      <c r="Y149" s="7">
        <v>4.0999999999999996</v>
      </c>
      <c r="Z149" s="7">
        <v>1.2</v>
      </c>
      <c r="AA149" s="7">
        <v>0.7</v>
      </c>
      <c r="AB149" s="7">
        <v>0.9</v>
      </c>
      <c r="AC149" s="7">
        <v>70.8</v>
      </c>
      <c r="AD149" s="7">
        <v>1.3</v>
      </c>
    </row>
    <row r="150" spans="1:30" x14ac:dyDescent="0.35">
      <c r="A150" s="7">
        <v>2</v>
      </c>
      <c r="B150" s="7">
        <v>2503</v>
      </c>
      <c r="C150" s="7" t="s">
        <v>8</v>
      </c>
      <c r="D150" s="7">
        <v>4.71</v>
      </c>
      <c r="E150" s="7">
        <v>117</v>
      </c>
      <c r="F150" s="7">
        <v>0.36</v>
      </c>
      <c r="G150" s="7">
        <v>76.8</v>
      </c>
      <c r="H150" s="7">
        <v>24.8</v>
      </c>
      <c r="I150" s="7">
        <v>323</v>
      </c>
      <c r="J150" s="7">
        <v>12.4</v>
      </c>
      <c r="K150" s="7">
        <v>19.7</v>
      </c>
      <c r="L150" s="7">
        <v>337</v>
      </c>
      <c r="M150" s="7">
        <v>9.4</v>
      </c>
      <c r="N150" s="7">
        <v>51.5</v>
      </c>
      <c r="O150" s="7">
        <v>3.0000000000000001E-3</v>
      </c>
      <c r="P150" s="7">
        <v>7.46</v>
      </c>
      <c r="Q150" s="7">
        <v>3.07</v>
      </c>
      <c r="R150" s="7">
        <v>3.8</v>
      </c>
      <c r="S150" s="7">
        <v>0.3</v>
      </c>
      <c r="T150" s="7">
        <v>0.18</v>
      </c>
      <c r="U150" s="7">
        <v>0.04</v>
      </c>
      <c r="V150" s="7">
        <v>7.0000000000000007E-2</v>
      </c>
      <c r="W150" s="7">
        <v>41.2</v>
      </c>
      <c r="X150" s="7">
        <v>50.9</v>
      </c>
      <c r="Y150" s="7">
        <v>4.0999999999999996</v>
      </c>
      <c r="Z150" s="7">
        <v>2.4</v>
      </c>
      <c r="AA150" s="7">
        <v>0.5</v>
      </c>
      <c r="AB150" s="7">
        <v>1</v>
      </c>
      <c r="AC150" s="7">
        <v>42.9</v>
      </c>
      <c r="AD150" s="7">
        <v>0.9</v>
      </c>
    </row>
    <row r="151" spans="1:30" x14ac:dyDescent="0.35">
      <c r="A151" s="7" t="s">
        <v>9</v>
      </c>
      <c r="B151" s="7" t="s">
        <v>9</v>
      </c>
      <c r="C151" s="7" t="s">
        <v>10</v>
      </c>
      <c r="D151" s="7">
        <v>4.8499999999999996</v>
      </c>
      <c r="E151" s="7">
        <v>117</v>
      </c>
      <c r="F151" s="7">
        <v>0.39</v>
      </c>
      <c r="G151" s="7">
        <v>79.599999999999994</v>
      </c>
      <c r="H151" s="7">
        <v>24.2</v>
      </c>
      <c r="I151" s="7">
        <v>304</v>
      </c>
      <c r="J151" s="7">
        <v>13</v>
      </c>
      <c r="K151" s="7">
        <v>19.2</v>
      </c>
      <c r="L151" s="7">
        <v>354</v>
      </c>
      <c r="M151" s="7">
        <v>7.7</v>
      </c>
      <c r="N151" s="7">
        <v>42.9</v>
      </c>
      <c r="O151" s="7">
        <v>3.0000000000000001E-3</v>
      </c>
      <c r="P151" s="7">
        <v>7.48</v>
      </c>
      <c r="Q151" s="7">
        <v>4.4000000000000004</v>
      </c>
      <c r="R151" s="7">
        <v>2.66</v>
      </c>
      <c r="S151" s="7">
        <v>0.2</v>
      </c>
      <c r="T151" s="7">
        <v>0.09</v>
      </c>
      <c r="U151" s="7">
        <v>0.05</v>
      </c>
      <c r="V151" s="7">
        <v>0.09</v>
      </c>
      <c r="W151" s="7">
        <v>58.7</v>
      </c>
      <c r="X151" s="7">
        <v>35.6</v>
      </c>
      <c r="Y151" s="7">
        <v>2.7</v>
      </c>
      <c r="Z151" s="7">
        <v>1.2</v>
      </c>
      <c r="AA151" s="7">
        <v>0.6</v>
      </c>
      <c r="AB151" s="7">
        <v>1.1000000000000001</v>
      </c>
      <c r="AC151" s="7">
        <v>73.400000000000006</v>
      </c>
      <c r="AD151" s="7">
        <v>1.5</v>
      </c>
    </row>
    <row r="152" spans="1:30" x14ac:dyDescent="0.35">
      <c r="A152" s="7" t="s">
        <v>9</v>
      </c>
      <c r="B152" s="7" t="s">
        <v>9</v>
      </c>
      <c r="C152" s="7" t="s">
        <v>11</v>
      </c>
      <c r="D152" s="7">
        <v>4.84</v>
      </c>
      <c r="E152" s="7">
        <v>118</v>
      </c>
      <c r="F152" s="7">
        <v>0.4</v>
      </c>
      <c r="G152" s="7">
        <v>82.7</v>
      </c>
      <c r="H152" s="7">
        <v>24.3</v>
      </c>
      <c r="I152" s="7">
        <v>294</v>
      </c>
      <c r="J152" s="7">
        <v>13.1</v>
      </c>
      <c r="K152" s="7">
        <v>19.100000000000001</v>
      </c>
      <c r="L152" s="7">
        <v>370</v>
      </c>
      <c r="M152" s="7">
        <v>8.3000000000000007</v>
      </c>
      <c r="N152" s="7">
        <v>41.7</v>
      </c>
      <c r="O152" s="7">
        <v>3.0000000000000001E-3</v>
      </c>
      <c r="P152" s="7">
        <v>7.76</v>
      </c>
      <c r="Q152" s="7">
        <v>3.14</v>
      </c>
      <c r="R152" s="7">
        <v>4.1900000000000004</v>
      </c>
      <c r="S152" s="7">
        <v>0.18</v>
      </c>
      <c r="T152" s="7">
        <v>0.12</v>
      </c>
      <c r="U152" s="7">
        <v>0.05</v>
      </c>
      <c r="V152" s="7">
        <v>0.08</v>
      </c>
      <c r="W152" s="7">
        <v>40.4</v>
      </c>
      <c r="X152" s="7">
        <v>54.1</v>
      </c>
      <c r="Y152" s="7">
        <v>2.2999999999999998</v>
      </c>
      <c r="Z152" s="7">
        <v>1.5</v>
      </c>
      <c r="AA152" s="7">
        <v>0.6</v>
      </c>
      <c r="AB152" s="7">
        <v>1</v>
      </c>
      <c r="AC152" s="7">
        <v>76.5</v>
      </c>
      <c r="AD152" s="7">
        <v>1.6</v>
      </c>
    </row>
    <row r="153" spans="1:30" x14ac:dyDescent="0.35">
      <c r="A153" s="7" t="s">
        <v>9</v>
      </c>
      <c r="B153" s="7" t="s">
        <v>9</v>
      </c>
      <c r="C153" s="7" t="s">
        <v>12</v>
      </c>
      <c r="D153" s="7">
        <v>4.8899999999999997</v>
      </c>
      <c r="E153" s="7">
        <v>117</v>
      </c>
      <c r="F153" s="7">
        <v>0.39</v>
      </c>
      <c r="G153" s="7">
        <v>79.099999999999994</v>
      </c>
      <c r="H153" s="7">
        <v>23.9</v>
      </c>
      <c r="I153" s="7">
        <v>302</v>
      </c>
      <c r="J153" s="7">
        <v>12.5</v>
      </c>
      <c r="K153" s="7">
        <v>19.600000000000001</v>
      </c>
      <c r="L153" s="7">
        <v>390</v>
      </c>
      <c r="M153" s="7">
        <v>7.6</v>
      </c>
      <c r="N153" s="7">
        <v>41.8</v>
      </c>
      <c r="O153" s="7">
        <v>3.0000000000000001E-3</v>
      </c>
      <c r="P153" s="7">
        <v>7.45</v>
      </c>
      <c r="Q153" s="7">
        <v>3.79</v>
      </c>
      <c r="R153" s="7">
        <v>3.23</v>
      </c>
      <c r="S153" s="7">
        <v>0.17</v>
      </c>
      <c r="T153" s="7">
        <v>0.16</v>
      </c>
      <c r="U153" s="7">
        <v>0.02</v>
      </c>
      <c r="V153" s="7">
        <v>7.0000000000000007E-2</v>
      </c>
      <c r="W153" s="7">
        <v>50.9</v>
      </c>
      <c r="X153" s="7">
        <v>43.4</v>
      </c>
      <c r="Y153" s="7">
        <v>2.2999999999999998</v>
      </c>
      <c r="Z153" s="7">
        <v>2.1</v>
      </c>
      <c r="AA153" s="7">
        <v>0.3</v>
      </c>
      <c r="AB153" s="7">
        <v>1</v>
      </c>
      <c r="AC153" s="7">
        <v>75.7</v>
      </c>
      <c r="AD153" s="7">
        <v>1.5</v>
      </c>
    </row>
    <row r="154" spans="1:30" x14ac:dyDescent="0.35">
      <c r="A154" s="7" t="s">
        <v>9</v>
      </c>
      <c r="B154" s="7" t="s">
        <v>9</v>
      </c>
      <c r="C154" s="7" t="s">
        <v>13</v>
      </c>
      <c r="D154" s="7">
        <v>5.04</v>
      </c>
      <c r="E154" s="7">
        <v>125</v>
      </c>
      <c r="F154" s="7">
        <v>0.39</v>
      </c>
      <c r="G154" s="7">
        <v>77.5</v>
      </c>
      <c r="H154" s="7">
        <v>24.7</v>
      </c>
      <c r="I154" s="7">
        <v>319</v>
      </c>
      <c r="J154" s="7">
        <v>12.5</v>
      </c>
      <c r="K154" s="7">
        <v>19.7</v>
      </c>
      <c r="L154" s="7">
        <v>357</v>
      </c>
      <c r="M154" s="7">
        <v>7.8</v>
      </c>
      <c r="N154" s="7">
        <v>47.5</v>
      </c>
      <c r="O154" s="7">
        <v>3.0000000000000001E-3</v>
      </c>
      <c r="P154" s="7">
        <v>9.7799999999999994</v>
      </c>
      <c r="Q154" s="7">
        <v>8.4700000000000006</v>
      </c>
      <c r="R154" s="7">
        <v>0.86</v>
      </c>
      <c r="S154" s="7">
        <v>0.1</v>
      </c>
      <c r="T154" s="7">
        <v>0.3</v>
      </c>
      <c r="U154" s="7">
        <v>0.01</v>
      </c>
      <c r="V154" s="7">
        <v>0.03</v>
      </c>
      <c r="W154" s="7">
        <v>86.6</v>
      </c>
      <c r="X154" s="7">
        <v>8.8000000000000007</v>
      </c>
      <c r="Y154" s="7">
        <v>1.1000000000000001</v>
      </c>
      <c r="Z154" s="7">
        <v>3</v>
      </c>
      <c r="AA154" s="7">
        <v>0.1</v>
      </c>
      <c r="AB154" s="7">
        <v>0.3</v>
      </c>
      <c r="AC154" s="7">
        <v>45.2</v>
      </c>
      <c r="AD154" s="7">
        <v>0.9</v>
      </c>
    </row>
    <row r="155" spans="1:30" x14ac:dyDescent="0.35">
      <c r="A155" s="7" t="s">
        <v>9</v>
      </c>
      <c r="B155" s="7" t="s">
        <v>9</v>
      </c>
      <c r="C155" s="7" t="s">
        <v>14</v>
      </c>
      <c r="D155" s="7">
        <v>4.72</v>
      </c>
      <c r="E155" s="7">
        <v>114</v>
      </c>
      <c r="F155" s="7">
        <v>0.37</v>
      </c>
      <c r="G155" s="7">
        <v>78.8</v>
      </c>
      <c r="H155" s="7">
        <v>24.2</v>
      </c>
      <c r="I155" s="7">
        <v>307</v>
      </c>
      <c r="J155" s="7">
        <v>12.2</v>
      </c>
      <c r="K155" s="7">
        <v>19.600000000000001</v>
      </c>
      <c r="L155" s="7">
        <v>354</v>
      </c>
      <c r="M155" s="7">
        <v>8.1999999999999993</v>
      </c>
      <c r="N155" s="7">
        <v>47.4</v>
      </c>
      <c r="O155" s="7">
        <v>3.0000000000000001E-3</v>
      </c>
      <c r="P155" s="7">
        <v>4.49</v>
      </c>
      <c r="Q155" s="7">
        <v>2.84</v>
      </c>
      <c r="R155" s="7">
        <v>1.21</v>
      </c>
      <c r="S155" s="7">
        <v>0.17</v>
      </c>
      <c r="T155" s="7">
        <v>0.21</v>
      </c>
      <c r="U155" s="7">
        <v>0.01</v>
      </c>
      <c r="V155" s="7">
        <v>0.05</v>
      </c>
      <c r="W155" s="7">
        <v>63.3</v>
      </c>
      <c r="X155" s="7">
        <v>27</v>
      </c>
      <c r="Y155" s="7">
        <v>3.8</v>
      </c>
      <c r="Z155" s="7">
        <v>4.5999999999999996</v>
      </c>
      <c r="AA155" s="7">
        <v>0.2</v>
      </c>
      <c r="AB155" s="7">
        <v>1.2</v>
      </c>
      <c r="AC155" s="7">
        <v>15.8</v>
      </c>
      <c r="AD155" s="7">
        <v>0.3</v>
      </c>
    </row>
    <row r="156" spans="1:30" x14ac:dyDescent="0.35">
      <c r="A156" s="7" t="s">
        <v>9</v>
      </c>
      <c r="B156" s="7" t="s">
        <v>9</v>
      </c>
      <c r="C156" s="7" t="s">
        <v>15</v>
      </c>
      <c r="D156" s="7">
        <v>4.7</v>
      </c>
      <c r="E156" s="7">
        <v>113</v>
      </c>
      <c r="F156" s="7">
        <v>0.37</v>
      </c>
      <c r="G156" s="7">
        <v>78.2</v>
      </c>
      <c r="H156" s="7">
        <v>24</v>
      </c>
      <c r="I156" s="7">
        <v>307</v>
      </c>
      <c r="J156" s="7">
        <v>12</v>
      </c>
      <c r="K156" s="7">
        <v>19.3</v>
      </c>
      <c r="L156" s="7">
        <v>407</v>
      </c>
      <c r="M156" s="7">
        <v>8</v>
      </c>
      <c r="N156" s="7">
        <v>48.4</v>
      </c>
      <c r="O156" s="7">
        <v>3.0000000000000001E-3</v>
      </c>
      <c r="P156" s="7">
        <v>2.66</v>
      </c>
      <c r="Q156" s="7">
        <v>1.89</v>
      </c>
      <c r="R156" s="7">
        <v>0.61</v>
      </c>
      <c r="S156" s="7">
        <v>0.06</v>
      </c>
      <c r="T156" s="7">
        <v>0.08</v>
      </c>
      <c r="U156" s="7">
        <v>0.03</v>
      </c>
      <c r="V156" s="7">
        <v>0.02</v>
      </c>
      <c r="W156" s="7">
        <v>71.099999999999994</v>
      </c>
      <c r="X156" s="7">
        <v>22.8</v>
      </c>
      <c r="Y156" s="7">
        <v>2.2000000000000002</v>
      </c>
      <c r="Z156" s="7">
        <v>3.1</v>
      </c>
      <c r="AA156" s="7">
        <v>1.1000000000000001</v>
      </c>
      <c r="AB156" s="7">
        <v>0.9</v>
      </c>
      <c r="AC156" s="7">
        <v>5.9</v>
      </c>
      <c r="AD156" s="7">
        <v>0.1</v>
      </c>
    </row>
    <row r="157" spans="1:30" x14ac:dyDescent="0.35">
      <c r="A157" s="7" t="s">
        <v>9</v>
      </c>
      <c r="B157" s="7" t="s">
        <v>9</v>
      </c>
      <c r="C157" s="7" t="s">
        <v>16</v>
      </c>
      <c r="D157" s="7">
        <v>4.59</v>
      </c>
      <c r="E157" s="7">
        <v>112</v>
      </c>
      <c r="F157" s="7">
        <v>0.36</v>
      </c>
      <c r="G157" s="7">
        <v>77.7</v>
      </c>
      <c r="H157" s="7">
        <v>24.4</v>
      </c>
      <c r="I157" s="7">
        <v>314</v>
      </c>
      <c r="J157" s="7">
        <v>11.6</v>
      </c>
      <c r="K157" s="7">
        <v>19.100000000000001</v>
      </c>
      <c r="L157" s="7">
        <v>339</v>
      </c>
      <c r="M157" s="7">
        <v>7.7</v>
      </c>
      <c r="N157" s="7">
        <v>44.3</v>
      </c>
      <c r="O157" s="7">
        <v>3.0000000000000001E-3</v>
      </c>
      <c r="P157" s="7">
        <v>2.37</v>
      </c>
      <c r="Q157" s="7">
        <v>1.34</v>
      </c>
      <c r="R157" s="7">
        <v>0.88</v>
      </c>
      <c r="S157" s="7">
        <v>7.0000000000000007E-2</v>
      </c>
      <c r="T157" s="7">
        <v>0.06</v>
      </c>
      <c r="U157" s="7">
        <v>0.01</v>
      </c>
      <c r="V157" s="7">
        <v>0.02</v>
      </c>
      <c r="W157" s="7">
        <v>56.4</v>
      </c>
      <c r="X157" s="7">
        <v>37.299999999999997</v>
      </c>
      <c r="Y157" s="7">
        <v>2.8</v>
      </c>
      <c r="Z157" s="7">
        <v>2.4</v>
      </c>
      <c r="AA157" s="7">
        <v>0.3</v>
      </c>
      <c r="AB157" s="7">
        <v>0.7</v>
      </c>
      <c r="AC157" s="7">
        <v>4.5</v>
      </c>
      <c r="AD157" s="7">
        <v>0.1</v>
      </c>
    </row>
    <row r="158" spans="1:30" x14ac:dyDescent="0.35">
      <c r="A158" s="7" t="s">
        <v>9</v>
      </c>
      <c r="B158" s="7" t="s">
        <v>9</v>
      </c>
      <c r="C158" s="7" t="s">
        <v>17</v>
      </c>
      <c r="D158" s="7">
        <v>4.5599999999999996</v>
      </c>
      <c r="E158" s="7">
        <v>109</v>
      </c>
      <c r="F158" s="7">
        <v>0.36</v>
      </c>
      <c r="G158" s="7">
        <v>78.3</v>
      </c>
      <c r="H158" s="7">
        <v>23.8</v>
      </c>
      <c r="I158" s="7">
        <v>304</v>
      </c>
      <c r="J158" s="7">
        <v>11.6</v>
      </c>
      <c r="K158" s="7">
        <v>19.2</v>
      </c>
      <c r="L158" s="7">
        <v>231</v>
      </c>
      <c r="M158" s="7">
        <v>7.6</v>
      </c>
      <c r="N158" s="7">
        <v>45.9</v>
      </c>
      <c r="O158" s="7">
        <v>2E-3</v>
      </c>
      <c r="P158" s="7">
        <v>1.51</v>
      </c>
      <c r="Q158" s="7">
        <v>0.52</v>
      </c>
      <c r="R158" s="7">
        <v>0.9</v>
      </c>
      <c r="S158" s="7">
        <v>0.03</v>
      </c>
      <c r="T158" s="7">
        <v>0.05</v>
      </c>
      <c r="U158" s="7">
        <v>0</v>
      </c>
      <c r="V158" s="7">
        <v>0.01</v>
      </c>
      <c r="W158" s="7">
        <v>34.700000000000003</v>
      </c>
      <c r="X158" s="7">
        <v>59.2</v>
      </c>
      <c r="Y158" s="7">
        <v>1.9</v>
      </c>
      <c r="Z158" s="7">
        <v>3.2</v>
      </c>
      <c r="AA158" s="7">
        <v>0.3</v>
      </c>
      <c r="AB158" s="7">
        <v>0.7</v>
      </c>
      <c r="AC158" s="7">
        <v>4.9000000000000004</v>
      </c>
      <c r="AD158" s="7">
        <v>0.1</v>
      </c>
    </row>
    <row r="159" spans="1:30" x14ac:dyDescent="0.35">
      <c r="A159" s="7" t="s">
        <v>9</v>
      </c>
      <c r="B159" s="7" t="s">
        <v>9</v>
      </c>
      <c r="C159" s="7" t="s">
        <v>18</v>
      </c>
      <c r="D159" s="7">
        <v>4.29</v>
      </c>
      <c r="E159" s="7">
        <v>104</v>
      </c>
      <c r="F159" s="7">
        <v>0.34</v>
      </c>
      <c r="G159" s="7">
        <v>79.5</v>
      </c>
      <c r="H159" s="7">
        <v>24.2</v>
      </c>
      <c r="I159" s="7">
        <v>304</v>
      </c>
      <c r="J159" s="7">
        <v>11.3</v>
      </c>
      <c r="K159" s="7">
        <v>18.8</v>
      </c>
      <c r="L159" s="7">
        <v>113</v>
      </c>
      <c r="M159" s="7">
        <v>7</v>
      </c>
      <c r="N159" s="7">
        <v>48.4</v>
      </c>
      <c r="O159" s="7">
        <v>1E-3</v>
      </c>
      <c r="P159" s="7">
        <v>1.1599999999999999</v>
      </c>
      <c r="Q159" s="7">
        <v>0.19</v>
      </c>
      <c r="R159" s="7">
        <v>0.88</v>
      </c>
      <c r="S159" s="7">
        <v>0.04</v>
      </c>
      <c r="T159" s="7">
        <v>0.03</v>
      </c>
      <c r="U159" s="7">
        <v>0.02</v>
      </c>
      <c r="V159" s="7">
        <v>0.01</v>
      </c>
      <c r="W159" s="7">
        <v>16.100000000000001</v>
      </c>
      <c r="X159" s="7">
        <v>75.7</v>
      </c>
      <c r="Y159" s="7">
        <v>3</v>
      </c>
      <c r="Z159" s="7">
        <v>2.9</v>
      </c>
      <c r="AA159" s="7">
        <v>1.6</v>
      </c>
      <c r="AB159" s="7">
        <v>0.6</v>
      </c>
      <c r="AC159" s="7">
        <v>10.3</v>
      </c>
      <c r="AD159" s="7">
        <v>0.2</v>
      </c>
    </row>
    <row r="160" spans="1:30" x14ac:dyDescent="0.35">
      <c r="A160" s="7" t="s">
        <v>9</v>
      </c>
      <c r="B160" s="7" t="s">
        <v>9</v>
      </c>
      <c r="C160" s="7" t="s">
        <v>19</v>
      </c>
      <c r="D160" s="7">
        <v>4.3899999999999997</v>
      </c>
      <c r="E160" s="7">
        <v>104</v>
      </c>
      <c r="F160" s="7">
        <v>0.35</v>
      </c>
      <c r="G160" s="7">
        <v>79.8</v>
      </c>
      <c r="H160" s="7">
        <v>23.7</v>
      </c>
      <c r="I160" s="7">
        <v>296</v>
      </c>
      <c r="J160" s="7">
        <v>11.6</v>
      </c>
      <c r="K160" s="7">
        <v>19.100000000000001</v>
      </c>
      <c r="L160" s="7">
        <v>104</v>
      </c>
      <c r="M160" s="7">
        <v>8.1</v>
      </c>
      <c r="N160" s="7">
        <v>69.400000000000006</v>
      </c>
      <c r="O160" s="7">
        <v>1E-3</v>
      </c>
      <c r="P160" s="7">
        <v>1.1299999999999999</v>
      </c>
      <c r="Q160" s="7">
        <v>0.22</v>
      </c>
      <c r="R160" s="7">
        <v>0.83</v>
      </c>
      <c r="S160" s="7">
        <v>0.02</v>
      </c>
      <c r="T160" s="7">
        <v>0.01</v>
      </c>
      <c r="U160" s="7">
        <v>0.03</v>
      </c>
      <c r="V160" s="7">
        <v>0.02</v>
      </c>
      <c r="W160" s="7">
        <v>19.8</v>
      </c>
      <c r="X160" s="7">
        <v>73.099999999999994</v>
      </c>
      <c r="Y160" s="7">
        <v>1.9</v>
      </c>
      <c r="Z160" s="7">
        <v>0.9</v>
      </c>
      <c r="AA160" s="7">
        <v>2.5</v>
      </c>
      <c r="AB160" s="7">
        <v>1.8</v>
      </c>
      <c r="AC160" s="7">
        <v>24</v>
      </c>
      <c r="AD160" s="7">
        <v>0.5</v>
      </c>
    </row>
    <row r="161" spans="1:30" x14ac:dyDescent="0.35">
      <c r="A161" s="7" t="s">
        <v>9</v>
      </c>
      <c r="B161" s="7" t="s">
        <v>9</v>
      </c>
      <c r="C161" s="7" t="s">
        <v>20</v>
      </c>
      <c r="D161" s="7">
        <v>4.28</v>
      </c>
      <c r="E161" s="7">
        <v>102</v>
      </c>
      <c r="F161" s="7">
        <v>0.33</v>
      </c>
      <c r="G161" s="7">
        <v>76.900000000000006</v>
      </c>
      <c r="H161" s="7">
        <v>23.9</v>
      </c>
      <c r="I161" s="7">
        <v>310</v>
      </c>
      <c r="J161" s="7">
        <v>12</v>
      </c>
      <c r="K161" s="7">
        <v>19.5</v>
      </c>
      <c r="L161" s="7">
        <v>49</v>
      </c>
      <c r="M161" s="7">
        <v>8</v>
      </c>
      <c r="N161" s="7">
        <v>74.3</v>
      </c>
      <c r="O161" s="7">
        <v>0</v>
      </c>
      <c r="P161" s="7">
        <v>0.62</v>
      </c>
      <c r="Q161" s="7">
        <v>0.12</v>
      </c>
      <c r="R161" s="7">
        <v>0.47</v>
      </c>
      <c r="S161" s="7">
        <v>0.01</v>
      </c>
      <c r="T161" s="7">
        <v>0.01</v>
      </c>
      <c r="U161" s="7">
        <v>0.01</v>
      </c>
      <c r="V161" s="7">
        <v>0.01</v>
      </c>
      <c r="W161" s="7">
        <v>19.2</v>
      </c>
      <c r="X161" s="7">
        <v>75.3</v>
      </c>
      <c r="Y161" s="7">
        <v>0.9</v>
      </c>
      <c r="Z161" s="7">
        <v>2</v>
      </c>
      <c r="AA161" s="7">
        <v>1.1000000000000001</v>
      </c>
      <c r="AB161" s="7">
        <v>1.4</v>
      </c>
      <c r="AC161" s="7">
        <v>30.1</v>
      </c>
      <c r="AD161" s="7">
        <v>0.7</v>
      </c>
    </row>
    <row r="162" spans="1:30" x14ac:dyDescent="0.35">
      <c r="A162" s="7" t="s">
        <v>9</v>
      </c>
      <c r="B162" s="7" t="s">
        <v>9</v>
      </c>
      <c r="C162" s="7" t="s">
        <v>21</v>
      </c>
      <c r="D162" s="7">
        <v>3.96</v>
      </c>
      <c r="E162" s="7">
        <v>97</v>
      </c>
      <c r="F162" s="7">
        <v>0.31</v>
      </c>
      <c r="G162" s="7">
        <v>77.2</v>
      </c>
      <c r="H162" s="7">
        <v>24.4</v>
      </c>
      <c r="I162" s="7">
        <v>317</v>
      </c>
      <c r="J162" s="7">
        <v>12.2</v>
      </c>
      <c r="K162" s="7">
        <v>19.5</v>
      </c>
      <c r="L162" s="7">
        <v>58</v>
      </c>
      <c r="M162" s="7">
        <v>8.1</v>
      </c>
      <c r="N162" s="7">
        <v>64.3</v>
      </c>
      <c r="O162" s="7">
        <v>0</v>
      </c>
      <c r="P162" s="7">
        <v>0.83</v>
      </c>
      <c r="Q162" s="7">
        <v>0.03</v>
      </c>
      <c r="R162" s="7">
        <v>0.75</v>
      </c>
      <c r="S162" s="7">
        <v>0.01</v>
      </c>
      <c r="T162" s="7">
        <v>0.02</v>
      </c>
      <c r="U162" s="7">
        <v>0.01</v>
      </c>
      <c r="V162" s="7">
        <v>0.01</v>
      </c>
      <c r="W162" s="7">
        <v>3.4</v>
      </c>
      <c r="X162" s="7">
        <v>90.4</v>
      </c>
      <c r="Y162" s="7">
        <v>1.3</v>
      </c>
      <c r="Z162" s="7">
        <v>2.1</v>
      </c>
      <c r="AA162" s="7">
        <v>1.4</v>
      </c>
      <c r="AB162" s="7">
        <v>1.5</v>
      </c>
      <c r="AC162" s="7">
        <v>15.4</v>
      </c>
      <c r="AD162" s="7">
        <v>0.4</v>
      </c>
    </row>
    <row r="163" spans="1:30" x14ac:dyDescent="0.35">
      <c r="A163" s="7" t="s">
        <v>9</v>
      </c>
      <c r="B163" s="7" t="s">
        <v>9</v>
      </c>
      <c r="C163" s="7" t="s">
        <v>22</v>
      </c>
      <c r="D163" s="7">
        <v>3.97</v>
      </c>
      <c r="E163" s="7">
        <v>94</v>
      </c>
      <c r="F163" s="7">
        <v>0.3</v>
      </c>
      <c r="G163" s="7">
        <v>76.2</v>
      </c>
      <c r="H163" s="7">
        <v>23.6</v>
      </c>
      <c r="I163" s="7">
        <v>310</v>
      </c>
      <c r="J163" s="7">
        <v>12.4</v>
      </c>
      <c r="K163" s="7">
        <v>19.2</v>
      </c>
      <c r="L163" s="7">
        <v>282</v>
      </c>
      <c r="M163" s="7">
        <v>7.4</v>
      </c>
      <c r="N163" s="7">
        <v>62.7</v>
      </c>
      <c r="O163" s="7">
        <v>2E-3</v>
      </c>
      <c r="P163" s="7">
        <v>1.8</v>
      </c>
      <c r="Q163" s="7">
        <v>0.7</v>
      </c>
      <c r="R163" s="7">
        <v>0.97</v>
      </c>
      <c r="S163" s="7">
        <v>0.04</v>
      </c>
      <c r="T163" s="7">
        <v>0.04</v>
      </c>
      <c r="U163" s="7">
        <v>0.02</v>
      </c>
      <c r="V163" s="7">
        <v>0.03</v>
      </c>
      <c r="W163" s="7">
        <v>38.799999999999997</v>
      </c>
      <c r="X163" s="7">
        <v>53.7</v>
      </c>
      <c r="Y163" s="7">
        <v>2.1</v>
      </c>
      <c r="Z163" s="7">
        <v>2.2999999999999998</v>
      </c>
      <c r="AA163" s="7">
        <v>1.4</v>
      </c>
      <c r="AB163" s="7">
        <v>1.8</v>
      </c>
      <c r="AC163" s="7">
        <v>12.5</v>
      </c>
      <c r="AD163" s="7">
        <v>0.3</v>
      </c>
    </row>
    <row r="164" spans="1:30" x14ac:dyDescent="0.35">
      <c r="A164" s="7" t="s">
        <v>9</v>
      </c>
      <c r="B164" s="7" t="s">
        <v>9</v>
      </c>
      <c r="C164" s="7" t="s">
        <v>23</v>
      </c>
      <c r="D164" s="7">
        <v>3.84</v>
      </c>
      <c r="E164" s="7">
        <v>93</v>
      </c>
      <c r="F164" s="7">
        <v>0.3</v>
      </c>
      <c r="G164" s="7">
        <v>77.2</v>
      </c>
      <c r="H164" s="7">
        <v>24.2</v>
      </c>
      <c r="I164" s="7">
        <v>313</v>
      </c>
      <c r="J164" s="7">
        <v>13.2</v>
      </c>
      <c r="K164" s="7">
        <v>19.8</v>
      </c>
      <c r="L164" s="7">
        <v>437</v>
      </c>
      <c r="M164" s="7">
        <v>7</v>
      </c>
      <c r="N164" s="7">
        <v>61</v>
      </c>
      <c r="O164" s="7">
        <v>3.0000000000000001E-3</v>
      </c>
      <c r="P164" s="7">
        <v>9.9600000000000009</v>
      </c>
      <c r="Q164" s="7">
        <v>5.98</v>
      </c>
      <c r="R164" s="7">
        <v>3.08</v>
      </c>
      <c r="S164" s="7">
        <v>0.5</v>
      </c>
      <c r="T164" s="7">
        <v>0.03</v>
      </c>
      <c r="U164" s="7">
        <v>0.15</v>
      </c>
      <c r="V164" s="7">
        <v>0.22</v>
      </c>
      <c r="W164" s="7">
        <v>60</v>
      </c>
      <c r="X164" s="7">
        <v>30.9</v>
      </c>
      <c r="Y164" s="7">
        <v>5</v>
      </c>
      <c r="Z164" s="7">
        <v>0.3</v>
      </c>
      <c r="AA164" s="7">
        <v>1.5</v>
      </c>
      <c r="AB164" s="7">
        <v>2.2000000000000002</v>
      </c>
      <c r="AC164" s="7">
        <v>59</v>
      </c>
      <c r="AD164" s="7">
        <v>1.5</v>
      </c>
    </row>
    <row r="165" spans="1:30" x14ac:dyDescent="0.35">
      <c r="A165" s="7" t="s">
        <v>9</v>
      </c>
      <c r="B165" s="7" t="s">
        <v>9</v>
      </c>
      <c r="C165" s="7" t="s">
        <v>24</v>
      </c>
      <c r="D165" s="7">
        <v>3.72</v>
      </c>
      <c r="E165" s="7">
        <v>91</v>
      </c>
      <c r="F165" s="7">
        <v>0.28999999999999998</v>
      </c>
      <c r="G165" s="7">
        <v>77.7</v>
      </c>
      <c r="H165" s="7">
        <v>24.3</v>
      </c>
      <c r="I165" s="7">
        <v>313</v>
      </c>
      <c r="J165" s="7">
        <v>15.1</v>
      </c>
      <c r="K165" s="7">
        <v>21.1</v>
      </c>
      <c r="L165" s="7">
        <v>456</v>
      </c>
      <c r="M165" s="7">
        <v>7.3</v>
      </c>
      <c r="N165" s="7">
        <v>56.4</v>
      </c>
      <c r="O165" s="7">
        <v>3.0000000000000001E-3</v>
      </c>
      <c r="P165" s="7">
        <v>14.09</v>
      </c>
      <c r="Q165" s="7">
        <v>10.25</v>
      </c>
      <c r="R165" s="7">
        <v>3.07</v>
      </c>
      <c r="S165" s="7">
        <v>0.56000000000000005</v>
      </c>
      <c r="T165" s="7">
        <v>0.01</v>
      </c>
      <c r="U165" s="7">
        <v>0.06</v>
      </c>
      <c r="V165" s="7">
        <v>0.14000000000000001</v>
      </c>
      <c r="W165" s="7">
        <v>72.8</v>
      </c>
      <c r="X165" s="7">
        <v>21.8</v>
      </c>
      <c r="Y165" s="7">
        <v>4</v>
      </c>
      <c r="Z165" s="7">
        <v>0.1</v>
      </c>
      <c r="AA165" s="7">
        <v>0.4</v>
      </c>
      <c r="AB165" s="7">
        <v>1</v>
      </c>
      <c r="AC165" s="7">
        <v>142.80000000000001</v>
      </c>
      <c r="AD165" s="7">
        <v>3.8</v>
      </c>
    </row>
    <row r="166" spans="1:30" x14ac:dyDescent="0.35">
      <c r="A166" s="7" t="s">
        <v>9</v>
      </c>
      <c r="B166" s="7" t="s">
        <v>9</v>
      </c>
      <c r="C166" s="7" t="s">
        <v>25</v>
      </c>
      <c r="D166" s="7">
        <v>3.84</v>
      </c>
      <c r="E166" s="7">
        <v>93</v>
      </c>
      <c r="F166" s="7">
        <v>0.31</v>
      </c>
      <c r="G166" s="7">
        <v>79.599999999999994</v>
      </c>
      <c r="H166" s="7">
        <v>24.2</v>
      </c>
      <c r="I166" s="7">
        <v>304</v>
      </c>
      <c r="J166" s="7">
        <v>15.5</v>
      </c>
      <c r="K166" s="7">
        <v>21</v>
      </c>
      <c r="L166" s="7">
        <v>491</v>
      </c>
      <c r="M166" s="7">
        <v>7.5</v>
      </c>
      <c r="N166" s="7">
        <v>55.4</v>
      </c>
      <c r="O166" s="7">
        <v>4.0000000000000001E-3</v>
      </c>
      <c r="P166" s="7">
        <v>11.65</v>
      </c>
      <c r="Q166" s="7">
        <v>8.58</v>
      </c>
      <c r="R166" s="7">
        <v>2.5</v>
      </c>
      <c r="S166" s="7">
        <v>0.41</v>
      </c>
      <c r="T166" s="7">
        <v>0</v>
      </c>
      <c r="U166" s="7">
        <v>0.06</v>
      </c>
      <c r="V166" s="7">
        <v>0.1</v>
      </c>
      <c r="W166" s="7">
        <v>73.599999999999994</v>
      </c>
      <c r="X166" s="7">
        <v>21.5</v>
      </c>
      <c r="Y166" s="7">
        <v>3.5</v>
      </c>
      <c r="Z166" s="7">
        <v>0</v>
      </c>
      <c r="AA166" s="7">
        <v>0.5</v>
      </c>
      <c r="AB166" s="7">
        <v>0.8</v>
      </c>
      <c r="AC166" s="7">
        <v>150.6</v>
      </c>
      <c r="AD166" s="7">
        <v>3.9</v>
      </c>
    </row>
    <row r="167" spans="1:30" x14ac:dyDescent="0.35">
      <c r="A167" s="7" t="s">
        <v>9</v>
      </c>
      <c r="B167" s="7" t="s">
        <v>9</v>
      </c>
      <c r="C167" s="7" t="s">
        <v>26</v>
      </c>
      <c r="D167" s="7">
        <v>3.98</v>
      </c>
      <c r="E167" s="7">
        <v>95</v>
      </c>
      <c r="F167" s="7">
        <v>0.31</v>
      </c>
      <c r="G167" s="7">
        <v>78.7</v>
      </c>
      <c r="H167" s="7">
        <v>23.9</v>
      </c>
      <c r="I167" s="7">
        <v>304</v>
      </c>
      <c r="J167" s="7">
        <v>15.9</v>
      </c>
      <c r="K167" s="7">
        <v>22.4</v>
      </c>
      <c r="L167" s="7">
        <v>482</v>
      </c>
      <c r="M167" s="7">
        <v>7.4</v>
      </c>
      <c r="N167" s="7">
        <v>53.3</v>
      </c>
      <c r="O167" s="7">
        <v>4.0000000000000001E-3</v>
      </c>
      <c r="P167" s="7">
        <v>19.54</v>
      </c>
      <c r="Q167" s="7">
        <v>16.649999999999999</v>
      </c>
      <c r="R167" s="7">
        <v>2.11</v>
      </c>
      <c r="S167" s="7">
        <v>0.66</v>
      </c>
      <c r="T167" s="7">
        <v>0.01</v>
      </c>
      <c r="U167" s="7">
        <v>0.03</v>
      </c>
      <c r="V167" s="7">
        <v>0.08</v>
      </c>
      <c r="W167" s="7">
        <v>85.2</v>
      </c>
      <c r="X167" s="7">
        <v>10.8</v>
      </c>
      <c r="Y167" s="7">
        <v>3.4</v>
      </c>
      <c r="Z167" s="7">
        <v>0</v>
      </c>
      <c r="AA167" s="7">
        <v>0.2</v>
      </c>
      <c r="AB167" s="7">
        <v>0.4</v>
      </c>
      <c r="AC167" s="7">
        <v>211</v>
      </c>
      <c r="AD167" s="7">
        <v>5.3</v>
      </c>
    </row>
    <row r="168" spans="1:30" x14ac:dyDescent="0.35">
      <c r="A168" s="7" t="s">
        <v>9</v>
      </c>
      <c r="B168" s="7" t="s">
        <v>9</v>
      </c>
      <c r="C168" s="7" t="s">
        <v>27</v>
      </c>
      <c r="D168" s="7">
        <v>4.3</v>
      </c>
      <c r="E168" s="7">
        <v>105</v>
      </c>
      <c r="F168" s="7">
        <v>0.34</v>
      </c>
      <c r="G168" s="7">
        <v>79.900000000000006</v>
      </c>
      <c r="H168" s="7">
        <v>24.5</v>
      </c>
      <c r="I168" s="7">
        <v>307</v>
      </c>
      <c r="J168" s="7">
        <v>14.9</v>
      </c>
      <c r="K168" s="7">
        <v>23.2</v>
      </c>
      <c r="L168" s="7">
        <v>416</v>
      </c>
      <c r="M168" s="7">
        <v>7.6</v>
      </c>
      <c r="N168" s="7">
        <v>47.5</v>
      </c>
      <c r="O168" s="7">
        <v>3.0000000000000001E-3</v>
      </c>
      <c r="P168" s="7">
        <v>18.59</v>
      </c>
      <c r="Q168" s="7">
        <v>16.34</v>
      </c>
      <c r="R168" s="7">
        <v>1.24</v>
      </c>
      <c r="S168" s="7">
        <v>0.89</v>
      </c>
      <c r="T168" s="7">
        <v>0.01</v>
      </c>
      <c r="U168" s="7">
        <v>0.02</v>
      </c>
      <c r="V168" s="7">
        <v>0.08</v>
      </c>
      <c r="W168" s="7">
        <v>87.9</v>
      </c>
      <c r="X168" s="7">
        <v>6.7</v>
      </c>
      <c r="Y168" s="7">
        <v>4.8</v>
      </c>
      <c r="Z168" s="7">
        <v>0</v>
      </c>
      <c r="AA168" s="7">
        <v>0.1</v>
      </c>
      <c r="AB168" s="7">
        <v>0.5</v>
      </c>
      <c r="AC168" s="7">
        <v>114.3</v>
      </c>
      <c r="AD168" s="7">
        <v>2.7</v>
      </c>
    </row>
    <row r="169" spans="1:30" x14ac:dyDescent="0.35">
      <c r="A169" s="7" t="s">
        <v>9</v>
      </c>
      <c r="B169" s="7" t="s">
        <v>9</v>
      </c>
      <c r="C169" s="7" t="s">
        <v>28</v>
      </c>
      <c r="D169" s="7">
        <v>4.6900000000000004</v>
      </c>
      <c r="E169" s="7">
        <v>115</v>
      </c>
      <c r="F169" s="7">
        <v>0.38</v>
      </c>
      <c r="G169" s="7">
        <v>81.3</v>
      </c>
      <c r="H169" s="7">
        <v>24.5</v>
      </c>
      <c r="I169" s="7">
        <v>302</v>
      </c>
      <c r="J169" s="7">
        <v>14.2</v>
      </c>
      <c r="K169" s="7">
        <v>22.9</v>
      </c>
      <c r="L169" s="7">
        <v>388</v>
      </c>
      <c r="M169" s="7">
        <v>8</v>
      </c>
      <c r="N169" s="7">
        <v>52.5</v>
      </c>
      <c r="O169" s="7">
        <v>3.0000000000000001E-3</v>
      </c>
      <c r="P169" s="7">
        <v>13.21</v>
      </c>
      <c r="Q169" s="7">
        <v>9.94</v>
      </c>
      <c r="R169" s="7">
        <v>2.5499999999999998</v>
      </c>
      <c r="S169" s="7">
        <v>0.54</v>
      </c>
      <c r="T169" s="7">
        <v>0.05</v>
      </c>
      <c r="U169" s="7">
        <v>0.05</v>
      </c>
      <c r="V169" s="7">
        <v>7.0000000000000007E-2</v>
      </c>
      <c r="W169" s="7">
        <v>75.3</v>
      </c>
      <c r="X169" s="7">
        <v>19.3</v>
      </c>
      <c r="Y169" s="7">
        <v>4.0999999999999996</v>
      </c>
      <c r="Z169" s="7">
        <v>0.4</v>
      </c>
      <c r="AA169" s="7">
        <v>0.4</v>
      </c>
      <c r="AB169" s="7">
        <v>0.6</v>
      </c>
      <c r="AC169" s="7">
        <v>80</v>
      </c>
      <c r="AD169" s="7">
        <v>1.7</v>
      </c>
    </row>
    <row r="170" spans="1:30" x14ac:dyDescent="0.35">
      <c r="A170" s="7" t="s">
        <v>9</v>
      </c>
      <c r="B170" s="7" t="s">
        <v>9</v>
      </c>
      <c r="C170" s="7" t="s">
        <v>29</v>
      </c>
      <c r="D170" s="7" t="s">
        <v>113</v>
      </c>
      <c r="E170" s="7" t="s">
        <v>113</v>
      </c>
      <c r="F170" s="7" t="s">
        <v>113</v>
      </c>
      <c r="G170" s="7" t="s">
        <v>113</v>
      </c>
      <c r="H170" s="7" t="s">
        <v>113</v>
      </c>
      <c r="I170" s="7" t="s">
        <v>113</v>
      </c>
      <c r="J170" s="7" t="s">
        <v>113</v>
      </c>
      <c r="K170" s="7" t="s">
        <v>113</v>
      </c>
      <c r="L170" s="7" t="s">
        <v>113</v>
      </c>
      <c r="M170" s="7" t="s">
        <v>113</v>
      </c>
      <c r="N170" s="7" t="s">
        <v>113</v>
      </c>
      <c r="O170" s="7" t="s">
        <v>113</v>
      </c>
      <c r="P170" s="7" t="s">
        <v>113</v>
      </c>
      <c r="Q170" s="7" t="s">
        <v>113</v>
      </c>
      <c r="R170" s="7" t="s">
        <v>113</v>
      </c>
      <c r="S170" s="7" t="s">
        <v>113</v>
      </c>
      <c r="T170" s="7" t="s">
        <v>113</v>
      </c>
      <c r="U170" s="7" t="s">
        <v>113</v>
      </c>
      <c r="V170" s="7" t="s">
        <v>113</v>
      </c>
      <c r="W170" s="7" t="s">
        <v>113</v>
      </c>
      <c r="X170" s="7" t="s">
        <v>113</v>
      </c>
      <c r="Y170" s="7" t="s">
        <v>113</v>
      </c>
      <c r="Z170" s="7" t="s">
        <v>113</v>
      </c>
      <c r="AA170" s="7" t="s">
        <v>113</v>
      </c>
      <c r="AB170" s="7" t="s">
        <v>113</v>
      </c>
      <c r="AC170" s="7" t="s">
        <v>113</v>
      </c>
      <c r="AD170" s="7" t="s">
        <v>113</v>
      </c>
    </row>
    <row r="171" spans="1:30" x14ac:dyDescent="0.35">
      <c r="A171" s="7" t="s">
        <v>9</v>
      </c>
      <c r="B171" s="7" t="s">
        <v>9</v>
      </c>
      <c r="C171" s="7" t="s">
        <v>30</v>
      </c>
      <c r="D171" s="7">
        <v>4.7699999999999996</v>
      </c>
      <c r="E171" s="7">
        <v>117</v>
      </c>
      <c r="F171" s="7">
        <v>0.38</v>
      </c>
      <c r="G171" s="7">
        <v>79.3</v>
      </c>
      <c r="H171" s="7">
        <v>24.6</v>
      </c>
      <c r="I171" s="7">
        <v>310</v>
      </c>
      <c r="J171" s="7">
        <v>13.5</v>
      </c>
      <c r="K171" s="7">
        <v>22.9</v>
      </c>
      <c r="L171" s="7">
        <v>371</v>
      </c>
      <c r="M171" s="7">
        <v>7.8</v>
      </c>
      <c r="N171" s="7">
        <v>45.4</v>
      </c>
      <c r="O171" s="7">
        <v>3.0000000000000001E-3</v>
      </c>
      <c r="P171" s="7">
        <v>10.8</v>
      </c>
      <c r="Q171" s="7">
        <v>7.08</v>
      </c>
      <c r="R171" s="7">
        <v>2.4500000000000002</v>
      </c>
      <c r="S171" s="7">
        <v>0.48</v>
      </c>
      <c r="T171" s="7">
        <v>0.73</v>
      </c>
      <c r="U171" s="7">
        <v>0.03</v>
      </c>
      <c r="V171" s="7">
        <v>0.04</v>
      </c>
      <c r="W171" s="7">
        <v>65.599999999999994</v>
      </c>
      <c r="X171" s="7">
        <v>22.6</v>
      </c>
      <c r="Y171" s="7">
        <v>4.4000000000000004</v>
      </c>
      <c r="Z171" s="7">
        <v>6.8</v>
      </c>
      <c r="AA171" s="7">
        <v>0.2</v>
      </c>
      <c r="AB171" s="7">
        <v>0.3</v>
      </c>
      <c r="AC171" s="7">
        <v>98.3</v>
      </c>
      <c r="AD171" s="7">
        <v>2.1</v>
      </c>
    </row>
    <row r="172" spans="1:30" x14ac:dyDescent="0.35">
      <c r="A172" s="7" t="s">
        <v>9</v>
      </c>
      <c r="B172" s="7" t="s">
        <v>9</v>
      </c>
      <c r="C172" s="7" t="s">
        <v>31</v>
      </c>
      <c r="D172" s="7">
        <v>4.84</v>
      </c>
      <c r="E172" s="7">
        <v>119</v>
      </c>
      <c r="F172" s="7">
        <v>0.38</v>
      </c>
      <c r="G172" s="7">
        <v>79.099999999999994</v>
      </c>
      <c r="H172" s="7">
        <v>24.5</v>
      </c>
      <c r="I172" s="7">
        <v>310</v>
      </c>
      <c r="J172" s="7">
        <v>13.1</v>
      </c>
      <c r="K172" s="7">
        <v>21.7</v>
      </c>
      <c r="L172" s="7">
        <v>349</v>
      </c>
      <c r="M172" s="7">
        <v>8.1</v>
      </c>
      <c r="N172" s="7">
        <v>47.5</v>
      </c>
      <c r="O172" s="7">
        <v>3.0000000000000001E-3</v>
      </c>
      <c r="P172" s="7">
        <v>8.4</v>
      </c>
      <c r="Q172" s="7">
        <v>5.79</v>
      </c>
      <c r="R172" s="7">
        <v>1.7</v>
      </c>
      <c r="S172" s="7">
        <v>0.46</v>
      </c>
      <c r="T172" s="7">
        <v>0.38</v>
      </c>
      <c r="U172" s="7">
        <v>0.03</v>
      </c>
      <c r="V172" s="7">
        <v>0.04</v>
      </c>
      <c r="W172" s="7">
        <v>69</v>
      </c>
      <c r="X172" s="7">
        <v>20.3</v>
      </c>
      <c r="Y172" s="7">
        <v>5.5</v>
      </c>
      <c r="Z172" s="7">
        <v>4.5</v>
      </c>
      <c r="AA172" s="7">
        <v>0.3</v>
      </c>
      <c r="AB172" s="7">
        <v>0.5</v>
      </c>
      <c r="AC172" s="7">
        <v>58.7</v>
      </c>
      <c r="AD172" s="7">
        <v>1.2</v>
      </c>
    </row>
    <row r="173" spans="1:30" x14ac:dyDescent="0.35">
      <c r="A173" s="7" t="s">
        <v>9</v>
      </c>
      <c r="B173" s="7" t="s">
        <v>9</v>
      </c>
      <c r="C173" s="7" t="s">
        <v>32</v>
      </c>
      <c r="D173" s="7">
        <v>5.04</v>
      </c>
      <c r="E173" s="7">
        <v>122</v>
      </c>
      <c r="F173" s="7">
        <v>0.4</v>
      </c>
      <c r="G173" s="7">
        <v>78.599999999999994</v>
      </c>
      <c r="H173" s="7">
        <v>24.2</v>
      </c>
      <c r="I173" s="7">
        <v>308</v>
      </c>
      <c r="J173" s="7">
        <v>12.9</v>
      </c>
      <c r="K173" s="7">
        <v>21.4</v>
      </c>
      <c r="L173" s="7">
        <v>319</v>
      </c>
      <c r="M173" s="7">
        <v>7.9</v>
      </c>
      <c r="N173" s="7">
        <v>54.9</v>
      </c>
      <c r="O173" s="7">
        <v>3.0000000000000001E-3</v>
      </c>
      <c r="P173" s="7">
        <v>11.24</v>
      </c>
      <c r="Q173" s="7">
        <v>9.61</v>
      </c>
      <c r="R173" s="7">
        <v>1.21</v>
      </c>
      <c r="S173" s="7">
        <v>0.28000000000000003</v>
      </c>
      <c r="T173" s="7">
        <v>0.08</v>
      </c>
      <c r="U173" s="7">
        <v>0.03</v>
      </c>
      <c r="V173" s="7">
        <v>0.04</v>
      </c>
      <c r="W173" s="7">
        <v>85.5</v>
      </c>
      <c r="X173" s="7">
        <v>10.8</v>
      </c>
      <c r="Y173" s="7">
        <v>2.5</v>
      </c>
      <c r="Z173" s="7">
        <v>0.7</v>
      </c>
      <c r="AA173" s="7">
        <v>0.2</v>
      </c>
      <c r="AB173" s="7">
        <v>0.3</v>
      </c>
      <c r="AC173" s="7">
        <v>33.1</v>
      </c>
      <c r="AD173" s="7">
        <v>0.7</v>
      </c>
    </row>
    <row r="174" spans="1:30" x14ac:dyDescent="0.35">
      <c r="A174" s="7">
        <v>2</v>
      </c>
      <c r="B174" s="7">
        <v>2504</v>
      </c>
      <c r="C174" s="7" t="s">
        <v>8</v>
      </c>
      <c r="D174" s="7">
        <v>5.51</v>
      </c>
      <c r="E174" s="7">
        <v>135</v>
      </c>
      <c r="F174" s="7">
        <v>0.43</v>
      </c>
      <c r="G174" s="7">
        <v>77.599999999999994</v>
      </c>
      <c r="H174" s="7">
        <v>24.5</v>
      </c>
      <c r="I174" s="7">
        <v>316</v>
      </c>
      <c r="J174" s="7">
        <v>12.8</v>
      </c>
      <c r="K174" s="7">
        <v>20</v>
      </c>
      <c r="L174" s="7">
        <v>335</v>
      </c>
      <c r="M174" s="7">
        <v>9.1999999999999993</v>
      </c>
      <c r="N174" s="7">
        <v>61.7</v>
      </c>
      <c r="O174" s="7">
        <v>3.0000000000000001E-3</v>
      </c>
      <c r="P174" s="7">
        <v>10.44</v>
      </c>
      <c r="Q174" s="7">
        <v>4.17</v>
      </c>
      <c r="R174" s="7">
        <v>5.76</v>
      </c>
      <c r="S174" s="7">
        <v>0.33</v>
      </c>
      <c r="T174" s="7">
        <v>0.05</v>
      </c>
      <c r="U174" s="7">
        <v>0.05</v>
      </c>
      <c r="V174" s="7">
        <v>7.0000000000000007E-2</v>
      </c>
      <c r="W174" s="7">
        <v>39.9</v>
      </c>
      <c r="X174" s="7">
        <v>55.2</v>
      </c>
      <c r="Y174" s="7">
        <v>3.2</v>
      </c>
      <c r="Z174" s="7">
        <v>0.5</v>
      </c>
      <c r="AA174" s="7">
        <v>0.5</v>
      </c>
      <c r="AB174" s="7">
        <v>0.7</v>
      </c>
      <c r="AC174" s="7">
        <v>70.3</v>
      </c>
      <c r="AD174" s="7">
        <v>1.3</v>
      </c>
    </row>
    <row r="175" spans="1:30" x14ac:dyDescent="0.35">
      <c r="A175" s="7" t="s">
        <v>9</v>
      </c>
      <c r="B175" s="7" t="s">
        <v>9</v>
      </c>
      <c r="C175" s="7" t="s">
        <v>10</v>
      </c>
      <c r="D175" s="7">
        <v>5.12</v>
      </c>
      <c r="E175" s="7">
        <v>123</v>
      </c>
      <c r="F175" s="7">
        <v>0.4</v>
      </c>
      <c r="G175" s="7">
        <v>78.2</v>
      </c>
      <c r="H175" s="7">
        <v>24</v>
      </c>
      <c r="I175" s="7">
        <v>307</v>
      </c>
      <c r="J175" s="7">
        <v>13</v>
      </c>
      <c r="K175" s="7">
        <v>20.5</v>
      </c>
      <c r="L175" s="7">
        <v>389</v>
      </c>
      <c r="M175" s="7">
        <v>7.8</v>
      </c>
      <c r="N175" s="7">
        <v>55.2</v>
      </c>
      <c r="O175" s="7">
        <v>3.0000000000000001E-3</v>
      </c>
      <c r="P175" s="7">
        <v>7.97</v>
      </c>
      <c r="Q175" s="7">
        <v>3.9</v>
      </c>
      <c r="R175" s="7">
        <v>3.58</v>
      </c>
      <c r="S175" s="7">
        <v>0.3</v>
      </c>
      <c r="T175" s="7">
        <v>7.0000000000000007E-2</v>
      </c>
      <c r="U175" s="7">
        <v>0.05</v>
      </c>
      <c r="V175" s="7">
        <v>0.08</v>
      </c>
      <c r="W175" s="7">
        <v>49</v>
      </c>
      <c r="X175" s="7">
        <v>44.9</v>
      </c>
      <c r="Y175" s="7">
        <v>3.7</v>
      </c>
      <c r="Z175" s="7">
        <v>0.8</v>
      </c>
      <c r="AA175" s="7">
        <v>0.6</v>
      </c>
      <c r="AB175" s="7">
        <v>1</v>
      </c>
      <c r="AC175" s="7">
        <v>83.4</v>
      </c>
      <c r="AD175" s="7">
        <v>1.6</v>
      </c>
    </row>
    <row r="176" spans="1:30" x14ac:dyDescent="0.35">
      <c r="A176" s="7" t="s">
        <v>9</v>
      </c>
      <c r="B176" s="7" t="s">
        <v>9</v>
      </c>
      <c r="C176" s="7" t="s">
        <v>11</v>
      </c>
      <c r="D176" s="7">
        <v>5.22</v>
      </c>
      <c r="E176" s="7">
        <v>126</v>
      </c>
      <c r="F176" s="7">
        <v>0.43</v>
      </c>
      <c r="G176" s="7">
        <v>82.6</v>
      </c>
      <c r="H176" s="7">
        <v>24.2</v>
      </c>
      <c r="I176" s="7">
        <v>293</v>
      </c>
      <c r="J176" s="7">
        <v>12.9</v>
      </c>
      <c r="K176" s="7">
        <v>20</v>
      </c>
      <c r="L176" s="7">
        <v>378</v>
      </c>
      <c r="M176" s="7">
        <v>8.3000000000000007</v>
      </c>
      <c r="N176" s="7">
        <v>50.1</v>
      </c>
      <c r="O176" s="7">
        <v>3.0000000000000001E-3</v>
      </c>
      <c r="P176" s="7">
        <v>11.53</v>
      </c>
      <c r="Q176" s="7">
        <v>7.32</v>
      </c>
      <c r="R176" s="7">
        <v>3.75</v>
      </c>
      <c r="S176" s="7">
        <v>0.28999999999999998</v>
      </c>
      <c r="T176" s="7">
        <v>0.06</v>
      </c>
      <c r="U176" s="7">
        <v>0.04</v>
      </c>
      <c r="V176" s="7">
        <v>7.0000000000000007E-2</v>
      </c>
      <c r="W176" s="7">
        <v>63.5</v>
      </c>
      <c r="X176" s="7">
        <v>32.5</v>
      </c>
      <c r="Y176" s="7">
        <v>2.5</v>
      </c>
      <c r="Z176" s="7">
        <v>0.5</v>
      </c>
      <c r="AA176" s="7">
        <v>0.4</v>
      </c>
      <c r="AB176" s="7">
        <v>0.6</v>
      </c>
      <c r="AC176" s="7">
        <v>97.4</v>
      </c>
      <c r="AD176" s="7">
        <v>1.9</v>
      </c>
    </row>
    <row r="177" spans="1:30" x14ac:dyDescent="0.35">
      <c r="A177" s="7" t="s">
        <v>9</v>
      </c>
      <c r="B177" s="7" t="s">
        <v>9</v>
      </c>
      <c r="C177" s="7" t="s">
        <v>12</v>
      </c>
      <c r="D177" s="7">
        <v>5.1100000000000003</v>
      </c>
      <c r="E177" s="7">
        <v>126</v>
      </c>
      <c r="F177" s="7">
        <v>0.4</v>
      </c>
      <c r="G177" s="7">
        <v>78.900000000000006</v>
      </c>
      <c r="H177" s="7">
        <v>24.6</v>
      </c>
      <c r="I177" s="7">
        <v>312</v>
      </c>
      <c r="J177" s="7">
        <v>12.9</v>
      </c>
      <c r="K177" s="7">
        <v>20.5</v>
      </c>
      <c r="L177" s="7">
        <v>373</v>
      </c>
      <c r="M177" s="7">
        <v>9</v>
      </c>
      <c r="N177" s="7">
        <v>80.099999999999994</v>
      </c>
      <c r="O177" s="7">
        <v>3.0000000000000001E-3</v>
      </c>
      <c r="P177" s="7">
        <v>9.51</v>
      </c>
      <c r="Q177" s="7">
        <v>6.08</v>
      </c>
      <c r="R177" s="7">
        <v>3.09</v>
      </c>
      <c r="S177" s="7">
        <v>0.22</v>
      </c>
      <c r="T177" s="7">
        <v>0.04</v>
      </c>
      <c r="U177" s="7">
        <v>0.03</v>
      </c>
      <c r="V177" s="7">
        <v>0.05</v>
      </c>
      <c r="W177" s="7">
        <v>63.9</v>
      </c>
      <c r="X177" s="7">
        <v>32.5</v>
      </c>
      <c r="Y177" s="7">
        <v>2.2999999999999998</v>
      </c>
      <c r="Z177" s="7">
        <v>0.4</v>
      </c>
      <c r="AA177" s="7">
        <v>0.3</v>
      </c>
      <c r="AB177" s="7">
        <v>0.5</v>
      </c>
      <c r="AC177" s="7">
        <v>123.2</v>
      </c>
      <c r="AD177" s="7">
        <v>2.4</v>
      </c>
    </row>
    <row r="178" spans="1:30" x14ac:dyDescent="0.35">
      <c r="A178" s="7" t="s">
        <v>9</v>
      </c>
      <c r="B178" s="7" t="s">
        <v>9</v>
      </c>
      <c r="C178" s="7" t="s">
        <v>13</v>
      </c>
      <c r="D178" s="7">
        <v>5.23</v>
      </c>
      <c r="E178" s="7">
        <v>129</v>
      </c>
      <c r="F178" s="7">
        <v>0.41</v>
      </c>
      <c r="G178" s="7">
        <v>79.2</v>
      </c>
      <c r="H178" s="7">
        <v>24.6</v>
      </c>
      <c r="I178" s="7">
        <v>310</v>
      </c>
      <c r="J178" s="7">
        <v>12.7</v>
      </c>
      <c r="K178" s="7">
        <v>20.399999999999999</v>
      </c>
      <c r="L178" s="7">
        <v>341</v>
      </c>
      <c r="M178" s="7">
        <v>8.4</v>
      </c>
      <c r="N178" s="7">
        <v>58.1</v>
      </c>
      <c r="O178" s="7">
        <v>3.0000000000000001E-3</v>
      </c>
      <c r="P178" s="7">
        <v>7.54</v>
      </c>
      <c r="Q178" s="7">
        <v>6.56</v>
      </c>
      <c r="R178" s="7">
        <v>0.65</v>
      </c>
      <c r="S178" s="7">
        <v>0.21</v>
      </c>
      <c r="T178" s="7">
        <v>0.08</v>
      </c>
      <c r="U178" s="7">
        <v>0.01</v>
      </c>
      <c r="V178" s="7">
        <v>0.03</v>
      </c>
      <c r="W178" s="7">
        <v>87</v>
      </c>
      <c r="X178" s="7">
        <v>8.6999999999999993</v>
      </c>
      <c r="Y178" s="7">
        <v>2.8</v>
      </c>
      <c r="Z178" s="7">
        <v>1.1000000000000001</v>
      </c>
      <c r="AA178" s="7">
        <v>0.1</v>
      </c>
      <c r="AB178" s="7">
        <v>0.4</v>
      </c>
      <c r="AC178" s="7">
        <v>86.1</v>
      </c>
      <c r="AD178" s="7">
        <v>1.6</v>
      </c>
    </row>
    <row r="179" spans="1:30" x14ac:dyDescent="0.35">
      <c r="A179" s="7" t="s">
        <v>9</v>
      </c>
      <c r="B179" s="7" t="s">
        <v>9</v>
      </c>
      <c r="C179" s="7" t="s">
        <v>14</v>
      </c>
      <c r="D179" s="7">
        <v>4.8899999999999997</v>
      </c>
      <c r="E179" s="7">
        <v>119</v>
      </c>
      <c r="F179" s="7">
        <v>0.39</v>
      </c>
      <c r="G179" s="7">
        <v>79.599999999999994</v>
      </c>
      <c r="H179" s="7">
        <v>24.3</v>
      </c>
      <c r="I179" s="7">
        <v>305</v>
      </c>
      <c r="J179" s="7">
        <v>12.3</v>
      </c>
      <c r="K179" s="7">
        <v>20</v>
      </c>
      <c r="L179" s="7">
        <v>370</v>
      </c>
      <c r="M179" s="7">
        <v>8.3000000000000007</v>
      </c>
      <c r="N179" s="7">
        <v>60.6</v>
      </c>
      <c r="O179" s="7">
        <v>3.0000000000000001E-3</v>
      </c>
      <c r="P179" s="7">
        <v>2.9</v>
      </c>
      <c r="Q179" s="7">
        <v>1.92</v>
      </c>
      <c r="R179" s="7">
        <v>0.59</v>
      </c>
      <c r="S179" s="7">
        <v>0.27</v>
      </c>
      <c r="T179" s="7">
        <v>7.0000000000000007E-2</v>
      </c>
      <c r="U179" s="7">
        <v>0</v>
      </c>
      <c r="V179" s="7">
        <v>0.05</v>
      </c>
      <c r="W179" s="7">
        <v>66</v>
      </c>
      <c r="X179" s="7">
        <v>20.3</v>
      </c>
      <c r="Y179" s="7">
        <v>9.4</v>
      </c>
      <c r="Z179" s="7">
        <v>2.5</v>
      </c>
      <c r="AA179" s="7">
        <v>0.2</v>
      </c>
      <c r="AB179" s="7">
        <v>1.6</v>
      </c>
      <c r="AC179" s="7">
        <v>23.6</v>
      </c>
      <c r="AD179" s="7">
        <v>0.5</v>
      </c>
    </row>
    <row r="180" spans="1:30" x14ac:dyDescent="0.35">
      <c r="A180" s="7" t="s">
        <v>9</v>
      </c>
      <c r="B180" s="7" t="s">
        <v>9</v>
      </c>
      <c r="C180" s="7" t="s">
        <v>15</v>
      </c>
      <c r="D180" s="7">
        <v>4.6100000000000003</v>
      </c>
      <c r="E180" s="7">
        <v>110</v>
      </c>
      <c r="F180" s="7">
        <v>0.36</v>
      </c>
      <c r="G180" s="7">
        <v>79.099999999999994</v>
      </c>
      <c r="H180" s="7">
        <v>23.8</v>
      </c>
      <c r="I180" s="7">
        <v>301</v>
      </c>
      <c r="J180" s="7">
        <v>12</v>
      </c>
      <c r="K180" s="7">
        <v>20.2</v>
      </c>
      <c r="L180" s="7">
        <v>438</v>
      </c>
      <c r="M180" s="7">
        <v>7.9</v>
      </c>
      <c r="N180" s="7">
        <v>58.4</v>
      </c>
      <c r="O180" s="7">
        <v>3.0000000000000001E-3</v>
      </c>
      <c r="P180" s="7">
        <v>3.42</v>
      </c>
      <c r="Q180" s="7">
        <v>2.59</v>
      </c>
      <c r="R180" s="7">
        <v>0.59</v>
      </c>
      <c r="S180" s="7">
        <v>0.16</v>
      </c>
      <c r="T180" s="7">
        <v>0.05</v>
      </c>
      <c r="U180" s="7">
        <v>0.01</v>
      </c>
      <c r="V180" s="7">
        <v>0.03</v>
      </c>
      <c r="W180" s="7">
        <v>75.599999999999994</v>
      </c>
      <c r="X180" s="7">
        <v>17.3</v>
      </c>
      <c r="Y180" s="7">
        <v>4.5999999999999996</v>
      </c>
      <c r="Z180" s="7">
        <v>1.5</v>
      </c>
      <c r="AA180" s="7">
        <v>0.2</v>
      </c>
      <c r="AB180" s="7">
        <v>0.9</v>
      </c>
      <c r="AC180" s="7">
        <v>8.3000000000000007</v>
      </c>
      <c r="AD180" s="7">
        <v>0.2</v>
      </c>
    </row>
    <row r="181" spans="1:30" x14ac:dyDescent="0.35">
      <c r="A181" s="7" t="s">
        <v>9</v>
      </c>
      <c r="B181" s="7" t="s">
        <v>9</v>
      </c>
      <c r="C181" s="7" t="s">
        <v>16</v>
      </c>
      <c r="D181" s="7">
        <v>4.3600000000000003</v>
      </c>
      <c r="E181" s="7">
        <v>107</v>
      </c>
      <c r="F181" s="7">
        <v>0.35</v>
      </c>
      <c r="G181" s="7">
        <v>79.400000000000006</v>
      </c>
      <c r="H181" s="7">
        <v>24.5</v>
      </c>
      <c r="I181" s="7">
        <v>308</v>
      </c>
      <c r="J181" s="7">
        <v>11.9</v>
      </c>
      <c r="K181" s="7">
        <v>20.3</v>
      </c>
      <c r="L181" s="7">
        <v>400</v>
      </c>
      <c r="M181" s="7">
        <v>7.6</v>
      </c>
      <c r="N181" s="7">
        <v>53.9</v>
      </c>
      <c r="O181" s="7">
        <v>3.0000000000000001E-3</v>
      </c>
      <c r="P181" s="7">
        <v>1.37</v>
      </c>
      <c r="Q181" s="7">
        <v>0.7</v>
      </c>
      <c r="R181" s="7">
        <v>0.55000000000000004</v>
      </c>
      <c r="S181" s="7">
        <v>0.08</v>
      </c>
      <c r="T181" s="7">
        <v>0.02</v>
      </c>
      <c r="U181" s="7">
        <v>0</v>
      </c>
      <c r="V181" s="7">
        <v>0.02</v>
      </c>
      <c r="W181" s="7">
        <v>51</v>
      </c>
      <c r="X181" s="7">
        <v>40.200000000000003</v>
      </c>
      <c r="Y181" s="7">
        <v>6</v>
      </c>
      <c r="Z181" s="7">
        <v>1.3</v>
      </c>
      <c r="AA181" s="7">
        <v>0.3</v>
      </c>
      <c r="AB181" s="7">
        <v>1.1000000000000001</v>
      </c>
      <c r="AC181" s="7">
        <v>13.8</v>
      </c>
      <c r="AD181" s="7">
        <v>0.3</v>
      </c>
    </row>
    <row r="182" spans="1:30" x14ac:dyDescent="0.35">
      <c r="A182" s="7" t="s">
        <v>9</v>
      </c>
      <c r="B182" s="7" t="s">
        <v>9</v>
      </c>
      <c r="C182" s="7" t="s">
        <v>17</v>
      </c>
      <c r="D182" s="7">
        <v>4.76</v>
      </c>
      <c r="E182" s="7">
        <v>113</v>
      </c>
      <c r="F182" s="7">
        <v>0.38</v>
      </c>
      <c r="G182" s="7">
        <v>79</v>
      </c>
      <c r="H182" s="7">
        <v>23.8</v>
      </c>
      <c r="I182" s="7">
        <v>302</v>
      </c>
      <c r="J182" s="7">
        <v>12.7</v>
      </c>
      <c r="K182" s="7">
        <v>20.7</v>
      </c>
      <c r="L182" s="7">
        <v>274</v>
      </c>
      <c r="M182" s="7">
        <v>7.8</v>
      </c>
      <c r="N182" s="7">
        <v>52.9</v>
      </c>
      <c r="O182" s="7">
        <v>2E-3</v>
      </c>
      <c r="P182" s="7">
        <v>1.75</v>
      </c>
      <c r="Q182" s="7">
        <v>0.92</v>
      </c>
      <c r="R182" s="7">
        <v>0.63</v>
      </c>
      <c r="S182" s="7">
        <v>0.14000000000000001</v>
      </c>
      <c r="T182" s="7">
        <v>0.01</v>
      </c>
      <c r="U182" s="7">
        <v>0.01</v>
      </c>
      <c r="V182" s="7">
        <v>0.05</v>
      </c>
      <c r="W182" s="7">
        <v>52.6</v>
      </c>
      <c r="X182" s="7">
        <v>35.9</v>
      </c>
      <c r="Y182" s="7">
        <v>7.7</v>
      </c>
      <c r="Z182" s="7">
        <v>0.7</v>
      </c>
      <c r="AA182" s="7">
        <v>0.4</v>
      </c>
      <c r="AB182" s="7">
        <v>2.7</v>
      </c>
      <c r="AC182" s="7">
        <v>88</v>
      </c>
      <c r="AD182" s="7">
        <v>1.8</v>
      </c>
    </row>
    <row r="183" spans="1:30" x14ac:dyDescent="0.35">
      <c r="A183" s="7" t="s">
        <v>9</v>
      </c>
      <c r="B183" s="7" t="s">
        <v>9</v>
      </c>
      <c r="C183" s="7" t="s">
        <v>18</v>
      </c>
      <c r="D183" s="7">
        <v>4.43</v>
      </c>
      <c r="E183" s="7">
        <v>110</v>
      </c>
      <c r="F183" s="7">
        <v>0.35</v>
      </c>
      <c r="G183" s="7">
        <v>79.099999999999994</v>
      </c>
      <c r="H183" s="7">
        <v>24.8</v>
      </c>
      <c r="I183" s="7">
        <v>314</v>
      </c>
      <c r="J183" s="7">
        <v>13.2</v>
      </c>
      <c r="K183" s="7">
        <v>21.1</v>
      </c>
      <c r="L183" s="7">
        <v>178</v>
      </c>
      <c r="M183" s="7">
        <v>7.9</v>
      </c>
      <c r="N183" s="7">
        <v>61.9</v>
      </c>
      <c r="O183" s="7">
        <v>1E-3</v>
      </c>
      <c r="P183" s="7">
        <v>2.98</v>
      </c>
      <c r="Q183" s="7">
        <v>2.06</v>
      </c>
      <c r="R183" s="7">
        <v>0.57999999999999996</v>
      </c>
      <c r="S183" s="7">
        <v>0.24</v>
      </c>
      <c r="T183" s="7">
        <v>0.01</v>
      </c>
      <c r="U183" s="7">
        <v>0.02</v>
      </c>
      <c r="V183" s="7">
        <v>0.06</v>
      </c>
      <c r="W183" s="7">
        <v>69.3</v>
      </c>
      <c r="X183" s="7">
        <v>19.600000000000001</v>
      </c>
      <c r="Y183" s="7">
        <v>8</v>
      </c>
      <c r="Z183" s="7">
        <v>0.4</v>
      </c>
      <c r="AA183" s="7">
        <v>0.6</v>
      </c>
      <c r="AB183" s="7">
        <v>2.1</v>
      </c>
      <c r="AC183" s="7">
        <v>120.6</v>
      </c>
      <c r="AD183" s="7">
        <v>2.7</v>
      </c>
    </row>
    <row r="184" spans="1:30" x14ac:dyDescent="0.35">
      <c r="A184" s="7" t="s">
        <v>9</v>
      </c>
      <c r="B184" s="7" t="s">
        <v>9</v>
      </c>
      <c r="C184" s="7" t="s">
        <v>19</v>
      </c>
      <c r="D184" s="7">
        <v>4.7</v>
      </c>
      <c r="E184" s="7">
        <v>114</v>
      </c>
      <c r="F184" s="7">
        <v>0.38</v>
      </c>
      <c r="G184" s="7">
        <v>81.5</v>
      </c>
      <c r="H184" s="7">
        <v>24.2</v>
      </c>
      <c r="I184" s="7">
        <v>297</v>
      </c>
      <c r="J184" s="7">
        <v>13.4</v>
      </c>
      <c r="K184" s="7">
        <v>20.6</v>
      </c>
      <c r="L184" s="7">
        <v>116</v>
      </c>
      <c r="M184" s="7">
        <v>8.1</v>
      </c>
      <c r="N184" s="7">
        <v>60.7</v>
      </c>
      <c r="O184" s="7">
        <v>1E-3</v>
      </c>
      <c r="P184" s="7">
        <v>2.0299999999999998</v>
      </c>
      <c r="Q184" s="7">
        <v>1.26</v>
      </c>
      <c r="R184" s="7">
        <v>0.59</v>
      </c>
      <c r="S184" s="7">
        <v>0.12</v>
      </c>
      <c r="T184" s="7">
        <v>0</v>
      </c>
      <c r="U184" s="7">
        <v>0.01</v>
      </c>
      <c r="V184" s="7">
        <v>0.05</v>
      </c>
      <c r="W184" s="7">
        <v>62</v>
      </c>
      <c r="X184" s="7">
        <v>29.2</v>
      </c>
      <c r="Y184" s="7">
        <v>5.9</v>
      </c>
      <c r="Z184" s="7">
        <v>0.2</v>
      </c>
      <c r="AA184" s="7">
        <v>0.5</v>
      </c>
      <c r="AB184" s="7">
        <v>2.4</v>
      </c>
      <c r="AC184" s="7">
        <v>188.8</v>
      </c>
      <c r="AD184" s="7">
        <v>4</v>
      </c>
    </row>
    <row r="185" spans="1:30" x14ac:dyDescent="0.35">
      <c r="A185" s="7" t="s">
        <v>9</v>
      </c>
      <c r="B185" s="7" t="s">
        <v>9</v>
      </c>
      <c r="C185" s="7" t="s">
        <v>20</v>
      </c>
      <c r="D185" s="7">
        <v>4.6399999999999997</v>
      </c>
      <c r="E185" s="7">
        <v>113</v>
      </c>
      <c r="F185" s="7">
        <v>0.37</v>
      </c>
      <c r="G185" s="7">
        <v>80.2</v>
      </c>
      <c r="H185" s="7">
        <v>24.3</v>
      </c>
      <c r="I185" s="7">
        <v>303</v>
      </c>
      <c r="J185" s="7">
        <v>13.6</v>
      </c>
      <c r="K185" s="7">
        <v>21.2</v>
      </c>
      <c r="L185" s="7">
        <v>92</v>
      </c>
      <c r="M185" s="7">
        <v>8.1</v>
      </c>
      <c r="N185" s="7">
        <v>81</v>
      </c>
      <c r="O185" s="7">
        <v>1E-3</v>
      </c>
      <c r="P185" s="7">
        <v>1</v>
      </c>
      <c r="Q185" s="7">
        <v>0.56000000000000005</v>
      </c>
      <c r="R185" s="7">
        <v>0.35</v>
      </c>
      <c r="S185" s="7">
        <v>0.06</v>
      </c>
      <c r="T185" s="7">
        <v>0</v>
      </c>
      <c r="U185" s="7">
        <v>0</v>
      </c>
      <c r="V185" s="7">
        <v>0.02</v>
      </c>
      <c r="W185" s="7">
        <v>56</v>
      </c>
      <c r="X185" s="7">
        <v>35.5</v>
      </c>
      <c r="Y185" s="7">
        <v>6.2</v>
      </c>
      <c r="Z185" s="7">
        <v>0.1</v>
      </c>
      <c r="AA185" s="7">
        <v>0.1</v>
      </c>
      <c r="AB185" s="7">
        <v>2.2000000000000002</v>
      </c>
      <c r="AC185" s="7">
        <v>142.9</v>
      </c>
      <c r="AD185" s="7">
        <v>3.1</v>
      </c>
    </row>
    <row r="186" spans="1:30" x14ac:dyDescent="0.35">
      <c r="A186" s="7" t="s">
        <v>9</v>
      </c>
      <c r="B186" s="7" t="s">
        <v>9</v>
      </c>
      <c r="C186" s="7" t="s">
        <v>21</v>
      </c>
      <c r="D186" s="7">
        <v>4.54</v>
      </c>
      <c r="E186" s="7">
        <v>114</v>
      </c>
      <c r="F186" s="7">
        <v>0.37</v>
      </c>
      <c r="G186" s="7">
        <v>80.599999999999994</v>
      </c>
      <c r="H186" s="7">
        <v>25.1</v>
      </c>
      <c r="I186" s="7">
        <v>312</v>
      </c>
      <c r="J186" s="7">
        <v>13.4</v>
      </c>
      <c r="K186" s="7">
        <v>21.2</v>
      </c>
      <c r="L186" s="7">
        <v>75</v>
      </c>
      <c r="M186" s="7">
        <v>9.6999999999999993</v>
      </c>
      <c r="N186" s="7">
        <v>76.400000000000006</v>
      </c>
      <c r="O186" s="7">
        <v>1E-3</v>
      </c>
      <c r="P186" s="7">
        <v>1.3</v>
      </c>
      <c r="Q186" s="7">
        <v>0.74</v>
      </c>
      <c r="R186" s="7">
        <v>0.53</v>
      </c>
      <c r="S186" s="7">
        <v>0.02</v>
      </c>
      <c r="T186" s="7">
        <v>0</v>
      </c>
      <c r="U186" s="7">
        <v>0</v>
      </c>
      <c r="V186" s="7">
        <v>0.02</v>
      </c>
      <c r="W186" s="7">
        <v>56.6</v>
      </c>
      <c r="X186" s="7">
        <v>40.5</v>
      </c>
      <c r="Y186" s="7">
        <v>1.3</v>
      </c>
      <c r="Z186" s="7">
        <v>0</v>
      </c>
      <c r="AA186" s="7">
        <v>0.4</v>
      </c>
      <c r="AB186" s="7">
        <v>1.2</v>
      </c>
      <c r="AC186" s="7">
        <v>60.1</v>
      </c>
      <c r="AD186" s="7">
        <v>1.3</v>
      </c>
    </row>
    <row r="187" spans="1:30" x14ac:dyDescent="0.35">
      <c r="A187" s="7" t="s">
        <v>9</v>
      </c>
      <c r="B187" s="7" t="s">
        <v>9</v>
      </c>
      <c r="C187" s="7" t="s">
        <v>22</v>
      </c>
      <c r="D187" s="7">
        <v>4.62</v>
      </c>
      <c r="E187" s="7">
        <v>116</v>
      </c>
      <c r="F187" s="7">
        <v>0.36</v>
      </c>
      <c r="G187" s="7">
        <v>78.400000000000006</v>
      </c>
      <c r="H187" s="7">
        <v>25</v>
      </c>
      <c r="I187" s="7">
        <v>320</v>
      </c>
      <c r="J187" s="7">
        <v>13.6</v>
      </c>
      <c r="K187" s="7">
        <v>21.9</v>
      </c>
      <c r="L187" s="7">
        <v>188</v>
      </c>
      <c r="M187" s="7">
        <v>8.6</v>
      </c>
      <c r="N187" s="7">
        <v>72.7</v>
      </c>
      <c r="O187" s="7">
        <v>2E-3</v>
      </c>
      <c r="P187" s="7">
        <v>1.38</v>
      </c>
      <c r="Q187" s="7">
        <v>0.69</v>
      </c>
      <c r="R187" s="7">
        <v>0.56000000000000005</v>
      </c>
      <c r="S187" s="7">
        <v>0.1</v>
      </c>
      <c r="T187" s="7">
        <v>0</v>
      </c>
      <c r="U187" s="7">
        <v>0.01</v>
      </c>
      <c r="V187" s="7">
        <v>0.02</v>
      </c>
      <c r="W187" s="7">
        <v>50</v>
      </c>
      <c r="X187" s="7">
        <v>40.700000000000003</v>
      </c>
      <c r="Y187" s="7">
        <v>7.3</v>
      </c>
      <c r="Z187" s="7">
        <v>0.1</v>
      </c>
      <c r="AA187" s="7">
        <v>0.7</v>
      </c>
      <c r="AB187" s="7">
        <v>1.2</v>
      </c>
      <c r="AC187" s="7">
        <v>50</v>
      </c>
      <c r="AD187" s="7">
        <v>1.1000000000000001</v>
      </c>
    </row>
    <row r="188" spans="1:30" x14ac:dyDescent="0.35">
      <c r="A188" s="7" t="s">
        <v>9</v>
      </c>
      <c r="B188" s="7" t="s">
        <v>9</v>
      </c>
      <c r="C188" s="7" t="s">
        <v>23</v>
      </c>
      <c r="D188" s="7">
        <v>4.4000000000000004</v>
      </c>
      <c r="E188" s="7">
        <v>109</v>
      </c>
      <c r="F188" s="7">
        <v>0.36</v>
      </c>
      <c r="G188" s="7">
        <v>81.3</v>
      </c>
      <c r="H188" s="7">
        <v>24.8</v>
      </c>
      <c r="I188" s="7">
        <v>305</v>
      </c>
      <c r="J188" s="7">
        <v>13.8</v>
      </c>
      <c r="K188" s="7">
        <v>21.9</v>
      </c>
      <c r="L188" s="7">
        <v>299</v>
      </c>
      <c r="M188" s="7">
        <v>8.3000000000000007</v>
      </c>
      <c r="N188" s="7">
        <v>60.3</v>
      </c>
      <c r="O188" s="7">
        <v>2E-3</v>
      </c>
      <c r="P188" s="7">
        <v>2.71</v>
      </c>
      <c r="Q188" s="7">
        <v>0.51</v>
      </c>
      <c r="R188" s="7">
        <v>1.85</v>
      </c>
      <c r="S188" s="7">
        <v>0.21</v>
      </c>
      <c r="T188" s="7">
        <v>0.01</v>
      </c>
      <c r="U188" s="7">
        <v>0.03</v>
      </c>
      <c r="V188" s="7">
        <v>0.1</v>
      </c>
      <c r="W188" s="7">
        <v>18.7</v>
      </c>
      <c r="X188" s="7">
        <v>68.099999999999994</v>
      </c>
      <c r="Y188" s="7">
        <v>7.8</v>
      </c>
      <c r="Z188" s="7">
        <v>0.3</v>
      </c>
      <c r="AA188" s="7">
        <v>1.3</v>
      </c>
      <c r="AB188" s="7">
        <v>3.8</v>
      </c>
      <c r="AC188" s="7">
        <v>128.5</v>
      </c>
      <c r="AD188" s="7">
        <v>2.9</v>
      </c>
    </row>
    <row r="189" spans="1:30" x14ac:dyDescent="0.35">
      <c r="A189" s="7" t="s">
        <v>9</v>
      </c>
      <c r="B189" s="7" t="s">
        <v>9</v>
      </c>
      <c r="C189" s="7" t="s">
        <v>24</v>
      </c>
      <c r="D189" s="7">
        <v>4.46</v>
      </c>
      <c r="E189" s="7">
        <v>111</v>
      </c>
      <c r="F189" s="7">
        <v>0.37</v>
      </c>
      <c r="G189" s="7">
        <v>82.1</v>
      </c>
      <c r="H189" s="7">
        <v>25</v>
      </c>
      <c r="I189" s="7">
        <v>304</v>
      </c>
      <c r="J189" s="7">
        <v>13.8</v>
      </c>
      <c r="K189" s="7">
        <v>22.9</v>
      </c>
      <c r="L189" s="7">
        <v>327</v>
      </c>
      <c r="M189" s="7">
        <v>8.5</v>
      </c>
      <c r="N189" s="7">
        <v>64</v>
      </c>
      <c r="O189" s="7">
        <v>3.0000000000000001E-3</v>
      </c>
      <c r="P189" s="7">
        <v>4.63</v>
      </c>
      <c r="Q189" s="7">
        <v>1.32</v>
      </c>
      <c r="R189" s="7">
        <v>2.4700000000000002</v>
      </c>
      <c r="S189" s="7">
        <v>0.61</v>
      </c>
      <c r="T189" s="7">
        <v>0.02</v>
      </c>
      <c r="U189" s="7">
        <v>7.0000000000000007E-2</v>
      </c>
      <c r="V189" s="7">
        <v>0.14000000000000001</v>
      </c>
      <c r="W189" s="7">
        <v>28.5</v>
      </c>
      <c r="X189" s="7">
        <v>53.4</v>
      </c>
      <c r="Y189" s="7">
        <v>13.1</v>
      </c>
      <c r="Z189" s="7">
        <v>0.3</v>
      </c>
      <c r="AA189" s="7">
        <v>1.6</v>
      </c>
      <c r="AB189" s="7">
        <v>3.1</v>
      </c>
      <c r="AC189" s="7">
        <v>191</v>
      </c>
      <c r="AD189" s="7">
        <v>4.3</v>
      </c>
    </row>
    <row r="190" spans="1:30" x14ac:dyDescent="0.35">
      <c r="A190" s="7" t="s">
        <v>9</v>
      </c>
      <c r="B190" s="7" t="s">
        <v>9</v>
      </c>
      <c r="C190" s="7" t="s">
        <v>25</v>
      </c>
      <c r="D190" s="7">
        <v>4.55</v>
      </c>
      <c r="E190" s="7">
        <v>112</v>
      </c>
      <c r="F190" s="7">
        <v>0.36</v>
      </c>
      <c r="G190" s="7">
        <v>79.400000000000006</v>
      </c>
      <c r="H190" s="7">
        <v>24.6</v>
      </c>
      <c r="I190" s="7">
        <v>310</v>
      </c>
      <c r="J190" s="7">
        <v>14</v>
      </c>
      <c r="K190" s="7">
        <v>24.2</v>
      </c>
      <c r="L190" s="7">
        <v>329</v>
      </c>
      <c r="M190" s="7">
        <v>8.3000000000000007</v>
      </c>
      <c r="N190" s="7">
        <v>68.7</v>
      </c>
      <c r="O190" s="7">
        <v>3.0000000000000001E-3</v>
      </c>
      <c r="P190" s="7">
        <v>4.13</v>
      </c>
      <c r="Q190" s="7">
        <v>1.64</v>
      </c>
      <c r="R190" s="7">
        <v>1.86</v>
      </c>
      <c r="S190" s="7">
        <v>0.46</v>
      </c>
      <c r="T190" s="7">
        <v>0.02</v>
      </c>
      <c r="U190" s="7">
        <v>0.06</v>
      </c>
      <c r="V190" s="7">
        <v>0.1</v>
      </c>
      <c r="W190" s="7">
        <v>39.700000000000003</v>
      </c>
      <c r="X190" s="7">
        <v>45.1</v>
      </c>
      <c r="Y190" s="7">
        <v>11</v>
      </c>
      <c r="Z190" s="7">
        <v>0.4</v>
      </c>
      <c r="AA190" s="7">
        <v>1.4</v>
      </c>
      <c r="AB190" s="7">
        <v>2.2999999999999998</v>
      </c>
      <c r="AC190" s="7">
        <v>181.1</v>
      </c>
      <c r="AD190" s="7">
        <v>4</v>
      </c>
    </row>
    <row r="191" spans="1:30" x14ac:dyDescent="0.35">
      <c r="A191" s="7" t="s">
        <v>9</v>
      </c>
      <c r="B191" s="7" t="s">
        <v>9</v>
      </c>
      <c r="C191" s="7" t="s">
        <v>26</v>
      </c>
      <c r="D191" s="7">
        <v>4.41</v>
      </c>
      <c r="E191" s="7">
        <v>110</v>
      </c>
      <c r="F191" s="7">
        <v>0.36</v>
      </c>
      <c r="G191" s="7">
        <v>81.400000000000006</v>
      </c>
      <c r="H191" s="7">
        <v>24.9</v>
      </c>
      <c r="I191" s="7">
        <v>306</v>
      </c>
      <c r="J191" s="7">
        <v>13.8</v>
      </c>
      <c r="K191" s="7">
        <v>23.7</v>
      </c>
      <c r="L191" s="7">
        <v>280</v>
      </c>
      <c r="M191" s="7">
        <v>8.8000000000000007</v>
      </c>
      <c r="N191" s="7">
        <v>67.599999999999994</v>
      </c>
      <c r="O191" s="7">
        <v>2E-3</v>
      </c>
      <c r="P191" s="7">
        <v>7.94</v>
      </c>
      <c r="Q191" s="7">
        <v>4.66</v>
      </c>
      <c r="R191" s="7">
        <v>2.27</v>
      </c>
      <c r="S191" s="7">
        <v>0.79</v>
      </c>
      <c r="T191" s="7">
        <v>0.02</v>
      </c>
      <c r="U191" s="7">
        <v>0.09</v>
      </c>
      <c r="V191" s="7">
        <v>0.1</v>
      </c>
      <c r="W191" s="7">
        <v>58.7</v>
      </c>
      <c r="X191" s="7">
        <v>28.6</v>
      </c>
      <c r="Y191" s="7">
        <v>10</v>
      </c>
      <c r="Z191" s="7">
        <v>0.2</v>
      </c>
      <c r="AA191" s="7">
        <v>1.2</v>
      </c>
      <c r="AB191" s="7">
        <v>1.3</v>
      </c>
      <c r="AC191" s="7">
        <v>186.3</v>
      </c>
      <c r="AD191" s="7">
        <v>4.2</v>
      </c>
    </row>
    <row r="192" spans="1:30" x14ac:dyDescent="0.35">
      <c r="A192" s="7" t="s">
        <v>9</v>
      </c>
      <c r="B192" s="7" t="s">
        <v>9</v>
      </c>
      <c r="C192" s="7" t="s">
        <v>27</v>
      </c>
      <c r="D192" s="7">
        <v>4.68</v>
      </c>
      <c r="E192" s="7">
        <v>116</v>
      </c>
      <c r="F192" s="7">
        <v>0.38</v>
      </c>
      <c r="G192" s="7">
        <v>81.900000000000006</v>
      </c>
      <c r="H192" s="7">
        <v>24.9</v>
      </c>
      <c r="I192" s="7">
        <v>303</v>
      </c>
      <c r="J192" s="7">
        <v>13.8</v>
      </c>
      <c r="K192" s="7">
        <v>23.4</v>
      </c>
      <c r="L192" s="7">
        <v>277</v>
      </c>
      <c r="M192" s="7">
        <v>8.4</v>
      </c>
      <c r="N192" s="7">
        <v>64</v>
      </c>
      <c r="O192" s="7">
        <v>2E-3</v>
      </c>
      <c r="P192" s="7">
        <v>11.32</v>
      </c>
      <c r="Q192" s="7">
        <v>9.31</v>
      </c>
      <c r="R192" s="7">
        <v>1.52</v>
      </c>
      <c r="S192" s="7">
        <v>0.38</v>
      </c>
      <c r="T192" s="7">
        <v>0.01</v>
      </c>
      <c r="U192" s="7">
        <v>0.03</v>
      </c>
      <c r="V192" s="7">
        <v>0.08</v>
      </c>
      <c r="W192" s="7">
        <v>82.2</v>
      </c>
      <c r="X192" s="7">
        <v>13.4</v>
      </c>
      <c r="Y192" s="7">
        <v>3.3</v>
      </c>
      <c r="Z192" s="7">
        <v>0</v>
      </c>
      <c r="AA192" s="7">
        <v>0.3</v>
      </c>
      <c r="AB192" s="7">
        <v>0.7</v>
      </c>
      <c r="AC192" s="7">
        <v>170.2</v>
      </c>
      <c r="AD192" s="7">
        <v>3.6</v>
      </c>
    </row>
    <row r="193" spans="1:30" x14ac:dyDescent="0.35">
      <c r="A193" s="7" t="s">
        <v>9</v>
      </c>
      <c r="B193" s="7" t="s">
        <v>9</v>
      </c>
      <c r="C193" s="7" t="s">
        <v>28</v>
      </c>
      <c r="D193" s="7">
        <v>4.78</v>
      </c>
      <c r="E193" s="7">
        <v>117</v>
      </c>
      <c r="F193" s="7">
        <v>0.38</v>
      </c>
      <c r="G193" s="7">
        <v>80.099999999999994</v>
      </c>
      <c r="H193" s="7">
        <v>24.6</v>
      </c>
      <c r="I193" s="7">
        <v>307</v>
      </c>
      <c r="J193" s="7">
        <v>13.4</v>
      </c>
      <c r="K193" s="7">
        <v>24</v>
      </c>
      <c r="L193" s="7">
        <v>322</v>
      </c>
      <c r="M193" s="7">
        <v>7.9</v>
      </c>
      <c r="N193" s="7">
        <v>62.3</v>
      </c>
      <c r="O193" s="7">
        <v>3.0000000000000001E-3</v>
      </c>
      <c r="P193" s="7">
        <v>10.88</v>
      </c>
      <c r="Q193" s="7">
        <v>7.9</v>
      </c>
      <c r="R193" s="7">
        <v>2.36</v>
      </c>
      <c r="S193" s="7">
        <v>0.47</v>
      </c>
      <c r="T193" s="7">
        <v>0.01</v>
      </c>
      <c r="U193" s="7">
        <v>0.04</v>
      </c>
      <c r="V193" s="7">
        <v>0.09</v>
      </c>
      <c r="W193" s="7">
        <v>72.7</v>
      </c>
      <c r="X193" s="7">
        <v>21.7</v>
      </c>
      <c r="Y193" s="7">
        <v>4.3</v>
      </c>
      <c r="Z193" s="7">
        <v>0.1</v>
      </c>
      <c r="AA193" s="7">
        <v>0.4</v>
      </c>
      <c r="AB193" s="7">
        <v>0.8</v>
      </c>
      <c r="AC193" s="7">
        <v>144.19999999999999</v>
      </c>
      <c r="AD193" s="7">
        <v>3</v>
      </c>
    </row>
    <row r="194" spans="1:30" x14ac:dyDescent="0.35">
      <c r="A194" s="7" t="s">
        <v>9</v>
      </c>
      <c r="B194" s="7" t="s">
        <v>9</v>
      </c>
      <c r="C194" s="7" t="s">
        <v>29</v>
      </c>
      <c r="D194" s="7">
        <v>4.7300000000000004</v>
      </c>
      <c r="E194" s="7">
        <v>117</v>
      </c>
      <c r="F194" s="7">
        <v>0.37</v>
      </c>
      <c r="G194" s="7">
        <v>78.8</v>
      </c>
      <c r="H194" s="7">
        <v>24.7</v>
      </c>
      <c r="I194" s="7">
        <v>313</v>
      </c>
      <c r="J194" s="7">
        <v>13.5</v>
      </c>
      <c r="K194" s="7">
        <v>24</v>
      </c>
      <c r="L194" s="7">
        <v>353</v>
      </c>
      <c r="M194" s="7">
        <v>7.9</v>
      </c>
      <c r="N194" s="7">
        <v>62</v>
      </c>
      <c r="O194" s="7">
        <v>3.0000000000000001E-3</v>
      </c>
      <c r="P194" s="7">
        <v>8.27</v>
      </c>
      <c r="Q194" s="7">
        <v>5.44</v>
      </c>
      <c r="R194" s="7">
        <v>2.2200000000000002</v>
      </c>
      <c r="S194" s="7">
        <v>0.52</v>
      </c>
      <c r="T194" s="7">
        <v>0.02</v>
      </c>
      <c r="U194" s="7">
        <v>0.03</v>
      </c>
      <c r="V194" s="7">
        <v>0.03</v>
      </c>
      <c r="W194" s="7">
        <v>65.8</v>
      </c>
      <c r="X194" s="7">
        <v>26.8</v>
      </c>
      <c r="Y194" s="7">
        <v>6.3</v>
      </c>
      <c r="Z194" s="7">
        <v>0.3</v>
      </c>
      <c r="AA194" s="7">
        <v>0.4</v>
      </c>
      <c r="AB194" s="7">
        <v>0.4</v>
      </c>
      <c r="AC194" s="7">
        <v>118.6</v>
      </c>
      <c r="AD194" s="7">
        <v>2.5</v>
      </c>
    </row>
    <row r="195" spans="1:30" x14ac:dyDescent="0.35">
      <c r="A195" s="7" t="s">
        <v>9</v>
      </c>
      <c r="B195" s="7" t="s">
        <v>9</v>
      </c>
      <c r="C195" s="7" t="s">
        <v>30</v>
      </c>
      <c r="D195" s="7">
        <v>5.03</v>
      </c>
      <c r="E195" s="7">
        <v>125</v>
      </c>
      <c r="F195" s="7">
        <v>0.4</v>
      </c>
      <c r="G195" s="7">
        <v>79.099999999999994</v>
      </c>
      <c r="H195" s="7">
        <v>24.8</v>
      </c>
      <c r="I195" s="7">
        <v>313</v>
      </c>
      <c r="J195" s="7">
        <v>12.7</v>
      </c>
      <c r="K195" s="7">
        <v>23.1</v>
      </c>
      <c r="L195" s="7">
        <v>305</v>
      </c>
      <c r="M195" s="7">
        <v>8.4</v>
      </c>
      <c r="N195" s="7">
        <v>69.900000000000006</v>
      </c>
      <c r="O195" s="7">
        <v>3.0000000000000001E-3</v>
      </c>
      <c r="P195" s="7">
        <v>6.89</v>
      </c>
      <c r="Q195" s="7">
        <v>4.34</v>
      </c>
      <c r="R195" s="7">
        <v>2.15</v>
      </c>
      <c r="S195" s="7">
        <v>0.32</v>
      </c>
      <c r="T195" s="7">
        <v>0.02</v>
      </c>
      <c r="U195" s="7">
        <v>0.02</v>
      </c>
      <c r="V195" s="7">
        <v>0.03</v>
      </c>
      <c r="W195" s="7">
        <v>63</v>
      </c>
      <c r="X195" s="7">
        <v>31.2</v>
      </c>
      <c r="Y195" s="7">
        <v>4.7</v>
      </c>
      <c r="Z195" s="7">
        <v>0.4</v>
      </c>
      <c r="AA195" s="7">
        <v>0.3</v>
      </c>
      <c r="AB195" s="7">
        <v>0.5</v>
      </c>
      <c r="AC195" s="7">
        <v>99.4</v>
      </c>
      <c r="AD195" s="7">
        <v>2</v>
      </c>
    </row>
    <row r="196" spans="1:30" x14ac:dyDescent="0.35">
      <c r="A196" s="7" t="s">
        <v>9</v>
      </c>
      <c r="B196" s="7" t="s">
        <v>9</v>
      </c>
      <c r="C196" s="7" t="s">
        <v>31</v>
      </c>
      <c r="D196" s="7">
        <v>5.59</v>
      </c>
      <c r="E196" s="7">
        <v>136</v>
      </c>
      <c r="F196" s="7">
        <v>0.45</v>
      </c>
      <c r="G196" s="7">
        <v>81</v>
      </c>
      <c r="H196" s="7">
        <v>24.4</v>
      </c>
      <c r="I196" s="7">
        <v>301</v>
      </c>
      <c r="J196" s="7">
        <v>12.3</v>
      </c>
      <c r="K196" s="7">
        <v>21.8</v>
      </c>
      <c r="L196" s="7">
        <v>264</v>
      </c>
      <c r="M196" s="7">
        <v>8.9</v>
      </c>
      <c r="N196" s="7">
        <v>67.7</v>
      </c>
      <c r="O196" s="7">
        <v>2E-3</v>
      </c>
      <c r="P196" s="7">
        <v>5.82</v>
      </c>
      <c r="Q196" s="7">
        <v>2.94</v>
      </c>
      <c r="R196" s="7">
        <v>2.4</v>
      </c>
      <c r="S196" s="7">
        <v>0.39</v>
      </c>
      <c r="T196" s="7">
        <v>0.03</v>
      </c>
      <c r="U196" s="7">
        <v>0.03</v>
      </c>
      <c r="V196" s="7">
        <v>0.03</v>
      </c>
      <c r="W196" s="7">
        <v>50.5</v>
      </c>
      <c r="X196" s="7">
        <v>41.3</v>
      </c>
      <c r="Y196" s="7">
        <v>6.6</v>
      </c>
      <c r="Z196" s="7">
        <v>0.6</v>
      </c>
      <c r="AA196" s="7">
        <v>0.4</v>
      </c>
      <c r="AB196" s="7">
        <v>0.6</v>
      </c>
      <c r="AC196" s="7">
        <v>103</v>
      </c>
      <c r="AD196" s="7">
        <v>1.8</v>
      </c>
    </row>
    <row r="197" spans="1:30" x14ac:dyDescent="0.35">
      <c r="A197" s="7" t="s">
        <v>9</v>
      </c>
      <c r="B197" s="7" t="s">
        <v>9</v>
      </c>
      <c r="C197" s="7" t="s">
        <v>32</v>
      </c>
      <c r="D197" s="7">
        <v>5.2</v>
      </c>
      <c r="E197" s="7">
        <v>129</v>
      </c>
      <c r="F197" s="7">
        <v>0.42</v>
      </c>
      <c r="G197" s="7">
        <v>81.2</v>
      </c>
      <c r="H197" s="7">
        <v>24.8</v>
      </c>
      <c r="I197" s="7">
        <v>305</v>
      </c>
      <c r="J197" s="7">
        <v>12.1</v>
      </c>
      <c r="K197" s="7">
        <v>21.6</v>
      </c>
      <c r="L197" s="7">
        <v>275</v>
      </c>
      <c r="M197" s="7">
        <v>8.1999999999999993</v>
      </c>
      <c r="N197" s="7">
        <v>64.8</v>
      </c>
      <c r="O197" s="7">
        <v>2E-3</v>
      </c>
      <c r="P197" s="7">
        <v>13.25</v>
      </c>
      <c r="Q197" s="7">
        <v>10.7</v>
      </c>
      <c r="R197" s="7">
        <v>2.12</v>
      </c>
      <c r="S197" s="7">
        <v>0.35</v>
      </c>
      <c r="T197" s="7">
        <v>0.01</v>
      </c>
      <c r="U197" s="7">
        <v>0.03</v>
      </c>
      <c r="V197" s="7">
        <v>0.05</v>
      </c>
      <c r="W197" s="7">
        <v>80.7</v>
      </c>
      <c r="X197" s="7">
        <v>16</v>
      </c>
      <c r="Y197" s="7">
        <v>2.6</v>
      </c>
      <c r="Z197" s="7">
        <v>0.1</v>
      </c>
      <c r="AA197" s="7">
        <v>0.2</v>
      </c>
      <c r="AB197" s="7">
        <v>0.4</v>
      </c>
      <c r="AC197" s="7">
        <v>92.3</v>
      </c>
      <c r="AD197" s="7">
        <v>1.8</v>
      </c>
    </row>
    <row r="198" spans="1:30" x14ac:dyDescent="0.3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spans="1:30" x14ac:dyDescent="0.35">
      <c r="A199" s="7"/>
      <c r="B199" s="7"/>
      <c r="C199" s="7" t="s">
        <v>135</v>
      </c>
      <c r="D199" s="7">
        <f t="shared" ref="D199:AD199" si="5">AVERAGE(D6:D197)</f>
        <v>4.7011578947368431</v>
      </c>
      <c r="E199" s="7">
        <f t="shared" si="5"/>
        <v>116.38421052631578</v>
      </c>
      <c r="F199" s="7">
        <f t="shared" si="5"/>
        <v>0.37336842105263157</v>
      </c>
      <c r="G199" s="7">
        <f t="shared" si="5"/>
        <v>79.487368421052665</v>
      </c>
      <c r="H199" s="7">
        <f t="shared" si="5"/>
        <v>24.757368421052643</v>
      </c>
      <c r="I199" s="7">
        <f t="shared" si="5"/>
        <v>311.51052631578949</v>
      </c>
      <c r="J199" s="7">
        <f t="shared" si="5"/>
        <v>13.480526315789477</v>
      </c>
      <c r="K199" s="7">
        <f t="shared" si="5"/>
        <v>21.400526315789467</v>
      </c>
      <c r="L199" s="7">
        <f t="shared" si="5"/>
        <v>258.36507936507934</v>
      </c>
      <c r="M199" s="7">
        <f t="shared" si="5"/>
        <v>8.1915343915343861</v>
      </c>
      <c r="N199" s="7">
        <f t="shared" si="5"/>
        <v>61.913227513227504</v>
      </c>
      <c r="O199" s="7">
        <f t="shared" si="5"/>
        <v>2.0740740740740758E-3</v>
      </c>
      <c r="P199" s="7">
        <f t="shared" si="5"/>
        <v>5.7923684210526334</v>
      </c>
      <c r="Q199" s="7">
        <f t="shared" si="5"/>
        <v>3.4630526315789476</v>
      </c>
      <c r="R199" s="7">
        <f t="shared" si="5"/>
        <v>1.9100526315789463</v>
      </c>
      <c r="S199" s="7">
        <f t="shared" si="5"/>
        <v>0.26163157894736833</v>
      </c>
      <c r="T199" s="7">
        <f t="shared" si="5"/>
        <v>7.1947368421052579E-2</v>
      </c>
      <c r="U199" s="7">
        <f t="shared" si="5"/>
        <v>3.5263157894736781E-2</v>
      </c>
      <c r="V199" s="7">
        <f t="shared" si="5"/>
        <v>5.0631578947368361E-2</v>
      </c>
      <c r="W199" s="7">
        <f t="shared" si="5"/>
        <v>52.765263157894751</v>
      </c>
      <c r="X199" s="7">
        <f t="shared" si="5"/>
        <v>39.696842105263144</v>
      </c>
      <c r="Y199" s="7">
        <f t="shared" si="5"/>
        <v>4.6678947368421051</v>
      </c>
      <c r="Z199" s="7">
        <f t="shared" si="5"/>
        <v>1.1052631578947367</v>
      </c>
      <c r="AA199" s="7">
        <f t="shared" si="5"/>
        <v>0.66526315789473667</v>
      </c>
      <c r="AB199" s="7">
        <f t="shared" si="5"/>
        <v>1.1142105263157898</v>
      </c>
      <c r="AC199" s="7">
        <f t="shared" si="5"/>
        <v>94.431052631578879</v>
      </c>
      <c r="AD199" s="7">
        <f t="shared" si="5"/>
        <v>2.1378947368421062</v>
      </c>
    </row>
    <row r="200" spans="1:30" x14ac:dyDescent="0.35">
      <c r="A200" s="7"/>
      <c r="B200" s="7"/>
      <c r="C200" s="7" t="s">
        <v>136</v>
      </c>
      <c r="D200" s="7">
        <f t="shared" ref="D200:AD200" si="6">STDEV(D6:D197)</f>
        <v>0.65564760692093771</v>
      </c>
      <c r="E200" s="7">
        <f t="shared" si="6"/>
        <v>16.383136353605806</v>
      </c>
      <c r="F200" s="7">
        <f t="shared" si="6"/>
        <v>5.1907743278904177E-2</v>
      </c>
      <c r="G200" s="7">
        <f t="shared" si="6"/>
        <v>2.5584280104610659</v>
      </c>
      <c r="H200" s="7">
        <f t="shared" si="6"/>
        <v>0.96374677844636514</v>
      </c>
      <c r="I200" s="7">
        <f t="shared" si="6"/>
        <v>9.5078577771170831</v>
      </c>
      <c r="J200" s="7">
        <f t="shared" si="6"/>
        <v>1.8007023135585414</v>
      </c>
      <c r="K200" s="7">
        <f t="shared" si="6"/>
        <v>2.2464668878352878</v>
      </c>
      <c r="L200" s="7">
        <f t="shared" si="6"/>
        <v>120.87398505644016</v>
      </c>
      <c r="M200" s="7">
        <f t="shared" si="6"/>
        <v>0.99895278951146005</v>
      </c>
      <c r="N200" s="7">
        <f t="shared" si="6"/>
        <v>13.477032655915142</v>
      </c>
      <c r="O200" s="7">
        <f t="shared" si="6"/>
        <v>1.0593127111555689E-3</v>
      </c>
      <c r="P200" s="7">
        <f t="shared" si="6"/>
        <v>4.4345622083752394</v>
      </c>
      <c r="Q200" s="7">
        <f t="shared" si="6"/>
        <v>3.3031899200634682</v>
      </c>
      <c r="R200" s="7">
        <f t="shared" si="6"/>
        <v>1.4972442048161247</v>
      </c>
      <c r="S200" s="7">
        <f t="shared" si="6"/>
        <v>0.20370632210159909</v>
      </c>
      <c r="T200" s="7">
        <f t="shared" si="6"/>
        <v>0.148152278903704</v>
      </c>
      <c r="U200" s="7">
        <f t="shared" si="6"/>
        <v>5.8079349211141752E-2</v>
      </c>
      <c r="V200" s="7">
        <f t="shared" si="6"/>
        <v>4.3310385286720918E-2</v>
      </c>
      <c r="W200" s="7">
        <f t="shared" si="6"/>
        <v>19.596661892725169</v>
      </c>
      <c r="X200" s="7">
        <f t="shared" si="6"/>
        <v>19.189563701509837</v>
      </c>
      <c r="Y200" s="7">
        <f t="shared" si="6"/>
        <v>2.6575381035706385</v>
      </c>
      <c r="Z200" s="7">
        <f t="shared" si="6"/>
        <v>1.5563060607477353</v>
      </c>
      <c r="AA200" s="7">
        <f t="shared" si="6"/>
        <v>0.58132641998449175</v>
      </c>
      <c r="AB200" s="7">
        <f t="shared" si="6"/>
        <v>0.84825258161508277</v>
      </c>
      <c r="AC200" s="7">
        <f t="shared" si="6"/>
        <v>85.359622896943094</v>
      </c>
      <c r="AD200" s="7">
        <f t="shared" si="6"/>
        <v>2.2831185832215359</v>
      </c>
    </row>
    <row r="201" spans="1:30" x14ac:dyDescent="0.35">
      <c r="A201" s="7"/>
      <c r="B201" s="7"/>
      <c r="C201" s="7" t="s">
        <v>137</v>
      </c>
      <c r="D201" s="7">
        <f>D199+(3*D200)</f>
        <v>6.6681007154996568</v>
      </c>
      <c r="E201" s="7">
        <f>E199+(3*E200)</f>
        <v>165.53361958713322</v>
      </c>
      <c r="F201" s="7">
        <f t="shared" ref="F201:AD201" si="7">F199+(3*F200)</f>
        <v>0.52909165088934407</v>
      </c>
      <c r="G201" s="7">
        <f t="shared" si="7"/>
        <v>87.162652452435864</v>
      </c>
      <c r="H201" s="7">
        <f t="shared" si="7"/>
        <v>27.648608756391738</v>
      </c>
      <c r="I201" s="7">
        <f t="shared" si="7"/>
        <v>340.03409964714075</v>
      </c>
      <c r="J201" s="7">
        <f t="shared" si="7"/>
        <v>18.882633256465102</v>
      </c>
      <c r="K201" s="7">
        <f t="shared" si="7"/>
        <v>28.139926979295332</v>
      </c>
      <c r="L201" s="7">
        <f t="shared" si="7"/>
        <v>620.98703453439975</v>
      </c>
      <c r="M201" s="7">
        <f t="shared" si="7"/>
        <v>11.188392760068766</v>
      </c>
      <c r="N201" s="7">
        <f t="shared" si="7"/>
        <v>102.34432548097294</v>
      </c>
      <c r="O201" s="7">
        <f t="shared" si="7"/>
        <v>5.2520122075407818E-3</v>
      </c>
      <c r="P201" s="7">
        <f t="shared" si="7"/>
        <v>19.09605504617835</v>
      </c>
      <c r="Q201" s="7">
        <f t="shared" si="7"/>
        <v>13.372622391769351</v>
      </c>
      <c r="R201" s="7">
        <f t="shared" si="7"/>
        <v>6.4017852460273197</v>
      </c>
      <c r="S201" s="7">
        <f t="shared" si="7"/>
        <v>0.87275054525216555</v>
      </c>
      <c r="T201" s="7">
        <f t="shared" si="7"/>
        <v>0.51640420513216456</v>
      </c>
      <c r="U201" s="7">
        <f t="shared" si="7"/>
        <v>0.20950120552816204</v>
      </c>
      <c r="V201" s="7">
        <f t="shared" si="7"/>
        <v>0.1805627348075311</v>
      </c>
      <c r="W201" s="7">
        <f t="shared" si="7"/>
        <v>111.55524883607026</v>
      </c>
      <c r="X201" s="7">
        <f t="shared" si="7"/>
        <v>97.26553320979265</v>
      </c>
      <c r="Y201" s="7">
        <f t="shared" si="7"/>
        <v>12.640509047554019</v>
      </c>
      <c r="Z201" s="7">
        <f t="shared" si="7"/>
        <v>5.7741813401379432</v>
      </c>
      <c r="AA201" s="7">
        <f t="shared" si="7"/>
        <v>2.4092424178482119</v>
      </c>
      <c r="AB201" s="7">
        <f t="shared" si="7"/>
        <v>3.6589682711610383</v>
      </c>
      <c r="AC201" s="7">
        <f t="shared" si="7"/>
        <v>350.50992132240816</v>
      </c>
      <c r="AD201" s="7">
        <f t="shared" si="7"/>
        <v>8.9872504865067135</v>
      </c>
    </row>
    <row r="202" spans="1:30" x14ac:dyDescent="0.35">
      <c r="A202" s="7"/>
      <c r="B202" s="7"/>
      <c r="C202" s="7" t="s">
        <v>138</v>
      </c>
      <c r="D202" s="7">
        <f>D199-(3*D200)</f>
        <v>2.7342150739740299</v>
      </c>
      <c r="E202" s="7">
        <f>E199-(3*E200)</f>
        <v>67.234801465498364</v>
      </c>
      <c r="F202" s="7">
        <f t="shared" ref="F202:AD202" si="8">F199-(3*F200)</f>
        <v>0.21764519121591905</v>
      </c>
      <c r="G202" s="7">
        <f t="shared" si="8"/>
        <v>71.812084389669465</v>
      </c>
      <c r="H202" s="7">
        <f t="shared" si="8"/>
        <v>21.866128085713548</v>
      </c>
      <c r="I202" s="7">
        <f t="shared" si="8"/>
        <v>282.98695298443823</v>
      </c>
      <c r="J202" s="7">
        <f t="shared" si="8"/>
        <v>8.0784193751138531</v>
      </c>
      <c r="K202" s="7">
        <f t="shared" si="8"/>
        <v>14.661125652283603</v>
      </c>
      <c r="L202" s="7">
        <f t="shared" si="8"/>
        <v>-104.25687580424113</v>
      </c>
      <c r="M202" s="7">
        <f t="shared" si="8"/>
        <v>5.1946760230000057</v>
      </c>
      <c r="N202" s="7">
        <f t="shared" si="8"/>
        <v>21.482129545482074</v>
      </c>
      <c r="O202" s="7">
        <f t="shared" si="8"/>
        <v>-1.1038640593926305E-3</v>
      </c>
      <c r="P202" s="7">
        <f t="shared" si="8"/>
        <v>-7.5113182040730839</v>
      </c>
      <c r="Q202" s="7">
        <f t="shared" si="8"/>
        <v>-6.4465171286114566</v>
      </c>
      <c r="R202" s="7">
        <f t="shared" si="8"/>
        <v>-2.5816799828694275</v>
      </c>
      <c r="S202" s="7">
        <f t="shared" si="8"/>
        <v>-0.3494873873574289</v>
      </c>
      <c r="T202" s="7">
        <f t="shared" si="8"/>
        <v>-0.37250946829005943</v>
      </c>
      <c r="U202" s="7">
        <f t="shared" si="8"/>
        <v>-0.13897488973868849</v>
      </c>
      <c r="V202" s="7">
        <f t="shared" si="8"/>
        <v>-7.9299576912794378E-2</v>
      </c>
      <c r="W202" s="7">
        <f t="shared" si="8"/>
        <v>-6.0247225202807613</v>
      </c>
      <c r="X202" s="7">
        <f t="shared" si="8"/>
        <v>-17.871848999266362</v>
      </c>
      <c r="Y202" s="7">
        <f t="shared" si="8"/>
        <v>-3.3047195738698099</v>
      </c>
      <c r="Z202" s="7">
        <f t="shared" si="8"/>
        <v>-3.5636550243484693</v>
      </c>
      <c r="AA202" s="7">
        <f t="shared" si="8"/>
        <v>-1.0787161020587384</v>
      </c>
      <c r="AB202" s="7">
        <f t="shared" si="8"/>
        <v>-1.4305472185294585</v>
      </c>
      <c r="AC202" s="7">
        <f t="shared" si="8"/>
        <v>-161.64781605925037</v>
      </c>
      <c r="AD202" s="7">
        <f t="shared" si="8"/>
        <v>-4.7114610128225021</v>
      </c>
    </row>
    <row r="203" spans="1:30" x14ac:dyDescent="0.35">
      <c r="A203" s="7"/>
      <c r="B203" s="7"/>
      <c r="C203" s="7" t="s">
        <v>139</v>
      </c>
      <c r="D203" s="7">
        <f>D200/SQRT(190)</f>
        <v>4.7565676726260483E-2</v>
      </c>
      <c r="E203" s="7">
        <f t="shared" ref="E203:AD203" si="9">E200/SQRT(190)</f>
        <v>1.188557632685495</v>
      </c>
      <c r="F203" s="7">
        <f t="shared" si="9"/>
        <v>3.7657834945652563E-3</v>
      </c>
      <c r="G203" s="7">
        <f t="shared" si="9"/>
        <v>0.18560787592057118</v>
      </c>
      <c r="H203" s="7">
        <f t="shared" si="9"/>
        <v>6.9917539888287319E-2</v>
      </c>
      <c r="I203" s="7">
        <f t="shared" si="9"/>
        <v>0.68977250067222129</v>
      </c>
      <c r="J203" s="7">
        <f t="shared" si="9"/>
        <v>0.1306366762004873</v>
      </c>
      <c r="K203" s="7">
        <f t="shared" si="9"/>
        <v>0.16297583737830529</v>
      </c>
      <c r="L203" s="7">
        <f>L200/SQRT(189)</f>
        <v>8.7922886678110803</v>
      </c>
      <c r="M203" s="7">
        <f t="shared" ref="M203:O203" si="10">M200/SQRT(189)</f>
        <v>7.2663123390850057E-2</v>
      </c>
      <c r="N203" s="7">
        <f t="shared" si="10"/>
        <v>0.98030987760512511</v>
      </c>
      <c r="O203" s="7">
        <f t="shared" si="10"/>
        <v>7.7053661642845813E-5</v>
      </c>
      <c r="P203" s="7">
        <f t="shared" si="9"/>
        <v>0.32171695618116408</v>
      </c>
      <c r="Q203" s="7">
        <f t="shared" si="9"/>
        <v>0.23963858366088342</v>
      </c>
      <c r="R203" s="7">
        <f t="shared" si="9"/>
        <v>0.10862151112089485</v>
      </c>
      <c r="S203" s="7">
        <f t="shared" si="9"/>
        <v>1.4778409868197029E-2</v>
      </c>
      <c r="T203" s="7">
        <f t="shared" si="9"/>
        <v>1.0748095974431177E-2</v>
      </c>
      <c r="U203" s="7">
        <f t="shared" si="9"/>
        <v>4.2135188474528981E-3</v>
      </c>
      <c r="V203" s="7">
        <f t="shared" si="9"/>
        <v>3.1420655908630116E-3</v>
      </c>
      <c r="W203" s="7">
        <f t="shared" si="9"/>
        <v>1.421691278460802</v>
      </c>
      <c r="X203" s="7">
        <f t="shared" si="9"/>
        <v>1.3921572715418551</v>
      </c>
      <c r="Y203" s="7">
        <f t="shared" si="9"/>
        <v>0.19279807779028987</v>
      </c>
      <c r="Z203" s="7">
        <f t="shared" si="9"/>
        <v>0.1129063084974751</v>
      </c>
      <c r="AA203" s="7">
        <f t="shared" si="9"/>
        <v>4.2173851126022684E-2</v>
      </c>
      <c r="AB203" s="7">
        <f t="shared" si="9"/>
        <v>6.1538710205624687E-2</v>
      </c>
      <c r="AC203" s="7">
        <f t="shared" si="9"/>
        <v>6.1926379130078972</v>
      </c>
      <c r="AD203" s="7">
        <f t="shared" si="9"/>
        <v>0.16563483083120425</v>
      </c>
    </row>
  </sheetData>
  <mergeCells count="5">
    <mergeCell ref="C4:C5"/>
    <mergeCell ref="AH4:AH5"/>
    <mergeCell ref="BK4:BK5"/>
    <mergeCell ref="AH37:AH40"/>
    <mergeCell ref="AF92:AH92"/>
  </mergeCells>
  <conditionalFormatting sqref="D6:D197">
    <cfRule type="cellIs" dxfId="52" priority="1" operator="lessThan">
      <formula>$D$202</formula>
    </cfRule>
    <cfRule type="cellIs" dxfId="51" priority="2" operator="greaterThan">
      <formula>$D$201</formula>
    </cfRule>
  </conditionalFormatting>
  <conditionalFormatting sqref="E6:E197">
    <cfRule type="cellIs" dxfId="50" priority="3" operator="lessThan">
      <formula>$E$202</formula>
    </cfRule>
    <cfRule type="cellIs" dxfId="49" priority="4" operator="greaterThan">
      <formula>$E$201</formula>
    </cfRule>
  </conditionalFormatting>
  <conditionalFormatting sqref="F6:F197">
    <cfRule type="cellIs" dxfId="48" priority="5" operator="lessThan">
      <formula>$F$202</formula>
    </cfRule>
    <cfRule type="cellIs" dxfId="47" priority="6" operator="greaterThan">
      <formula>$F$201</formula>
    </cfRule>
  </conditionalFormatting>
  <conditionalFormatting sqref="G6:G197">
    <cfRule type="cellIs" dxfId="46" priority="7" operator="lessThan">
      <formula>$G$202</formula>
    </cfRule>
    <cfRule type="cellIs" dxfId="45" priority="8" operator="greaterThan">
      <formula>$G$201</formula>
    </cfRule>
  </conditionalFormatting>
  <conditionalFormatting sqref="H6:H197">
    <cfRule type="cellIs" dxfId="44" priority="9" operator="lessThan">
      <formula>$H$202</formula>
    </cfRule>
    <cfRule type="cellIs" dxfId="43" priority="10" operator="greaterThan">
      <formula>$H$201</formula>
    </cfRule>
  </conditionalFormatting>
  <conditionalFormatting sqref="I6:I197">
    <cfRule type="cellIs" dxfId="42" priority="11" operator="lessThan">
      <formula>$I$202</formula>
    </cfRule>
    <cfRule type="cellIs" dxfId="41" priority="12" operator="greaterThan">
      <formula>$I$201</formula>
    </cfRule>
  </conditionalFormatting>
  <conditionalFormatting sqref="J6:J197">
    <cfRule type="cellIs" dxfId="40" priority="13" operator="lessThan">
      <formula>$J$202</formula>
    </cfRule>
    <cfRule type="cellIs" dxfId="39" priority="14" operator="greaterThan">
      <formula>$J$201</formula>
    </cfRule>
  </conditionalFormatting>
  <conditionalFormatting sqref="K6:K197">
    <cfRule type="cellIs" dxfId="38" priority="15" operator="lessThan">
      <formula>$K$202</formula>
    </cfRule>
    <cfRule type="cellIs" dxfId="37" priority="16" operator="greaterThan">
      <formula>$K$201</formula>
    </cfRule>
  </conditionalFormatting>
  <conditionalFormatting sqref="L6:L197">
    <cfRule type="cellIs" dxfId="36" priority="17" operator="lessThan">
      <formula>$L$202</formula>
    </cfRule>
    <cfRule type="cellIs" dxfId="35" priority="18" operator="greaterThan">
      <formula>$L$201</formula>
    </cfRule>
  </conditionalFormatting>
  <conditionalFormatting sqref="M6:M197">
    <cfRule type="cellIs" dxfId="34" priority="19" operator="lessThan">
      <formula>$M$202</formula>
    </cfRule>
    <cfRule type="cellIs" dxfId="33" priority="20" operator="greaterThan">
      <formula>$M$201</formula>
    </cfRule>
  </conditionalFormatting>
  <conditionalFormatting sqref="N6:N197">
    <cfRule type="cellIs" dxfId="32" priority="21" operator="lessThan">
      <formula>$N$202</formula>
    </cfRule>
    <cfRule type="cellIs" dxfId="31" priority="22" operator="greaterThan">
      <formula>$N$201</formula>
    </cfRule>
  </conditionalFormatting>
  <conditionalFormatting sqref="O6:O197">
    <cfRule type="cellIs" dxfId="30" priority="23" operator="lessThan">
      <formula>$O$202</formula>
    </cfRule>
    <cfRule type="cellIs" dxfId="29" priority="24" operator="greaterThan">
      <formula>$O$201</formula>
    </cfRule>
  </conditionalFormatting>
  <conditionalFormatting sqref="P6:P197">
    <cfRule type="cellIs" dxfId="28" priority="25" operator="lessThan">
      <formula>$P$202</formula>
    </cfRule>
    <cfRule type="cellIs" dxfId="27" priority="26" operator="greaterThan">
      <formula>$P$201</formula>
    </cfRule>
  </conditionalFormatting>
  <conditionalFormatting sqref="Q6:Q197">
    <cfRule type="cellIs" dxfId="26" priority="27" operator="lessThan">
      <formula>$Q$202</formula>
    </cfRule>
    <cfRule type="cellIs" dxfId="25" priority="28" operator="greaterThan">
      <formula>$Q$201</formula>
    </cfRule>
  </conditionalFormatting>
  <conditionalFormatting sqref="R6:R197">
    <cfRule type="cellIs" dxfId="24" priority="29" operator="lessThan">
      <formula>$R$202</formula>
    </cfRule>
    <cfRule type="cellIs" dxfId="23" priority="30" operator="greaterThan">
      <formula>$R$201</formula>
    </cfRule>
  </conditionalFormatting>
  <conditionalFormatting sqref="S6:S197">
    <cfRule type="cellIs" dxfId="22" priority="31" operator="lessThan">
      <formula>$S$202</formula>
    </cfRule>
    <cfRule type="cellIs" dxfId="21" priority="32" operator="greaterThan">
      <formula>$S$201</formula>
    </cfRule>
  </conditionalFormatting>
  <conditionalFormatting sqref="T6:T197">
    <cfRule type="cellIs" dxfId="20" priority="33" operator="lessThan">
      <formula>$T$202</formula>
    </cfRule>
    <cfRule type="cellIs" dxfId="19" priority="34" operator="greaterThan">
      <formula>$T$201</formula>
    </cfRule>
  </conditionalFormatting>
  <conditionalFormatting sqref="U6:U197">
    <cfRule type="cellIs" dxfId="18" priority="35" operator="lessThan">
      <formula>$U$202</formula>
    </cfRule>
    <cfRule type="cellIs" dxfId="17" priority="36" operator="greaterThan">
      <formula>$U$201</formula>
    </cfRule>
  </conditionalFormatting>
  <conditionalFormatting sqref="V6:V197">
    <cfRule type="cellIs" dxfId="16" priority="37" operator="lessThan">
      <formula>$V$202</formula>
    </cfRule>
    <cfRule type="cellIs" dxfId="15" priority="38" operator="greaterThan">
      <formula>$V$201</formula>
    </cfRule>
  </conditionalFormatting>
  <conditionalFormatting sqref="W6:W197">
    <cfRule type="cellIs" dxfId="14" priority="39" operator="lessThan">
      <formula>$W$202</formula>
    </cfRule>
    <cfRule type="cellIs" dxfId="13" priority="40" operator="greaterThan">
      <formula>$W$201</formula>
    </cfRule>
  </conditionalFormatting>
  <conditionalFormatting sqref="X6:X197">
    <cfRule type="cellIs" dxfId="12" priority="41" operator="lessThan">
      <formula>$X$202</formula>
    </cfRule>
    <cfRule type="cellIs" dxfId="11" priority="42" operator="greaterThan">
      <formula>$X$201</formula>
    </cfRule>
  </conditionalFormatting>
  <conditionalFormatting sqref="Y6:Y197">
    <cfRule type="cellIs" dxfId="10" priority="43" operator="lessThan">
      <formula>$Y$202</formula>
    </cfRule>
    <cfRule type="cellIs" dxfId="9" priority="44" operator="greaterThan">
      <formula>$Y$201</formula>
    </cfRule>
  </conditionalFormatting>
  <conditionalFormatting sqref="Z6:Z197">
    <cfRule type="cellIs" dxfId="8" priority="45" operator="lessThan">
      <formula>$Z$202</formula>
    </cfRule>
    <cfRule type="cellIs" dxfId="7" priority="46" operator="greaterThan">
      <formula>$Z$201</formula>
    </cfRule>
  </conditionalFormatting>
  <conditionalFormatting sqref="AA6:AA197">
    <cfRule type="cellIs" dxfId="6" priority="47" operator="greaterThan">
      <formula>$AA$201</formula>
    </cfRule>
  </conditionalFormatting>
  <conditionalFormatting sqref="AB6:AB197">
    <cfRule type="cellIs" dxfId="5" priority="48" operator="lessThan">
      <formula>$AB$202</formula>
    </cfRule>
    <cfRule type="cellIs" dxfId="4" priority="49" operator="greaterThan">
      <formula>$AB$201</formula>
    </cfRule>
  </conditionalFormatting>
  <conditionalFormatting sqref="AC6:AC197">
    <cfRule type="cellIs" dxfId="3" priority="50" operator="lessThan">
      <formula>$AC$202</formula>
    </cfRule>
    <cfRule type="cellIs" dxfId="2" priority="51" operator="greaterThan">
      <formula>$AC$201</formula>
    </cfRule>
  </conditionalFormatting>
  <conditionalFormatting sqref="AD6:AD197">
    <cfRule type="cellIs" dxfId="1" priority="52" operator="lessThan">
      <formula>$AD$202</formula>
    </cfRule>
    <cfRule type="cellIs" dxfId="0" priority="53" operator="greaterThan">
      <formula>$AD$201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Title</vt:lpstr>
      <vt:lpstr>HEMATOLOGY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Amundson Lab</dc:creator>
  <cp:lastModifiedBy>Windows User</cp:lastModifiedBy>
  <dcterms:created xsi:type="dcterms:W3CDTF">2018-05-23T13:32:04Z</dcterms:created>
  <dcterms:modified xsi:type="dcterms:W3CDTF">2022-10-12T20:41:32Z</dcterms:modified>
</cp:coreProperties>
</file>