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53222"/>
  <mc:AlternateContent xmlns:mc="http://schemas.openxmlformats.org/markup-compatibility/2006">
    <mc:Choice Requires="x15">
      <x15ac:absPath xmlns:x15ac="http://schemas.microsoft.com/office/spreadsheetml/2010/11/ac" url="D:\药理实验室\项目\对外服务项目\TS-TVG-20210309-01-付蓉-天津医科大学总医院\TS-TVG-20210309-01结题报告\"/>
    </mc:Choice>
  </mc:AlternateContent>
  <bookViews>
    <workbookView xWindow="0" yWindow="0" windowWidth="19200" windowHeight="7300" firstSheet="2" activeTab="5"/>
  </bookViews>
  <sheets>
    <sheet name="Layout" sheetId="1" r:id="rId1"/>
    <sheet name="Raw data" sheetId="4" r:id="rId2"/>
    <sheet name="General Information of libaray" sheetId="19" r:id="rId3"/>
    <sheet name="Compound Information" sheetId="3" r:id="rId4"/>
    <sheet name="Data analysis (QC)" sheetId="7" r:id="rId5"/>
    <sheet name="Summary" sheetId="18" r:id="rId6"/>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74" i="7" l="1"/>
  <c r="A75" i="7" s="1"/>
  <c r="A76" i="7" s="1"/>
  <c r="A77" i="7" s="1"/>
  <c r="A78" i="7" s="1"/>
  <c r="A79" i="7" s="1"/>
  <c r="A80" i="7" s="1"/>
  <c r="A81" i="7" s="1"/>
  <c r="V33" i="7"/>
  <c r="V34" i="7"/>
  <c r="V35" i="7"/>
  <c r="V36" i="7"/>
  <c r="V37" i="7"/>
  <c r="V38" i="7"/>
  <c r="V39" i="7"/>
  <c r="V40" i="7"/>
  <c r="V41" i="7"/>
  <c r="V42" i="7"/>
  <c r="V43" i="7"/>
  <c r="V32" i="7"/>
  <c r="U33" i="7"/>
  <c r="U34" i="7"/>
  <c r="U35" i="7"/>
  <c r="U36" i="7"/>
  <c r="U37" i="7"/>
  <c r="U38" i="7"/>
  <c r="U39" i="7"/>
  <c r="U52" i="7" s="1"/>
  <c r="U40" i="7"/>
  <c r="U41" i="7"/>
  <c r="U42" i="7"/>
  <c r="U43" i="7"/>
  <c r="U32" i="7"/>
  <c r="B39" i="7"/>
  <c r="C39" i="7"/>
  <c r="D39" i="7"/>
  <c r="E39" i="7"/>
  <c r="F39" i="7"/>
  <c r="G39" i="7"/>
  <c r="H39" i="7"/>
  <c r="I39" i="7"/>
  <c r="J39" i="7"/>
  <c r="K39" i="7"/>
  <c r="L39" i="7"/>
  <c r="M39" i="7"/>
  <c r="N39" i="7"/>
  <c r="O39" i="7"/>
  <c r="P39" i="7"/>
  <c r="Q39" i="7"/>
  <c r="R39" i="7"/>
  <c r="S39" i="7"/>
  <c r="T39" i="7"/>
  <c r="A39" i="7"/>
  <c r="A32" i="7"/>
  <c r="V30" i="7"/>
  <c r="B70" i="7" s="1"/>
  <c r="V20" i="7"/>
  <c r="V21" i="7"/>
  <c r="B61" i="7" s="1"/>
  <c r="V22" i="7"/>
  <c r="B62" i="7" s="1"/>
  <c r="V23" i="7"/>
  <c r="B63" i="7" s="1"/>
  <c r="V24" i="7"/>
  <c r="B64" i="7" s="1"/>
  <c r="V25" i="7"/>
  <c r="B65" i="7" s="1"/>
  <c r="V26" i="7"/>
  <c r="B66" i="7" s="1"/>
  <c r="V27" i="7"/>
  <c r="B67" i="7" s="1"/>
  <c r="V28" i="7"/>
  <c r="V29" i="7"/>
  <c r="B69" i="7" s="1"/>
  <c r="U19" i="7"/>
  <c r="B73" i="7" s="1"/>
  <c r="V19" i="7"/>
  <c r="B59" i="7" s="1"/>
  <c r="U20" i="7"/>
  <c r="B74" i="7" s="1"/>
  <c r="U21" i="7"/>
  <c r="B75" i="7" s="1"/>
  <c r="U22" i="7"/>
  <c r="B76" i="7" s="1"/>
  <c r="D76" i="7" s="1"/>
  <c r="E76" i="7" s="1"/>
  <c r="U23" i="7"/>
  <c r="B77" i="7" s="1"/>
  <c r="U24" i="7"/>
  <c r="B78" i="7" s="1"/>
  <c r="U25" i="7"/>
  <c r="B79" i="7" s="1"/>
  <c r="D79" i="7" s="1"/>
  <c r="E79" i="7" s="1"/>
  <c r="U26" i="7"/>
  <c r="B80" i="7" s="1"/>
  <c r="U27" i="7"/>
  <c r="B81" i="7" s="1"/>
  <c r="U28" i="7"/>
  <c r="B82" i="7" s="1"/>
  <c r="D82" i="7" s="1"/>
  <c r="E82" i="7" s="1"/>
  <c r="L94" i="7" s="1"/>
  <c r="U29" i="7"/>
  <c r="U30" i="7"/>
  <c r="C73" i="7" s="1"/>
  <c r="B26" i="7"/>
  <c r="B94" i="7" s="1"/>
  <c r="C26" i="7"/>
  <c r="C94" i="7" s="1"/>
  <c r="D26" i="7"/>
  <c r="D94" i="7" s="1"/>
  <c r="E26" i="7"/>
  <c r="F26" i="7"/>
  <c r="G26" i="7"/>
  <c r="H26" i="7"/>
  <c r="I26" i="7"/>
  <c r="J26" i="7"/>
  <c r="K26" i="7"/>
  <c r="L26" i="7"/>
  <c r="M26" i="7"/>
  <c r="M94" i="7" s="1"/>
  <c r="N26" i="7"/>
  <c r="N94" i="7" s="1"/>
  <c r="O26" i="7"/>
  <c r="O94" i="7" s="1"/>
  <c r="P26" i="7"/>
  <c r="P94" i="7" s="1"/>
  <c r="Q26" i="7"/>
  <c r="R26" i="7"/>
  <c r="S26" i="7"/>
  <c r="T26" i="7"/>
  <c r="A26" i="7"/>
  <c r="A25" i="7"/>
  <c r="A20" i="7"/>
  <c r="A88" i="7" s="1"/>
  <c r="A19" i="7"/>
  <c r="A87" i="7" s="1"/>
  <c r="A93" i="7" l="1"/>
  <c r="A94" i="7"/>
  <c r="I94" i="7"/>
  <c r="T94" i="7"/>
  <c r="H94" i="7"/>
  <c r="F79" i="7"/>
  <c r="K94" i="7"/>
  <c r="J94" i="7"/>
  <c r="S94" i="7"/>
  <c r="G94" i="7"/>
  <c r="R94" i="7"/>
  <c r="F94" i="7"/>
  <c r="Q94" i="7"/>
  <c r="E94" i="7"/>
  <c r="F76" i="7"/>
  <c r="D73" i="7"/>
  <c r="E73" i="7" s="1"/>
  <c r="F73" i="7" s="1"/>
  <c r="D77" i="7"/>
  <c r="E77" i="7" s="1"/>
  <c r="F77" i="7" s="1"/>
  <c r="H52" i="7"/>
  <c r="D74" i="7"/>
  <c r="E74" i="7" s="1"/>
  <c r="F74" i="7" s="1"/>
  <c r="T52" i="7"/>
  <c r="P52" i="7"/>
  <c r="D75" i="7"/>
  <c r="E75" i="7" s="1"/>
  <c r="F75" i="7" s="1"/>
  <c r="D80" i="7"/>
  <c r="E80" i="7" s="1"/>
  <c r="F80" i="7" s="1"/>
  <c r="C52" i="7"/>
  <c r="D78" i="7"/>
  <c r="E78" i="7" s="1"/>
  <c r="F78" i="7" s="1"/>
  <c r="D81" i="7"/>
  <c r="E81" i="7" s="1"/>
  <c r="F81" i="7" s="1"/>
  <c r="O52" i="7"/>
  <c r="V54" i="7"/>
  <c r="V52" i="7"/>
  <c r="J52" i="7"/>
  <c r="M52" i="7"/>
  <c r="U47" i="7"/>
  <c r="U45" i="7"/>
  <c r="V45" i="7"/>
  <c r="N52" i="7"/>
  <c r="B52" i="7"/>
  <c r="U55" i="7"/>
  <c r="V55" i="7"/>
  <c r="A45" i="7"/>
  <c r="S52" i="7"/>
  <c r="G52" i="7"/>
  <c r="Q52" i="7"/>
  <c r="U49" i="7"/>
  <c r="V49" i="7"/>
  <c r="E52" i="7"/>
  <c r="D52" i="7"/>
  <c r="U48" i="7"/>
  <c r="U46" i="7"/>
  <c r="V46" i="7"/>
  <c r="L52" i="7"/>
  <c r="U56" i="7"/>
  <c r="V56" i="7"/>
  <c r="K52" i="7"/>
  <c r="V47" i="7"/>
  <c r="U54" i="7"/>
  <c r="A52" i="7"/>
  <c r="I52" i="7"/>
  <c r="U53" i="7"/>
  <c r="V53" i="7"/>
  <c r="C59" i="7"/>
  <c r="D70" i="7" s="1"/>
  <c r="V51" i="7"/>
  <c r="U51" i="7"/>
  <c r="R52" i="7"/>
  <c r="F52" i="7"/>
  <c r="U50" i="7"/>
  <c r="V50" i="7"/>
  <c r="V48" i="7"/>
  <c r="B68" i="7"/>
  <c r="B60" i="7"/>
  <c r="T38" i="7"/>
  <c r="S38" i="7"/>
  <c r="R38" i="7"/>
  <c r="Q38" i="7"/>
  <c r="P38" i="7"/>
  <c r="O38" i="7"/>
  <c r="N38" i="7"/>
  <c r="M38" i="7"/>
  <c r="L38" i="7"/>
  <c r="K38" i="7"/>
  <c r="J38" i="7"/>
  <c r="I38" i="7"/>
  <c r="H38" i="7"/>
  <c r="G38" i="7"/>
  <c r="F38" i="7"/>
  <c r="E38" i="7"/>
  <c r="D38" i="7"/>
  <c r="C38" i="7"/>
  <c r="B38" i="7"/>
  <c r="A38" i="7"/>
  <c r="A51" i="7" s="1"/>
  <c r="T37" i="7"/>
  <c r="S37" i="7"/>
  <c r="R37" i="7"/>
  <c r="Q37" i="7"/>
  <c r="P37" i="7"/>
  <c r="O37" i="7"/>
  <c r="N37" i="7"/>
  <c r="M37" i="7"/>
  <c r="L37" i="7"/>
  <c r="K37" i="7"/>
  <c r="J37" i="7"/>
  <c r="I37" i="7"/>
  <c r="H37" i="7"/>
  <c r="G37" i="7"/>
  <c r="F37" i="7"/>
  <c r="E37" i="7"/>
  <c r="D37" i="7"/>
  <c r="C37" i="7"/>
  <c r="B37" i="7"/>
  <c r="A37" i="7"/>
  <c r="T36" i="7"/>
  <c r="S36" i="7"/>
  <c r="R36" i="7"/>
  <c r="Q36" i="7"/>
  <c r="P36" i="7"/>
  <c r="O36" i="7"/>
  <c r="N36" i="7"/>
  <c r="M36" i="7"/>
  <c r="L36" i="7"/>
  <c r="K36" i="7"/>
  <c r="J36" i="7"/>
  <c r="I36" i="7"/>
  <c r="H36" i="7"/>
  <c r="G36" i="7"/>
  <c r="F36" i="7"/>
  <c r="E36" i="7"/>
  <c r="D36" i="7"/>
  <c r="C36" i="7"/>
  <c r="B36" i="7"/>
  <c r="A36" i="7"/>
  <c r="T35" i="7"/>
  <c r="S35" i="7"/>
  <c r="R35" i="7"/>
  <c r="Q35" i="7"/>
  <c r="P35" i="7"/>
  <c r="O35" i="7"/>
  <c r="N35" i="7"/>
  <c r="M35" i="7"/>
  <c r="L35" i="7"/>
  <c r="K35" i="7"/>
  <c r="J35" i="7"/>
  <c r="I35" i="7"/>
  <c r="H35" i="7"/>
  <c r="G35" i="7"/>
  <c r="F35" i="7"/>
  <c r="E35" i="7"/>
  <c r="D35" i="7"/>
  <c r="C35" i="7"/>
  <c r="B35" i="7"/>
  <c r="A35" i="7"/>
  <c r="T34" i="7"/>
  <c r="S34" i="7"/>
  <c r="R34" i="7"/>
  <c r="Q34" i="7"/>
  <c r="P34" i="7"/>
  <c r="O34" i="7"/>
  <c r="N34" i="7"/>
  <c r="M34" i="7"/>
  <c r="L34" i="7"/>
  <c r="K34" i="7"/>
  <c r="J34" i="7"/>
  <c r="I34" i="7"/>
  <c r="H34" i="7"/>
  <c r="G34" i="7"/>
  <c r="F34" i="7"/>
  <c r="E34" i="7"/>
  <c r="D34" i="7"/>
  <c r="C34" i="7"/>
  <c r="B34" i="7"/>
  <c r="A34" i="7"/>
  <c r="T33" i="7"/>
  <c r="S33" i="7"/>
  <c r="R33" i="7"/>
  <c r="Q33" i="7"/>
  <c r="P33" i="7"/>
  <c r="O33" i="7"/>
  <c r="N33" i="7"/>
  <c r="M33" i="7"/>
  <c r="L33" i="7"/>
  <c r="K33" i="7"/>
  <c r="J33" i="7"/>
  <c r="I33" i="7"/>
  <c r="H33" i="7"/>
  <c r="G33" i="7"/>
  <c r="F33" i="7"/>
  <c r="E33" i="7"/>
  <c r="D33" i="7"/>
  <c r="C33" i="7"/>
  <c r="B33" i="7"/>
  <c r="A33" i="7"/>
  <c r="A46" i="7" s="1"/>
  <c r="T32" i="7"/>
  <c r="S32" i="7"/>
  <c r="R32" i="7"/>
  <c r="Q32" i="7"/>
  <c r="P32" i="7"/>
  <c r="O32" i="7"/>
  <c r="N32" i="7"/>
  <c r="M32" i="7"/>
  <c r="L32" i="7"/>
  <c r="K32" i="7"/>
  <c r="J32" i="7"/>
  <c r="I32" i="7"/>
  <c r="H32" i="7"/>
  <c r="G32" i="7"/>
  <c r="F32" i="7"/>
  <c r="E32" i="7"/>
  <c r="D32" i="7"/>
  <c r="C32" i="7"/>
  <c r="B32" i="7"/>
  <c r="T25" i="7"/>
  <c r="T93" i="7" s="1"/>
  <c r="S25" i="7"/>
  <c r="S93" i="7" s="1"/>
  <c r="R25" i="7"/>
  <c r="R93" i="7" s="1"/>
  <c r="Q25" i="7"/>
  <c r="Q93" i="7" s="1"/>
  <c r="P25" i="7"/>
  <c r="P93" i="7" s="1"/>
  <c r="O25" i="7"/>
  <c r="O93" i="7" s="1"/>
  <c r="N25" i="7"/>
  <c r="N93" i="7" s="1"/>
  <c r="M25" i="7"/>
  <c r="M93" i="7" s="1"/>
  <c r="L25" i="7"/>
  <c r="L93" i="7" s="1"/>
  <c r="K25" i="7"/>
  <c r="K93" i="7" s="1"/>
  <c r="J25" i="7"/>
  <c r="J93" i="7" s="1"/>
  <c r="I25" i="7"/>
  <c r="I93" i="7" s="1"/>
  <c r="H25" i="7"/>
  <c r="H93" i="7" s="1"/>
  <c r="G25" i="7"/>
  <c r="G93" i="7" s="1"/>
  <c r="F25" i="7"/>
  <c r="F93" i="7" s="1"/>
  <c r="E25" i="7"/>
  <c r="E93" i="7" s="1"/>
  <c r="D25" i="7"/>
  <c r="D93" i="7" s="1"/>
  <c r="C25" i="7"/>
  <c r="C93" i="7" s="1"/>
  <c r="B25" i="7"/>
  <c r="B93" i="7" s="1"/>
  <c r="T24" i="7"/>
  <c r="T92" i="7" s="1"/>
  <c r="S24" i="7"/>
  <c r="S92" i="7" s="1"/>
  <c r="R24" i="7"/>
  <c r="R92" i="7" s="1"/>
  <c r="Q24" i="7"/>
  <c r="Q92" i="7" s="1"/>
  <c r="P24" i="7"/>
  <c r="P92" i="7" s="1"/>
  <c r="O24" i="7"/>
  <c r="O92" i="7" s="1"/>
  <c r="N24" i="7"/>
  <c r="N92" i="7" s="1"/>
  <c r="M24" i="7"/>
  <c r="M92" i="7" s="1"/>
  <c r="L24" i="7"/>
  <c r="L92" i="7" s="1"/>
  <c r="K24" i="7"/>
  <c r="K92" i="7" s="1"/>
  <c r="J24" i="7"/>
  <c r="J92" i="7" s="1"/>
  <c r="I24" i="7"/>
  <c r="I92" i="7" s="1"/>
  <c r="H24" i="7"/>
  <c r="H92" i="7" s="1"/>
  <c r="G24" i="7"/>
  <c r="G92" i="7" s="1"/>
  <c r="F24" i="7"/>
  <c r="F92" i="7" s="1"/>
  <c r="E24" i="7"/>
  <c r="E92" i="7" s="1"/>
  <c r="D24" i="7"/>
  <c r="D92" i="7" s="1"/>
  <c r="C24" i="7"/>
  <c r="C92" i="7" s="1"/>
  <c r="B24" i="7"/>
  <c r="B92" i="7" s="1"/>
  <c r="A24" i="7"/>
  <c r="A92" i="7" s="1"/>
  <c r="T23" i="7"/>
  <c r="T91" i="7" s="1"/>
  <c r="S23" i="7"/>
  <c r="S91" i="7" s="1"/>
  <c r="R23" i="7"/>
  <c r="R91" i="7" s="1"/>
  <c r="Q23" i="7"/>
  <c r="Q91" i="7" s="1"/>
  <c r="P23" i="7"/>
  <c r="P91" i="7" s="1"/>
  <c r="O23" i="7"/>
  <c r="O91" i="7" s="1"/>
  <c r="N23" i="7"/>
  <c r="N91" i="7" s="1"/>
  <c r="M23" i="7"/>
  <c r="M91" i="7" s="1"/>
  <c r="L23" i="7"/>
  <c r="L91" i="7" s="1"/>
  <c r="K23" i="7"/>
  <c r="K91" i="7" s="1"/>
  <c r="J23" i="7"/>
  <c r="J91" i="7" s="1"/>
  <c r="I23" i="7"/>
  <c r="I91" i="7" s="1"/>
  <c r="H23" i="7"/>
  <c r="H91" i="7" s="1"/>
  <c r="G23" i="7"/>
  <c r="G91" i="7" s="1"/>
  <c r="F23" i="7"/>
  <c r="F91" i="7" s="1"/>
  <c r="E23" i="7"/>
  <c r="E91" i="7" s="1"/>
  <c r="D23" i="7"/>
  <c r="D91" i="7" s="1"/>
  <c r="C23" i="7"/>
  <c r="C91" i="7" s="1"/>
  <c r="B23" i="7"/>
  <c r="B91" i="7" s="1"/>
  <c r="A23" i="7"/>
  <c r="A91" i="7" s="1"/>
  <c r="T22" i="7"/>
  <c r="T90" i="7" s="1"/>
  <c r="S22" i="7"/>
  <c r="S90" i="7" s="1"/>
  <c r="R22" i="7"/>
  <c r="R90" i="7" s="1"/>
  <c r="Q22" i="7"/>
  <c r="Q90" i="7" s="1"/>
  <c r="P22" i="7"/>
  <c r="P90" i="7" s="1"/>
  <c r="O22" i="7"/>
  <c r="O90" i="7" s="1"/>
  <c r="N22" i="7"/>
  <c r="N90" i="7" s="1"/>
  <c r="M22" i="7"/>
  <c r="M90" i="7" s="1"/>
  <c r="L22" i="7"/>
  <c r="L90" i="7" s="1"/>
  <c r="K22" i="7"/>
  <c r="K90" i="7" s="1"/>
  <c r="J22" i="7"/>
  <c r="J90" i="7" s="1"/>
  <c r="I22" i="7"/>
  <c r="I90" i="7" s="1"/>
  <c r="H22" i="7"/>
  <c r="H90" i="7" s="1"/>
  <c r="G22" i="7"/>
  <c r="G90" i="7" s="1"/>
  <c r="F22" i="7"/>
  <c r="F90" i="7" s="1"/>
  <c r="E22" i="7"/>
  <c r="E90" i="7" s="1"/>
  <c r="D22" i="7"/>
  <c r="D90" i="7" s="1"/>
  <c r="C22" i="7"/>
  <c r="C90" i="7" s="1"/>
  <c r="B22" i="7"/>
  <c r="B90" i="7" s="1"/>
  <c r="A22" i="7"/>
  <c r="A90" i="7" s="1"/>
  <c r="T21" i="7"/>
  <c r="T89" i="7" s="1"/>
  <c r="S21" i="7"/>
  <c r="S89" i="7" s="1"/>
  <c r="R21" i="7"/>
  <c r="R89" i="7" s="1"/>
  <c r="Q21" i="7"/>
  <c r="Q89" i="7" s="1"/>
  <c r="P21" i="7"/>
  <c r="P89" i="7" s="1"/>
  <c r="O21" i="7"/>
  <c r="O89" i="7" s="1"/>
  <c r="N21" i="7"/>
  <c r="N89" i="7" s="1"/>
  <c r="M21" i="7"/>
  <c r="M89" i="7" s="1"/>
  <c r="L21" i="7"/>
  <c r="L89" i="7" s="1"/>
  <c r="K21" i="7"/>
  <c r="K89" i="7" s="1"/>
  <c r="J21" i="7"/>
  <c r="J89" i="7" s="1"/>
  <c r="I21" i="7"/>
  <c r="I89" i="7" s="1"/>
  <c r="H21" i="7"/>
  <c r="H89" i="7" s="1"/>
  <c r="G21" i="7"/>
  <c r="G89" i="7" s="1"/>
  <c r="F21" i="7"/>
  <c r="F89" i="7" s="1"/>
  <c r="E21" i="7"/>
  <c r="E89" i="7" s="1"/>
  <c r="D21" i="7"/>
  <c r="D89" i="7" s="1"/>
  <c r="C21" i="7"/>
  <c r="C89" i="7" s="1"/>
  <c r="B21" i="7"/>
  <c r="B89" i="7" s="1"/>
  <c r="A21" i="7"/>
  <c r="A89" i="7" s="1"/>
  <c r="T20" i="7"/>
  <c r="T88" i="7" s="1"/>
  <c r="S20" i="7"/>
  <c r="S88" i="7" s="1"/>
  <c r="R20" i="7"/>
  <c r="R88" i="7" s="1"/>
  <c r="Q20" i="7"/>
  <c r="Q88" i="7" s="1"/>
  <c r="P20" i="7"/>
  <c r="P88" i="7" s="1"/>
  <c r="O20" i="7"/>
  <c r="O88" i="7" s="1"/>
  <c r="N20" i="7"/>
  <c r="N88" i="7" s="1"/>
  <c r="M20" i="7"/>
  <c r="M88" i="7" s="1"/>
  <c r="L20" i="7"/>
  <c r="L88" i="7" s="1"/>
  <c r="K20" i="7"/>
  <c r="K88" i="7" s="1"/>
  <c r="J20" i="7"/>
  <c r="J88" i="7" s="1"/>
  <c r="I20" i="7"/>
  <c r="I88" i="7" s="1"/>
  <c r="H20" i="7"/>
  <c r="H88" i="7" s="1"/>
  <c r="G20" i="7"/>
  <c r="G88" i="7" s="1"/>
  <c r="F20" i="7"/>
  <c r="F88" i="7" s="1"/>
  <c r="E20" i="7"/>
  <c r="E88" i="7" s="1"/>
  <c r="D20" i="7"/>
  <c r="D88" i="7" s="1"/>
  <c r="C20" i="7"/>
  <c r="C88" i="7" s="1"/>
  <c r="B20" i="7"/>
  <c r="B88" i="7" s="1"/>
  <c r="T19" i="7"/>
  <c r="T87" i="7" s="1"/>
  <c r="S19" i="7"/>
  <c r="S87" i="7" s="1"/>
  <c r="R19" i="7"/>
  <c r="R87" i="7" s="1"/>
  <c r="Q19" i="7"/>
  <c r="Q87" i="7" s="1"/>
  <c r="P19" i="7"/>
  <c r="P87" i="7" s="1"/>
  <c r="O19" i="7"/>
  <c r="O87" i="7" s="1"/>
  <c r="N19" i="7"/>
  <c r="N87" i="7" s="1"/>
  <c r="M19" i="7"/>
  <c r="M87" i="7" s="1"/>
  <c r="L19" i="7"/>
  <c r="L87" i="7" s="1"/>
  <c r="K19" i="7"/>
  <c r="K87" i="7" s="1"/>
  <c r="J19" i="7"/>
  <c r="J87" i="7" s="1"/>
  <c r="I19" i="7"/>
  <c r="I87" i="7" s="1"/>
  <c r="H19" i="7"/>
  <c r="H87" i="7" s="1"/>
  <c r="G19" i="7"/>
  <c r="G87" i="7" s="1"/>
  <c r="F19" i="7"/>
  <c r="F87" i="7" s="1"/>
  <c r="E19" i="7"/>
  <c r="E87" i="7" s="1"/>
  <c r="D19" i="7"/>
  <c r="D87" i="7" s="1"/>
  <c r="C19" i="7"/>
  <c r="C87" i="7" s="1"/>
  <c r="B19" i="7"/>
  <c r="B87" i="7" s="1"/>
  <c r="F45" i="7" l="1"/>
  <c r="R45" i="7"/>
  <c r="D60" i="7"/>
  <c r="D66" i="7"/>
  <c r="D69" i="7"/>
  <c r="L45" i="7"/>
  <c r="D68" i="7"/>
  <c r="D67" i="7"/>
  <c r="D64" i="7"/>
  <c r="C45" i="7"/>
  <c r="O45" i="7"/>
  <c r="G46" i="7"/>
  <c r="S46" i="7"/>
  <c r="K47" i="7"/>
  <c r="C48" i="7"/>
  <c r="O48" i="7"/>
  <c r="G49" i="7"/>
  <c r="S49" i="7"/>
  <c r="K50" i="7"/>
  <c r="C51" i="7"/>
  <c r="O51" i="7"/>
  <c r="D59" i="7"/>
  <c r="D45" i="7"/>
  <c r="T46" i="7"/>
  <c r="P48" i="7"/>
  <c r="L50" i="7"/>
  <c r="P51" i="7"/>
  <c r="P45" i="7"/>
  <c r="H46" i="7"/>
  <c r="L47" i="7"/>
  <c r="D48" i="7"/>
  <c r="H49" i="7"/>
  <c r="T49" i="7"/>
  <c r="D51" i="7"/>
  <c r="F51" i="7"/>
  <c r="G45" i="7"/>
  <c r="S45" i="7"/>
  <c r="D65" i="7"/>
  <c r="D61" i="7"/>
  <c r="D62" i="7"/>
  <c r="D63" i="7"/>
  <c r="E45" i="7"/>
  <c r="Q45" i="7"/>
  <c r="I46" i="7"/>
  <c r="A47" i="7"/>
  <c r="M47" i="7"/>
  <c r="E48" i="7"/>
  <c r="Q48" i="7"/>
  <c r="I49" i="7"/>
  <c r="A50" i="7"/>
  <c r="M50" i="7"/>
  <c r="E51" i="7"/>
  <c r="Q51" i="7"/>
  <c r="F48" i="7"/>
  <c r="R48" i="7"/>
  <c r="J49" i="7"/>
  <c r="B50" i="7"/>
  <c r="N50" i="7"/>
  <c r="R51" i="7"/>
  <c r="K46" i="7"/>
  <c r="C47" i="7"/>
  <c r="O47" i="7"/>
  <c r="G48" i="7"/>
  <c r="S48" i="7"/>
  <c r="K49" i="7"/>
  <c r="C50" i="7"/>
  <c r="O50" i="7"/>
  <c r="G51" i="7"/>
  <c r="S51" i="7"/>
  <c r="H45" i="7"/>
  <c r="T45" i="7"/>
  <c r="L46" i="7"/>
  <c r="D47" i="7"/>
  <c r="P47" i="7"/>
  <c r="H48" i="7"/>
  <c r="T48" i="7"/>
  <c r="L49" i="7"/>
  <c r="D50" i="7"/>
  <c r="P50" i="7"/>
  <c r="H51" i="7"/>
  <c r="T51" i="7"/>
  <c r="B47" i="7"/>
  <c r="I45" i="7"/>
  <c r="M46" i="7"/>
  <c r="E47" i="7"/>
  <c r="Q47" i="7"/>
  <c r="I48" i="7"/>
  <c r="A49" i="7"/>
  <c r="M49" i="7"/>
  <c r="E50" i="7"/>
  <c r="Q50" i="7"/>
  <c r="I51" i="7"/>
  <c r="J46" i="7"/>
  <c r="J45" i="7"/>
  <c r="B46" i="7"/>
  <c r="N46" i="7"/>
  <c r="F47" i="7"/>
  <c r="R47" i="7"/>
  <c r="J48" i="7"/>
  <c r="B49" i="7"/>
  <c r="N49" i="7"/>
  <c r="F50" i="7"/>
  <c r="R50" i="7"/>
  <c r="J51" i="7"/>
  <c r="N47" i="7"/>
  <c r="K45" i="7"/>
  <c r="C46" i="7"/>
  <c r="O46" i="7"/>
  <c r="G47" i="7"/>
  <c r="S47" i="7"/>
  <c r="K48" i="7"/>
  <c r="C49" i="7"/>
  <c r="O49" i="7"/>
  <c r="G50" i="7"/>
  <c r="S50" i="7"/>
  <c r="K51" i="7"/>
  <c r="D46" i="7"/>
  <c r="T47" i="7"/>
  <c r="L48" i="7"/>
  <c r="D49" i="7"/>
  <c r="P49" i="7"/>
  <c r="H50" i="7"/>
  <c r="T50" i="7"/>
  <c r="L51" i="7"/>
  <c r="P46" i="7"/>
  <c r="M45" i="7"/>
  <c r="Q46" i="7"/>
  <c r="I47" i="7"/>
  <c r="A48" i="7"/>
  <c r="M48" i="7"/>
  <c r="E49" i="7"/>
  <c r="Q49" i="7"/>
  <c r="I50" i="7"/>
  <c r="M51" i="7"/>
  <c r="H47" i="7"/>
  <c r="E46" i="7"/>
  <c r="B45" i="7"/>
  <c r="N45" i="7"/>
  <c r="F46" i="7"/>
  <c r="R46" i="7"/>
  <c r="J47" i="7"/>
  <c r="B48" i="7"/>
  <c r="N48" i="7"/>
  <c r="F49" i="7"/>
  <c r="R49" i="7"/>
  <c r="J50" i="7"/>
  <c r="B51" i="7"/>
  <c r="N51" i="7"/>
</calcChain>
</file>

<file path=xl/sharedStrings.xml><?xml version="1.0" encoding="utf-8"?>
<sst xmlns="http://schemas.openxmlformats.org/spreadsheetml/2006/main" count="3702" uniqueCount="1633">
  <si>
    <t>A</t>
  </si>
  <si>
    <t>B</t>
  </si>
  <si>
    <t>C</t>
  </si>
  <si>
    <t>D</t>
  </si>
  <si>
    <t>E</t>
  </si>
  <si>
    <t>F</t>
  </si>
  <si>
    <t>G</t>
  </si>
  <si>
    <t>H</t>
  </si>
  <si>
    <t>Empty</t>
  </si>
  <si>
    <t>Product Details:</t>
  </si>
  <si>
    <t>Formulation</t>
  </si>
  <si>
    <t>Container</t>
  </si>
  <si>
    <t>96 Well Format Sample Storage Tube</t>
  </si>
  <si>
    <t>Shipping</t>
  </si>
  <si>
    <t>Dry ice</t>
  </si>
  <si>
    <t>Storage</t>
  </si>
  <si>
    <t xml:space="preserve">Standard </t>
  </si>
  <si>
    <t>a</t>
  </si>
  <si>
    <t>b</t>
  </si>
  <si>
    <t>c</t>
  </si>
  <si>
    <t>d</t>
  </si>
  <si>
    <t>e</t>
  </si>
  <si>
    <t>f</t>
  </si>
  <si>
    <t>g</t>
  </si>
  <si>
    <t>h</t>
  </si>
  <si>
    <t>529-44-2</t>
  </si>
  <si>
    <t>Myricetin</t>
  </si>
  <si>
    <t>486-66-8</t>
  </si>
  <si>
    <t>Daidzein</t>
  </si>
  <si>
    <t>68-96-2</t>
  </si>
  <si>
    <t>Hydroxyprogesterone</t>
  </si>
  <si>
    <t>446-72-0</t>
  </si>
  <si>
    <t>Genistein</t>
  </si>
  <si>
    <t>71-58-9</t>
  </si>
  <si>
    <t>Medroxyprogesterone Acetate</t>
  </si>
  <si>
    <t>42079-78-7</t>
  </si>
  <si>
    <t>59870-68-7</t>
  </si>
  <si>
    <t>5-methoxyflavone</t>
  </si>
  <si>
    <t>Glabridin</t>
  </si>
  <si>
    <t>Index</t>
  </si>
  <si>
    <t>Plate</t>
  </si>
  <si>
    <t>Row</t>
  </si>
  <si>
    <t>Col</t>
  </si>
  <si>
    <t>ID</t>
  </si>
  <si>
    <t>MOLENAME</t>
  </si>
  <si>
    <t>Synonyms</t>
  </si>
  <si>
    <t>CAS</t>
  </si>
  <si>
    <t>SMILES</t>
  </si>
  <si>
    <t>Formula</t>
  </si>
  <si>
    <t>MolWt</t>
  </si>
  <si>
    <t>Pathways</t>
  </si>
  <si>
    <t>Target</t>
  </si>
  <si>
    <t>Receptor</t>
  </si>
  <si>
    <t>Bioactivity</t>
  </si>
  <si>
    <t>Reference</t>
  </si>
  <si>
    <t>Metabolism</t>
  </si>
  <si>
    <t>Autophagy</t>
  </si>
  <si>
    <t>Endocrinology/Hormones</t>
  </si>
  <si>
    <t>DNA Damage/DNA Repair</t>
  </si>
  <si>
    <t>Membrane transporter/Ion channel</t>
  </si>
  <si>
    <t>GABAR</t>
  </si>
  <si>
    <t>Others</t>
  </si>
  <si>
    <t>Microbiology&amp;virology</t>
  </si>
  <si>
    <t>Antifungal</t>
  </si>
  <si>
    <t>Membrane transporter/Ion channel; Neuroscience</t>
  </si>
  <si>
    <t>Microbiology&amp;Virology</t>
  </si>
  <si>
    <t>COX</t>
  </si>
  <si>
    <t>Immunology/Inflammation</t>
  </si>
  <si>
    <t>XO</t>
  </si>
  <si>
    <t>Aromatase</t>
  </si>
  <si>
    <t>Proteases/Proteasome</t>
  </si>
  <si>
    <t>N/A</t>
  </si>
  <si>
    <t>GPCR/G Protein</t>
  </si>
  <si>
    <t>PDE inhibitor</t>
  </si>
  <si>
    <t>Others inhibitor</t>
  </si>
  <si>
    <t>oxidation-reduction</t>
  </si>
  <si>
    <t>Estrogen/progestogen Receptor agonist</t>
  </si>
  <si>
    <t>Cytoskeletal Signaling</t>
  </si>
  <si>
    <t>ER</t>
  </si>
  <si>
    <t>PPAR</t>
  </si>
  <si>
    <t>HIV</t>
  </si>
  <si>
    <t>Apoptosis</t>
  </si>
  <si>
    <t>α-glucosidase</t>
  </si>
  <si>
    <t>Endocrinology/Hormones; Enzyme</t>
  </si>
  <si>
    <t>Reductase inhibitor</t>
  </si>
  <si>
    <t>C15H10O2</t>
  </si>
  <si>
    <t>T0579</t>
  </si>
  <si>
    <t>Cannabiscetin</t>
  </si>
  <si>
    <t>Oc1cc(O)c2c(oc(c(O)c2=O)c2cc(O)c(O)c(O)c2)c1</t>
  </si>
  <si>
    <t>C15H10O8</t>
  </si>
  <si>
    <t>PI3K/Akt/mTOR signaling</t>
  </si>
  <si>
    <t>PI3K inhibitor</t>
  </si>
  <si>
    <t>PI3Kγ</t>
  </si>
  <si>
    <t>Angiogenesis; JAK/STAT signaling; Tyrosine Kinase/Adaptors</t>
  </si>
  <si>
    <t>T1238</t>
  </si>
  <si>
    <t>Isoflavone</t>
  </si>
  <si>
    <t>OC1=CC=C(C=C1)C1=COC2=C(C=CC(O)=C2)C1=O</t>
  </si>
  <si>
    <t>C15H10O4</t>
  </si>
  <si>
    <t>PPAR inhibitor</t>
  </si>
  <si>
    <t>DNA/RNA Synthesis</t>
  </si>
  <si>
    <t>P450 inhibitor</t>
  </si>
  <si>
    <t>GABA Receptor agonist</t>
  </si>
  <si>
    <t>DNA polymerase</t>
  </si>
  <si>
    <t>Tyrosinase inhibitor</t>
  </si>
  <si>
    <t>Chromatin/Epigenetic; DNA Damage/DNA Repair</t>
  </si>
  <si>
    <t>GABA Receptor</t>
  </si>
  <si>
    <t>GABA</t>
  </si>
  <si>
    <t>STAT3</t>
  </si>
  <si>
    <t>Tyrosinase</t>
  </si>
  <si>
    <t>Cytoskeletal Signaling; MAPK; PI3K/Akt/mTOR signaling</t>
  </si>
  <si>
    <t>Autophagy; Metabolism</t>
  </si>
  <si>
    <t>C21H30O3</t>
  </si>
  <si>
    <t>SIRT</t>
  </si>
  <si>
    <t>PDE5</t>
  </si>
  <si>
    <t>T1429</t>
  </si>
  <si>
    <t>17-Hydroxyprogesterone;17α-Hydroxyprogesterone;17-OHP</t>
  </si>
  <si>
    <t>[C@H]12[C@H]3[C@@]([C@](CC3)(C(=O)C)O)(CC[C@@H]1[C@@]1(C(=CC(=O)CC1)CC2)C)C</t>
  </si>
  <si>
    <t>Hydroxyprogesterone is a physiological progestin that is produced during glucocorticoid and steroid hormone synthesis and is increased during the third trimester of pregnancy. Hydroxyprogesterone binds to the cytoplasmic progesterone receptors in the reproductive system and subsequently activates progesterone receptor-mediated gene expression.</t>
  </si>
  <si>
    <t>HIV Protease</t>
  </si>
  <si>
    <t>EGFR</t>
  </si>
  <si>
    <t>T1737</t>
  </si>
  <si>
    <t>NPI 031L</t>
  </si>
  <si>
    <t>c12c(c(=O)c(co1)c1ccc(cc1)O)c(cc(c2)O)O</t>
  </si>
  <si>
    <t>C15H10O5</t>
  </si>
  <si>
    <t>EGFR antagonist</t>
  </si>
  <si>
    <t>MMP inhibitor</t>
  </si>
  <si>
    <t>MMP</t>
  </si>
  <si>
    <t>Prostaglandin Receptor inhibitor</t>
  </si>
  <si>
    <t>TNF</t>
  </si>
  <si>
    <t>ERα; ERβ</t>
  </si>
  <si>
    <t>Angiogenesis</t>
  </si>
  <si>
    <t>MAPK</t>
  </si>
  <si>
    <t>T1261</t>
  </si>
  <si>
    <t>Medroxyprogesterone (acetate);Medroxyprogesterone 17-acetate;Farlutin;NSC-26386;Metigestrona;Provera</t>
  </si>
  <si>
    <t>[C@@H]1(C[C@@H]2[C@H](CC[C@]3([C@H]2CC[C@@]3(C(=O)C)OC(=O)C)C)[C@@]2(C1=CC(=O)CC2)C)C</t>
  </si>
  <si>
    <t>C24H34O4</t>
  </si>
  <si>
    <t>ER; PR</t>
  </si>
  <si>
    <t>Medroxyprogesterone acetate is a synthetic progestin that is derived from 17-hydroxyprogesterone. It is a long-acting contraceptive that is effective both orally or by intramuscular injection and has also been used to treat breast and endometrial neoplasms.</t>
  </si>
  <si>
    <t>Autophagy; GPCR/G Protein; Immunology/Inflammation</t>
  </si>
  <si>
    <t>MMP-2; MMP-9</t>
  </si>
  <si>
    <t>Stem Cells</t>
  </si>
  <si>
    <t>Tyrosine Kinase/Adaptors</t>
  </si>
  <si>
    <t>NF-Κb</t>
  </si>
  <si>
    <t>T3343</t>
  </si>
  <si>
    <t>5-methoxy-2-phenylchromen-4-one</t>
  </si>
  <si>
    <t>COc1cccc2c1c(=O)cc(o2)c1ccccc1</t>
  </si>
  <si>
    <t>C16H12O3</t>
  </si>
  <si>
    <t>T3403</t>
  </si>
  <si>
    <t>Q-100692;KB-289522;LS-176045</t>
  </si>
  <si>
    <t>CC1(C)Oc2ccc3C[C@@H](COc3c2C=C1)c1ccc(O)cc1O</t>
  </si>
  <si>
    <t>C20H20O4</t>
  </si>
  <si>
    <t>Proteases/Proteasome;Membrane transporter/Ion channel;Neuroscience</t>
  </si>
  <si>
    <t>Tyrosinase inhibitor;GABA Receptor</t>
  </si>
  <si>
    <t>T1 tyrosinase; T3 tyrosinase;α1β2γ2 (GABAA receptor);α1β3γ2 (GABAA receptor);α1β2 (GABAA receptor);α1β1γ2 (GABAA receptor)</t>
  </si>
  <si>
    <t>NF-κB</t>
  </si>
  <si>
    <t>PKC inhibitor</t>
  </si>
  <si>
    <t>NA</t>
  </si>
  <si>
    <t>Antioxidant</t>
  </si>
  <si>
    <t>Estrogen/progestogen Receptor antagonist</t>
  </si>
  <si>
    <t>JAK/STAT signaling</t>
  </si>
  <si>
    <t>STAT</t>
  </si>
  <si>
    <t>Carbonic Anhydrase</t>
  </si>
  <si>
    <t>CYP2C9</t>
  </si>
  <si>
    <t>Wnt/beta-catenin</t>
  </si>
  <si>
    <t>TPO</t>
  </si>
  <si>
    <t>Bcl-2</t>
  </si>
  <si>
    <t>Sirtuin activator</t>
  </si>
  <si>
    <t>Wnt/β-catenin</t>
  </si>
  <si>
    <t>GABA Receptor inhibitor</t>
  </si>
  <si>
    <t>Ave</t>
    <phoneticPr fontId="1" type="noConversion"/>
  </si>
  <si>
    <t>Raw</t>
    <phoneticPr fontId="1" type="noConversion"/>
  </si>
  <si>
    <t>STD</t>
    <phoneticPr fontId="1" type="noConversion"/>
  </si>
  <si>
    <t>CV</t>
    <phoneticPr fontId="1" type="noConversion"/>
  </si>
  <si>
    <t>A</t>
    <phoneticPr fontId="1" type="noConversion"/>
  </si>
  <si>
    <t>STSP 1</t>
    <phoneticPr fontId="1" type="noConversion"/>
  </si>
  <si>
    <t>STD 1</t>
    <phoneticPr fontId="1" type="noConversion"/>
  </si>
  <si>
    <t>B</t>
    <phoneticPr fontId="1" type="noConversion"/>
  </si>
  <si>
    <t>STSP 2</t>
  </si>
  <si>
    <t>STD 2</t>
  </si>
  <si>
    <t>C</t>
    <phoneticPr fontId="1" type="noConversion"/>
  </si>
  <si>
    <t>STSP 3</t>
  </si>
  <si>
    <t>STD 3</t>
  </si>
  <si>
    <t>D</t>
    <phoneticPr fontId="1" type="noConversion"/>
  </si>
  <si>
    <t>STSP 4</t>
  </si>
  <si>
    <t>STD 4</t>
  </si>
  <si>
    <t>E</t>
    <phoneticPr fontId="1" type="noConversion"/>
  </si>
  <si>
    <t>STSP 5</t>
  </si>
  <si>
    <t>F</t>
    <phoneticPr fontId="1" type="noConversion"/>
  </si>
  <si>
    <t>STSP 6</t>
  </si>
  <si>
    <t>STD 5</t>
  </si>
  <si>
    <t>G</t>
    <phoneticPr fontId="1" type="noConversion"/>
  </si>
  <si>
    <t>STSP 7</t>
  </si>
  <si>
    <t>STD 6</t>
  </si>
  <si>
    <t>H</t>
    <phoneticPr fontId="1" type="noConversion"/>
  </si>
  <si>
    <t>STSP 8</t>
  </si>
  <si>
    <t>STD 7</t>
  </si>
  <si>
    <t>I</t>
    <phoneticPr fontId="1" type="noConversion"/>
  </si>
  <si>
    <t>STSP 9</t>
  </si>
  <si>
    <t>STD 8</t>
  </si>
  <si>
    <t>J</t>
    <phoneticPr fontId="1" type="noConversion"/>
  </si>
  <si>
    <t>DMSO</t>
    <phoneticPr fontId="1" type="noConversion"/>
  </si>
  <si>
    <t>STD 9</t>
  </si>
  <si>
    <t>K</t>
    <phoneticPr fontId="1" type="noConversion"/>
  </si>
  <si>
    <t>K</t>
    <phoneticPr fontId="1" type="noConversion"/>
  </si>
  <si>
    <t>Baseline</t>
    <phoneticPr fontId="1" type="noConversion"/>
  </si>
  <si>
    <t>STD 10</t>
  </si>
  <si>
    <t>L</t>
    <phoneticPr fontId="1" type="noConversion"/>
  </si>
  <si>
    <t>Background</t>
    <phoneticPr fontId="1" type="noConversion"/>
  </si>
  <si>
    <t>STD 11</t>
  </si>
  <si>
    <t>M</t>
    <phoneticPr fontId="1" type="noConversion"/>
  </si>
  <si>
    <t>STD 12</t>
  </si>
  <si>
    <t>N</t>
    <phoneticPr fontId="1" type="noConversion"/>
  </si>
  <si>
    <t>O</t>
    <phoneticPr fontId="1" type="noConversion"/>
  </si>
  <si>
    <t>P</t>
    <phoneticPr fontId="1" type="noConversion"/>
  </si>
  <si>
    <t>Myricetrin</t>
  </si>
  <si>
    <t>Neohesperidin Dihydrochalcone</t>
  </si>
  <si>
    <t>Biochanin A</t>
  </si>
  <si>
    <t>3-Hydroxyflavone</t>
  </si>
  <si>
    <t>Flavone</t>
  </si>
  <si>
    <t>Xanthone</t>
  </si>
  <si>
    <t>6-Hydroxyflavone</t>
  </si>
  <si>
    <t>4-Hydroxychalcone</t>
  </si>
  <si>
    <t>520-33-2</t>
  </si>
  <si>
    <t>491-70-3</t>
  </si>
  <si>
    <t>485-72-3</t>
  </si>
  <si>
    <t>7085-55-4</t>
  </si>
  <si>
    <t>8024-48-4</t>
  </si>
  <si>
    <t>27200-12-0</t>
  </si>
  <si>
    <t>480-39-7</t>
  </si>
  <si>
    <t>480-41-1</t>
  </si>
  <si>
    <t>21967-41-9</t>
  </si>
  <si>
    <t>27740-01-8</t>
  </si>
  <si>
    <t>Hesperetin</t>
  </si>
  <si>
    <t>Luteolin</t>
  </si>
  <si>
    <t>Formononetin</t>
  </si>
  <si>
    <t>Troxerutin</t>
  </si>
  <si>
    <t>Casanthranol</t>
  </si>
  <si>
    <t>Dihydromyricetin</t>
  </si>
  <si>
    <t>Pinocembrin</t>
  </si>
  <si>
    <t>Naringenin</t>
  </si>
  <si>
    <t>Baicalin</t>
  </si>
  <si>
    <t>Scutellarin</t>
  </si>
  <si>
    <t>13241-33-3</t>
  </si>
  <si>
    <t>491-67-8</t>
  </si>
  <si>
    <t>153-18-4</t>
  </si>
  <si>
    <t>520-34-3</t>
  </si>
  <si>
    <t>480-40-0</t>
  </si>
  <si>
    <t>22888-70-6</t>
  </si>
  <si>
    <t>480-18-2</t>
  </si>
  <si>
    <t>19879-30-2</t>
  </si>
  <si>
    <t>Neohesperidin</t>
  </si>
  <si>
    <t>Baicalein</t>
  </si>
  <si>
    <t>Rutin</t>
  </si>
  <si>
    <t>Diosmetin</t>
  </si>
  <si>
    <t>Chrysin</t>
  </si>
  <si>
    <t>Silibinin</t>
  </si>
  <si>
    <t>Taxifolin</t>
  </si>
  <si>
    <t>Bavachinin</t>
  </si>
  <si>
    <t>520-18-3</t>
  </si>
  <si>
    <t>29838-67-3</t>
  </si>
  <si>
    <t>480-19-3</t>
  </si>
  <si>
    <t>1257-08-5</t>
  </si>
  <si>
    <t>489-32-7</t>
  </si>
  <si>
    <t>490-46-0</t>
  </si>
  <si>
    <t>478-01-3</t>
  </si>
  <si>
    <t>38183-03-8</t>
  </si>
  <si>
    <t>17306-46-6</t>
  </si>
  <si>
    <t>65666-07-1</t>
  </si>
  <si>
    <t>Kaempferol</t>
  </si>
  <si>
    <t>Astilbin</t>
  </si>
  <si>
    <t>Isorhamnetin</t>
  </si>
  <si>
    <t>(-)-Epicatechin gallate</t>
  </si>
  <si>
    <t>Icariin</t>
  </si>
  <si>
    <t>Epicatechin</t>
  </si>
  <si>
    <t>Nobiletin</t>
  </si>
  <si>
    <t>7,8-Dihydroxyflavone</t>
  </si>
  <si>
    <t>Rhoifolin</t>
  </si>
  <si>
    <t>Silymarin</t>
  </si>
  <si>
    <t>481-53-8</t>
  </si>
  <si>
    <t>116122-36-2</t>
  </si>
  <si>
    <t>578-86-9</t>
  </si>
  <si>
    <t>51059-44-0</t>
  </si>
  <si>
    <t>529-53-3</t>
  </si>
  <si>
    <t>22368-21-4</t>
  </si>
  <si>
    <t>37921-38-3</t>
  </si>
  <si>
    <t>Tangeretin</t>
  </si>
  <si>
    <t>Breviscapin</t>
  </si>
  <si>
    <t>Liquiritigenin</t>
  </si>
  <si>
    <t>Wogonoside</t>
  </si>
  <si>
    <t>Scutellarein</t>
  </si>
  <si>
    <t>Eupatilin</t>
  </si>
  <si>
    <t>Cimifugin</t>
  </si>
  <si>
    <t>611-40-5</t>
  </si>
  <si>
    <t>110642-44-9</t>
  </si>
  <si>
    <t>113558-15-9</t>
  </si>
  <si>
    <t>118525-40-9</t>
  </si>
  <si>
    <t>152743-19-6</t>
  </si>
  <si>
    <t>1617-53-4</t>
  </si>
  <si>
    <t>20633-67-4</t>
  </si>
  <si>
    <t>482-38-2</t>
  </si>
  <si>
    <t>548-83-4</t>
  </si>
  <si>
    <t>6151-25-3</t>
  </si>
  <si>
    <t>Tectoridin</t>
  </si>
  <si>
    <t>Epimedin C</t>
  </si>
  <si>
    <t>Baohuoside I</t>
  </si>
  <si>
    <t>Icaritin</t>
  </si>
  <si>
    <t>Lysionotin</t>
  </si>
  <si>
    <t>Amentoflavone</t>
  </si>
  <si>
    <t>Calycosin-7-O-beta-D-glucoside</t>
  </si>
  <si>
    <t>Kaempferitrin</t>
  </si>
  <si>
    <t>Galangin</t>
  </si>
  <si>
    <t>Quercetin Dihydrate</t>
  </si>
  <si>
    <t>64820-99-1</t>
  </si>
  <si>
    <t>19879-32-4</t>
  </si>
  <si>
    <t>4233-96-9</t>
  </si>
  <si>
    <t>104472-68-6</t>
  </si>
  <si>
    <t>260413-62-5</t>
  </si>
  <si>
    <t>53452-16-7</t>
  </si>
  <si>
    <t>110623-72-8</t>
  </si>
  <si>
    <t>114482-86-9</t>
  </si>
  <si>
    <t>56725-99-6</t>
  </si>
  <si>
    <t>36052-37-6</t>
  </si>
  <si>
    <t>Vitexin-2''-O-rhamnoside</t>
  </si>
  <si>
    <t>Bavachin</t>
  </si>
  <si>
    <t>(-)-Gallocatechin gallate</t>
  </si>
  <si>
    <t>Typhaneoside</t>
  </si>
  <si>
    <t>Ligustroflavone</t>
  </si>
  <si>
    <t>Vaccarin</t>
  </si>
  <si>
    <t>Epimedin A</t>
  </si>
  <si>
    <t>Oroxin B</t>
  </si>
  <si>
    <t>Icariside I</t>
  </si>
  <si>
    <t>Alpinetin</t>
  </si>
  <si>
    <t>548-77-6</t>
  </si>
  <si>
    <t>51938-32-0</t>
  </si>
  <si>
    <t>55033-90-4</t>
  </si>
  <si>
    <t>76135-82-5</t>
  </si>
  <si>
    <t>7084-24-4</t>
  </si>
  <si>
    <t>18085-97-7</t>
  </si>
  <si>
    <t>31524-62-6</t>
  </si>
  <si>
    <t>480-44-4</t>
  </si>
  <si>
    <t>548-76-5</t>
  </si>
  <si>
    <t>110623-73-9</t>
  </si>
  <si>
    <t>Tectorigenin</t>
  </si>
  <si>
    <t>Schaftoside</t>
  </si>
  <si>
    <t>Isorhamnetin 3-O-neohesperidin</t>
  </si>
  <si>
    <t>glucosylvitexin</t>
  </si>
  <si>
    <t>Kuromanin chloride</t>
  </si>
  <si>
    <t>Jaceosidin</t>
  </si>
  <si>
    <t>Isobavachin</t>
  </si>
  <si>
    <t>Acacetin</t>
  </si>
  <si>
    <t>Irigenin</t>
  </si>
  <si>
    <t>Epimedin B</t>
  </si>
  <si>
    <t>17912-87-7</t>
  </si>
  <si>
    <t>20702-77-6</t>
  </si>
  <si>
    <t>491-80-5</t>
  </si>
  <si>
    <t>577-85-5</t>
  </si>
  <si>
    <t>525-82-6</t>
  </si>
  <si>
    <t>90-47-1</t>
  </si>
  <si>
    <t>6665-83-4</t>
  </si>
  <si>
    <t>20426-12-4</t>
  </si>
  <si>
    <t>Dracorhodin perochlorate</t>
  </si>
  <si>
    <t>Eriocitrin</t>
  </si>
  <si>
    <t>Narirutin</t>
  </si>
  <si>
    <t>Didymin</t>
  </si>
  <si>
    <t>Nicotiflorin</t>
  </si>
  <si>
    <t>HOMOPLANTAGININ</t>
  </si>
  <si>
    <t>Maackiain</t>
  </si>
  <si>
    <t>Diosmetin-7-O-beta-D-glucopyranoside</t>
  </si>
  <si>
    <t>Tiliroside</t>
  </si>
  <si>
    <t>Orientin</t>
  </si>
  <si>
    <t>29741-09-1</t>
  </si>
  <si>
    <t>33377-72-9</t>
  </si>
  <si>
    <t>3681-93-4</t>
  </si>
  <si>
    <t>38226-86-7</t>
  </si>
  <si>
    <t>38953-85-4</t>
  </si>
  <si>
    <t>40957-83-3</t>
  </si>
  <si>
    <t>41060-15-5</t>
  </si>
  <si>
    <t>41743-73-1</t>
  </si>
  <si>
    <t>4261-42-1</t>
  </si>
  <si>
    <t>437-64-9</t>
  </si>
  <si>
    <t>Apigenin-7-glucuronide</t>
  </si>
  <si>
    <t>Theaflavine-3,3'-digallate</t>
  </si>
  <si>
    <t>Vitexin</t>
  </si>
  <si>
    <t>Anhydroicaritin</t>
  </si>
  <si>
    <t>Isovitexin</t>
  </si>
  <si>
    <t>Glycitein</t>
  </si>
  <si>
    <t>Neobavaisoflavone</t>
  </si>
  <si>
    <t>Irisflorentin</t>
  </si>
  <si>
    <t>Isoorientin</t>
  </si>
  <si>
    <t>Genkwanin</t>
  </si>
  <si>
    <t>479-91-4</t>
  </si>
  <si>
    <t>480-10-4</t>
  </si>
  <si>
    <t>480-11-5</t>
  </si>
  <si>
    <t>480-36-4</t>
  </si>
  <si>
    <t>480-43-3</t>
  </si>
  <si>
    <t>482-35-9</t>
  </si>
  <si>
    <t>486-62-4</t>
  </si>
  <si>
    <t>520-28-5</t>
  </si>
  <si>
    <t>552-58-9</t>
  </si>
  <si>
    <t>569-90-4</t>
  </si>
  <si>
    <t>Vitexicarpin</t>
  </si>
  <si>
    <t>Astragalin</t>
  </si>
  <si>
    <t>Oroxylin A</t>
  </si>
  <si>
    <t>Linarin</t>
  </si>
  <si>
    <t>Isosakuranetin</t>
  </si>
  <si>
    <t>Isoquercitrin</t>
  </si>
  <si>
    <t>Ononin</t>
  </si>
  <si>
    <t>Tectochrysin</t>
  </si>
  <si>
    <t>Eriodictyol</t>
  </si>
  <si>
    <t>Nepitrin</t>
  </si>
  <si>
    <t>572-31-6</t>
  </si>
  <si>
    <t>578-74-5</t>
  </si>
  <si>
    <t>603-56-5</t>
  </si>
  <si>
    <t>604-80-8</t>
  </si>
  <si>
    <t>62596-29-6</t>
  </si>
  <si>
    <t>70872-29-6</t>
  </si>
  <si>
    <t>72063-39-9</t>
  </si>
  <si>
    <t>75629-19-5</t>
  </si>
  <si>
    <t>78708-33-5</t>
  </si>
  <si>
    <t>82517-12-2</t>
  </si>
  <si>
    <t>Engeletin</t>
  </si>
  <si>
    <t>Apigenin 7-glucoside</t>
  </si>
  <si>
    <t>Chrysosptertin B</t>
  </si>
  <si>
    <t>Narcissoside</t>
  </si>
  <si>
    <t>Morusin</t>
  </si>
  <si>
    <t>Isoxanthohumol</t>
  </si>
  <si>
    <t>Spinosin</t>
  </si>
  <si>
    <t>kuwanon G</t>
  </si>
  <si>
    <t>Plantagoside</t>
  </si>
  <si>
    <t>5-Methyl-7-methoxyisoflavone</t>
  </si>
  <si>
    <t>114240-18-5</t>
  </si>
  <si>
    <t>140147-77-9</t>
  </si>
  <si>
    <t>18609-17-1</t>
  </si>
  <si>
    <t>22255-13-6</t>
  </si>
  <si>
    <t>24211-30-1</t>
  </si>
  <si>
    <t>27661-51-4</t>
  </si>
  <si>
    <t>31721-94-5</t>
  </si>
  <si>
    <t>53209-27-1</t>
  </si>
  <si>
    <t>572-30-5</t>
  </si>
  <si>
    <t>775351-88-7</t>
  </si>
  <si>
    <t>Puerarin 6''-O-Xyloside</t>
  </si>
  <si>
    <t>Epimedin A1</t>
  </si>
  <si>
    <t>Quercetin-3-O-sophoroside</t>
  </si>
  <si>
    <t>Guaijaverin</t>
  </si>
  <si>
    <t>Farrerol</t>
  </si>
  <si>
    <t>Leucoside</t>
  </si>
  <si>
    <t>5,7-Dihydroxychromone</t>
  </si>
  <si>
    <t>2''-O-Galloylhyperin</t>
  </si>
  <si>
    <t>Avicularin</t>
  </si>
  <si>
    <t>Corylifol A</t>
  </si>
  <si>
    <t>80681-44-3</t>
  </si>
  <si>
    <t>20575-57-9</t>
  </si>
  <si>
    <t>29741-10-4</t>
  </si>
  <si>
    <t>60778-02-1</t>
  </si>
  <si>
    <t>17290-70-9</t>
  </si>
  <si>
    <t>29106-49-8</t>
  </si>
  <si>
    <t>31567-75-6</t>
  </si>
  <si>
    <t>970-73-0</t>
  </si>
  <si>
    <t>474-07-7</t>
  </si>
  <si>
    <t>548-19-6</t>
  </si>
  <si>
    <t>Sec-O-Glucosylhamaudol</t>
  </si>
  <si>
    <t>Calycosin</t>
  </si>
  <si>
    <t>Luteolin-7-glucuronide</t>
  </si>
  <si>
    <t>Quercetin-3-O-β-D-glucose-7-O-β-D-gentiobiosiden</t>
  </si>
  <si>
    <t>Isosinensetin</t>
  </si>
  <si>
    <t>Procyanidin B2</t>
  </si>
  <si>
    <t>Oroxin A</t>
  </si>
  <si>
    <t>(+)-Gallocatechin</t>
  </si>
  <si>
    <t>Brazilin</t>
  </si>
  <si>
    <t>ISOGINKGETIN</t>
  </si>
  <si>
    <t>604-59-1</t>
  </si>
  <si>
    <t>103654-50-8</t>
  </si>
  <si>
    <t>57396-78-8</t>
  </si>
  <si>
    <t>528-58-5</t>
  </si>
  <si>
    <t>2174-59-6</t>
  </si>
  <si>
    <t>740-33-0</t>
  </si>
  <si>
    <t>118-71-8</t>
  </si>
  <si>
    <t>38950-94-6</t>
  </si>
  <si>
    <t>6665-74-3</t>
  </si>
  <si>
    <t>5128-44-9</t>
  </si>
  <si>
    <t>alpha-Naphthoflavone</t>
  </si>
  <si>
    <t>Mirificin</t>
  </si>
  <si>
    <t>Cyanidin Chloride</t>
  </si>
  <si>
    <t>5-DEMETHYLNOBILETIN</t>
  </si>
  <si>
    <t>MOSLOFLAVONE</t>
  </si>
  <si>
    <t>Maltol</t>
  </si>
  <si>
    <t>Vitexia-glucoside</t>
  </si>
  <si>
    <t>GALANGIN-3-METHYLETHER</t>
  </si>
  <si>
    <t>4',7-DIMETHOXY-5-HYDROXYFLAVONE</t>
  </si>
  <si>
    <t>94367-43-8</t>
  </si>
  <si>
    <t>21392-57-4</t>
  </si>
  <si>
    <t>3570-62-5</t>
  </si>
  <si>
    <t>40437-72-7</t>
  </si>
  <si>
    <t>528-48-3</t>
  </si>
  <si>
    <t>520-36-5</t>
  </si>
  <si>
    <t>1157-39-7</t>
  </si>
  <si>
    <t>117060-54-5</t>
  </si>
  <si>
    <t>29782-68-1</t>
  </si>
  <si>
    <t>36948-76-2</t>
  </si>
  <si>
    <t>7,2'-dihydroxy-3',4'-dimethoxyisoflavane-7-O-glucoside</t>
  </si>
  <si>
    <t>5,7-DIMETHOXYFLAVONE</t>
  </si>
  <si>
    <t>5-hydroxy-7,8-dimethoxyflavone</t>
  </si>
  <si>
    <t>Kaempferol 3-glucorhamnoside</t>
  </si>
  <si>
    <t>Fisetin</t>
  </si>
  <si>
    <t>Apigenin</t>
  </si>
  <si>
    <t>4',7-Dimethoxyisoflavone</t>
  </si>
  <si>
    <t>Pueraria glycoside</t>
  </si>
  <si>
    <t>Silydianin</t>
  </si>
  <si>
    <t>Oroxylin A 7-O-beta-D-glucuronide</t>
  </si>
  <si>
    <t>A</t>
    <phoneticPr fontId="1" type="noConversion"/>
  </si>
  <si>
    <t>B</t>
    <phoneticPr fontId="1" type="noConversion"/>
  </si>
  <si>
    <t>C</t>
    <phoneticPr fontId="1" type="noConversion"/>
  </si>
  <si>
    <t>D</t>
    <phoneticPr fontId="1" type="noConversion"/>
  </si>
  <si>
    <t>F</t>
    <phoneticPr fontId="1" type="noConversion"/>
  </si>
  <si>
    <t>G</t>
    <phoneticPr fontId="1" type="noConversion"/>
  </si>
  <si>
    <t>H</t>
    <phoneticPr fontId="1" type="noConversion"/>
  </si>
  <si>
    <t>I</t>
    <phoneticPr fontId="1" type="noConversion"/>
  </si>
  <si>
    <t>L</t>
    <phoneticPr fontId="1" type="noConversion"/>
  </si>
  <si>
    <t>M</t>
    <phoneticPr fontId="1" type="noConversion"/>
  </si>
  <si>
    <t>P</t>
    <phoneticPr fontId="1" type="noConversion"/>
  </si>
  <si>
    <t/>
  </si>
  <si>
    <t>A collection of 160 Flavonoids natural compounds</t>
  </si>
  <si>
    <t>10μl,10 mM</t>
  </si>
  <si>
    <t>Plate layout:M42060</t>
  </si>
  <si>
    <t>Plate layout:M42061</t>
  </si>
  <si>
    <t>125536-25-6</t>
  </si>
  <si>
    <t>13463-28-0</t>
  </si>
  <si>
    <t>14259-46-2</t>
  </si>
  <si>
    <t>14259-47-3</t>
  </si>
  <si>
    <t>17650-84-9</t>
  </si>
  <si>
    <t>17680-84-1</t>
  </si>
  <si>
    <t>19908-48-6</t>
  </si>
  <si>
    <t>20126-59-4</t>
  </si>
  <si>
    <t>20316-62-5</t>
  </si>
  <si>
    <t>28608-75-5</t>
  </si>
  <si>
    <t>Source</t>
  </si>
  <si>
    <t>Selected Plant</t>
  </si>
  <si>
    <t>category</t>
  </si>
  <si>
    <t>M42060</t>
  </si>
  <si>
    <t>Plant</t>
  </si>
  <si>
    <t>Morella rubra</t>
  </si>
  <si>
    <t>Flavonoid</t>
  </si>
  <si>
    <t>Myricetin is a naturally-occurring flavonoid found in many grapes, berries, fruits, vegetables, herbs, as well as other plants. Walnuts are a rich dietary source. It has been shown that myricetin has antioxidant properties.</t>
  </si>
  <si>
    <t>Knekt P, et al. Am J Clin Nutr, 2002, 76(3), 560-568.</t>
  </si>
  <si>
    <t>Glycine max</t>
  </si>
  <si>
    <t>Daidzein is an isoflavone extract from soy, which is an inactive analog of the tyrosine kinase inhibitor genistein. It has antioxidant and phytoestrogenic properties.</t>
  </si>
  <si>
    <t>Hämäläinen M, et al. Mediators Inflamm. 2007;22007:45673.</t>
  </si>
  <si>
    <t>T2757</t>
  </si>
  <si>
    <t>Myricitrin;Myricitrine</t>
  </si>
  <si>
    <t>C[C@H]1[C@@H]([C@H]([C@H]([C@@H](O1)Oc1c(=O)c2c(cc(cc2oc1c1cc(c(c(c1)O)O)O)O)O)O)O)O</t>
  </si>
  <si>
    <t>C21H20O12</t>
  </si>
  <si>
    <t>PKCα; PKCε</t>
  </si>
  <si>
    <t>Myricitrin, a flavonoid compound isolated from the root bark of Myrica cerifera, exerts antinociceptive effects.</t>
  </si>
  <si>
    <t>Meotti FC, et al. J Pharmacol Exp Ther, 2006, 316(2), 789-796.</t>
  </si>
  <si>
    <t>T2767</t>
  </si>
  <si>
    <t>NHDC;Neohesperidin DC;NCI-c60764</t>
  </si>
  <si>
    <t>C[C@H]1[C@@H]([C@H]([C@H]([C@@H](O1)O[C@@H]1[C@H]([C@@H]([C@H](O[C@H]1Oc1cc(c(c(c1)O)C(=O)CCc1cc(c(cc1)OC)O)O)CO)O)O)O)O)O</t>
  </si>
  <si>
    <t>C28H36O15</t>
  </si>
  <si>
    <t>Citrus sinensis</t>
  </si>
  <si>
    <t>Neohesperidin dihydrochalcone(NHDC) is an artificial sweetener derived from citrus.</t>
  </si>
  <si>
    <t>Kroeze JH, Chem Senses, 2000, 25(5), 555-559.</t>
  </si>
  <si>
    <t>T2859</t>
  </si>
  <si>
    <t>Olmelin;4-Methylgenistein</t>
  </si>
  <si>
    <t>COc1ccc(cc1)c1coc2cc(O)cc(O)c2c1=O</t>
  </si>
  <si>
    <t>C16H12O5</t>
  </si>
  <si>
    <t>LEGUMINOSAE</t>
  </si>
  <si>
    <t>Angiogenesis; Metabolism; JAK/STAT signaling; Tyrosine Kinase/Adaptors</t>
  </si>
  <si>
    <t>EGFR inhibitor; FAAH inhibitor</t>
  </si>
  <si>
    <t>EGFR; FAAH (human); FAAH (mouse); FAAH (rat)</t>
  </si>
  <si>
    <t>Biochanin A is an isoflavone derivative isolated from red clover Trifolium pratense with anticarcinogenic properties. Biochanin A is a naturally occurring fatty acid amide hydrolase (FAAH) inhibitor.</t>
  </si>
  <si>
    <t>Akiyama T, et al. J Biol Chem, 1987, 262(12), 5592-5595.</t>
  </si>
  <si>
    <t>T2910</t>
  </si>
  <si>
    <t>Flavon-3-ol;3-HF;3-Hydroxy-2-phenylchromone</t>
  </si>
  <si>
    <t>Oc1c(oc2ccccc2c1=O)-c1ccccc1</t>
  </si>
  <si>
    <t>C15H10O3</t>
  </si>
  <si>
    <t>Animal</t>
  </si>
  <si>
    <t>3-hydroxyflavone is a member of the class of compounds known as flavonols. 3-hydroxyflavone can be found in a number of food items such as brassicas, pomegranate, red raspberry, and fenugreek. 3-hydroxyflavone is a chemical compound. It is the backbone of all flavonols, a type of flavonoid. It serves as a model molecule as it possesses an excited-state intramolecular proton transfer (ESIPT) effect to serve as a fluorescent probe to study membranes for example or intermembrane proteins.</t>
  </si>
  <si>
    <t>Lau AJ, Chang TK. Pharmacol Res. 2015 Oct;100:64-72.</t>
  </si>
  <si>
    <t>T2876</t>
  </si>
  <si>
    <t>2-Phenylchromone;2-Phenyl-4-chromone;2-Phenyl-4-benzopyron</t>
  </si>
  <si>
    <t>c1ccc(cc1)c1cc(=O)c2ccccc2o1</t>
  </si>
  <si>
    <t>NOS antagonist</t>
  </si>
  <si>
    <t>NOS</t>
  </si>
  <si>
    <t>Flavons have effects on CYP (P450) activity which are enzymes that metabolize most drugs in the body.</t>
  </si>
  <si>
    <t>Zhu W, et al. Biochem Biophys Res Commun. 2015 Mar 13;458(3):590-5.</t>
  </si>
  <si>
    <t>T2982</t>
  </si>
  <si>
    <t>Genicide;Benzophenone oxide;Xanthenone</t>
  </si>
  <si>
    <t>c1ccc2c(c1)c(=O)c1ccccc1o2</t>
  </si>
  <si>
    <t>C13H8O2</t>
  </si>
  <si>
    <t>Plant; Microorganism</t>
  </si>
  <si>
    <t>Xanthone is currently used as ovicide for codling moth eggs and as a larvicide.</t>
  </si>
  <si>
    <t>ltamany EE, et al. Bioorg Med Chem Lett. 2014 Nov 1;24(21):4939-42.</t>
  </si>
  <si>
    <t>T2940</t>
  </si>
  <si>
    <t>6-HF</t>
  </si>
  <si>
    <t>c1ccc(cc1)c1cc(=O)c2c(o1)ccc(c2)O</t>
  </si>
  <si>
    <t>6-Hydroxyflavone is a noncompetitive inhibitors of cytochrome P450 2C9. It is a flavone, a type of chemical compound. It is reported in leaves of Barleria prionitis Linn. (a common Acanthaceae from India). 6-Hydroxyflavone may have a potential as a therapeutic drug capable for the treatment of anxiety-like disorders.</t>
  </si>
  <si>
    <t>Wang X, et al. PLoS One. 2015 Mar 19;10(3):e0116409.</t>
  </si>
  <si>
    <t>T3005</t>
  </si>
  <si>
    <t>P-Cinnamoylphenol</t>
  </si>
  <si>
    <t>c1ccc(cc1)C(=O)/C=C/c1ccc(cc1)O</t>
  </si>
  <si>
    <t>C15H12O2</t>
  </si>
  <si>
    <t>4-Hydroxychalcone attenuates hyperaldosteronism, inflammation, and renal injury in cryptochrome-null mice.</t>
  </si>
  <si>
    <t>Qu Q, et al. Biomed Res Int. 2014;2014:603415.</t>
  </si>
  <si>
    <t>T2565</t>
  </si>
  <si>
    <t>c12c(c(cc(c1)O)O)C(=O)C[C@H](O2)c1ccc(c(c1)O)OC</t>
  </si>
  <si>
    <t>C16H14O6</t>
  </si>
  <si>
    <t>GPCR/G Protein; Stem Cells; Neuroscience</t>
  </si>
  <si>
    <t>5-HT Receptor inhibitor; TGF-beta/Smad inhibitor</t>
  </si>
  <si>
    <t>HT; TGFβ</t>
  </si>
  <si>
    <t>Hesperetin belongs to the flavanone class of flavonoids. Hesperetin, in the form of its glycoside hesperidin, is the predominant flavonoid in lemons and oranges.</t>
  </si>
  <si>
    <t>Arya A, et al. Bioflavonoid hesperetin overcome bicalutamide induced toxicity by co-delivery in novel SNEDDS formulations: Optimization, in vivo evaluation and uptake mechanism. Mater Sci Eng C Mater Biol Appl. 2017 Feb 1;71:954-964.</t>
  </si>
  <si>
    <t>T1027</t>
  </si>
  <si>
    <t>Digitoflavone;Luteoline;Luteolol;Flacitran</t>
  </si>
  <si>
    <t>Oc1cc(O)c2c(=O)cc(oc2c1)c1cc(O)c(O)cc1</t>
  </si>
  <si>
    <t>C15H10O6</t>
  </si>
  <si>
    <t>RESEDACEAE</t>
  </si>
  <si>
    <t>PDE1; PDE2; PDE3; PDE4; PDE5</t>
  </si>
  <si>
    <t>Luteolin is a naturally occurring flavonoid. The flavonoids are polyphenolic compounds found as integral components of the human diet. In vitro work has concentrated on the direct and indirect actions of flavonoids on tumor cells, and has found a variety of anticancer effects such as cell growth and kinase activity inhibition, apoptosis induction, suppression of the secretion of matrix metalloproteinases and of tumor invasive behavior. Furthermore, some studies have reported the impairment of in vivo angiogenesis by dietary flavonoids. Experimental animal studies indicate that certain dietary flavonoids possess antitumoral activity.</t>
  </si>
  <si>
    <t>Yu MC, et al. Eur J Pharmacol, 2010, 627(1-3), 269-275.</t>
  </si>
  <si>
    <t>T0724</t>
  </si>
  <si>
    <t>Flavosil;Formononetol;Biochanin B</t>
  </si>
  <si>
    <t>COc1ccc(cc1)c1coc2c(ccc(O)c2)c1=O</t>
  </si>
  <si>
    <t>C16H12O4</t>
  </si>
  <si>
    <t>Ononis arvensis</t>
  </si>
  <si>
    <t>FGFR</t>
  </si>
  <si>
    <t>Formononetin is an O-methylated isoflavone and a phytoestrogen from the root of Astragalus membranaceus.</t>
  </si>
  <si>
    <t>Liu XJ, et al. Asian Pac J Y Prev. 2014;15(6):2835-9.</t>
  </si>
  <si>
    <t>T0772</t>
  </si>
  <si>
    <t>Trihydroxyethylrutin</t>
  </si>
  <si>
    <t>C[C@@H]1O[C@@H](OC[C@H]2O[C@@H](Oc3c(oc4cc(OCCO)cc(O)c4c3=O)-c3ccc(OCCO)c(OCCO)c3)[C@H](O)[C@@H](O)[C@@H]2O)[C@H](O)[C@H](O)[C@H]1O</t>
  </si>
  <si>
    <t>C33H42O19</t>
  </si>
  <si>
    <t>Ruta</t>
  </si>
  <si>
    <t>NOD-like Receptor (NLR)</t>
  </si>
  <si>
    <t>Troxerutin, a natural bioflavonoid, is isolated from Sophora japonica. It has many benefits and medicinal properties.</t>
  </si>
  <si>
    <t>Olszewski AJ, et al. Atherosclerosis, 1989, 75(1), 1-6.</t>
  </si>
  <si>
    <t>T0771</t>
  </si>
  <si>
    <t>OCC1OC(OC2c3cc(CO)cc(O)c3C(=O)c3c2cccc3O)C(O)C(O)C1O</t>
  </si>
  <si>
    <t>C21H22O10</t>
  </si>
  <si>
    <t>Rhamnus davurica Pall</t>
  </si>
  <si>
    <t>Casanthranol is a concentrated mixture of anthranol glycosides from cascara sagrada (dried bark of Rhamnus p.) and used as a laxative in constipation and various medical conditions, stimulant laxative Casanthranol encourages bowel movements by acting on the intestinal wall to increase muscle contractions.</t>
  </si>
  <si>
    <t>Borrelli F, et al. Life Sci. 2001 Sep 7;69(16):1871-7.</t>
  </si>
  <si>
    <t>T2998</t>
  </si>
  <si>
    <t>Ampelopsin;Ampeloptin</t>
  </si>
  <si>
    <t>C1=C(C=C(C(=C1O)O)O)[C@@H]2[C@H](C(=O)C3=C(C=C(C=C3O2)O)O)O</t>
  </si>
  <si>
    <t>C15H12O8</t>
  </si>
  <si>
    <t>Membrane transporter/Ion channel;Neuroscience;PI3K/Akt/mTOR signaling</t>
  </si>
  <si>
    <t>GABA Receptor agonist;mTOR</t>
  </si>
  <si>
    <t>GABAR;mTOR</t>
  </si>
  <si>
    <t>Dihydromyricetin is a natural antioxidant flavonoid from Ampelopsis grossedentata. Dihydromyricetin is a potent inhibitor of dihydropyrimidinase with an IC50 of 48 μM. Dihydromyricetin can activate autophagy by inhibiting mTOR signaling.</t>
  </si>
  <si>
    <t>Zhang YS, et al. Yao Xue Xue Bao, 2003, 38(4), 241-244.</t>
  </si>
  <si>
    <t>T2992</t>
  </si>
  <si>
    <t>Dihydrochrysin;Galangin flavanone;5,7-Dihydroxyflavanone</t>
  </si>
  <si>
    <t>C1[C@H](Oc2cc(cc(c2C1=O)O)O)c1ccccc1</t>
  </si>
  <si>
    <t>C15H12O4</t>
  </si>
  <si>
    <t>Alpinia katsunadia Hayata</t>
  </si>
  <si>
    <t>NF-κB inhibitor</t>
  </si>
  <si>
    <t>Pinocembrin is a flavanone, a type of flavonoid. It is an antioxidant found in damiana, honey, fingerroot, and propolis.</t>
  </si>
  <si>
    <t>Saad MA, et al. Pharmacol Rep. 2015 Feb;67(1):115-22.</t>
  </si>
  <si>
    <t>T2838</t>
  </si>
  <si>
    <t>NSC 34875;S-Dihydrogenistein;NSC 11855;Salipurol;Naringetol;Pelargidanon</t>
  </si>
  <si>
    <t>C1[C@H](Oc2cc(cc(c2C1=O)O)O)c1ccc(cc1)O</t>
  </si>
  <si>
    <t>C15H12O5</t>
  </si>
  <si>
    <t>Citrus grandis</t>
  </si>
  <si>
    <t>P450 agonist</t>
  </si>
  <si>
    <t>CYP1A2</t>
  </si>
  <si>
    <t>Naringenin is a flavanone that is considered to have a bioactive effect on human health as antioxidant, free radical scavenger, antiinflammatory, carbohydrate metabolism promoter, immunity system modulater. This substance has also been shown to repair DNA.</t>
  </si>
  <si>
    <t>Fuhr U, et al. Br J Clin Pharmacol, 1993, 35(4):431-436.</t>
  </si>
  <si>
    <t>T2775</t>
  </si>
  <si>
    <t>Baicalein 7-O-β-D-glucuronide</t>
  </si>
  <si>
    <t>c1ccc(cc1)c1cc(=O)c2c(c(c(cc2o1)O[C@H]1[C@@H]([C@H]([C@@H]([C@H](O1)C(=O)O)O)O)O)O)O</t>
  </si>
  <si>
    <t>C21H18O11</t>
  </si>
  <si>
    <t>Scutellaria baicalensis</t>
  </si>
  <si>
    <t>Baicalin is a prolyl endopeptidase inhibitor isolated from scutellaria baicalensis, with antioxidant, anti-tumor, anti-HIV properties.</t>
  </si>
  <si>
    <t>Chen JG, et al. J Steroid Biochem Mol Biol. 2015 May;149:11-6.</t>
  </si>
  <si>
    <t>T2789</t>
  </si>
  <si>
    <t>Breviscapinun;Breviscapine;Scutellarein-7-glucuronide;Breviscapin</t>
  </si>
  <si>
    <t>c1cc(ccc1c1cc(=O)c2c(c(c(cc2o1)O[C@H]1[C@@H]([C@H]([C@@H]([C@H](O1)C(=O)O)O)O)O)O)O)O</t>
  </si>
  <si>
    <t>C21H18O12</t>
  </si>
  <si>
    <t>JAK/STAT Signaling; PI3K/Akt/mTOR signaling; Stem Cells</t>
  </si>
  <si>
    <t>Akt; STAT</t>
  </si>
  <si>
    <t>Scutellarin, an active flavone isolated from Scutellaria baicalensis, can inhibit RANKL-mediated MAPK and NF-κB signaling pathway in osteoclasts, and down-regulate the STAT3/Girdin/Akt signaling in HCC cells.</t>
  </si>
  <si>
    <t>Ke Y, et al. Scutellarin suppresses migration and invasion of human hepatocellular carcinoma by inhibiting the STAT3/Girdin/Akt activity. Biochem Biophys Res Commun. 2016 Dec 18. pii: S0006-291X(16)32174-X.</t>
  </si>
  <si>
    <t>T2737</t>
  </si>
  <si>
    <t>Hesperetin 7-O-neohesperidoside;NSC 31048</t>
  </si>
  <si>
    <t>COc1ccc(cc1O)[C@@H]1CC(=O)c2c(O)cc(O[C@@H]3O[C@H](CO)[C@@H](O)[C@H](O)[C@H]3O[C@@H]3O[C@@H](C)[C@H](O)[C@@H](O)[C@H]3O)cc2O1</t>
  </si>
  <si>
    <t>C28H34O15</t>
  </si>
  <si>
    <t>Neohesperidin with antioxidant and neuroprotective properties. Unlike other citrus flavanones, it does not inhibit oral carcinogenesis in a rat model.</t>
  </si>
  <si>
    <t>Lee JH, et al. Phytother Res, 2009, 23(12), 1748-1753.</t>
  </si>
  <si>
    <t>T2858</t>
  </si>
  <si>
    <t>5,6,7-Trihydroxyflavone</t>
  </si>
  <si>
    <t>c1ccc(cc1)c1cc(=O)c2c(c(c(cc2o1)O)O)O</t>
  </si>
  <si>
    <t>ROS inhibitor;ferroptosis inhibitor</t>
  </si>
  <si>
    <t>Baicalein is a xanthine oxidase inhibitor.</t>
  </si>
  <si>
    <t>Shieh DE,et al. Antioxidant and free radical scavenging effects of baicalein, baicalin and wogonin. Anticancer Res. 2000 Sep-Oct;20(5A):2861-5.</t>
  </si>
  <si>
    <t>T0795</t>
  </si>
  <si>
    <t>Quercetin 3-O-rutinoside;Rutoside</t>
  </si>
  <si>
    <t>Oc1ccc(cc1O)c1oc2cc(O)cc(O)c2c(=O)c1O[C@@H]1O[C@H](CO[C@@H]2O[C@@H](C)[C@H](O)[C@@H](O)[C@H]2O)[C@@H](O)[C@H](O)[C@H]1O</t>
  </si>
  <si>
    <t>C27H30O16</t>
  </si>
  <si>
    <t>AKR</t>
  </si>
  <si>
    <t>Rutin, a flavonoid, has a variety of biological activities including antiallergic, anti-inflammatory, antiproliferative, and anticarcinogenic properties.</t>
  </si>
  <si>
    <t>Navarro-Nunez L, et al. J Agric Food Chem, 2008, 56(9), 2970-2976.</t>
  </si>
  <si>
    <t>Fatihah SN, et al. Pak J Biol Sci. 2014, 17(10):1124-9.</t>
  </si>
  <si>
    <t>T1704</t>
  </si>
  <si>
    <t>Luteolin 4-methyl ether</t>
  </si>
  <si>
    <t>COc1c(O)cc(cc1)c1cc(=O)c2c(O)cc(O)cc2o1</t>
  </si>
  <si>
    <t>C16H12O6</t>
  </si>
  <si>
    <t>Apium graveolens</t>
  </si>
  <si>
    <t>Metabolism; Tyrosine Kinase/Adaptors</t>
  </si>
  <si>
    <t>P450 inhibitor; Trk receptor agonist</t>
  </si>
  <si>
    <t>CYP1A1; TrkB</t>
  </si>
  <si>
    <t>Diosmetin has been found to act as a weak TrkB receptor agonist.</t>
  </si>
  <si>
    <t>Sher E, et al. Pharmacol Res, 1992, 26(4), 395-402.</t>
  </si>
  <si>
    <t>Trifolium pratense</t>
  </si>
  <si>
    <t>Genistein is an isoflavonoid derived from soy products. It inhibits protein-tyrosine kinase and topoisomerase-II (DNA TOPOISOMERASES, TYPE II), with antineoplastic and antitumor activities.</t>
  </si>
  <si>
    <t>T2837</t>
  </si>
  <si>
    <t>5,7-Dihydroxyflavone;NSC 407436;5, 7-Dihydroxyflavone</t>
  </si>
  <si>
    <t>Oc1cc(O)c2c(=O)cc(oc2c1)c1ccccc1</t>
  </si>
  <si>
    <t>Oroxylum indicum</t>
  </si>
  <si>
    <t>oxidation-reduction;Immunology/Inflammation</t>
  </si>
  <si>
    <t>Antioxidant;Others</t>
  </si>
  <si>
    <t>Chrysin exhibits many biological activities and pharmacological effects, including antioxidant, anti-inflammatory, anticancer, and antiviral activities.</t>
  </si>
  <si>
    <t>Mani R , Natesan V . Chrysin: Sources, beneficial pharmacological activities, and molecular mechanism of action[J]. Phytochemistry, 2018, 145:187-196.</t>
  </si>
  <si>
    <t>T1660</t>
  </si>
  <si>
    <t>Silibinin A;Silymarin I;Silybin</t>
  </si>
  <si>
    <t>COc1cc(ccc1O)[C@H]1Oc2cc(ccc2O[C@@H]1CO)[C@H]1Oc2cc(O)cc(O)c2C(=O)[C@@H]1O</t>
  </si>
  <si>
    <t>C25H22O10</t>
  </si>
  <si>
    <t>Silybum Adans</t>
  </si>
  <si>
    <t>Silibinin is the major active constituent of silymarin, a standardized extract of the milk thistle seeds, containing a mixture of flavonolignans consisting of silibinin, isosilibinin, silicristin, silidianin and others. Silibinin itself is a mixture of two diastereomers, silybin A and silybin B, in approximately equimolar ratio. Both in vitro and animal research suggest that silibinin has hepatoprotective (antihepatotoxic) properties that protect liver cells against toxins. Silibinin has also demonstrated in vitro anti-cancer effects against human prostate adenocarcinoma cells, estrogen-dependent and -independent human breast carcinoma cells, human ectocervical carcinoma cells, human colon cancer cells, and both small and nonsmall human lung carcinoma cells.</t>
  </si>
  <si>
    <t>Al-Anati L, et al. Mol Nutr Food Res, 2009, 53(4), 460-466.</t>
  </si>
  <si>
    <t>T1738</t>
  </si>
  <si>
    <t>(+)-Taxifolin;(+)-Dihydroquercetin;Dihydroquercetin</t>
  </si>
  <si>
    <t>Oc1ccc(cc1O)[C@@H]1[C@@H](O)C(=O)c2c(O)cc(O)cc2O1</t>
  </si>
  <si>
    <t>C15H12O7</t>
  </si>
  <si>
    <t>Taxus chinensis</t>
  </si>
  <si>
    <t>GPCR/G Protein; Angiogenesis; Apoptosis; Proteases/Proteasome; Tyrosine Kinase/Adaptors</t>
  </si>
  <si>
    <t>Adrenergic Receptor antagonist; TNF inhibitor; Tyrosinase inhibitor; VEGFR inhibitor</t>
  </si>
  <si>
    <t>β-adrenergic receptor; TNF-α; Collagenase Tyrosinase; Beta-nerve growth factor; VEGFR2</t>
  </si>
  <si>
    <t>Taxifolin is a flavonoid in many plants such as Taxus chinensis, Siberian larch, Cedrus deodara and so on.</t>
  </si>
  <si>
    <t>Makena PS, et al. Environ Mol Mutagen, 2009, 50(6), 451-459.</t>
  </si>
  <si>
    <t>T3056</t>
  </si>
  <si>
    <t>Bavachinin A;7-O-Methylbavachin</t>
  </si>
  <si>
    <t>COc1cc2O[C@@H](CC(=O)c2cc1C\C=C(\C)C)c1ccc(O)cc1</t>
  </si>
  <si>
    <t>C21H22O4</t>
  </si>
  <si>
    <t>Psoralea corylifolia</t>
  </si>
  <si>
    <t>Bavachinin(7-O-Methylbavachin) is a natural compound isolated from the Chinese herb Fructus Psoraleae with potent anti-angiogenic activity.</t>
  </si>
  <si>
    <t>Chen X, et al. FEBS Lett. 2013 Sep 17;587(18):2930-5.</t>
  </si>
  <si>
    <t>T2177</t>
  </si>
  <si>
    <t>Kempferol;Robigenin</t>
  </si>
  <si>
    <t>Oc1ccc(cc1)c1c(O)c(=O)c2c(O)cc(O)cc2o1</t>
  </si>
  <si>
    <t>Kaempferia galanga</t>
  </si>
  <si>
    <t>Kaempferol is a natural flavonoid which has been isolated from Delphinium, Witch-hazel, grapefruit, and other plant sources.</t>
  </si>
  <si>
    <t>Luo H, et al. Kaempferol nanoparticles achieve strong and selective inhibition of ovarian cancer cell viability. Int J Nanomedicine. 2012; 7: 3951-3959.</t>
  </si>
  <si>
    <t>T2794</t>
  </si>
  <si>
    <t>Isoastilbin;Neoastilbin;Neoisoastilbin;Taxifolin 3-O-rhamnoside;Taxifolin 3-rhamnoside</t>
  </si>
  <si>
    <t>O1[C@@H](O[C@@H]2[C@H](Oc3c(C2=O)c(O)cc(O)c3)c2cc(O)c(O)cc2)[C@H](O)[C@H](O)[C@@H](O)[C@@H]1C</t>
  </si>
  <si>
    <t>C21H22O11</t>
  </si>
  <si>
    <t>Astilbe chinensis</t>
  </si>
  <si>
    <t>Apoptosis; NF-κB</t>
  </si>
  <si>
    <t>Keap1-Nrf2; NF-κB; TNF</t>
  </si>
  <si>
    <t>Keap1-Nrf2; NF-κB; TNF-α</t>
  </si>
  <si>
    <t>Diao H, Kang Z, Han F, Jiang W. Food Chem Toxicol. 2014 Jan;63:104-10.</t>
  </si>
  <si>
    <t>T2836</t>
  </si>
  <si>
    <t>3'-Methylquercetin;3-methylquercetin;3'-Methoxyquercetin;Isorhamnetol</t>
  </si>
  <si>
    <t>COc1c(ccc(c1)c1c(c(=O)c2c(cc(cc2o1)O)O)O)O</t>
  </si>
  <si>
    <t>C16H12O7</t>
  </si>
  <si>
    <t>Ginkgo biloba</t>
  </si>
  <si>
    <t>MAPK; PI3K/Akt/mTOR</t>
  </si>
  <si>
    <t>MEK; PI3K</t>
  </si>
  <si>
    <t>Isorhamnetin is the methylated metabolite of quercetin. Quercetin is an important dietary flavonoid with in vitro antioxidant activity. Isorhamnetin prevents endothelial cell injuries from oxidized LDL via inhibition of lectin-like ox-LDL receptor-1 upregulation, interference of ox-LDL-mediated intracellular signaling pathway (p38MAPK activation, NF-kappaB nuclear translocation, eNOS expression) and the antioxidant activity of isorhamnetin. Isorhamnetin prevents endothelial dysfunction, superoxide production, and overexpression of p47phox induced by angiotensin II. Isorhamnetin appears to be a potent drug against esophageal cancer due to it's in vitro potential to not only inhibit proliferation but also induce apoptosis of Eca-109 cells.</t>
  </si>
  <si>
    <t>Han X, et al. Biomol Ther (Seoul). 2015 Jul;23(4):357-66.</t>
  </si>
  <si>
    <t>T2732</t>
  </si>
  <si>
    <t>(-)-Epicatechin 3-O-gallate;Epicatechin gallate;ECG;(-)-Epicatechin 3-gallate;(−)-Epicatechin 3-gallate</t>
  </si>
  <si>
    <t>Oc1cc(O)c2C[C@@H](OC(=O)c3cc(O)c(O)c(O)c3)[C@H](Oc2c1)c1ccc(O)c(O)c1</t>
  </si>
  <si>
    <t>C22H18O10</t>
  </si>
  <si>
    <t>Acacia catechu</t>
  </si>
  <si>
    <t>One of the catechin isomers and a potent antioxidant that can modulate a wide range of membrane proteins. Its bilayer-modifying potency was tested using gramicidin A (gA) channels as probes. All the catechins alter gA channel function and modify bilayer properties, with a 500-fold range in potency. The gallate group causes current block, as evident by brief downward current transitions.</t>
  </si>
  <si>
    <t>Rosado H, et al. Int J Mol Sci. 2015 Jul 23;16(8):16710-27.</t>
  </si>
  <si>
    <t>T2855</t>
  </si>
  <si>
    <t>Ieariline</t>
  </si>
  <si>
    <t>COc1ccc(cc1)-c1oc2c(C\C=C(\C)C)c(O[C@@H]3O[C@H](CO)[C@@H](O)[C@H](O)[C@H]3O)cc(O)c2c(=O)c1O[C@@H]1O[C@@H](C)[C@H](O)[C@@H](O)[C@H]1O</t>
  </si>
  <si>
    <t>C33H40O15</t>
  </si>
  <si>
    <t>Epimedium</t>
  </si>
  <si>
    <t>Icariin is a flavonol glycoside, inhibiting PDE5 and PDE4 activities. Icariin also is a PPARα activator.</t>
  </si>
  <si>
    <t>Song YX, et al. Chin J Integr Med. 2015 Nov 20.</t>
  </si>
  <si>
    <t>T2856</t>
  </si>
  <si>
    <t>(-)-Epicatechin;(-)-Epicatechol;L-Epicatechin</t>
  </si>
  <si>
    <t>C1[C@H]([C@H](Oc2cc(cc(c12)O)O)c1cc(c(cc1)O)O)O</t>
  </si>
  <si>
    <t>C15H14O6</t>
  </si>
  <si>
    <t>(-)-Epicatechin is an inhibitor of cyclooxygenase-1 (COX-1), inhibiting the IL-1β-induced expression of iNOS by blocking the nuclear localization of the p65 subunit of NF-κB.</t>
  </si>
  <si>
    <t>Gutierrez-Salmean G, et al. J Nutr Biochem. 2014, 25(1):91-4.</t>
  </si>
  <si>
    <t>T2834</t>
  </si>
  <si>
    <t>Hexamethoxyflavone</t>
  </si>
  <si>
    <t>COc1c(cc(cc1)c1cc(=O)c2c(o1)c(c(c(c2OC)OC)OC)OC)OC</t>
  </si>
  <si>
    <t>C21H22O8</t>
  </si>
  <si>
    <t>Citrus reticulata</t>
  </si>
  <si>
    <t>Nobiletin is a natural polymethoxylated flavone isolated from citrus peels with anti-inflammatory and anti-tumor activities. Nobiletin is practically insoluble (in water) and an extremely weak acidic compound (based on its pKa).</t>
  </si>
  <si>
    <t>Murakami A, et al. Cancer Res, 2000, 60(18), 5059-5066.</t>
  </si>
  <si>
    <t>T2816</t>
  </si>
  <si>
    <t>7,8-Dihydroxyflavone;7,8-DHF</t>
  </si>
  <si>
    <t>c1ccc(cc1)c1cc(=O)c2c(o1)c(c(cc2)O)O</t>
  </si>
  <si>
    <t>Pueraria lobata (Willd) Ohwi</t>
  </si>
  <si>
    <t>Trk receptor agonist</t>
  </si>
  <si>
    <t>TrkB</t>
  </si>
  <si>
    <t>7, 8-Dihydroxyflavone (7, 8-DHF) is a naturally-occurring flavone and exist in Tridax procumbens, Godmania aesculifolia, and primula tree leaves.</t>
  </si>
  <si>
    <t>Liu C, et al. Transl Neurodegener. 2016, 5:2.</t>
  </si>
  <si>
    <t>T2755</t>
  </si>
  <si>
    <t>Rhoifoloside;Apigenin 7-O-neohesperidoside;Apigenin-7-O-rhamnoglucoside</t>
  </si>
  <si>
    <t>c1(cc(=O)c2c(cc(cc2o1)O[C@H]1[C@@H]([C@H]([C@@H]([C@H](O1)CO)O)O)O[C@H]1[C@@H]([C@@H]([C@H]([C@@H](O1)C)O)O)O)O)c1ccc(cc1)O</t>
  </si>
  <si>
    <t>C27H30O14</t>
  </si>
  <si>
    <t>Anacardiaceae</t>
  </si>
  <si>
    <t>Rhoifolin is extracted from Turpinia arguya Seem dried leaves.</t>
  </si>
  <si>
    <t>Rao YK, et al. Evid Based Complement Alternat Med. 2011;2011:624375.</t>
  </si>
  <si>
    <t>T6670</t>
  </si>
  <si>
    <t>Silybin B</t>
  </si>
  <si>
    <t>COC1=C(O)C=CC(=C1)C1OC2=C(OC1CO)C=C(C=C2)C1OC2=CC(O)=CC(O)=C2C(=O)C1O</t>
  </si>
  <si>
    <t>Silymarin (Silybin B) is a polyphenolic flavonoid that extracts from the milk thistle or seeds of Silybum marianum. It is used in the prevention and treatment of liver diseases.</t>
  </si>
  <si>
    <t>Feher J, et al. Curr Pharm Biotechnol, 2012, 13(1), 210-217.</t>
  </si>
  <si>
    <t>T2842</t>
  </si>
  <si>
    <t>NSC53909;NSC618905;Tangeritin</t>
  </si>
  <si>
    <t>COC1=CC=C(C=C1)C1=CC(=O)C2=C(O1)C(OC)=C(OC)C(OC)=C2OC</t>
  </si>
  <si>
    <t>C20H20O7</t>
  </si>
  <si>
    <t>Gamma-secretase</t>
  </si>
  <si>
    <t>Notch-1</t>
  </si>
  <si>
    <t>Tangeretin, a flavonoid from citrus fruit peels, has been proven to play an important role in anti-inflammatory responses and neuroprotective effects in several disease models and was also selected as a Notch-1 inhibitor.</t>
  </si>
  <si>
    <t>Hirano T, et al. Br J Cancer, 1995, 72(6), 1380-1388.</t>
  </si>
  <si>
    <t>Ciriza I, et al. J Neurobiol,2006, 66(9), 916-928.</t>
  </si>
  <si>
    <t>T3242</t>
  </si>
  <si>
    <t>Scutellarin;Scutellarin B</t>
  </si>
  <si>
    <t>Erigeron breviscapus</t>
  </si>
  <si>
    <t>Breviscapine is the total flavonoid components (the content of scutellarin &gt; or =85%) extracted from the dried whole plant of Erigeron breviscapus.</t>
  </si>
  <si>
    <t>Xia H, et al. Biol Pharm Bull. 2007 Jul;30(7):1308-16.</t>
  </si>
  <si>
    <t>T3325</t>
  </si>
  <si>
    <t>4',7-Dihydroxyflavanone</t>
  </si>
  <si>
    <t>C1[C@H](Oc2c(C1=O)ccc(c2)O)c1ccc(cc1)O</t>
  </si>
  <si>
    <t>Glycyrrhiza uralensis</t>
  </si>
  <si>
    <t>ERβ</t>
  </si>
  <si>
    <t>Liquiritigenin, a flavonoid aglycone from licorice, is a highly selective estrogen receptor β (ERβ) agonist.</t>
  </si>
  <si>
    <t>Kim, YW. Gastrointestinal and Liver Physiology. 296 (2): G372–81.</t>
  </si>
  <si>
    <t>T3318</t>
  </si>
  <si>
    <t>Oroxindin;Wogonin 7-O-glucuronide;Glychionide B</t>
  </si>
  <si>
    <t>COc1c(cc(c2c1oc(cc2=O)c1ccccc1)O)O[C@H]1[C@@H]([C@H]([C@@H]([C@H](O1)C(=O)O)O)O)O</t>
  </si>
  <si>
    <t>C22H20O11</t>
  </si>
  <si>
    <t>Wogonoside acts as a positive allosteric modulator of the benzodiazepine site of the GABAA receptor.</t>
  </si>
  <si>
    <t>Hui KM, et al. Biochem. Pharmacol. 2012, 64 (9): 1415–24.</t>
  </si>
  <si>
    <t>T3319</t>
  </si>
  <si>
    <t>4',5,6,7-Tetrahydroxyflavone;6-Hydroxyapigenin</t>
  </si>
  <si>
    <t>c1cc(ccc1c1cc(=O)c2c(c(c(cc2o1)O)O)O)O</t>
  </si>
  <si>
    <t>Src inhibitor</t>
  </si>
  <si>
    <t>Src</t>
  </si>
  <si>
    <t>Scutellarein reduces inflammatory responses by inhibiting Src kinase activity.</t>
  </si>
  <si>
    <t>Sung NY, et al. Korean J Physiol Pharmacol. 2015 Sep;19(5):441-9.</t>
  </si>
  <si>
    <t>T3362</t>
  </si>
  <si>
    <t>NSC 122413</t>
  </si>
  <si>
    <t>COc1c(cc(cc1)c1cc(=O)c2c(c(c(cc2o1)O)OC)O)OC</t>
  </si>
  <si>
    <t>C18H16O7</t>
  </si>
  <si>
    <t>Artemisia argyi</t>
  </si>
  <si>
    <t>Autophagy; Cell Cycle/DNA Damage</t>
  </si>
  <si>
    <t>Autophagy; PPAR</t>
  </si>
  <si>
    <t>Eupatilin, a flavone derived from Artemisia princepsPampanini, is a PPARα agonist, with pharmacological activity.</t>
  </si>
  <si>
    <t>Li YY, et al. Oncol Lett. 2015 Oct;10(4):2505-2510.;</t>
  </si>
  <si>
    <t>5-methoxyflavone is a naturally occurring, low molecular weight flavonoids compound that associated with a wide wariety of biological activities.</t>
  </si>
  <si>
    <t>J. Org. Chem., 1993, 58 (27): 7903–7905</t>
  </si>
  <si>
    <t>T3383</t>
  </si>
  <si>
    <t>Cimitin</t>
  </si>
  <si>
    <t>CC(C)([C@@H]1Cc2c(O1)cc1c(c2OC)c(=O)cc(o1)CO)O</t>
  </si>
  <si>
    <t>C16H18O6</t>
  </si>
  <si>
    <t>Cimicifuga foetida</t>
  </si>
  <si>
    <t>Cimifugin inhibits NO production induced by lipopolysaccharide in macrophage cell line RAW 264.7 and for 1, 1-diphenyl-2-picrylhydrazyl free-radical scavenging activity in cell-free bioassay system.</t>
  </si>
  <si>
    <t>Li Y, et al. Biomed Chromatogr. 2012 Oct;26(10):1234-40.</t>
  </si>
  <si>
    <t>Glabridin may serve as an anti-inflammatory agent in diabetes-related vascular dysfunction, through regulating the synthesis and activity of iNOS under high-glucose levels; may possess a therapeutic effect on metabolic disorders( such as diabetes and hyperglycemia), by modulating glucose metabolism through AMPK in skeletal muscle cells. Glabridin may have potential as a chemopreventive agent against liver Y metastasis, by inhibiting the invasion of human HCC cells.</t>
  </si>
  <si>
    <t>Yokota Tm , et al. Pigment Cell Res. 1998 Dec;11(6):355-61.</t>
  </si>
  <si>
    <t>T3665</t>
  </si>
  <si>
    <t>Shekanin</t>
  </si>
  <si>
    <t>COc1c(cc2c(c1O)c(=O)c(co2)c1ccc(cc1)O)O[C@H]1[C@@H]([C@H]([C@@H]([C@H](O1)CO)O)O)O</t>
  </si>
  <si>
    <t>C22H22O11</t>
  </si>
  <si>
    <t>Belamcanda chinensis (L.) DC.</t>
  </si>
  <si>
    <t>Aldose reductase</t>
  </si>
  <si>
    <t>Tectoridin possesses an estrogenic and thyroid hormone-like agent by activating estrogen and thyroid hormone receptors. Tectoridin has anti-oxidant, anti-inflammatory and hypoglycemic activities; Tectoridin and its five metabolites inhibits the activities of lens aldose reductase in rat (IC₅₀: 1.4-15.5 μM).</t>
  </si>
  <si>
    <t>Li Y, et al. Luminescence. 2016 Feb;31(1):38-46.</t>
  </si>
  <si>
    <t>T3397</t>
  </si>
  <si>
    <t>Baohuoside-VI;Epmedin C</t>
  </si>
  <si>
    <t>C[C@H]1[C@@H]([C@H]([C@H]([C@@H](O1)O[C@@H]1[C@@H]([C@@H](O)[C@@H](O[C@H]1Oc1c(oc2c(c1=O)c(cc(c2CC=C(C)C)O[C@H]1[C@@H]([C@H]([C@@H]([C@H](O1)CO)O)O)O)O)c1ccc(cc1)OC)C)O)O)O)O</t>
  </si>
  <si>
    <t>C39H50O19</t>
  </si>
  <si>
    <t>Epimedin C was metabolized via desugarization, dehydrogenation, hydrogenation, dehydroxylation, hydroxylation, demethylation and glucuronidation pathways in vivo. It has potential activity against osteoporosis by stimulating osteoblasts.</t>
  </si>
  <si>
    <t>Cui L, et al. Biomed Chromatogr. 2014 Oct;28(10):1306-12.</t>
  </si>
  <si>
    <t>T3396</t>
  </si>
  <si>
    <t>Icariside-II;Icariin-II</t>
  </si>
  <si>
    <t>C[C@H]1[C@H](O)[C@H]([C@H]([C@@H](O1)Oc1c(oc2c(c1=O)c(cc(c2CC=C(C)C)O)O)c1ccc(cc1)OC)O)O</t>
  </si>
  <si>
    <t>C27H30O10</t>
  </si>
  <si>
    <t>CXCR inhibitor</t>
  </si>
  <si>
    <t>CXCR4</t>
  </si>
  <si>
    <t>Baohuoside I is a component of Epimedium koreanum, exhibits anti-inflammatory activity and anti-osteoporosis activities.</t>
  </si>
  <si>
    <t>Kim B, et al. Biochemistry. 2014 Dec 9;53(48):7562-9.</t>
  </si>
  <si>
    <t>T3398</t>
  </si>
  <si>
    <t>Anhydroicaritin;Cycloicaritin</t>
  </si>
  <si>
    <t>CC(=CCc1c(cc(c2c1oc(c(c2=O)O)c1ccc(cc1)OC)O)O)C</t>
  </si>
  <si>
    <t>C21H20O6</t>
  </si>
  <si>
    <t>Angiogenesis; JAK/STAT signaling; Chromatin/Epigenetic; Stem Cells</t>
  </si>
  <si>
    <t>JAK inhibitor; STAT inhibitor</t>
  </si>
  <si>
    <t>JAK2; STAT3</t>
  </si>
  <si>
    <t>Icaritin has hormone regulation activity and cardiovascular function improvement activity. Icaritin has anticancer activity, can induce S phase arrest and apoptosis, inhibit ENKL cell proliferation. Icaritin has anti-multiple myeloma activity, mainly mediated by inhibiting IL-6/JAK2/STAT3 signaling. Icaritin at low concentration (4 or 8 μMol/L) can promote rat chondrocyte proliferation and inhibit cell apoptosis, while the effect of Icaritin on rat chondrocyte at high concentration was reversed.</t>
  </si>
  <si>
    <t>Zhu S, et al. Oncotarget. 2015 Apr 30;6(12):10460-72.</t>
  </si>
  <si>
    <t>T3381</t>
  </si>
  <si>
    <t>Nevadensin</t>
  </si>
  <si>
    <t>COc1ccc(cc1)c1cc(=O)c2c(o1)c(c(c(c2O)OC)O)OC</t>
  </si>
  <si>
    <t>Lysionotus pauciflorus Maxim</t>
  </si>
  <si>
    <t>Lysionotin has expectorant, eliminating phlegm, softening effects.</t>
  </si>
  <si>
    <t>Hu Y, et al. Mol Biol Rep. 2014 Mar;41(3):1693-702.</t>
  </si>
  <si>
    <t>T3417</t>
  </si>
  <si>
    <t>Didemethyl-ginkgetin;3',8''-Biapigenin;Amenthoflavone</t>
  </si>
  <si>
    <t>Oc1ccc(cc1)-c1cc(=O)c2c(O)cc(O)c(-c3cc(ccc3O)-c3cc(=O)c4c(O)cc(O)cc4o3)c2o1</t>
  </si>
  <si>
    <t>C30H18O10</t>
  </si>
  <si>
    <t>Amentotaxus argotaenia</t>
  </si>
  <si>
    <t>Endocrinology/Hormones; Immunology/Inflammation; Metabolism; GPCR/G Protein; Neuroscience</t>
  </si>
  <si>
    <t>COX inhibitor; Opioid Receptor antagonist; P450 antagonist; Phospholipase antagonist</t>
  </si>
  <si>
    <t>COX; COX-2; κ-opioid receptor; CYP2C9; CYP3A4; PLA2</t>
  </si>
  <si>
    <t>Amentoflavone, as a potent inhibitor of CYP3A4 and CYP2C9, can interact with many other medications. CYP3A4 and CYP2C9 are proteins used for drug metabolism in the body. Amentoflavone also is an inhibitor of human cathepsin B. It has antimalarial activity in trials significant affinities towards the Delta-1, kappa opioid receptors (as an antagonist) and binds to benzodiazepine receptors. Amentoflavone may be a potential lead for a new type of anti-inflammatory agents having the dual inhibitory activity of group II phospholipase A2 and cyclooxygenase. Amentoflavone and quercetin differentially exerted suppression of PGE2 biosynthesis via downregulation of COX-2/iNOS expression.</t>
  </si>
  <si>
    <t>Sakthivel KM, et al. Int Immunopharmacol. 2013 Nov;17(3):907-16.</t>
  </si>
  <si>
    <t>T3388</t>
  </si>
  <si>
    <t>Calycosin-7-O-β-D-glucoside;calycosin-7-O-beta-D-glucopyranoside</t>
  </si>
  <si>
    <t>COc1c(cc(cc1)c1coc2c(c1=O)ccc(c2)O[C@H]1[C@@H]([C@H]([C@@H]([C@H](O1)CO)O)O)O)O</t>
  </si>
  <si>
    <t>C22H22O10</t>
  </si>
  <si>
    <t>Astragalus membranaceus</t>
  </si>
  <si>
    <t>Calycosin 7-O-β-D-glucopyranoside possesses a protective effect on rat hepatocytes, an inhibitory effect on COX-2 activity. Calycosin 7-O-β-D-glucoside has antimicrobial activity. Calycosin 7-O-β-D-glucoside is a promising anti-HIV agent. It shows scavenging activity to DPPH radicals and superoxide anion. Calycosin 7-O-β-D-glucopyranoside possesses an alleviating effect on osteoarthritis and can increase the fluidity of brain cell membrane in ischemia-reperfusion rats.</t>
  </si>
  <si>
    <t>Fu S, et al. J Ethnopharmacol. 2014 Aug 8;155(1):692-701.</t>
  </si>
  <si>
    <t>T3386</t>
  </si>
  <si>
    <t>Lespenephryl;Lespedin;Lespenefril;Kaempferol 3,7-dirhamnoside;Kaempferol</t>
  </si>
  <si>
    <t>C[C@H]1[C@@H]([C@H]([C@H]([C@@H](O1)Oc1cc(c2c(c1)oc(c(c2=O)O[C@H]1[C@@H]([C@@H]([C@H]([C@@H](O1)C)O)O)O)c1ccc(O)cc1)O)O)O)O</t>
  </si>
  <si>
    <t>Alpinia officinarum Hance</t>
  </si>
  <si>
    <t>Cell Cycle/Checkpoint; Metabolism</t>
  </si>
  <si>
    <t>cell cycle arrest; Glucokinase</t>
  </si>
  <si>
    <t>cell cycle arrest; PFK</t>
  </si>
  <si>
    <t>Kaempferitrin has antidepressant-like effect related to the serotonergic system, principally 5-HT1A. Kaempferitrin exerts cytotoxic and antitumor effects against HeLa cells. Kaempferitrin stimulates glucose-metabolizing enzymes, promotes glucose homeostasis. Kaempferitrin exerts immunostimulatory effects on immune responses mediated by splenocytes, macrophages, PBMC and NK cells. Kaempferitrin induces cytotoxic effects to include: cell cycle arrest in G1 phase and apoptosis via the intrinsic pathway in a caspase-dependent pathway.</t>
  </si>
  <si>
    <t>Da Silva D, et al. IUBMB Life. 2014 May;66(5):361-70.</t>
  </si>
  <si>
    <t>T3668</t>
  </si>
  <si>
    <t>3,5,7-Trihydroxyflavone;Norizalpinin</t>
  </si>
  <si>
    <t>c1ccc(cc1)c1c(c(=O)c2c(cc(cc2o1)O)O)O</t>
  </si>
  <si>
    <t>Zingiber officinale Roscoe.</t>
  </si>
  <si>
    <t>MAPK; NF-Κb</t>
  </si>
  <si>
    <t>ERK inhibitor; NF-κB inhibitor</t>
  </si>
  <si>
    <t>ERK; NF-κB</t>
  </si>
  <si>
    <t>Galangin is an agonist/antagonist of the arylhydrocarbon receptor, and also shows inhibition of CYP1A1 activity.</t>
  </si>
  <si>
    <t>Ciolino HP, et al. The flavonoid galangin is an inhibitor of CYP1A1 activity and an agonist/antagonist of the aryl hydrocarbon receptor. Br J Cancer. 1999 Mar;79(9-10):1340-6.</t>
  </si>
  <si>
    <t>T6630</t>
  </si>
  <si>
    <t>Sophoretin</t>
  </si>
  <si>
    <t>O.O.Oc1cc(O)c2c(c1)oc(-c1ccc(O)c(O)c1)c(O)c2=O</t>
  </si>
  <si>
    <t>C15H10O7·2H2O</t>
  </si>
  <si>
    <t>Quercetin is a polyphenolic flavonoid that was found in a wide variety of plant-based foods, such as apples, onions, berries, and red wine. It is used for their nervous system and anticancer effects.</t>
  </si>
  <si>
    <t>Dajas F, J Ethnopharmacol, 2012, 143(2), 383-396.</t>
  </si>
  <si>
    <t>T3671</t>
  </si>
  <si>
    <t>Vitexin-2-O-rhaMnoside;2''-O-Rhamnosylvitexin;Apigenin-8-C-glucoside</t>
  </si>
  <si>
    <t>C[C@@H]1O[C@@H](O[C@@H]2[C@@H](O)[C@H](O)[C@@H](CO)O[C@H]2c2c(O)cc(O)c3c2oc(cc3=O)-c2ccc(O)cc2)[C@H](O)[C@H](O)[C@H]1O</t>
  </si>
  <si>
    <t>Crataegus pinnatifida</t>
  </si>
  <si>
    <t>Gao Y, et al. Biomed Chromatogr. 2016 Feb;30(2):111-6.</t>
  </si>
  <si>
    <t>T3846</t>
  </si>
  <si>
    <t>Corylifolin</t>
  </si>
  <si>
    <t>C\C(C)=C/Cc1cc2C(=O)C[C@H](Oc2cc1O)c1ccc(O)cc1</t>
  </si>
  <si>
    <t>Estrogen/progestogen Receptor activator</t>
  </si>
  <si>
    <t>Bavachin is a phytoestrogen that activates the estrogen receptors ERα and ERβ.</t>
  </si>
  <si>
    <t>Wang JH, et al. Effects of bavachin and its regulation of melanin synthesis in A375 cells. Biomed Rep. 2016 Jul;5(1):87-92. Epub 2016 May 20.</t>
  </si>
  <si>
    <t>T3807</t>
  </si>
  <si>
    <t>(-)-Gallocatechol gallate;Gallocatechin gallate;(-)-gallocatechin-3-O-gallate</t>
  </si>
  <si>
    <t>C1[C@H]([C@@H](Oc2cc(cc(c12)O)O)c1cc(c(c(c1)O)O)O)OC(=O)c1cc(c(c(c1)O)O)O</t>
  </si>
  <si>
    <t>C22H18O11</t>
  </si>
  <si>
    <t>Acacia catechu (L.F.) Willd.</t>
  </si>
  <si>
    <t>(-)-Gallocatechin gallate is the polyphenol isolated from tea, with cancer-preventive activities. (-)-Gallocatechin gallate decreases osteoclastogenesis at 20 microM.</t>
  </si>
  <si>
    <t>Ko CH,et al. Effects of tea catechins, epigallocatechin, gallocatechin, and gallocatechin gallate, on bone metabolism. J Agric Food Chem. 2009 Aug 26;57(16):7293-7.</t>
  </si>
  <si>
    <t>T3800</t>
  </si>
  <si>
    <t>Aervitrin</t>
  </si>
  <si>
    <t>c1(c(c(=O)c2c(cc(cc2o1)O)O)O[C@H]1[C@@H]([C@H]([C@@H]([C@H](O1)CO[C@H]1[C@@H]([C@@H]([C@H]([C@@H](O1)C)O)O)O)O)O)O[C@@H]1[C@@H]([C@@H]([C@H]([C@H](O1)C)O)O)O)c1cc(c(cc1)O)OC</t>
  </si>
  <si>
    <t>C34H42O20</t>
  </si>
  <si>
    <t>Typha orientalis</t>
  </si>
  <si>
    <t>Typhaneoside is a flavonoid glycoside plant extract with potential ability to treat primary dysmenorrhea through the Shaofu Zhuyu decoction.</t>
  </si>
  <si>
    <t>Mooiman KD, et al.Milk thistle's active components silybin and isosilybin: novel inhibitors of PXR-mediated CYP3A4 induction. Drug Metab Dispos. 2013 Aug;41(8):1494-504.</t>
  </si>
  <si>
    <t>T3802</t>
  </si>
  <si>
    <t>Nuezhenoside</t>
  </si>
  <si>
    <t>C[C@@H]1O[C@@H](OC[C@H]2O[C@@H](Oc3cc(O)c4c(c3)oc(cc4=O)-c3ccc(O)cc3)[C@H](O[C@@H]3O[C@@H](C)[C@H](O)[C@@H](O)[C@H]3O)[C@@H](O)[C@@H]2O)[C@H](O)[C@H](O)[C@H]1O</t>
  </si>
  <si>
    <t>C33H40O18</t>
  </si>
  <si>
    <t>Turpinia montana</t>
  </si>
  <si>
    <t>Ligustroflavone has anti-inflammatory activity.</t>
  </si>
  <si>
    <t>Pieroni A,et al. Isolation and structure elucidation of ligustroflavone, a new apigenin triglycoside from the leaves of Ligustrum vulgare L. Pharmazie. 2000 Jan;55(1):78-80.</t>
  </si>
  <si>
    <t>T3881</t>
  </si>
  <si>
    <t>OC[C@H]1O[C@@H](Oc2ccc(cc2)-c2cc(=O)c3c(O)c([C@@H]4O[C@H](CO)[C@@H](O)[C@H](O)[C@H]4O[C@@H]4OC[C@H](O)[C@H](O)[C@H]4O)c(O)cc3o2)[C@H](O)[C@@H](O)[C@@H]1O</t>
  </si>
  <si>
    <t>C32H38O19</t>
  </si>
  <si>
    <t>Vaccaria segetalis</t>
  </si>
  <si>
    <t>Akt activator; ERK; Integrin</t>
  </si>
  <si>
    <t>P-Akt; PERK; CD31</t>
  </si>
  <si>
    <t>Vaccarin is a major flavonoid glycoside in Vaccariae semen, its biotransformation pathways involves methylation, hydroxylation, glycosylation and deglycosylation.</t>
  </si>
  <si>
    <t>Xie F,et al. Vaccarin promotes endothelial cell proliferation in association with neovascularization in vitro and in vivo. Mol Med Rep. 2015 Jul;12(1):1131-6.</t>
  </si>
  <si>
    <t>T3906</t>
  </si>
  <si>
    <t>COc1ccc(cc1)-c1oc2c(C\C=C(/C)C)c(O[C@@H]3O[C@H](CO)[C@@H](O)[C@H](O)[C@H]3O)cc(O)c2c(=O)c1O[C@@H]1O[C@@H](C)[C@H](O)[C@@H](O)[C@H]1O[C@@H]1O[C@H](CO)[C@@H](O)[C@H](O)[C@H]1O</t>
  </si>
  <si>
    <t>C39H50O20</t>
  </si>
  <si>
    <t>Epimedin A has anti-osteoporosis activities in vivo.</t>
  </si>
  <si>
    <t>Li HB1, Chen F.Separation and purification of epimedin A, B, C, and icariin from the medicinal herb Epimedium brevicornum maxim by dual-mode HSCCC.J Chromatogr Sci. 2009 May-Jun;47(5):337-40.</t>
  </si>
  <si>
    <t>T3780</t>
  </si>
  <si>
    <t>Hypocretin-2</t>
  </si>
  <si>
    <t>OC[C@H]1O[C@@H](OC[C@H]2O[C@@H](Oc3cc4oc(cc(=O)c4c(O)c3O)-c3ccccc3)[C@H](O)[C@@H](O)[C@@H]2O)[C@H](O)[C@@H](O)[C@@H]1O</t>
  </si>
  <si>
    <t>C27H30O15</t>
  </si>
  <si>
    <t>Oroxin B has antioxidant activity.</t>
  </si>
  <si>
    <t>Li DQ,et al. Discovery of xanthine oxidase inhibitors from a complex mixture using an online, restricted-access material coupled with column-switching liquid chromatography with a diode-array detection system. Anal Bioanal Chem. 2014 Mar;406(7):1975-84.</t>
  </si>
  <si>
    <t>T3808</t>
  </si>
  <si>
    <t>Icarisid I;Lcariside I;Icariin I</t>
  </si>
  <si>
    <t>COc1ccc(cc1)-c1oc2c(C\C=C(\C)C)c(O[C@@H]3O[C@H](CO)[C@@H](O)[C@H](O)[C@H]3O)cc(O)c2c(=O)c1O</t>
  </si>
  <si>
    <t>C27H30O11</t>
  </si>
  <si>
    <t>Icariin is isolated from Epimedium herb. It can stimulate osteogenic differentiation of BMSCs and inhibit bone resorption activity of osteoclasts.</t>
  </si>
  <si>
    <t>Ming LG,et al. Functions and action mechanisms of flavonoids genistein and icariin in regulating bone remodeling. J Cell Physiol. 2013 Mar;228(3):513-21</t>
  </si>
  <si>
    <t>T3867</t>
  </si>
  <si>
    <t>(-)-alpinetin</t>
  </si>
  <si>
    <t>[C@H]1(CC(=O)c2c(O1)cc(cc2OC)O)c1ccccc1</t>
  </si>
  <si>
    <t>C16H14O4</t>
  </si>
  <si>
    <t>BCL inhibitor</t>
  </si>
  <si>
    <t>Alpinetin has antibacterial activity.Alpinetin has anti-inflammatory activity.Alpinetin can enhance the sensitivity of HepG2 hepatoma cells to the chemotherapeutic agent CDDP. Alpinetin has strong anti-hepatoma and pancreatic cancer cells effects, by inhibiting proliferation , regulating of the Bcl-2 family and XIAP expression, releasing of cytochrome c and activating caspases.</t>
  </si>
  <si>
    <t>Guan S,et al. Immunosuppressive activity of alpinetin on activation and cytokines secretion of murine T lymphocytes. Immunopharmacol Immunotoxicol. 2014 Aug;36(4):290-6.</t>
  </si>
  <si>
    <t>T3488</t>
  </si>
  <si>
    <t>Tectorigenine;4',5,7-Trihydroxy-6-methoxyisoflavone</t>
  </si>
  <si>
    <t>COc1c(O)cc2occ(-c3ccc(O)cc3)c(=O)c2c1O</t>
  </si>
  <si>
    <t>Apoptosis inducer inhibitor</t>
  </si>
  <si>
    <t>Apoptosis inducer</t>
  </si>
  <si>
    <t>Tectorigenin is an O-methylated isoflavone. Tectorigenin Promotes Osteoblast Differentiation and in vivo Bone Healing, but Suppresses Osteoclast Differentiation and in vivo Bone Resorption.</t>
  </si>
  <si>
    <t>Li QY, Chen L, Yan MM,et al.Tectorigenin regulates adipogenic differentiation and adipocytokines secretion via PPARγ and IKK/NF-κB signaling.Pharm Biol. 2015;53(11):1567-75.</t>
  </si>
  <si>
    <t>T3898</t>
  </si>
  <si>
    <t>Shaftoside;APIGENIN-6-GLUCOSIDE-8-ARABINOSIDE</t>
  </si>
  <si>
    <t>OC[C@H]1O[C@H]([C@H](O)[C@@H](O)[C@@H]1O)c1c(O)c([C@@H]2OC[C@H](O)[C@H](O)[C@H]2O)c2oc(cc(=O)c2c1O)-c1ccc(O)cc1</t>
  </si>
  <si>
    <t>C26H28O14</t>
  </si>
  <si>
    <t>Desmodium styracifolium</t>
  </si>
  <si>
    <t>Schaftoside has antioxidant and anticancer activity.</t>
  </si>
  <si>
    <t>Sun D,et al. Simultaneous determination of four flavonoids and one phenolic acid in rat plasma by LC-MS/MS and its application to a pharmacokinetic study after oral administration of the Herba Desmodii Styracifolii extract. J Chromatogr B Analyt Technol Biomed Life Sci. 2013 Aug 1;932:66-73.</t>
  </si>
  <si>
    <t>T3799</t>
  </si>
  <si>
    <t>Isorhamnetin 3-O-neohesperoside;Calendoflavoside</t>
  </si>
  <si>
    <t>COc1cc(ccc1O)-c1oc2cc(O)cc(O)c2c(=O)c1O[C@@H]1O[C@H](CO)[C@@H](O)[C@H](O)[C@H]1O[C@@H]1O[C@@H](C)[C@H](O)[C@@H](O)[C@H]1O</t>
  </si>
  <si>
    <t>C28H32O16</t>
  </si>
  <si>
    <t>Isorhamnetin 3-O-neohesperidine is a flavonol glycoside extract used as an anti-oxidant.</t>
  </si>
  <si>
    <t>Li CY,et al. Measurement of hydroxysafflor yellow A in human urine by liquid chromatography-tandem mass spectrometry.J Chromatogr B Analyt Technol Biomed Life Sci.</t>
  </si>
  <si>
    <t>T3882</t>
  </si>
  <si>
    <t>OC[C@H]1O[C@@H](O[C@@H]2[C@@H](CO)OC([C@H](O)[C@H]2O)c2c(O)cc(O)c3c2oc(cc3=O)-c2ccc(O)cc2)[C@H](O)[C@@H](O)[C@@H]1O</t>
  </si>
  <si>
    <t>Glucosylvitexin inhibits TPO activity.</t>
  </si>
  <si>
    <t>Gaitan E,et al. Antithyroid and goitrogenic effects of millet: role of C-glycosylflavones. J Clin Endocrinol Metab. 1989 Apr;68(4):707-14.</t>
  </si>
  <si>
    <t>T3406</t>
  </si>
  <si>
    <t>Cyanidin 3-O-glucoside chloride;Chrysontemin;Chrysontemin chloride;Glucocyanidin chloride</t>
  </si>
  <si>
    <t>[Cl-].OC[C@H]1O[C@@H](Oc2cc3c(O)cc(O)cc3[o+]c2-c2ccc(O)c(O)c2)[C@H](O)[C@@H](O)[C@@H]1O</t>
  </si>
  <si>
    <t>C21H21ClO11</t>
  </si>
  <si>
    <t>Chrysanthemum indicum</t>
  </si>
  <si>
    <t>NF-κB agonist</t>
  </si>
  <si>
    <t>Cyanidin-3-O-glucoside chloride is potent antioxidants and free radical scavengers, may act as modulators of gene regulation and signal transduction pathways.</t>
  </si>
  <si>
    <t>Przemysaw K, et al. Analytical Letters Volume 39, Issue 14, 2006</t>
  </si>
  <si>
    <t>T3824</t>
  </si>
  <si>
    <t>COc1c(ccc(c1)c1cc(=O)c2c(c(c(cc2o1)O)OC)O)O</t>
  </si>
  <si>
    <t>C17H14O7</t>
  </si>
  <si>
    <t>Artemisia arctica</t>
  </si>
  <si>
    <t>UGT inhibitor</t>
  </si>
  <si>
    <t>UGT</t>
  </si>
  <si>
    <t>Jaceosidin has anti-oxidative activity. Jaceosidin has anti-inflammatory activity, also a microglial inhibitor with anti-neuroinflammation activity. aceosidin has anticancer activity, modulates the ERK/ATM/Chk1/2 pathway, leading to inactivation of the Cdc2-cyclin B1 complex, followed by G2/M cell cycle arrest in endometrial cancer cells. Jaceosidin has immunosuppressive effect through inhibiting T cell proliferation and activation, which is closely associated with its potent down-regulation of the IFN-γ/STAT1/T-bet signaling pathway. The pharmacokinetics of Jaceosidin may be dramatically affected by polymorphic CYP1A2, UGT1A1, and UGT1A7 responsible for the metabolism of Jaceosidin or by the coadministration of relevant CYP1A2 or UGT inhibitors or inducers.</t>
  </si>
  <si>
    <t>Song WY, et al. In vitro metabolism of jaceosidin and characterization of cytochrome P450 and UDP-glucuronosyltransferase enzymes in human liver microsomes. Arch Pharm Res. 2010 Dec;33(12):1985-96.</t>
  </si>
  <si>
    <t>T3931</t>
  </si>
  <si>
    <t>C\C(C)=C\Cc1c(O)ccc2C(=O)C[C@H](Oc12)c1ccc(O)cc1</t>
  </si>
  <si>
    <t>Isobavachin can facilitate mouse ES cells differentiating into neuronal cells.</t>
  </si>
  <si>
    <t>Wang DY, et al. Promoting effects of isobavachin on neurogenesis of mouse embryonic stem cells were associated with protein prenylation. Acta Pharmacol Sin. 2011 Apr;32(4):425-32.</t>
  </si>
  <si>
    <t>T3981</t>
  </si>
  <si>
    <t>5,7-Dihydroxy-4'-methoxyflavone;Linarigenin;4'-Methoxyapigenin</t>
  </si>
  <si>
    <t>COc1ccc(cc1)c1cc(=O)c2c(cc(cc2o1)O)O</t>
  </si>
  <si>
    <t>Acacia farnesiana</t>
  </si>
  <si>
    <t>Immunology/Inflammation; Apoptosis; Neuroscience</t>
  </si>
  <si>
    <t>COX inhibitor; IAP inhibitor</t>
  </si>
  <si>
    <t>COX-2; XIAP</t>
  </si>
  <si>
    <t>Acacetin is an O-methylated flavone found in various plants, shows antinociceptive, anti-inflammatory, and antioxidant activity in various research models.</t>
  </si>
  <si>
    <t>Zielińska, S. and Matkowski, A. Phytochemistry and bioactivity of aromatic and medicinal plants from the genus Agastache (Lamiaceae). Phytochem. Rev. 13(2), 391-416 (2014).</t>
  </si>
  <si>
    <t>T3862</t>
  </si>
  <si>
    <t>COc1cc(cc(O)c1OC)-c1coc2cc(O)c(OC)c(O)c2c1=O</t>
  </si>
  <si>
    <t>C18H16O8</t>
  </si>
  <si>
    <t>Irigenin has antifungal activity.</t>
  </si>
  <si>
    <t>Kwang Seok Ahn, et al. Inhibitory effects of Irigenin from the rhizomes of Belamcanda chinensis on nitric oxide and prostaglandin E2 production in murine macrophage RAW 264.7 cells. 2006, 78(20): 2336-2342.</t>
  </si>
  <si>
    <t>T6S2146</t>
  </si>
  <si>
    <t>Epmedin B</t>
  </si>
  <si>
    <t>COc1ccc(cc1)-c1oc2c(C\C=C(/C)C)c(O[C@@H]3O[C@H](CO)[C@@H](O)[C@H](O)[C@H]3O)cc(O)c2c(=O)c1O[C@@H]1O[C@@H](C)[C@H](O)[C@@H](O)[C@H]1O[C@@H]1OC[C@@H](O)[C@H](O)[C@H]1O</t>
  </si>
  <si>
    <t>C38H48O19</t>
  </si>
  <si>
    <t>1. Epimedin B has potential activity against osteoporosis by stimulating osteoblasts.</t>
  </si>
  <si>
    <t>Zeng S , Liu Y , Wang Y . Light stress suppresses the accumulation of epimedins A, B, C, and icariin in Epimedium, a traditional medicinal plant[J]. Acta Physiologiae Plantarum, 2013, 35(11):3271-3275.</t>
  </si>
  <si>
    <t>M42061</t>
  </si>
  <si>
    <t>T2S2043</t>
  </si>
  <si>
    <t>Dracohodin perochlorate</t>
  </si>
  <si>
    <t>[O-]Cl(=O)(=O)=O.COc1c(C)c(O)cc2[o+]c(ccc12)-c1ccccc1</t>
  </si>
  <si>
    <t>C17H15ClO7</t>
  </si>
  <si>
    <t>Daemonorops draco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</si>
  <si>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</si>
  <si>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NCBI</t>
  </si>
  <si>
    <t>T6S0221</t>
  </si>
  <si>
    <t>eriodictyol 7-rutinoside;Eriodictyol glycoside;Eriodictioside;Eriodictyol-7-O-Rutinoside</t>
  </si>
  <si>
    <t>C[C@@H]1O[C@@H](OC[C@H]2O[C@@H](Oc3cc(O)c4C(=O)C[C@H](Oc4c3)c3ccc(O)c(O)c3)[C@H](O)[C@@H](O)[C@@H]2O)[C@H](O)[C@H](O)[C@H]1O</t>
  </si>
  <si>
    <t>C27H32O15</t>
  </si>
  <si>
    <t>Carbonic Anhydrase VA isozyme</t>
  </si>
  <si>
    <t>1. Eriocitrin is powerful antioxidative flavonoid; (1) Prevents oxidative damages caused by acute exercise-induced oxidative stress.(2) Lipid-lowering effects in a rat model of high-fat diet. 2. Dietary Eriocitrin ameliorates diet-induced hepatic steatosis with activation of mitochondrial biogenesis. 3. Eriocitrin and Apigenin were identified as new potent inhibitors of human carbonic anhydrase VA isozyme.</t>
  </si>
  <si>
    <t>Gidaro M C , Alcaro F , Carradori S , et al. Eriocitrin and apigenin as new carbonic anhydrase VA inhibitors from a virtual screening of calabrian natural products[J]. Planta Medica, 2015, 81(06):533-540.</t>
  </si>
  <si>
    <t>T4S2164</t>
  </si>
  <si>
    <t>Naringenin-7-O-rutinoside;Isonaringin</t>
  </si>
  <si>
    <t>C[C@@H]1O[C@@H](OC[C@H]2O[C@@H](Oc3cc(O)c4C(=O)C[C@H](Oc4c3)c3ccc(O)cc3)[C@H](O)[C@@H](O)[C@@H]2O)[C@H](O)[C@H](O)[C@H]1O</t>
  </si>
  <si>
    <t>C27H32O14</t>
  </si>
  <si>
    <t>1. Narirutin has antiproliferative property. 2. Narirutin has anti-oxidant property. 3. Narirutin has anti-allergic and anti-inflammatory properties , can reduce airway inflammation in ovalbumin (OVA)-sensitized / challenged NC / Nga mice , a model of allergic eosinophilic airway inflammation.</t>
  </si>
  <si>
    <t>Ha S K , Park H Y , Eom H , et al. Narirutin fraction from citrus peels attenuates LPS-stimulated inflammatory response through inhibition of NF-κB and MAPKs activation.[J]. Food &amp; Chemical Toxicology, 2012, 50(10):3498-3504.</t>
  </si>
  <si>
    <t>T3787</t>
  </si>
  <si>
    <t>Neoponcirin;Isosakuranetin-7-O-rutinoside</t>
  </si>
  <si>
    <t>COc1ccc(cc1)[C@@H]1CC(=O)c2c(O)cc(O[C@@H]3O[C@H](CO[C@@H]4O[C@@H](C)[C@H](O)[C@@H](O)[C@H]4O)[C@@H](O)[C@H](O)[C@H]3O)cc2O1</t>
  </si>
  <si>
    <t>C28H34O14</t>
  </si>
  <si>
    <t>Clinopodium chinense</t>
  </si>
  <si>
    <t>Didymin has antioxidant property. Didymin induces apoptosis by inhibiting N-Myc and upregulating RKIP in neuroblastoma, may used for neuroblastoma therapy. Didymin may be a potential therapeutic molecule for the treatment of neurodegenerative disorders associated with oxidative stress.</t>
  </si>
  <si>
    <t>Morelli S, et al. Neuroprotective effect of didymin on hydrogen peroxide-induced injury in the neuronal membrane system. Cells Tissues Organs. 2014;199(2-3):184-200.</t>
  </si>
  <si>
    <t>T6S1294</t>
  </si>
  <si>
    <t>Kaempferol-3-O-Rutinoside;Nictoflorin;Nicotifloroside</t>
  </si>
  <si>
    <t>C[C@@H]1O[C@@H](OC[C@H]2O[C@@H](Oc3c(oc4cc(O)cc(O)c4c3=O)-c3ccc(O)cc3)[C@H](O)[C@@H](O)[C@@H]2O)[C@H](O)[C@H](O)[C@H]1O</t>
  </si>
  <si>
    <t>Carthamus tinctorius</t>
  </si>
  <si>
    <t>1. Nicotiflorin has potential therapeutic effects on cerebral ischemic illness. 2. Nicotiflorin has protective effects on reducing memory dysfunction, energy metabolism failure and oxidative stress in multi-infarct dementia model rats.</t>
  </si>
  <si>
    <t>Kroner A , Marnet N , Andrivon D , et al. Nicotiflorin, rutin and chlorogenic acid: phenylpropanoids involved differently in quantitative resistance of potato tubers to biotrophic and necrotrophic pathogens[J]. Plant Physiology and Biochemistry, 2012, 57(none).</t>
  </si>
  <si>
    <t>T4S0217</t>
  </si>
  <si>
    <t>COc1c(O[C@@H]2O[C@H](CO)[C@@H](O)[C@H](O)[C@H]2O)cc2oc(cc(=O)c2c1O)-c1ccc(O)cc1</t>
  </si>
  <si>
    <t>Saluia plebeia R. Br.</t>
  </si>
  <si>
    <t>Flavonoids</t>
  </si>
  <si>
    <t>Apoptosis/NF-κB</t>
  </si>
  <si>
    <t>TNF/NF-κB</t>
  </si>
  <si>
    <t>TNF-α/p65</t>
  </si>
  <si>
    <t>Qu X J , Xia X , Wang Y S , et al. Protective effects of Salvia plebeia compound homoplantaginin on hepatocyte injury[J]. Food &amp; Chemical Toxicology, 2009, 47(7):0-1715.</t>
  </si>
  <si>
    <t>T6S0214</t>
  </si>
  <si>
    <t>Demethylpterocarpin;(+)-Maackiain</t>
  </si>
  <si>
    <t>Oc1ccc2[C@@H]3Oc4cc5OCOc5cc4[C@@H]3COc2c1</t>
  </si>
  <si>
    <t>Maackia amurensis</t>
  </si>
  <si>
    <t>1. Maackiain induces apoptosis and growth suppression 2. MAK1 is the second functional gene cloned from Maackiain detoxification.</t>
  </si>
  <si>
    <t>Yue A , Hiroshige H , Hirotaka K , et al. Induction of apoptosis by maackiain and trifolirhizin (maackiain glycoside) isolated from sanzukon (Sophora Subprostrate Chen et T. Chen) in human promyelotic leukemia HL-60 cells[J]. Oncology Reports, 2004, 12(6):1183.</t>
  </si>
  <si>
    <t>T4S0692</t>
  </si>
  <si>
    <t>Eridictiol</t>
  </si>
  <si>
    <t>COc1ccc(cc1O)-c1cc(=O)c2c(O)cc(O[C@@H]3O[C@H](CO)[C@@H](O)[C@H](O)[C@H]3O)cc2o1</t>
  </si>
  <si>
    <t>Chrysanthemum morifolium</t>
  </si>
  <si>
    <t>1.Diosmetin-7-O-beta-D-glucopyranoside has antioxidant activity.</t>
  </si>
  <si>
    <t>Li A , Sun A , Liu R , et al. An efficient preparative procedure for main flavonoids from the peel of Trichosanthes kirilowii Maxim. using polyamide resin followed by semi-preparative high performance liquid chromatography[J]. Journal of Chromatography B, 2014, 965:150-157.</t>
  </si>
  <si>
    <t>T5S1172</t>
  </si>
  <si>
    <t>Tribuloside</t>
  </si>
  <si>
    <t>O[C@@H]1[C@@H](COC(=O)\C=C\c2ccc(O)cc2)O[C@@H](Oc2c(oc3cc(O)cc(O)c3c2=O)-c2ccc(O)cc2)[C@H](O)[C@H]1O</t>
  </si>
  <si>
    <t>C30H26O13</t>
  </si>
  <si>
    <t>Agrimonia pilosa</t>
  </si>
  <si>
    <t>1. Tiliroside shows anticarcinogenic activity. 2. Tiliroside shows hepatoprotective activity. 3. Tiliroside shows antioxidant and anti-inflammatory activity, can inhibit neuroinflammation in neurodegenerative disorders. 4. Tiliroside has anti-diabetic effect,  are at least partially mediated through inhibitory effects on carbohydrate digestion and glucose uptake in the gastrointestinal tract. 5. Tiliroside and gnaphaliin are antioxidants against in vitro Cu(2+)-induced LDL oxidation in the same order of magnitude compared to that of the reference drug, probucol. 6. Tiliroside enhances fatty acid oxidation via the enhancement adiponectin signaling associated with the activation of both AMP-activated protein kinase and peroxisome proliferator-activated receptor α and ameliorates obesity-induced metabolic disorders.</t>
  </si>
  <si>
    <t>Goto T , Teraminami A , Lee J Y , et al. Tiliroside, a glycosidic flavonoid, ameliorates obesity-induced metabolic disorders via activation of adiponectin signaling followed by enhancement of fatty acid oxidation in liver and skeletal muscle in obese–diabetic mice[J]. Journal of Nutritional Biochemistry, 2012, 23(7):0-0.</t>
  </si>
  <si>
    <t>T6S0721</t>
  </si>
  <si>
    <t>Lutexin;Luteolin-8-glucoside</t>
  </si>
  <si>
    <t>OC[C@H]1OC([C@H](O)[C@@H](O)[C@@H]1O)c1c(O)cc(O)c2c1oc(cc2=O)-c1ccc(O)c(O)c1</t>
  </si>
  <si>
    <t>C21H20O11</t>
  </si>
  <si>
    <t>Polygonum orientale</t>
  </si>
  <si>
    <t xml:space="preserve">1. Orientin may be regarded as a candidate therapeutic agent for treatment of vascular inflammatory diseases via inhibition of the HMGB1 signaling pathway. 2. Orientin protects vascular barrier integrity by inhibiting hyperpermeability, expression of CAMs, and adhesion and migration of leukocytes, thereby endorsing its usefulness as a therapy for vascular inflammatory diseases. 3. Orientin has neuroprotection effect by the intracellular mediation of caspase activity; may alleviate cognitive deficits and oxidative stress in AD mice; can exert antidepressant-like effects on CUMS mice, specifically by improving central oxidative stress, neurotransmission, and neuroplasticity. </t>
  </si>
  <si>
    <t>LAW, B., LING, A., KOH, R., CHYE, S., &amp; WONG, Y. (2013). Neuroprotective effects of orientin on hydrogen peroxide-induced apoptosis in SH-SY5Y cells. Molecular Medicine Reports, 9(3), 947-954. doi: 10.3892/mmr.2013.1878</t>
  </si>
  <si>
    <t>T5S1026</t>
  </si>
  <si>
    <t>Apigenin 7-O-glucuronide</t>
  </si>
  <si>
    <t>O[C@H]1[C@H](Oc2cc(O)c3c(c2)oc(cc3=O)-c2ccc(O)cc2)O[C@@H]([C@@H](O)[C@@H]1O)C(O)=O</t>
  </si>
  <si>
    <t>Phlomis tuberosa</t>
  </si>
  <si>
    <t>MMP-3; MMP-8;MMP-13; MMP-9</t>
  </si>
  <si>
    <t>Apigenin-7-glucuronide possesses multiple activities, including antioxidant, anti-inflammatory, and aldose reductase inhibitory activities, it can inhibit MMP activities (IC50s: 12.87, 22.39, 17.52, 0.27 μM for MMP-3, MMP-8, MMP-9, MMP-13, respectively).</t>
  </si>
  <si>
    <t>Crascì L, et al. Correlating In Vitro Target-Oriented Screening and Docking: Inhibition of Matrix Metalloproteinases Activities by Flavonoids. Planta Med. 2017 Jul;83(11):901-911.</t>
  </si>
  <si>
    <t>T4S0554</t>
  </si>
  <si>
    <t>TFBG;theaflavin digallate</t>
  </si>
  <si>
    <t>Oc1cc(O)c2C[C@H](OC(=O)c3cc(O)c(O)c(O)c3)[C@@H](Oc2c1)c1cc(O)c(O)c2c1cc(cc(O)c2=O)[C@H]1Oc2cc(O)cc(O)c2C[C@H]1OC(=O)c1cc(O)c(O)c(O)c1</t>
  </si>
  <si>
    <t>C43H32O20</t>
  </si>
  <si>
    <t>Camellia sinensis (L.) O. Kuntze.</t>
  </si>
  <si>
    <t>1. Theaflavine-3, 3'-digallate and lactic acid together could reduce herpes simplex virus transmission.</t>
  </si>
  <si>
    <t>T6S1369</t>
  </si>
  <si>
    <t>Apigenin-8-C-glucoside</t>
  </si>
  <si>
    <t>OC[C@H]1O[C@H]([C@H](O)[C@@H](O)[C@@H]1O)c1c(O)cc(O)c2c1oc(cc2=O)-c1ccc(O)cc1</t>
  </si>
  <si>
    <t>C21H20O10</t>
  </si>
  <si>
    <t>Vitex trifolia</t>
  </si>
  <si>
    <t>1. Vitexin has antinociceptive and antispasmodic activities. 2. Vitexin exhibits a prominent first-pass effect. 3. Vitexin has antioxidant, antimyeloperoxidase, and α-glucosidase inhibitory activities. 4. Vitexin can either inhibit or induce activities of CYP2C11 and CYP3A1. 5. Vitexin induces the novel p53-dependent metastatic and apoptotic pathway. 6. Vitexin protects brain against cerebral I/R injury, and this effect may be regulated by mitogen-activated protein kinase (MAPK) and apoptosis signaling pathways.</t>
  </si>
  <si>
    <t>Can ÖD1, Demir Özkay Ü, Üçel Uİ.. Anti-depressant-like effect of vitexin in BALB/c mice and evidence for the involvement of monoaminergic mechanisms[J]. European Journal of Pharmacology, 2013, 699(1-3):250-257.</t>
  </si>
  <si>
    <t>T6S2140</t>
  </si>
  <si>
    <t>Beta-Anhydroicaritin</t>
  </si>
  <si>
    <t>COc1ccc(cc1)-c1oc2c3CCC(C)(C)Oc3cc(O)c2c(=O)c1O</t>
  </si>
  <si>
    <t>1. Anhydroicaritin exhibits immunosuppressive effect on the mouse macrophages stimulated by LPS. 2. Anhydroicaritin phytosomes can inhibit enhanced bone turnover induced by ovariectomy, improve BMD the biomechanical properties of vertebrae, without any stimulation on uterus. 3. Anhydroicaritin possesses significant protective effects on the zymosan-induced peritonitis mice, which might be associated with the regulation of Ca(2+); influx in macrophages and iNOS expression.</t>
  </si>
  <si>
    <t>Lai X Q , Huang X Y , Zeng Y Y . [Effects of anhydroicaritin on the immunologic function of mouse macrophages][J]. XI Bao Yu Fen Zi Mian Yi Xue Za Zhi, 2012, 28(28):374-376.</t>
  </si>
  <si>
    <t>T6S1371</t>
  </si>
  <si>
    <t>Homovitexin;Saponaretin;Apigenin-6-C-Glucoside</t>
  </si>
  <si>
    <t>OC[C@H]1O[C@H]([C@H](O)[C@@H](O)[C@@H]1O)c1c(O)cc2oc(cc(=O)c2c1O)-c1ccc(O)cc1</t>
  </si>
  <si>
    <t>Glucokinase</t>
  </si>
  <si>
    <t xml:space="preserve">1. Isovitexin exhibits a potential antioxidant activity. 2. Isovitexin shows a strong antihyperglycemic action, inhibits α-glucosidase in vivo. </t>
  </si>
  <si>
    <t>Santos K C D , Borges T V , Olescowicz G , et al. Passiflora actinia hydroalcoholic extract and its major constituent, isovitexin, are neuroprotective against glutamate-induced cell damage in mice hippocampal slices[J]. Journal of Pharmacy &amp; Pharmacology, 2016.</t>
  </si>
  <si>
    <t>T6S0325</t>
  </si>
  <si>
    <t>Glycetein</t>
  </si>
  <si>
    <t>COc1cc2c(cc1O)occ(-c1ccc(O)cc1)c2=O</t>
  </si>
  <si>
    <t>Glycine max (L.) merr.</t>
  </si>
  <si>
    <t>1. Gycitein has weak estrogenic activity. 2. Glycitein inhibits glioma cell invasion through down-regulation of MMP-3 and MMP-9 gene expression.</t>
  </si>
  <si>
    <t>Pan W , Ikeda K , Takebe M , et al. Genistein, daidzein and glycitein inhibit growth and DNA synthesis of aortic smooth muscle cells from stroke-prone spontaneously hypertensive rats.[J]. Journal of Nutrition, 2001, 131(4):1154-8.</t>
  </si>
  <si>
    <t>T6S0139</t>
  </si>
  <si>
    <t>C\C(C)=C\Cc1cc(ccc1O)-c1coc2cc(O)ccc2c1=O</t>
  </si>
  <si>
    <t>C20H18O4</t>
  </si>
  <si>
    <t>DNA Damage/DNA Repair;Immunology/Inflammation</t>
  </si>
  <si>
    <t>1. Neobavaisoflavone is isolated as a DNA polymerase inhibitor. 2. Neobavaisoflavone might be a potential anabolic agent to treat bone loss-associated diseases. 3. Neobavaisoflavone has anti-inflammatory activity, can significantly inhibit the production of reactive oxygen species (ROS), reactive nitrogen species (RNS) and cytokines: IL-1β, IL-6, IL-12p4, IL-12p7, TNF-α in LPS+IFN-γ- or PMA- stimulated RAW264.7 macrophages.</t>
  </si>
  <si>
    <t>Kuete V , Sandjo L P , Kwamou G M N , et al. Activity of three cytotoxic isoflavonoids from Erythrina excelsa and Erythrina senegalensis (neobavaisoflavone, sigmoidin H and isoneorautenol) toward multi-factorial drug resistant cancer cells[J]. Phytomedicine, 2014, 21(5):682-688.</t>
  </si>
  <si>
    <t>T6S1665</t>
  </si>
  <si>
    <t>COc1cc(cc(OC)c1OC)-c1coc2cc3OCOc3c(OC)c2c1=O</t>
  </si>
  <si>
    <t>C20H18O8</t>
  </si>
  <si>
    <t>Apoptosis;Immunology/Inflammation</t>
  </si>
  <si>
    <t>1. Irisflorentin blocks apoptosis pathways, by exerting its effects by promoting rpn-3 expression to enhance the activity of proteasomes and down-regulating egl-1 expression. 2. Irisflorentin has anti-inflammatory mechanism in LPS-activated RAW 264.7 macrophages, by reducing the transcriptional and translational levels of inducible nitric oxide synthase (iNOS) as well as the production of NO.</t>
  </si>
  <si>
    <t>Chen Y M , Liu S P , Lin H L , et al. Irisflorentin improves α-synuclein accumulation and attenuates 6-OHDA-induced dopaminergic neuron degeneration, implication for Parkinson’s disease therapy[J]. BioMedicine, 2015, 5(1):4.</t>
  </si>
  <si>
    <t>T6S0722</t>
  </si>
  <si>
    <t>Homoorientin;Luteolin-6-C-glucoside</t>
  </si>
  <si>
    <t>OC[C@H]1O[C@H]([C@H](O)[C@@H](O)[C@@H]1O)c1c(O)cc2oc(cc(=O)c2c1O)-c1ccc(O)c(O)c1</t>
  </si>
  <si>
    <t>oxidation-reduction;Immunology/Inflammation;Neuroscience</t>
  </si>
  <si>
    <t>Antioxidant;COX</t>
  </si>
  <si>
    <t>Antioxidant;COX-2</t>
  </si>
  <si>
    <t>1. Luteolin-6-C-glucoside has antioxidant activity.</t>
  </si>
  <si>
    <t>Cao J , Xia X , Dai X , et al. Flavonoids profiles, antioxidant, acetylcholinesterase inhibition activities of extract from Dryoathyrium boryanum (Willd.) Ching[J]. Food and Chemical Toxicology, 2013, 55(Complete):121-128.</t>
  </si>
  <si>
    <t>T6S0095</t>
  </si>
  <si>
    <t>Puddumetin;Apigenin 7-methyl ether;7-O-Methylapigenin</t>
  </si>
  <si>
    <t>COC1=CC(=C2C(=C1)OC(=CC2=O)C3=CC=C(C=C3)O)O</t>
  </si>
  <si>
    <t>Lobelia chinensis</t>
  </si>
  <si>
    <t>miR-11/MKP-1/MAPK pathway</t>
  </si>
  <si>
    <t xml:space="preserve">1. Genkwanin exerts its anti-inflammatory effect mainly through the regulation of the miR-11/MKP-1/MAPK pathway. 2. Genkwanin is transported by both passive diffusion and multidrug resistance protein (MDR)-mediated efflux mechanisms. </t>
  </si>
  <si>
    <t>Yuan G , Fen L , Lei F , et al. Genkwanin Inhibits Proinflammatory Mediators Mainly through the Regulation of miR-101/MKP-1/MAPK Pathway in LPS-Activated Macrophages[J]. PLoS ONE, 2014, 9(5):e96741-.</t>
  </si>
  <si>
    <t>T6S1373</t>
  </si>
  <si>
    <t>Casticin;Quercetagetin 3,6,7,4'-Tetramethyl Ether</t>
  </si>
  <si>
    <t>COC1=C(C=C(C=C1)C2=C(C(=O)C3=C(C(=C(C=C3O2)OC)OC)O)OC)O</t>
  </si>
  <si>
    <t>C19H18O8</t>
  </si>
  <si>
    <t>Vitex trifolia var. simplicifolia Cham.</t>
  </si>
  <si>
    <t>1. Vitexicarpin can significantly reduce vascular inflammation, through inhibition of ROS-NF-κB pathway in vascular endothelial cells. 2. Vitexicarpin may become a potential leading drug in the therapy of prostate carcinoma.</t>
  </si>
  <si>
    <t>Meng F M , Yang J B , Yang C H , et al. Vitexicarpin induces apoptosis in human prostate carcinoma PC-3 cells through G2/M phase arrest.[J]. Asian Pacific Journal of Cancer Prevention Apjcp, 2012, 13(12):6369.</t>
  </si>
  <si>
    <t>T6S1101</t>
  </si>
  <si>
    <t>3-Glucosylkaempferol;Kaempferol 3-β-D-glucopyranoside;Astragaline;kaempferol-3-glucoside;Kaempferol 3-O-glucoside;Kaempferol 3-D-glucoside</t>
  </si>
  <si>
    <t>OC[C@H]1O[C@@H](Oc2c(oc3cc(O)cc(O)c3c2=O)-c2ccc(O)cc2)[C@H](O)[C@@H](O)[C@@H]1O</t>
  </si>
  <si>
    <t>Nelumbo nucifera</t>
  </si>
  <si>
    <t xml:space="preserve">1. Astragalin may be a potential agent in the treatment of osteoarthritis. 2. Astragalin can be effective in allaying ROS-promoted bronchial fibrosis through inhibiting autophagosome formation in airways. 3. Astragalin ameliorates oxidative stress-associated epithelial eosinophilia and apoptosis through disturbing TLR4-PKCβ2-NADPH oxidase-responsive signaling. 4. Astragalin exerts anti-inflammatory properties possibly via the inactivation of TLR4-mediated NF-κB and mitogen-activated protein kinases signaling pathways in LPS-stimulated mMECs. 5. Astragalin exerts anti-inflammatory properties in LPS-mediated mastitis, possibly through inhibiting inhibition of the NF-κB signaling pathway, which mediates the expression of pro-inflammatory cytokines. </t>
  </si>
  <si>
    <t>Li F , Wang W , Cao Y , et al. Inhibitory effects of astragalin on lipopolysaccharide-induced inflammatory response in mouse mammary epithelial cells[J]. Journal of Surgical Research, 2014, 192(2):573-581.</t>
  </si>
  <si>
    <t>T6S1315</t>
  </si>
  <si>
    <t>6-Methoxybaicalein;Baicalein 6-methyl ether</t>
  </si>
  <si>
    <t>COC1=C(C=C2C(=C1O)C(=O)C=C(O2)C3=CC=CC=C3)O</t>
  </si>
  <si>
    <t>Oraxylum indicum</t>
  </si>
  <si>
    <t>Autophagy; HIF/HIF Prolyl-Hydroxylase</t>
  </si>
  <si>
    <t>1. Oroxylin A has various anti-tumor effects including apoptosis, cell cycle arrest, drug-resistant reversion. 2. Oroxylin A possesses abilities of inhibiting the ATRA-induced IL-6 production via modulation of LAP/LIP/CHOP in leukemia cell lines, which could providing a therapeutic strategy for RAS. 3. Oroxylin A inhibits UCP2s triggers the MPTP opening, and promotes the apoptosis in CaCo-2 cells; uncoupling protein 2 plays a key role in mitochondrial apoptotic pathway. 4. Oroxylin A inhibits N1ICD translocating to the nucleus and binding to epithelial-mesenchymal transition-related transcription factor Snail, thus suppressing the invasion and migration of MCF-7 cells. 5. Oroxylin A improves the sensitivity of K562/ADM cells by increasing apoptosis in leukemic cells and decreasing the expression of CXCR4 and PI3K/Akt/NF-κB pathway, and probably served as a most promising agent for CML treatment.</t>
  </si>
  <si>
    <t>Ku S K , Lee I C , Bae J S . Antithrombotic activities of oroxylin A in vitro and in vivo[J]. Archives of Pharmacal Research, 2013, 37(5):679-86.</t>
  </si>
  <si>
    <t>T6S0653</t>
  </si>
  <si>
    <t>Acaciin;Buddleoside;Acacetin-7-O-rutinoside;Linarine;Buddleoflavonoloside</t>
  </si>
  <si>
    <t>COc1ccc(cc1)-c1cc(=O)c2c(O)cc(O[C@@H]3O[C@H](CO[C@@H]4O[C@@H](C)[C@H](O)[C@@H](O)[C@H]4O)[C@@H](O)[C@H](O)[C@H]3O)cc2o1</t>
  </si>
  <si>
    <t>C28H32O14</t>
  </si>
  <si>
    <t>Uncaria rhynchophylla</t>
  </si>
  <si>
    <t>PI3K/Akt/mTOR signaling;Apoptosis</t>
  </si>
  <si>
    <t>TNF-α inhibitor</t>
  </si>
  <si>
    <t>1. Linarin (acacetin-7-O-β-d-rutinoside) shows selective dose dependent inhibitory effect on acetylcholinesterase. 2. Linarin alleviates GalN/LPS-induced liver injury by suppressing TNF-α-mediated apoptotic pathways. 3. Linarin prevents A beta-induced neurotoxicity through the activation of PI3K/Akt, which subsequently inhibits GSK-3b and up-regulates Bcl-2. 4. The piperine significantly enhanced the oral absorption of Linarin in rats by inhibiting P-glycoprotein mediated cellular efflux during the intestinal absorption and likely simultaneously by inhibiting the metabolism of Linarin.</t>
  </si>
  <si>
    <t>Kim S J , Cho H I , Kim S J , et al. Protective effect of linarin against d-galactosamine and lipopolysaccharide-induced fulminant hepatic failure[J]. European Journal of Pharmacology, 2014, 738:66-73.</t>
  </si>
  <si>
    <t>T5S0229</t>
  </si>
  <si>
    <t>4'-Methylnaringenin</t>
  </si>
  <si>
    <t>COc1ccc(cc1)[C@@H]1CC(=O)c2c(O)cc(O)cc2O1</t>
  </si>
  <si>
    <t>C16H14O5</t>
  </si>
  <si>
    <t>Citrus aurantium</t>
  </si>
  <si>
    <t xml:space="preserve">1. Isosakuranetin has cytotoxic and fungicide properties. 2. Isosakuranetin produces significant decrease in blood pressure. 3. Isosakuranetin significantly reduces the sensitivity of mice to noxious heat and PregS-induced chemical pain. </t>
  </si>
  <si>
    <t>Straub I , Krugel U , Mohr F , et al. Flavanones That Selectively Inhibit TRPM3 Attenuate Thermal Nociception In Vivo[J]. Molecular Pharmacology, 2013, 84(5):736-750.</t>
  </si>
  <si>
    <t>T5S0754</t>
  </si>
  <si>
    <t>Hirsutrin;3-Glucosylquercetin;Quercetin 3-o-glucopyranoside</t>
  </si>
  <si>
    <t>OC[C@H]1O[C@@H](Oc2c(oc3cc(O)cc(O)c3c2=O)-c2ccc(O)c(O)c2)[C@H](O)[C@@H](O)[C@@H]1O</t>
  </si>
  <si>
    <t>Quercus aliena</t>
  </si>
  <si>
    <t>Isoquercitrin and polyphosphate co-enhance mineralization of human osteoblast-like SaOS-2 cells via separate activation of two RUNX2 cofactors AFT6 and Ets1[J]. Biochemical Pharmacology, 2014, 89(3):413-421.</t>
  </si>
  <si>
    <t>T6S0270</t>
  </si>
  <si>
    <t>Formononetin 7-O-β-D-glucopyranoside;Ononoside;Formononetin glucoside;Formononetin 7-O-glucoside</t>
  </si>
  <si>
    <t>COc1ccc(cc1)-c1coc2cc(O[C@@H]3O[C@H](CO)[C@@H](O)[C@H](O)[C@H]3O)ccc2c1=O</t>
  </si>
  <si>
    <t>C22H22O9</t>
  </si>
  <si>
    <t>antibacterial</t>
  </si>
  <si>
    <t xml:space="preserve">1. Ononin can inhibit the growth of pathogen. 2. Ononin plays an important role in human nutrition as health promoting natural chemicals and are established to be the beneficial components. </t>
  </si>
  <si>
    <t>Zhang W , Jiang S , Qian D W , et al. [The interaction between ononin and human intestinal bacteria].[J]. Acta Pharmaceutica Sinica, 2014, 49(8):1162-1168.</t>
  </si>
  <si>
    <t>T3S1775</t>
  </si>
  <si>
    <t>NSC 80687;Techtochrysin;Techtochrysine</t>
  </si>
  <si>
    <t>COc1cc(O)c2c(c1)oc(cc2=O)-c1ccccc1</t>
  </si>
  <si>
    <t>Pinus</t>
  </si>
  <si>
    <t>1. Tectochrysin has antioxidant effect. 2. Tectochrysin is promising inhibitors for the reversal of ABCG2-mediated drug transport. 3. Tectochrysin leads to apoptotic cell death in NSCLC cells through activation of DR3 and Fas expression via inhibition of STAT3 phosphorylation.</t>
  </si>
  <si>
    <t>In vivoanti-oxidant activities of tectochrysin[J]. Archives of Pharmacal Research, 2003, 26(1):43-46.</t>
  </si>
  <si>
    <t>T6S0232</t>
  </si>
  <si>
    <t>Huazhongilexone</t>
  </si>
  <si>
    <t>Oc1cc(O)c2C(=O)C[C@H](Oc2c1)c1ccc(O)c(O)c1</t>
  </si>
  <si>
    <t>C15H12O6</t>
  </si>
  <si>
    <t>Metabolic Enzyme/Protease; NF-κB</t>
  </si>
  <si>
    <t>Endogenous Metabolite; Keap1-Nrf2</t>
  </si>
  <si>
    <t>1. Eriodictyol is a flavonoid with anti-inflammatory and antioxidant activities. 2. Eriodictyol may possess antidiabetic properties through increasing glucose uptake and improving insulin resistance. 3. Eriodictyol may be a potential therapeutic resource for Atopic dermatitis and an adjunctive agent to control itchiness inAtopic dermatitis.</t>
  </si>
  <si>
    <t>Lee E R , Kim J H , Kang Y J , et al. The Anti-apoptotic and Anti-oxidant Effect of Eriodictyol on UV-Induced Apoptosis in Keratinocytes[J]. Biological &amp; Pharmaceutical Bulletin, 2007, 30(1):32-37.</t>
  </si>
  <si>
    <t>T2S1086</t>
  </si>
  <si>
    <t>Nepetin-7-glucoside</t>
  </si>
  <si>
    <t>COc1c(O[C@@H]2O[C@H](CO)[C@@H](O)[C@H](O)[C@H]2O)cc2oc(cc(=O)c2c1O)-c1ccc(O)c(O)c1</t>
  </si>
  <si>
    <t>C22H22O12</t>
  </si>
  <si>
    <t>Salvia plebeia R.Br.</t>
  </si>
  <si>
    <t>1. Nepetin-7-glucoside has antioxidant activity in human HL6 cells assessed as reduction of cytochrome-c release, DPPH free radical scavenging activity, and inhibition of TPA-induced free radical formation.</t>
  </si>
  <si>
    <t>Jin X F , Lu Y H , Wei D Z , et al. Chemical fingerprint and quantitative analysis of Salvia plebeia R.Br. by high-performance liquid chromatography[J]. J Pharm Biomed Anal, 2008, 48(1):100-104.</t>
  </si>
  <si>
    <t>T6S0840</t>
  </si>
  <si>
    <t>Dihydrokaempferol 3-rhamnoside</t>
  </si>
  <si>
    <t>C[C@@H]1O[C@@H](O[C@@H]2[C@H](Oc3cc(O)cc(O)c3C2=O)c2ccc(O)cc2)[C@H](O)[C@H](O)[C@H]1O</t>
  </si>
  <si>
    <t>Engelhardtia roxburghiana Wall.</t>
  </si>
  <si>
    <t>Reductase</t>
  </si>
  <si>
    <t>1. Engeletin may serve as a potential anti-inflammatory agent. 2. Engeletin possesses potent inhibition of PGE2 release with IC5 values of 19.6 μg/ml. 3. Engeletin inhibits a recombinant human aldose reductase (IC5 value=1.16 microM).</t>
  </si>
  <si>
    <t>Huang H , Cheng Z , Shi H , et al. Isolation and Characterization of Two Flavonoids, Engeletin and Astilbin, from the Leaves of Engelhardia roxburghiana and Their Potential Anti-inflammatory Properties[J]. Journal of Agricultural and Food Chemistry, 2011, 59(9):4562-4569.</t>
  </si>
  <si>
    <t>T4S0295</t>
  </si>
  <si>
    <t>Apigetrin;Cosmosiin;Apigenin-7-O-β-D-glucopyranoside;Cosmetin;Cosmosioside;Thalictiin</t>
  </si>
  <si>
    <t>OC[C@H]1O[C@@H](Oc2cc(O)c3c(c2)oc(cc3=O)-c2ccc(O)cc2)[C@H](O)[C@@H](O)[C@@H]1O</t>
  </si>
  <si>
    <t>Cosmos bipinnatus</t>
  </si>
  <si>
    <t>1. Cosmosiin is a anti-HIV agent. 2. Cosmosiin may be beneficial for diabetic complications through their enhanced adiponectin secretion, tyrosine phosphorylation of insulin receptor-β and GLUT4 translocation.</t>
  </si>
  <si>
    <t>Rao Y K , Lee M J , Chen K , et al. Insulin-Mimetic Action of Rhoifolin and Cosmosiin Isolated from Citrus grandis (L.) Osbeck Leaves: Enhanced Adiponectin Secretion and Insulin Receptor Phosphorylation in 3T3-L1 Cells[J]. Evidence-based Complementary and Alternative Medicine, 2009, 2011(1741-427X):624375.</t>
  </si>
  <si>
    <t>TJS1159</t>
  </si>
  <si>
    <t>Chrysosplenetin</t>
  </si>
  <si>
    <t>COC1=C(C=CC(=C1)C2=C(C(=O)C3=C(C(=C(C=C3O2)OC)OC)O)OC)O</t>
  </si>
  <si>
    <t>Laggera alata</t>
  </si>
  <si>
    <t>1. Chrysosplenetin is a metabolic inhibitor of artemisinin.</t>
  </si>
  <si>
    <t>Jing C , Hong-Yan J I , Shi-Jie W , et al. [Determination of chrysosplenetin, metabolic inhibitor of artemisinin, in rat plasma by UPLC-ms/MS and study on its pharmacokinetics].[J]. China Journal of Chinese Materia Medica, 2013, 38(19):3363-3367.</t>
  </si>
  <si>
    <t>T6S1768</t>
  </si>
  <si>
    <t>Narcissin;Isorhamnetin 3-Rutinoside</t>
  </si>
  <si>
    <t>COc1cc(ccc1O)-c1oc2cc(O)cc(O)c2c(=O)c1O[C@@H]1O[C@H](CO[C@@H]2O[C@@H](C)[C@H](O)[C@@H](O)[C@H]2O)[C@@H](O)[C@H](O)[C@H]1O</t>
  </si>
  <si>
    <t>Narcissus tazetta</t>
  </si>
  <si>
    <t>1. Narcissoside, with synergism of B.flavum flavonoid and rutin, could be responsible for stronger protection against mitochondrial induced oxidative stress.</t>
  </si>
  <si>
    <t>Gevrenova R , Kondeva-Burdina M , Denkov N , et al. Flavonoid profiles of three Bupleurum species and in vitrohepatoprotective activity of Bupleurum flavum Forsk.[J]. Pharmacognosy Magazine, 2015, 11(41):14.</t>
  </si>
  <si>
    <t>T5S1607</t>
  </si>
  <si>
    <t>Mulberrochromene</t>
  </si>
  <si>
    <t>C\C(C)=C\Cc1c(oc2c3C=CC(C)(C)Oc3cc(O)c2c1=O)-c1ccc(O)cc1O</t>
  </si>
  <si>
    <t>C25H24O6</t>
  </si>
  <si>
    <t>Morus alba</t>
  </si>
  <si>
    <t>JAK/STAT signaling;NF-Κb</t>
  </si>
  <si>
    <t>STAT;NF-Κb</t>
  </si>
  <si>
    <t>STAT3;NF-Κb</t>
  </si>
  <si>
    <t>1. Morusin possesses antitumor effects of cell lines including HT-29, A549, MCF-7, and MDA-MB-231, through suppressing STAT3 and NFκB attenuation mediated apoptosis induction. 2. Morusin possesses anti-oxidant and anti-inflammatory effects.</t>
  </si>
  <si>
    <t>Lin W L , Lai D Y , Lee Y J , et al. Antitumor progression potential of morusin suppressing STAT3 and NFκB in human hepatoma SK-Hep1 cells[J]. Toxicology Letters, 2015, 232(2):490-498.</t>
  </si>
  <si>
    <t>T4S0999</t>
  </si>
  <si>
    <t>COc1cc(O)c(C\C=C(\C)C)c2O[C@@H](CC(=O)c12)c1ccc(O)cc1</t>
  </si>
  <si>
    <t>C21H22O5</t>
  </si>
  <si>
    <t>Sophora flavescens</t>
  </si>
  <si>
    <t>HSV;BVDV</t>
  </si>
  <si>
    <t>HSV-1;HSV-2;BVDV</t>
  </si>
  <si>
    <t>1. Isoxanthohumol shows an antiviral activity towards herpes viruses (HSV1 and HSV2) and bovine viral diarrhea virus (BVDV). 2. Isoxanthohumol is a polyphenol with antioxidant, anti-inflammatory, and antiangiogenic properties, seems to regulate in vivo vascular proliferation and stabilization and the EC-VSMC-inflammatory crosstalk.</t>
  </si>
  <si>
    <t>Anna Katarzyna Żołnierczyk, Wanda Krystyna Mączka, Małgorzata Grabarczyk, et al. Isoxanthohumol — Biologically active hop flavonoid[J]. Fitoterapia, 2015, 103.</t>
  </si>
  <si>
    <t>T6S2227</t>
  </si>
  <si>
    <t>Flavoayamenin</t>
  </si>
  <si>
    <t>COc1cc2oc(cc(=O)c2c(O)c1[C@@H]1O[C@H](CO)[C@@H](O)[C@H](O)[C@H]1O[C@@H]1O[C@H](CO)[C@@H](O)[C@H](O)[C@H]1O)-c1ccc(O)cc1</t>
  </si>
  <si>
    <t>C28H32O15</t>
  </si>
  <si>
    <t>Ziziphus jujuba</t>
  </si>
  <si>
    <t>1. Spinosin ameliorated memory impairment induced through AβO, the serotonergic neurotransmitter system, and these effects were regulated, in part, through neuroprotective activity via the anti-inflammatory effects of Spinosin. 2. Spinosin exerts anxiolytic-like effects, and its mechanism of action appears to be modulated by GABAA and 5-HT1A receptors. 3. There was a wide brain regional tissue distribution of Spinosin. The concentrations of Spinosin in corpus striatum and hippocampus were higher than that in other areas.</t>
  </si>
  <si>
    <t>Jung I H , Lee H E , Park S J , et al. Ameliorating effect of spinosin, a C-glycoside flavonoid, on scopolamine-induced memory impairment in mice[J]. Pharmacology Biochemistry and Behavior, 2014, 120:88-94.</t>
  </si>
  <si>
    <t>T3S1612</t>
  </si>
  <si>
    <t>Kuwanone G;Moracenin B</t>
  </si>
  <si>
    <t>C\C(C)=C\Cc1c(oc2c([C@H]3C=C(C)C[C@H]([C@@H]3C(=O)c3ccc(O)cc3O)c3ccc(O)cc3O)c(O)cc(O)c2c1=O)-c1ccc(O)cc1O</t>
  </si>
  <si>
    <t>C40H36O11</t>
  </si>
  <si>
    <t>Metabolism;Proteases/Proteasome;Neuroscience</t>
  </si>
  <si>
    <t>protein tyrosine phosphatase;Glucokinase;Tyrosinase;AChR</t>
  </si>
  <si>
    <t>α-glucosidase;PTP1B;AChE;BChE</t>
  </si>
  <si>
    <t>1. Kuwanon G as dual inhibitors of PTP1B and α-glucosidase enzymes, as well as insulin sensitizers, it may potentially be utilized as an effective treatment for Type II diabetes mellitus. 2. Kuwanon G has anti-inflammatory activity, it can attenuate atherosclerosis through inhibiting foam cell formation and inflammatory response. 3. Kuwanon G is a potent inhibitor of Mycobacterium tuberculosis protein tyrosine phosphatase B. 4. Kuwanon G shows acetylcholinesterase (AChE) and butyrylcholinesterase(BChE) inhibitory activities, it may be a promising candidate for preventive and therapeutic agents for Alzheimer's disease. 5. Kuwanon G prevents the pathological progression of allergic asthma through the inhibition of lung destruction by inflammation and immune stimulation. 6. Kuwanon G has antibacterial activity against oral pathogens. 7. Kuwanon G is a specific antagonist for the GRP-preferring receptor and can be useful for studying the physiological and pathological role of GRP.</t>
  </si>
  <si>
    <t>Paudel P, Yu T , Seong SH, et al. Protein Tyrosine Phosphatase 1B Inhibition and Glucose Uptake Potentials of Mulberrofuran G, Albanol B, and Kuwanon G from Root Bark of Morus alba L. in Insulin-Resistant HepG2 Cells: An In Vitro and In Silico Study[J]. International Journal of Molecular Sciences, 2018, 19(5):1542-.</t>
  </si>
  <si>
    <t>TJS0851</t>
  </si>
  <si>
    <t>OC[C@H]1O[C@@H](Oc2cc(cc(O)c2O)[C@@H]2CC(=O)c3c(O)cc(O)cc3O2)[C@H](O)[C@@H](O)[C@@H]1O</t>
  </si>
  <si>
    <t>C21H22O12</t>
  </si>
  <si>
    <t>Plantagoside is a specific non-competitive inhibitor for jack bean alpha-mannosidase (IC50: 5 μM). It also is a potent inhibitor of the Maillard reaction.</t>
  </si>
  <si>
    <t>Matsuura N, et al. Potent protein glycation inhibition of plantagoside in Plantago major seeds. Biomed Res Int. 2014;2014:208539.</t>
  </si>
  <si>
    <t>T2P2963</t>
  </si>
  <si>
    <t>CC1=CC(=CC2=C1C(=O)C(=CO2)C3=CC=CC=C3)OC</t>
  </si>
  <si>
    <t>C17H14O3</t>
  </si>
  <si>
    <t>Citrus aurantium L.</t>
  </si>
  <si>
    <t xml:space="preserve">1. 5-Methyl-7-methoxyisoflavone is used by bodybuilders for its ergogenic properties. </t>
  </si>
  <si>
    <t>Eleuteri C , Olla S , Veroni C , et al. A staged screening of registered drugs highlights remyelinating drug candidates for clinical trials[J]. Scientific Reports, 2017, 7:45780.</t>
  </si>
  <si>
    <t>T5S2083</t>
  </si>
  <si>
    <t>O[C@@H]1CO[C@@H](OC[C@H]2O[C@H]([C@H](O)[C@@H](O)[C@@H]2O)c2c(O)ccc3c2occ(-c2ccc(O)cc2)c3=O)[C@H](O)[C@H]1O</t>
  </si>
  <si>
    <t>C26H28O13</t>
  </si>
  <si>
    <t>Pueraria lobata</t>
  </si>
  <si>
    <t>Caspase</t>
  </si>
  <si>
    <t>Puerarin 6''-O-xyloside possesses significant anti-osteoporotic activity on ovariectomy mice, it has significant antitumour activities, the mechanisms are related to increased levels of caspase-3, caspase-7, caspase-9 and Bax, and reduced levels Bcl-2.</t>
  </si>
  <si>
    <t>T5S2139</t>
  </si>
  <si>
    <t>Hexandraside F</t>
  </si>
  <si>
    <t>COc1ccc(cc1)-c1oc2c(C\C=C(\C)C)c(O[C@@H]3O[C@H](CO)[C@@H](O)[C@H](O)[C@H]3O)cc(O)c2c(=O)c1O[C@@H]1O[C@@H](C)[C@H](O)[C@@H](O[C@@H]2O[C@H](CO)[C@@H](O)[C@H](O)[C@H]2O)[C@H]1O</t>
  </si>
  <si>
    <t>Epimedin A1(Hexandraside F) is a flavonoid extracted from Herba Epimedii which is one of commonly used Chinese medicines.</t>
  </si>
  <si>
    <t>Chen XJ, et al. A rapid method for simultaneous determination of 15 flavonoids in Epimedium using pressurized liquid extraction and ultra-performance liquid chromatography. J Pharm Biomed Anal. 2008 Jan 22;46(2):226-35.</t>
  </si>
  <si>
    <t>T4S0039</t>
  </si>
  <si>
    <t>BaiMaside;Quercetin 3-beta-D-sophoroside</t>
  </si>
  <si>
    <t>OC[C@H]1O[C@@H](O[C@H]2[C@H](Oc3c(oc4cc(O)cc(O)c4c3=O)-c3ccc(O)c(O)c3)O[C@H](CO)[C@@H](O)[C@@H]2O)[C@H](O)[C@@H](O)[C@@H]1O</t>
  </si>
  <si>
    <t>C27H30O17</t>
  </si>
  <si>
    <t>Hedyotis diffusa</t>
  </si>
  <si>
    <t xml:space="preserve">1. Quercetin-3-O-sophoroside is the natural ligand of Bet v 1. </t>
  </si>
  <si>
    <t>Zhou J , Sun J B , Xu X Y , et al. Application of mixed cloud point extraction for the analysis of six flavonoids in Apocynum venetum leaf samples by high performance liquid chromatography[J]. Journal of Pharmaceutical and Biomedical Analysis, 2015, 107:273-279.</t>
  </si>
  <si>
    <t>T4S0578</t>
  </si>
  <si>
    <t>Guajaverin;Quercetin-3-Arabinoside</t>
  </si>
  <si>
    <t>O[C@H]1CO[C@@H](Oc2c(oc3cc(O)cc(O)c3c2=O)-c2ccc(O)c(O)c2)[C@H](O)[C@H]1O</t>
  </si>
  <si>
    <t>C20H18O11</t>
  </si>
  <si>
    <t>Psidium guajava Linn.</t>
  </si>
  <si>
    <t>Antioxidant;urease inhibitor</t>
  </si>
  <si>
    <t>1. Guaijaverin is a urease inhibitor. 2. Guaijaverin has antioxidant activity. 3. Guaijaverin has antibacterial activity against Strep. mutans.</t>
  </si>
  <si>
    <t>Wen O , Xiaoai Z , Lei S U , et al. Hypoglycemic Activity of Avicularin and Guaijaverin in Guava Leaves[J]. Food Science, 2016.</t>
  </si>
  <si>
    <t>T6S0525</t>
  </si>
  <si>
    <t>Cc1c(O)c(C)c2O[C@@H](CC(=O)c2c1O)c1ccc(O)cc1</t>
  </si>
  <si>
    <t>C17H16O5</t>
  </si>
  <si>
    <t>Rhododendron</t>
  </si>
  <si>
    <t>PI3K/Akt/mTOR signaling;MAPK</t>
  </si>
  <si>
    <t>Akt;p38 MAPK;ERK</t>
  </si>
  <si>
    <t>Akt;p38;ERK</t>
  </si>
  <si>
    <t>1. Farrerol has antioxidative activity.2. Farrerol modulates TAP and BNBD5 gene expression in mammary gland, enhances bMEC defense against S. aureus infection and could be useful in protection against bovine mastitis. 3. Farrerol inactivates KEAP-1 or activates the Akt, p38 and ERK to facilitate the release of Nrf2 from Keap1 and subsequent reduces the intracellular production of reactive oxygen species via the induction of HO-1 expression. 4. Farrerol has protective effects against H2O2-induced apoptosis in EA.hy926 cells, and suggests that Farrerol is a potential candidate for the intervention of endothelial-injury-associated cardiovascular diseases.</t>
  </si>
  <si>
    <t>Liu E , Liang T , Wang X , et al. Apoptosis induced by farrerol in human gastric cancer SGC-7901 cells through the mitochondrial-mediated pathway[J]. European journal of cancer prevention: the official journal of the European Cancer Prevention Organisation (ECP), 2015, 24(5):365.</t>
  </si>
  <si>
    <t>T3S1390</t>
  </si>
  <si>
    <t>Kaempferol 3-sambubioside;Kaempferol 3-O-sambubioside</t>
  </si>
  <si>
    <t>OC[C@H]1O[C@@H](Oc2c(oc3cc(O)cc(O)c3c2=O)-c2ccc(O)cc2)[C@H](O[C@@H]2OC[C@@H](O)[C@H](O)[C@H]2O)[C@@H](O)[C@@H]1O</t>
  </si>
  <si>
    <t>C26H28O15</t>
  </si>
  <si>
    <t>Aesculus hippocastanum</t>
  </si>
  <si>
    <t>Leucoside is a naturally occuring flavonol bioside with many biological activities.</t>
  </si>
  <si>
    <t>Chung, D. et al.: J. Sci. Food. Agric., 93, 362 (2013)</t>
  </si>
  <si>
    <t>T5S1805</t>
  </si>
  <si>
    <t>5,7-Dihydroxy-4H-Chromen-4-One</t>
  </si>
  <si>
    <t>C1=COC2=CC(=CC(=C2C1=O)O)O</t>
  </si>
  <si>
    <t>C9H6O4</t>
  </si>
  <si>
    <t>Garcinia cowa</t>
  </si>
  <si>
    <t>Nrf2</t>
  </si>
  <si>
    <t>1. 5, 7-Dihydroxychromone isolated from DME is one of the active compounds that may contribute to regulate blood glucose levels.  2. 5, 7-Dihydroxychromone exerts neuroprotective effect against 6-OHDA-induced oxidative stress and apoptosis by activating Nrf2/ARE signal . 3. 5, 7-Dihydroxychromone induces the translocation of Nrf2 to the nucleus and increases Nrf2/ARE binding activity which results in the up-regulation of the expression of Nrf2-dependent antioxidant genes, including HO-1, NQO1, and GCLc.</t>
  </si>
  <si>
    <t>Kim D W , Lee K T , Kwon J , et al. Neuroprotection against 6-OHDA-induced oxidative stress and apoptosis in SH-SY5Y cells by 5,7-Dihydroxychromone: Activation of the Nrf2/ARE pathway[J]. Life Sciences, 2015, 130:25-30.</t>
  </si>
  <si>
    <t>T6S0920</t>
  </si>
  <si>
    <t>FT-0689359;Q-100605</t>
  </si>
  <si>
    <t>Oc1cc(cc(O)c1O)C(=O)O[C@@H]5[C@@H](O)[C@@H](O)[C@@H](CO)O[C@H]5OC=2C(=O)c4c(O)cc(O)cc4OC=2c3ccc(O)c(O)c3</t>
  </si>
  <si>
    <t>C28H24O16</t>
  </si>
  <si>
    <t>Hypericum</t>
  </si>
  <si>
    <t>2''-Galloylhyperin found in Pyrola. It increases ruminal fiber fermentability by formed wall-bound lignin in primary maize cell walls.</t>
  </si>
  <si>
    <t>Wang P, Gao YM, Sun X, Guo N, Li J, Wang W, Yao LP, Fu YJ. Hepatoprotective effect of 2'-O-galloylhyperin against oxidative stress-induced liver damage through induction of Nrf2/ARE-mediated antioxidant pathway. Food Chem Toxicol. 2017 Apr;102:129-142.</t>
  </si>
  <si>
    <t>T6S0117</t>
  </si>
  <si>
    <t>Fenicularin</t>
  </si>
  <si>
    <t>OC[C@@H]1O[C@@H](Oc2c(oc3cc(O)cc(O)c3c2=O)-c2ccc(O)c(O)c2)[C@H](O)[C@H]1O</t>
  </si>
  <si>
    <t>Polygonum aviculare.</t>
  </si>
  <si>
    <t>ERK</t>
  </si>
  <si>
    <t xml:space="preserve">1. Avicularin exhibits anti-inflammatory activity through the suppression of ERK signaling pathway in LPS-stimulated RAW 264.7 macrophage cells. 2. Avicularin inhibits the accumulation of the intracellular lipids by decreasing C/EBPα-activated GLUT4-mediated glucose uptake in adipocytes and potently inhibiting fatty acid synthase. </t>
  </si>
  <si>
    <t>Vo V A , Lee J W , Chang J E , et al. Avicularin Inhibits Lipopolysaccharide-Induced Inflammatory Response by Suppressing ERK Phosphorylation in RAW 264.7 Macrophages[J]. Biomolecules and Therapeutics, 2012, 20(6):532-537.</t>
  </si>
  <si>
    <t>T4S0145</t>
  </si>
  <si>
    <t>Corylinin</t>
  </si>
  <si>
    <t>C\C(C)=C\CC\C(C)=C\Cc1cc(ccc1O)-c1coc2cc(O)ccc2c1=O</t>
  </si>
  <si>
    <t>C25H26O4</t>
  </si>
  <si>
    <t>Metabolism;JAK/STAT signaling;Stem Cells</t>
  </si>
  <si>
    <t>UGT;hCE;STAT</t>
  </si>
  <si>
    <t>UGT1A1;hCE2;STAT3</t>
  </si>
  <si>
    <t xml:space="preserve">1. Corylifol A displays cytotoxic activity against HepG2 and Hep3B hepatocellular carcinoma cell lines, with IC50 values of 4.6 and 13.5 ug/ml, respectively. 2. Corylifol A and Biochanin A can be the potential uncouplers of neuronal nitric oxide synthase-postsynaptic density protein-95. 3. Corylifol A and bavachin are strong inhibitors of UDP-glucuronosyltransferase 1A1 (UGT1A1) with the inhibition kinetic parameters (Ki) values lower than 1 uM.4. Corylifol A and bakuchiol are naturally occurring potent inhibitors of hCE2, with low Ki values ranging from 0.62uM to 3.89 uM. 5. Corylifol A shows an inhibitory effect on IL-6-induced STAT3 promoter activity in Hep3B cells with IC50 values of 0.81 ± 0.15 uμ, it also inhibits STAT3 phosphorylation induced by IL-6 in Hep3B cells, suggests that corylifol A has antiinflammatory activity. </t>
  </si>
  <si>
    <t>Li, N., Miao, J., Li, J., Zhao, Y., Li, H., &amp; Dai, Y. et al. (2017). Enzymatic synthesis of novel corylifol A glucosides via a UDP-glycosyltransferase. Carbohydrate Research, 446-447, 61-67. doi: 10.1016/j.carres.2017.05.002</t>
  </si>
  <si>
    <t>T5S0581</t>
  </si>
  <si>
    <t>Hamaudol 3-glucoside</t>
  </si>
  <si>
    <t>Cc1cc(=O)c2c(O)c3C[C@H](O[C@@H]4O[C@H](CO)[C@@H](O)[C@H](O)[C@H]4O)C(C)(C)Oc3cc2o1</t>
  </si>
  <si>
    <t>C21H26O10</t>
  </si>
  <si>
    <t>Saposhnikovia divaricata</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</si>
  <si>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</si>
  <si>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Shen D, et al. Screening active components from Yu-ping-feng-san for regulating initiative key factors in allergic sensitization. PLoS One. 2014 Sep 8;9(9):e107279.</t>
  </si>
  <si>
    <t>T3923</t>
  </si>
  <si>
    <t>Cyclosin;3'-Hydroxyformononetin</t>
  </si>
  <si>
    <t>COc1ccc(cc1O)C3=COc2cc(O)ccc2C3=O</t>
  </si>
  <si>
    <t>Calycosin acts as a selective estrogen receptor modulator. Calycosin induces apoptosis in human ovarian cancer SKOV3 cells by activating caspases and Bcl-2 family proteins. Calycosin suppresses breast cancer cell growth via ERβ-dependent regulation of IGF-1R, p38 MAPK and PI3K/Akt pathways. Calycosin has antineoplastic effects against osteosarcoma through inducing apoptosis showing in vitro and in vivo investigations. Calycosin was shown to induce angiogenesis in human umbilical vein endothelial cell cultures (HUVEC) in vitro. Calycosin may be an effective skin-lightening agent that regulates the expression of melanogenic enzymes. Calycosin exhibited tyrosinase inhibitory activity with an IC(50) value of 38.4 microM.</t>
  </si>
  <si>
    <t>Chen J., et al. Calycosin and genistein induce apoptosis by inactivation of HOTAIR/p-Akt signaling pathway in human breast cancer MCF-7 cells. Cell Physiol Biochem. 2015;35(2):722-8.</t>
  </si>
  <si>
    <t>T3850</t>
  </si>
  <si>
    <t>Luteolin 7-O-glucuronide</t>
  </si>
  <si>
    <t>O[C@H]1[C@H](Oc2cc(O)c3c(c2)oc(cc3=O)-c2ccc(O)c(O)c2)O[C@@H]([C@@H](O)[C@@H]1O)C(O)=O</t>
  </si>
  <si>
    <t>Reseda odorata</t>
  </si>
  <si>
    <t>Others;Proteases/Proteasome</t>
  </si>
  <si>
    <t>Others;MMP</t>
  </si>
  <si>
    <t>Others;MMP-13;MMP-3;MMP-8;MMP-9;MMP-1</t>
  </si>
  <si>
    <t>Luteolin-7-Glucuronide possesses antioxidant activities.</t>
  </si>
  <si>
    <t>T4S0758</t>
  </si>
  <si>
    <t>Quercetin-3-O-beta-D-glucose-7-O-beta-D-gentiobioside</t>
  </si>
  <si>
    <t>OC[C@H]1O[C@@H](OC[C@H]2O[C@@H](Oc3cc(O)c4c(c3)oc(-c3ccc(O)c(O)c3)c(O[C@@H]3O[C@H](CO)[C@@H](O)[C@H](O)[C@H]3O)c4=O)[C@H](O)[C@@H](O)[C@@H]2O)[C@H](O)[C@@H](O)[C@@H]1O</t>
  </si>
  <si>
    <t>C33H40O22</t>
  </si>
  <si>
    <t>Desurainia sophia</t>
  </si>
  <si>
    <t>Quercetin-3-O-β-D-glucose-7-O-β-D-gentiobiosiden is a flavonoid from Quercetin.</t>
  </si>
  <si>
    <t>Hong-Wei L I , Ting-Ting W , Xiang-Le M , et al. Optimized extraction process of formula granules for seeds from Desurainia sophia fried without additional ingredients by Box-Behnken response surface method[J]. Chinese Journal of New Drugs, 2016.</t>
  </si>
  <si>
    <t>T2S0223</t>
  </si>
  <si>
    <t>6-Demethoxynobiletin</t>
  </si>
  <si>
    <t>COc1ccc(cc1OC)-c1cc(=O)c2c(OC)cc(OC)c(OC)c2o1</t>
  </si>
  <si>
    <t>oxidation-reduction;Microbiology&amp;virology</t>
  </si>
  <si>
    <t>Antioxidant;HIV Protease inhibitor</t>
  </si>
  <si>
    <t>Antioxidant;HIV-1</t>
  </si>
  <si>
    <t>1. Isosinensetin shows antioxidant and HIV-1 protease inhibiting activities.</t>
  </si>
  <si>
    <t>Jiang Y , Wong J H , Fu M , et al. Isolation of adenosine, iso-sinensetin and dimethylguanosine with antioxidant and HIV-1 protease inhibiting activities from fruiting bodies of Cordyceps militaris[J]. Phytomedicine, 2011, 18(2-3):189-193.</t>
  </si>
  <si>
    <t>T6S1367</t>
  </si>
  <si>
    <t>Proanthocyanidin B2</t>
  </si>
  <si>
    <t>O[C@@H]1Cc2c(O)cc(O)c([C@@H]3[C@@H](O)[C@H](Oc4cc(O)cc(O)c34)c3ccc(O)c(O)c3)c2O[C@@H]1c1ccc(O)c(O)c1</t>
  </si>
  <si>
    <t>C30H26O12</t>
  </si>
  <si>
    <t>Vitis vinifera L</t>
  </si>
  <si>
    <t>NOD</t>
  </si>
  <si>
    <t>NLRP3</t>
  </si>
  <si>
    <t>Procyanidin B2 has vascular protective, anti-diabetic nephropathy, anti-cancer, anti-inflammatory, and antioxidant activities. Procyanidin B2 inhibited NLRP3 inflammasome activation via suppression of AP-1 pathway.</t>
  </si>
  <si>
    <t>Sakano K , Mizutani M , Murata M , et al. Procyanidin B2 has anti- and pro-oxidant effects on metal-mediated DNA damage[J]. Free Radical Biology &amp; Medicine, 2005, 39(8):1041-1049.</t>
  </si>
  <si>
    <t>TWS0787</t>
  </si>
  <si>
    <t>Baicalin-7-glucoside</t>
  </si>
  <si>
    <t>OC[C@H]1O[C@@H](Oc2cc3oc(cc(=O)c3c(O)c2O)-c2ccccc2)[C@H](O)[C@@H](O)[C@@H]1O</t>
  </si>
  <si>
    <t>Oroxylum indicum (Linn.) Kurz</t>
  </si>
  <si>
    <t>PPAR; Glucokinase</t>
  </si>
  <si>
    <t>PPARγ agonist; α-glucosidase</t>
  </si>
  <si>
    <t>Oroxin A is a partial PPARγ agonist that can activate PPARγ transcriptional activation in vitro and in vivo. Oroxin A also exhibited inhibitory activity against α-glucosidase and antioxidant capacity.</t>
  </si>
  <si>
    <t>Sun W, et al. Oroxin A from Oroxylum indicum prevents the progression from prediabetes to diabetes in streptozotocin and high-fat diet induced mice. Phytomedicine. 2018 Jan 1;38:24-34.</t>
  </si>
  <si>
    <t>T3845</t>
  </si>
  <si>
    <t>Gallocatechol;D-Gallocatechin</t>
  </si>
  <si>
    <t>O[C@H]1Cc2c(O)cc(O)cc2O[C@@H]1c1cc(O)c(O)c(O)c1</t>
  </si>
  <si>
    <t>C15H14O7</t>
  </si>
  <si>
    <t>Gallocatechin possesses free radical scavenging ability. Gallocatechin has moderate affinity to the human cannabinoid receptor.</t>
  </si>
  <si>
    <t>T6S1784</t>
  </si>
  <si>
    <t>Natural Red 24;Brasilin;Braziletto;Superbresiline</t>
  </si>
  <si>
    <t>Oc1ccc2[C@H]3c4cc(O)c(O)cc4C[C@@]3(O)COc2c1</t>
  </si>
  <si>
    <t>Caesalpinia sappan</t>
  </si>
  <si>
    <t>1. Brazilin exhibits anti-hepatotoxic, antiplatelet effects. 2. Brazilin has cancer preventive effect, may inhibit T24 cell growth and trigger cell death through a c-Fos-mediated and tumor cell specific signaling pathway. 3. Brazilin has anti-inflammatory property, can suppress mastitis and high glucose-induced vascular inflammatory process related with the inhibition of oxidative stress, CAMs expression, and NF-κB activation in HUVEC; may be useful to treat chronic inflammatory disorders including rheumatoid arthritis.</t>
  </si>
  <si>
    <t>Lee Y R , Noh E M , Han J H , et al. Brazilin inhibits UVB-induced MMP-1/3 expressions and secretions by suppressing the NF-κB pathway in human dermal fibroblasts[J]. European Journal of Pharmacology, 2012, 674(2-3):80-86.</t>
  </si>
  <si>
    <t>T4S21320</t>
  </si>
  <si>
    <t>4',4'''-Dimethylamentoflavone</t>
  </si>
  <si>
    <t>COc1ccc(cc1)-c1cc(=O)c2c(O)cc(O)c(-c3cc(ccc3OC)-c3cc(=O)c4c(O)cc(O)cc4o3)c2o1</t>
  </si>
  <si>
    <t>C32H22O10</t>
  </si>
  <si>
    <t>1. Isoginkgetin, a compound derived from the leaves of Ginkgo biloba, to up-regulate adiponectin secretion with potency comparable to that of rosiglitazone, a known modulator of adiponectin production. 2. Isoginkgetin has anti-tumor activity, the mechanistic basis is splicing inhibition , thus, pre-mRNA splicing inhibitors may represent a novel avenue for development of new anti-cancer agents.3. Isoginkgetin can inhibit tumor cell invasion by regulating phosphatidylinositol 3-kinase/Akt-dependent matrix metalloproteinase-9 expression. 4. Isoginkgetin (0.3mg/kg ip for 3d) can reduce the level of O2·- in plasma and erythroeyte and sometimes increase the activity of SOD in anoxic rats, the action being stronger than aspirin.</t>
  </si>
  <si>
    <t>Suhua P . Effect of Isoginkgetin on Scavenge of Oxygen Free Radical in Anoxic Rats[J]. Traditional Chinese Drug Research &amp; Clinical Pharmacology, 1993.</t>
  </si>
  <si>
    <t>T2O2744</t>
  </si>
  <si>
    <t>7,8-benzoflavone</t>
  </si>
  <si>
    <t>O=c1cc(oc2c3ccccc3ccc12)-c1ccccc1</t>
  </si>
  <si>
    <t>C19H12O2</t>
  </si>
  <si>
    <t>Organism</t>
  </si>
  <si>
    <t>Alpha-Naphthoflavone, a synthetic flavonoid, is a potent inhibitor of aromatase with an I50 value of 0.5 μM.</t>
  </si>
  <si>
    <t>Stermitz, Bais F R , Foderaro H P , et al. 7,8-Benzoflavone: a phytotoxin from root exudates of invasive Russian knapweed[J]. Cheminform, 2004, 64(2):493-497.</t>
  </si>
  <si>
    <t>T4587</t>
  </si>
  <si>
    <t>Puerarin Apioside;BCP10902</t>
  </si>
  <si>
    <t>OC[C@@]1(O)CO[C@@H](OC[C@H]2O[C@H]([C@H](O)[C@@H](O)[C@@H]2O)c2c(O)ccc3c2occ(-c2ccc(O)cc2)c3=O)[C@@H]1O</t>
  </si>
  <si>
    <t>Puerarin Apioside is an active ingredient in Tongmai formula (TMF) which is a well-known Chinese medicinal preparation. Anti-oxidant.</t>
  </si>
  <si>
    <t>Wu, S., et al.: Mol., 20, 18704-18716 (2015)</t>
  </si>
  <si>
    <t>T5S0788</t>
  </si>
  <si>
    <t>Baicalein 7-O-glucoside</t>
  </si>
  <si>
    <t>Oroxin A has antitussive and expectorant effects.</t>
  </si>
  <si>
    <t>He J , Du L , Bao M , et al. Oroxin A inhibits breast cancer cell growth by inducing robust endoplasmic reticulum stress and senescence[J]. Anti-Cancer Drugs, 2016, 27(3):204-215.</t>
  </si>
  <si>
    <t>T5528</t>
  </si>
  <si>
    <t>[Cl-].Oc1cc(O)c2cc(O)c([o+]c2c1)-c1ccc(O)c(O)c1</t>
  </si>
  <si>
    <t>C15H11ClO6</t>
  </si>
  <si>
    <t>Vitis vinifera Linn.</t>
  </si>
  <si>
    <t xml:space="preserve">Cyanidin Chloride, the main phenolic antioxidant in the grape (Vitis vinifera), in particular in the liposomal forms, could be used for treatment of diabetes mellitus complications. </t>
  </si>
  <si>
    <t>Cheng J, et al. Cyanidin Chloride inhibits ovariectomy-induced osteoporosis by suppressing RANKL-mediated osteoclastogenesis and associated signaling pathways. J Cell Physiol. 2018 Mar;233(3):2502-2512.</t>
  </si>
  <si>
    <t>T5714</t>
  </si>
  <si>
    <t>5-O-Demethylnobiletin</t>
  </si>
  <si>
    <t>COc1ccc(cc1OC)-c1cc(=O)c2c(O)c(OC)c(OC)c(OC)c2o1</t>
  </si>
  <si>
    <t>C20H20O8</t>
  </si>
  <si>
    <t>Citrus nobilis Lour</t>
  </si>
  <si>
    <t>Lipoxygenase</t>
  </si>
  <si>
    <t>LOX</t>
  </si>
  <si>
    <t>5-DEMETHYLNOBILETIN is a natual product, has anti-inflammatory activity, it may act through a direct inhibition of 5-LOX, without affecting the expression of COX-2.</t>
  </si>
  <si>
    <t>Neurotrophic action of 5-hydroxylated polymethoxyflavones: 5-demethylnobiletin and gardenin A stimulate neuritogenesis in PC12 cells</t>
  </si>
  <si>
    <t>T5779</t>
  </si>
  <si>
    <t>COc1cc2oc(cc(=O)c2c(O)c1OC)-c1ccccc1</t>
  </si>
  <si>
    <t>C17H14O5</t>
  </si>
  <si>
    <t>Mosla soochouensis Matsuda</t>
  </si>
  <si>
    <t>TNF;IL Receptor</t>
  </si>
  <si>
    <t>TNF-α;IL-1β</t>
  </si>
  <si>
    <t>MOSLOFLAVONE showed promising anti-inflammatory activity via inhibition of TNF-α and IL-1β with IC50 values of 0.71 μM and  7.8 μM, respectively.</t>
  </si>
  <si>
    <t>Singh B , Sidiq T , Joshi P , et al. Anti-inflammatory and immunomodulatory flavones from Actinocarya tibetica Benth.[J]. Natural Product Research, 2013, 27(23):2227-2230.</t>
  </si>
  <si>
    <t>T5545</t>
  </si>
  <si>
    <t>Larixinic acid;Palatone;Veltol</t>
  </si>
  <si>
    <t>Cc1occc(=O)c1O</t>
  </si>
  <si>
    <t>C6H6O3</t>
  </si>
  <si>
    <t>Microorganism</t>
  </si>
  <si>
    <t>Phellinus igniarius</t>
  </si>
  <si>
    <t>Maltol is a naturally occurring organic compound that is flavour enhancer and flavouring agent. Maltol also is a potent antioxidative agent.</t>
  </si>
  <si>
    <t>Hong S, et al. Neuroprotective and neurite outgrowth effects of maltol on retinal ganglion cells under oxidative stress. Mol Vis. 2014 Oct 17;20:1456-62.</t>
  </si>
  <si>
    <t>T5719</t>
  </si>
  <si>
    <t>4'-O-Glucosylvitexin</t>
  </si>
  <si>
    <t>OC[C@H]1O[C@@H](Oc2ccc(cc2)-c2cc(=O)c3c(O)cc(O)c([C@@H]4O[C@H](CO)[C@@H](O)[C@H](O)[C@H]4O)c3o2)[C@H](O)[C@@H](O)[C@@H]1O</t>
  </si>
  <si>
    <t>Passiflora coactilis</t>
  </si>
  <si>
    <t>Vitexia-glucoside is a natural product isolated from Briza stricta.</t>
  </si>
  <si>
    <t>Xu* H , Zhou* T , Wen J , et al. Isolation and Purification of Three Flavonoids from the Hawthorn Leaves by High Speed Countercurrent Chromatography, Combined with Isocratic Preparative Reversed-Phase High Performance Liquid Chromatography[J]. Journal of Liquid Chromatography &amp; Related Technologies, 2009, 32(15):2216-2231.</t>
  </si>
  <si>
    <t>T5707</t>
  </si>
  <si>
    <t>3-O-Methylgalangin;3-Methylgalangin</t>
  </si>
  <si>
    <t>COc1c(oc2cc(O)cc(O)c2c1=O)-c1ccccc1</t>
  </si>
  <si>
    <t>pancreatic lipase</t>
  </si>
  <si>
    <t>GALANGIN-3-METHYLETHER has antibacterial activity, it has inhibitory effects on Pseudomonas aeruginosa. GALANGIN-3-METHYLETHER has hypolipidemic activity, the action is due to the inhibition of pancreatic lipase.</t>
  </si>
  <si>
    <t>Salvador, Marcos José, Sartori F T , Sacilotto A C B C , et al. Bioactivity of Flavonoids Isolated from Lychnophora markgravii against Leishmania amazonensis Amastigotes[J]. Zeitschrift für Naturforschung C, 2009, 64(7-8).</t>
  </si>
  <si>
    <t>T5690</t>
  </si>
  <si>
    <t>7,4'-Di-O-methylapigenin</t>
  </si>
  <si>
    <t>COc1ccc(cc1)-c1cc(=O)c2c(O)cc(OC)cc2o1</t>
  </si>
  <si>
    <t>Aquilaria sinensis</t>
  </si>
  <si>
    <t>4',7-DIMETHOXY-5-HYDROXYFLAVONE can inhibit α-glucosidase and α-amylase enzymes and enhance 2-NBDG uptake in L6 cells, it has hypolipidemic effect on mouse pre-adipocyte (3T3L1) cell lines.</t>
  </si>
  <si>
    <t>Krishna M S , Joy B , Sundaresan A . Effect on oxidative stress, glucose uptake level and lipid droplet content by Apigenin 7, 4\“-dimethyl ether isolated fromPiper longumL[J]. Journal of Food Science and Technology, 2015, 52(6):3561-3570.</t>
  </si>
  <si>
    <t>T3848</t>
  </si>
  <si>
    <t>COc1ccc(C2COc3cc(O[C@@H]4O[C@H](CO)[C@@H](O)[C@H](O)[C@H]4O)ccc3C2)c(O)c1OC</t>
  </si>
  <si>
    <t>C23H28O10</t>
  </si>
  <si>
    <t>7,2'-dihydroxy-3',4'-dimethoxyisoflavane-7-O-glucoside is a natural product from Astragalus membranaceus</t>
  </si>
  <si>
    <t>T5778</t>
  </si>
  <si>
    <t>COc1cc(OC)c2c(c1)oc(cc2=O)-c1ccccc1</t>
  </si>
  <si>
    <t>C17H14O4 </t>
  </si>
  <si>
    <t>Piper methysticum Forst</t>
  </si>
  <si>
    <t>Antifection</t>
  </si>
  <si>
    <t>5,7-DIMETHOXYFLAVONE possessed remarkable leishmanicidal potential.</t>
  </si>
  <si>
    <t>Tasdemir D . Antitrypanosomal and antileishmanial activites of flavoids and their analogues : In vitro, in vivo, structure-activity relationship, and quantitative structure-activity relationship studies[J]. Antimicrob Agents Chemother, 2006, 50(4):1352-1364.</t>
  </si>
  <si>
    <t>T5773</t>
  </si>
  <si>
    <t>Moslosooflavone</t>
  </si>
  <si>
    <t>COc1cc(O)c2c(oc(cc2=O)-c2ccccc2)c1OC</t>
  </si>
  <si>
    <t>C17H14O5 </t>
  </si>
  <si>
    <t>5-hydroxy-7,8-dimethoxyflavone has anti-hypoxia activity, it can significantly prolong the survival time of hypoxic mice. 5-hydroxy-7,8-dimethoxyflavone significantly inhibits the transcriptional activity of NF-kappaB in LPS/IFN-gamma stimulated RAW 264.7 macrophages.</t>
  </si>
  <si>
    <t>Chao W W , Kuo Y H , Lin B F . Anti-inflammatory Activity of New Compounds from Andrographis paniculata by NF-??B Transactivation Inhibition[J]. Journal of Agricultural and Food Chemistry, 2010, 58(4):2505-2512.</t>
  </si>
  <si>
    <t>T5S0089</t>
  </si>
  <si>
    <t>C[C@@H]1[C@H]([C@@H]([C@H]([C@@H](O1)O[C@@H]2[C@@H]([C@H]([C@@H](O[C@H]2OC3=C(OC4=CC(=CC(=C4C3=O)O)O)C5=CC=C(C=C5)O)CO)O)O)O)O)O</t>
  </si>
  <si>
    <t>Thesium chinense Turcz</t>
  </si>
  <si>
    <t>Immunology/Inflammation;oxidation-reduction;MAPK;NF-κB</t>
  </si>
  <si>
    <t>Kaempferol-3-O-glucorhamnoside, a flavonoid derived from plant Thesium chinense Turcz, inhibits inflammatory responses via MAPK and NF-κB pathways in vitro and in vivo[1]. Kaempferol-3-O-glucorhamnoside exhibits significant antioxidant activity by scavenging stable DPPH free radicals..</t>
  </si>
  <si>
    <t>Sun Z, et al. Kaempferol-3-O-glucorhamnoside inhibits inflammatory responses via MAPK and NF-κB pathways in vitro and in vivo. Toxicol Appl Pharmacol. 2019 Feb 1;364:22-28.</t>
  </si>
  <si>
    <t>T2879</t>
  </si>
  <si>
    <t>c1cc(c(cc1c1c(c(=O)c2c(o1)cc(cc2)O)O)O)O</t>
  </si>
  <si>
    <t>Toxicodendron sylvestre</t>
  </si>
  <si>
    <t>Fisetin (Fustel), an agent extracted from Rhus succedanea L, can modulate sirtuins.</t>
  </si>
  <si>
    <t>Kim SC, et al. Biochem Biophys Res Commun. 2015 Nov 27;467(4):638-44.</t>
  </si>
  <si>
    <t>T2175</t>
  </si>
  <si>
    <t>Apigenol;C.I. Natural Yellow 1;4',5,7-Trihydroxyflavone;NSC 83244;LY 080400</t>
  </si>
  <si>
    <t>Oc1ccc(cc1)c1cc(=O)c2c(O)cc(O)cc2o1</t>
  </si>
  <si>
    <t>Lonicera japonica</t>
  </si>
  <si>
    <t>Chamomile is an aromatic oil extracted from the flowers or leaves of the daisy-like plants. Extracts, oils and teas made from chamomile are used for its soothing qualities as a sedative, mild analgesic and sleep medication. Chamomile has not been implicated in causing serum enzyme elevations or clinically apparent liver injury.</t>
  </si>
  <si>
    <t>Lin JK, et al. J Cell Biochem Suppl, 1997, 28-29, 39-48.</t>
  </si>
  <si>
    <t>T3329</t>
  </si>
  <si>
    <t>4',7-Dimethoxyisoflavone;Dimethoxydaidzein;Daidzein dimethyl ether</t>
  </si>
  <si>
    <t>COc1ccc(cc1)c1coc2c(c1=O)ccc(c2)OC</t>
  </si>
  <si>
    <t>C17H14O4</t>
  </si>
  <si>
    <t>4', 7-dimethoxyisoflavone, a kind of isoflavonoids, showed inhibitory effects on rat prostate testosterone 5α-reductase.</t>
  </si>
  <si>
    <t>M. K. Pandey, et al. Antifungal Activity of 4',7-Dimethoxyisoflavone Against Some Fungi. Mycobiology 30(1): 55-56 (2002).</t>
  </si>
  <si>
    <t>T3778</t>
  </si>
  <si>
    <t>3'-hydroxy Puerarin</t>
  </si>
  <si>
    <t>c1c(c(=O)c2ccc(c(c2o1)[C@H]1[C@H](O)[C@@H](O)[C@H](O)[C@H](O1)CO)O)c1cc(c(cc1)O)O</t>
  </si>
  <si>
    <t>Pueraria glycoside shows marked peroxynitrite.</t>
  </si>
  <si>
    <t>Jin SE,et al. Anti-inflammatory and antioxidant activities of constituents isolated from Pueraria lobata roots.Arch Pharm Res. 2012 May;35(5):823-37.</t>
  </si>
  <si>
    <t>T3880</t>
  </si>
  <si>
    <t>Silidianin</t>
  </si>
  <si>
    <t>COc1cc(ccc1O)[C@@H]1[C@H]2CO[C@]3(O)[C@H]2C(=CC1C3=O)[C@H]1Oc2cc(O)cc(O)c2C(=O)[C@@H]1O</t>
  </si>
  <si>
    <t>Silydianin exerts inhibition of UGT in human liver. Silydianin exerts inhibition of OATP1B1, OATP1B3 (unknown origin) expressed in HEK293 cells. Silydianin exerts inhibition of OATP2B1 (unknown origin) expressed in MDCK2 cells.</t>
  </si>
  <si>
    <t>Greimel A., et al. Peroxidase isoenzymes in cress seedlings (Lepidium sativum L.) and their inhibition by silybin, silydianin and silychristin. Experientia [01 Dec 1977, 33(12):1568-1569]</t>
  </si>
  <si>
    <t>T3891</t>
  </si>
  <si>
    <t>Oroxylin A Glucoronide;Oroxyloside</t>
  </si>
  <si>
    <t>COC1=C(C=C2C(=C1O)C(=O)C=C(O2)C3=CC=CC=C3)O[C@H]4[C@@H]([C@H]([C@@H]([C@H](O4)C(=O)O)O)O)O</t>
  </si>
  <si>
    <t>Oroxylin A-7-O-glucuronide and wogonoside should also be served as the chemical markers together with baicalin for the quality control of herbs and proprietary traditional Chinese medicine (PTCM) products of radix Scutellariae. Oroxylin A 7-O-glucuronide, Oroxin A, and Oroxin B can bind to the “stem” region of α-hemolysin (α-HL), when inhibiting the hemolytic activity of α-HL. Oroxylin A 7-O-glucuronide and 4', 5, 7-trihydroxy-6-methoxyflavone at a concentration of 100 microM inhibit 34 and 43% of total prolyl oligopeptidase (POP) activity, respectively.</t>
  </si>
  <si>
    <t>Zhou XQ., et al. Flavonoids from Scutellaria baicalensis and their bioactivities.</t>
  </si>
  <si>
    <t>% ATP</t>
    <phoneticPr fontId="1" type="noConversion"/>
  </si>
  <si>
    <t>Raw</t>
    <phoneticPr fontId="1" type="noConversion"/>
  </si>
  <si>
    <t>Blank</t>
    <phoneticPr fontId="1" type="noConversion"/>
  </si>
  <si>
    <t>Value</t>
    <phoneticPr fontId="1" type="noConversion"/>
  </si>
  <si>
    <t>STD Curve</t>
    <phoneticPr fontId="1" type="noConversion"/>
  </si>
  <si>
    <t>Baseline</t>
    <phoneticPr fontId="1" type="noConversion"/>
  </si>
  <si>
    <t>Conc.</t>
    <phoneticPr fontId="1" type="noConversion"/>
  </si>
  <si>
    <t>STSP</t>
    <phoneticPr fontId="1" type="noConversion"/>
  </si>
  <si>
    <t>% ATP</t>
    <phoneticPr fontId="1" type="noConversion"/>
  </si>
  <si>
    <t>Inhibition</t>
    <phoneticPr fontId="1" type="noConversion"/>
  </si>
  <si>
    <t>Inhibition of CPDs</t>
    <phoneticPr fontId="1" type="noConversion"/>
  </si>
  <si>
    <r>
      <t>Volume</t>
    </r>
    <r>
      <rPr>
        <b/>
        <sz val="10"/>
        <color theme="1"/>
        <rFont val="宋体"/>
        <family val="3"/>
        <charset val="134"/>
      </rPr>
      <t>（</t>
    </r>
    <r>
      <rPr>
        <b/>
        <sz val="10"/>
        <color theme="1"/>
        <rFont val="Times New Roman"/>
        <family val="1"/>
      </rPr>
      <t>microliter</t>
    </r>
    <r>
      <rPr>
        <b/>
        <sz val="10"/>
        <color theme="1"/>
        <rFont val="宋体"/>
        <family val="3"/>
        <charset val="134"/>
      </rPr>
      <t>）</t>
    </r>
  </si>
  <si>
    <r>
      <t>Concentration</t>
    </r>
    <r>
      <rPr>
        <b/>
        <sz val="10"/>
        <color theme="1"/>
        <rFont val="宋体"/>
        <family val="3"/>
        <charset val="134"/>
      </rPr>
      <t>（</t>
    </r>
    <r>
      <rPr>
        <b/>
        <sz val="10"/>
        <color theme="1"/>
        <rFont val="Times New Roman"/>
        <family val="1"/>
      </rPr>
      <t>mM</t>
    </r>
    <r>
      <rPr>
        <b/>
        <sz val="10"/>
        <color theme="1"/>
        <rFont val="宋体"/>
        <family val="3"/>
        <charset val="134"/>
      </rPr>
      <t>）</t>
    </r>
  </si>
  <si>
    <r>
      <t>Astilbin is actions Flavonoid phytochemical found in St. John</t>
    </r>
    <r>
      <rPr>
        <sz val="10"/>
        <color theme="1"/>
        <rFont val="Arial"/>
        <family val="2"/>
      </rPr>
      <t>′</t>
    </r>
    <r>
      <rPr>
        <sz val="10"/>
        <color theme="1"/>
        <rFont val="Times New Roman"/>
        <family val="1"/>
      </rPr>
      <t>s wort and Traditional Chinese Medicine herbal preparations.</t>
    </r>
  </si>
  <si>
    <r>
      <t>Vitexin-2''-O-rhamnoside is a compound contributes to the protection against H</t>
    </r>
    <r>
      <rPr>
        <sz val="10"/>
        <color theme="1"/>
        <rFont val="Arial"/>
        <family val="2"/>
      </rPr>
      <t>₂</t>
    </r>
    <r>
      <rPr>
        <sz val="10"/>
        <color theme="1"/>
        <rFont val="Times New Roman"/>
        <family val="1"/>
      </rPr>
      <t>O</t>
    </r>
    <r>
      <rPr>
        <sz val="10"/>
        <color theme="1"/>
        <rFont val="Arial"/>
        <family val="2"/>
      </rPr>
      <t>₂</t>
    </r>
    <r>
      <rPr>
        <sz val="10"/>
        <color theme="1"/>
        <rFont val="Times New Roman"/>
        <family val="1"/>
      </rPr>
      <t xml:space="preserve"> -mediated oxidative stress damage.</t>
    </r>
  </si>
  <si>
    <r>
      <t>Homoplantaginin is a flavonoid from a traditional Chinese medicine Salvia plebeia</t>
    </r>
    <r>
      <rPr>
        <sz val="10"/>
        <color theme="1"/>
        <rFont val="Arial"/>
        <family val="2"/>
      </rPr>
      <t>，</t>
    </r>
    <r>
      <rPr>
        <sz val="10"/>
        <color theme="1"/>
        <rFont val="Times New Roman"/>
        <family val="1"/>
      </rPr>
      <t xml:space="preserve">it has a protective and therapeutic effect on hepatocyte injury and shows potent inhibitory activities against influenza. </t>
    </r>
  </si>
  <si>
    <r>
      <t>Hu X , Ping Z , Gan M , et al. Theaflavin-3,3</t>
    </r>
    <r>
      <rPr>
        <sz val="10"/>
        <color theme="1"/>
        <rFont val="Arial"/>
        <family val="2"/>
      </rPr>
      <t>′</t>
    </r>
    <r>
      <rPr>
        <sz val="10"/>
        <color theme="1"/>
        <rFont val="Times New Roman"/>
        <family val="1"/>
      </rPr>
      <t>-digallate represses osteoclastogenesis and prevents wear debris-induced osteolysis via suppression of ERK pathway[J]. Acta Biomaterialia, 2017, 48:479-488.</t>
    </r>
  </si>
  <si>
    <r>
      <t>1. Isoquercitrin is a potential stimulator of bone mineralization used for prophylaxis of osteoporotic disorders. 2. Isoquercitrin may be as a potential therapeutic agent against neurodegeneration in Parkinson's disease. 3. Isoquercitrin is an inhibitor of Wnt/β-catenin and may be as a potential novel anti-tumoral agent, such as against human pancreati</t>
    </r>
    <r>
      <rPr>
        <sz val="10"/>
        <color theme="1"/>
        <rFont val="Arial"/>
        <family val="2"/>
      </rPr>
      <t>、</t>
    </r>
    <r>
      <rPr>
        <sz val="10"/>
        <color theme="1"/>
        <rFont val="Times New Roman"/>
        <family val="1"/>
      </rPr>
      <t xml:space="preserve"> liver cancer related to opioid receptors and to the activation of the mitogen-activated protein kinase (MAPK) signalling pathway. .</t>
    </r>
  </si>
  <si>
    <r>
      <t>Chen T , Chen H , Wang Y , et al. In vitro and in vivo antitumour activities of puerarin 6</t>
    </r>
    <r>
      <rPr>
        <sz val="10"/>
        <color theme="1"/>
        <rFont val="Arial"/>
        <family val="2"/>
      </rPr>
      <t>″</t>
    </r>
    <r>
      <rPr>
        <sz val="10"/>
        <color theme="1"/>
        <rFont val="Times New Roman"/>
        <family val="1"/>
      </rPr>
      <t>-O-xyloside on human lung carcinoma A549 cell line via the induction of the mitochondria-mediated apoptosis pathway[J]. Pharmaceutical Biology.</t>
    </r>
  </si>
  <si>
    <r>
      <rPr>
        <b/>
        <sz val="16"/>
        <color theme="5"/>
        <rFont val="Times New Roman"/>
        <family val="1"/>
      </rPr>
      <t xml:space="preserve">     Flavonoids natural compound library (96-well)
     </t>
    </r>
    <r>
      <rPr>
        <sz val="9"/>
        <rFont val="Times New Roman"/>
        <family val="1"/>
      </rPr>
      <t>For more information on TargetMol library service, please contact us via</t>
    </r>
    <r>
      <rPr>
        <b/>
        <sz val="9"/>
        <rFont val="Times New Roman"/>
        <family val="1"/>
      </rPr>
      <t xml:space="preserve"> </t>
    </r>
    <r>
      <rPr>
        <b/>
        <sz val="9"/>
        <color theme="5"/>
        <rFont val="Times New Roman"/>
        <family val="1"/>
      </rPr>
      <t>info@targetmol.com</t>
    </r>
  </si>
  <si>
    <r>
      <t xml:space="preserve">-20 </t>
    </r>
    <r>
      <rPr>
        <sz val="9"/>
        <color theme="1"/>
        <rFont val="宋体"/>
        <family val="3"/>
        <charset val="134"/>
      </rPr>
      <t>℃</t>
    </r>
    <r>
      <rPr>
        <sz val="9"/>
        <color theme="1"/>
        <rFont val="Times New Roman"/>
        <family val="1"/>
      </rPr>
      <t xml:space="preserve"> or -80 </t>
    </r>
    <r>
      <rPr>
        <sz val="9"/>
        <color theme="1"/>
        <rFont val="宋体"/>
        <family val="3"/>
        <charset val="134"/>
      </rPr>
      <t>℃</t>
    </r>
  </si>
  <si>
    <t>Inhibition</t>
    <phoneticPr fontId="1" type="noConversion"/>
  </si>
  <si>
    <t>T2177</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</si>
</sst>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31" x14ac:knownFonts="1">
    <font>
      <sz val="11"/>
      <color theme="1"/>
      <name val="宋体"/>
      <family val="2"/>
      <charset val="134"/>
      <scheme val="minor"/>
    </font>
    <font>
      <sz val="9"/>
      <name val="宋体"/>
      <family val="2"/>
      <charset val="134"/>
      <scheme val="minor"/>
    </font>
    <font>
      <sz val="11"/>
      <color theme="1"/>
      <name val="Times New Roman"/>
      <family val="1"/>
    </font>
    <font>
      <sz val="12"/>
      <name val="宋体"/>
      <family val="3"/>
      <charset val="134"/>
    </font>
    <font>
      <sz val="9"/>
      <color theme="1"/>
      <name val="Arial"/>
      <family val="2"/>
    </font>
    <font>
      <sz val="8"/>
      <name val="Arial"/>
      <family val="2"/>
    </font>
    <font>
      <sz val="10"/>
      <color theme="1"/>
      <name val="Arial"/>
      <family val="2"/>
    </font>
    <font>
      <sz val="9"/>
      <color theme="1"/>
      <name val="Times New Roman"/>
      <family val="1"/>
    </font>
    <font>
      <sz val="11"/>
      <color theme="1"/>
      <name val="宋体"/>
      <family val="2"/>
      <scheme val="minor"/>
    </font>
    <font>
      <sz val="11"/>
      <color theme="1"/>
      <name val="宋体"/>
      <family val="3"/>
      <charset val="134"/>
      <scheme val="minor"/>
    </font>
    <font>
      <sz val="11"/>
      <color indexed="8"/>
      <name val="宋体"/>
      <family val="3"/>
      <charset val="134"/>
    </font>
    <font>
      <b/>
      <sz val="10"/>
      <color theme="1"/>
      <name val="宋体"/>
      <family val="3"/>
      <charset val="134"/>
    </font>
    <font>
      <sz val="9"/>
      <color theme="1"/>
      <name val="宋体"/>
      <family val="3"/>
      <charset val="134"/>
    </font>
    <font>
      <b/>
      <sz val="9"/>
      <color theme="1"/>
      <name val="Times New Roman"/>
      <family val="1"/>
    </font>
    <font>
      <sz val="9"/>
      <color rgb="FF000000"/>
      <name val="Times New Roman"/>
      <family val="1"/>
    </font>
    <font>
      <sz val="9"/>
      <name val="Times New Roman"/>
      <family val="1"/>
    </font>
    <font>
      <strike/>
      <sz val="9"/>
      <color rgb="FFFF0000"/>
      <name val="Times New Roman"/>
      <family val="1"/>
    </font>
    <font>
      <b/>
      <sz val="10"/>
      <name val="Times New Roman"/>
      <family val="1"/>
    </font>
    <font>
      <b/>
      <sz val="10"/>
      <color theme="1"/>
      <name val="Times New Roman"/>
      <family val="1"/>
    </font>
    <font>
      <sz val="10"/>
      <color theme="1"/>
      <name val="Times New Roman"/>
      <family val="1"/>
    </font>
    <font>
      <b/>
      <sz val="16"/>
      <color theme="1"/>
      <name val="Times New Roman"/>
      <family val="1"/>
    </font>
    <font>
      <b/>
      <sz val="16"/>
      <color theme="5"/>
      <name val="Times New Roman"/>
      <family val="1"/>
    </font>
    <font>
      <b/>
      <sz val="9"/>
      <name val="Times New Roman"/>
      <family val="1"/>
    </font>
    <font>
      <b/>
      <sz val="9"/>
      <color theme="5"/>
      <name val="Times New Roman"/>
      <family val="1"/>
    </font>
    <font>
      <b/>
      <sz val="11"/>
      <color theme="1"/>
      <name val="Times New Roman"/>
      <family val="1"/>
    </font>
    <font>
      <b/>
      <sz val="12"/>
      <name val="Times New Roman"/>
      <family val="1"/>
    </font>
    <font>
      <sz val="11"/>
      <name val="Times New Roman"/>
      <family val="1"/>
    </font>
    <font>
      <b/>
      <i/>
      <sz val="10"/>
      <name val="Times New Roman"/>
      <family val="1"/>
    </font>
    <font>
      <b/>
      <sz val="8"/>
      <color theme="1"/>
      <name val="Times New Roman"/>
      <family val="1"/>
    </font>
    <font>
      <sz val="8"/>
      <name val="Times New Roman"/>
      <family val="1"/>
    </font>
    <font>
      <b/>
      <sz val="9"/>
      <color rgb="FFFF0000"/>
      <name val="Times New Roman"/>
      <family val="1"/>
    </font>
  </fonts>
  <fills count="10">
    <fill>
      <patternFill patternType="none"/>
    </fill>
    <fill>
      <patternFill patternType="gray125"/>
    </fill>
    <fill>
      <patternFill patternType="solid">
        <fgColor rgb="FF00B0F0"/>
        <bgColor indexed="64"/>
      </patternFill>
    </fill>
    <fill>
      <patternFill patternType="solid">
        <fgColor rgb="FFFFFF00"/>
        <bgColor indexed="64"/>
      </patternFill>
    </fill>
    <fill>
      <gradientFill degree="90">
        <stop position="0">
          <color theme="0"/>
        </stop>
        <stop position="1">
          <color rgb="FFF3DDDC"/>
        </stop>
      </gradientFill>
    </fill>
    <fill>
      <patternFill patternType="solid">
        <fgColor theme="9" tint="0.59999389629810485"/>
        <bgColor indexed="64"/>
      </patternFill>
    </fill>
    <fill>
      <patternFill patternType="solid">
        <fgColor theme="5" tint="0.39997558519241921"/>
        <bgColor indexed="64"/>
      </patternFill>
    </fill>
    <fill>
      <patternFill patternType="solid">
        <fgColor theme="7"/>
        <bgColor indexed="64"/>
      </patternFill>
    </fill>
    <fill>
      <patternFill patternType="solid">
        <fgColor theme="8" tint="0.59999389629810485"/>
        <bgColor indexed="64"/>
      </patternFill>
    </fill>
    <fill>
      <patternFill patternType="solid">
        <fgColor theme="5" tint="0.59999389629810485"/>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auto="1"/>
      </left>
      <right style="medium">
        <color indexed="64"/>
      </right>
      <top style="thin">
        <color auto="1"/>
      </top>
      <bottom style="thin">
        <color auto="1"/>
      </bottom>
      <diagonal/>
    </border>
    <border>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bottom style="thin">
        <color auto="1"/>
      </bottom>
      <diagonal/>
    </border>
    <border>
      <left style="thin">
        <color auto="1"/>
      </left>
      <right/>
      <top style="thin">
        <color auto="1"/>
      </top>
      <bottom/>
      <diagonal/>
    </border>
    <border>
      <left/>
      <right style="medium">
        <color theme="0"/>
      </right>
      <top/>
      <bottom/>
      <diagonal/>
    </border>
    <border>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right style="thin">
        <color auto="1"/>
      </right>
      <top style="thin">
        <color auto="1"/>
      </top>
      <bottom/>
      <diagonal/>
    </border>
    <border>
      <left/>
      <right/>
      <top style="thin">
        <color auto="1"/>
      </top>
      <bottom/>
      <diagonal/>
    </border>
    <border>
      <left style="medium">
        <color indexed="64"/>
      </left>
      <right/>
      <top style="medium">
        <color indexed="64"/>
      </top>
      <bottom style="thin">
        <color auto="1"/>
      </bottom>
      <diagonal/>
    </border>
    <border>
      <left/>
      <right/>
      <top style="medium">
        <color indexed="64"/>
      </top>
      <bottom style="thin">
        <color auto="1"/>
      </bottom>
      <diagonal/>
    </border>
  </borders>
  <cellStyleXfs count="11">
    <xf numFmtId="0" fontId="0" fillId="0" borderId="0">
      <alignment vertical="center"/>
    </xf>
    <xf numFmtId="0" fontId="3" fillId="0" borderId="0">
      <alignment vertical="top"/>
    </xf>
    <xf numFmtId="0" fontId="8" fillId="0" borderId="0"/>
    <xf numFmtId="0" fontId="8" fillId="0" borderId="0"/>
    <xf numFmtId="0" fontId="9" fillId="0" borderId="0">
      <alignment vertical="center"/>
    </xf>
    <xf numFmtId="0" fontId="10" fillId="0" borderId="0">
      <alignment vertical="center"/>
    </xf>
    <xf numFmtId="0" fontId="8" fillId="0" borderId="0"/>
    <xf numFmtId="0" fontId="9" fillId="0" borderId="0"/>
    <xf numFmtId="0" fontId="8" fillId="0" borderId="0"/>
    <xf numFmtId="0" fontId="8" fillId="0" borderId="0"/>
    <xf numFmtId="0" fontId="8" fillId="0" borderId="0"/>
  </cellStyleXfs>
  <cellXfs count="153">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7" fillId="0" borderId="20" xfId="0" applyFont="1" applyBorder="1" applyAlignment="1">
      <alignment horizontal="center"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1" xfId="0" applyFont="1" applyBorder="1" applyAlignment="1">
      <alignment horizontal="center" vertical="center"/>
    </xf>
    <xf numFmtId="0" fontId="7" fillId="0" borderId="12" xfId="0" applyFont="1" applyBorder="1" applyAlignment="1">
      <alignment horizontal="center" vertical="center"/>
    </xf>
    <xf numFmtId="0" fontId="7" fillId="0" borderId="1" xfId="0" applyFont="1" applyBorder="1" applyAlignment="1">
      <alignment vertical="center"/>
    </xf>
    <xf numFmtId="0" fontId="7" fillId="0" borderId="12" xfId="0" applyFont="1" applyBorder="1" applyAlignment="1">
      <alignment vertical="center"/>
    </xf>
    <xf numFmtId="0" fontId="7" fillId="0" borderId="34" xfId="0" applyFont="1" applyBorder="1" applyAlignment="1">
      <alignment horizontal="center" vertical="center"/>
    </xf>
    <xf numFmtId="0" fontId="7" fillId="0" borderId="14" xfId="0" applyFont="1" applyBorder="1" applyAlignment="1">
      <alignment vertical="center"/>
    </xf>
    <xf numFmtId="0" fontId="7" fillId="0" borderId="15" xfId="0" applyFont="1" applyBorder="1" applyAlignment="1">
      <alignment vertical="center"/>
    </xf>
    <xf numFmtId="0" fontId="7" fillId="0" borderId="28" xfId="0" applyFont="1" applyBorder="1" applyAlignment="1">
      <alignment vertical="center"/>
    </xf>
    <xf numFmtId="0" fontId="7" fillId="0" borderId="25" xfId="0" applyFont="1" applyBorder="1" applyAlignment="1">
      <alignment vertical="center"/>
    </xf>
    <xf numFmtId="0" fontId="7" fillId="0" borderId="32" xfId="0" applyFont="1" applyBorder="1" applyAlignment="1">
      <alignment vertical="center"/>
    </xf>
    <xf numFmtId="0" fontId="7" fillId="0" borderId="3" xfId="0" applyFont="1" applyBorder="1" applyAlignment="1">
      <alignment vertical="center"/>
    </xf>
    <xf numFmtId="0" fontId="7" fillId="0" borderId="33" xfId="0" applyFont="1" applyBorder="1" applyAlignment="1">
      <alignment vertical="center"/>
    </xf>
    <xf numFmtId="0" fontId="7" fillId="0" borderId="2" xfId="0" applyFont="1" applyBorder="1" applyAlignment="1">
      <alignment vertical="center"/>
    </xf>
    <xf numFmtId="0" fontId="7" fillId="0" borderId="35" xfId="0" applyFont="1" applyBorder="1" applyAlignment="1">
      <alignment vertical="center"/>
    </xf>
    <xf numFmtId="0" fontId="7" fillId="0" borderId="7" xfId="0" applyFont="1" applyBorder="1" applyAlignment="1">
      <alignment vertical="center"/>
    </xf>
    <xf numFmtId="0" fontId="7" fillId="0" borderId="29" xfId="0" applyFont="1" applyBorder="1" applyAlignment="1">
      <alignment vertical="center"/>
    </xf>
    <xf numFmtId="0" fontId="7" fillId="0" borderId="30" xfId="0" applyFont="1" applyBorder="1" applyAlignment="1">
      <alignment vertical="center"/>
    </xf>
    <xf numFmtId="0" fontId="7" fillId="0" borderId="31"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7" fillId="0" borderId="13" xfId="0" applyFont="1" applyBorder="1" applyAlignment="1">
      <alignment vertical="center"/>
    </xf>
    <xf numFmtId="0" fontId="7" fillId="0" borderId="0" xfId="0" applyFont="1" applyFill="1" applyAlignment="1">
      <alignment horizontal="center" vertical="center"/>
    </xf>
    <xf numFmtId="0" fontId="14" fillId="0" borderId="2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15" fillId="5" borderId="1" xfId="0" applyFont="1" applyFill="1" applyBorder="1" applyAlignment="1">
      <alignment horizontal="center" vertical="center"/>
    </xf>
    <xf numFmtId="0" fontId="15" fillId="5" borderId="12" xfId="0" applyFont="1" applyFill="1" applyBorder="1" applyAlignment="1">
      <alignment horizontal="center" vertical="center"/>
    </xf>
    <xf numFmtId="0" fontId="14" fillId="0" borderId="12"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9" borderId="1" xfId="0" applyFont="1" applyFill="1" applyBorder="1" applyAlignment="1">
      <alignment horizontal="center" vertical="center"/>
    </xf>
    <xf numFmtId="0" fontId="7" fillId="8" borderId="1" xfId="0" applyFont="1" applyFill="1" applyBorder="1" applyAlignment="1">
      <alignment horizontal="center" vertical="center"/>
    </xf>
    <xf numFmtId="0" fontId="14" fillId="0" borderId="24"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4" fillId="0" borderId="15" xfId="0" applyFont="1" applyFill="1" applyBorder="1" applyAlignment="1">
      <alignment horizontal="center" vertical="center" wrapText="1"/>
    </xf>
    <xf numFmtId="0" fontId="7" fillId="0" borderId="23"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4" xfId="0" applyFont="1" applyFill="1" applyBorder="1" applyAlignment="1">
      <alignment horizontal="center" vertical="center"/>
    </xf>
    <xf numFmtId="0" fontId="7" fillId="0" borderId="14" xfId="0" applyFont="1" applyFill="1" applyBorder="1" applyAlignment="1">
      <alignment horizontal="center" vertical="center"/>
    </xf>
    <xf numFmtId="0" fontId="7" fillId="8" borderId="14" xfId="0" applyFont="1" applyFill="1" applyBorder="1" applyAlignment="1">
      <alignment horizontal="center" vertical="center"/>
    </xf>
    <xf numFmtId="0" fontId="15" fillId="5" borderId="15" xfId="0" applyFont="1" applyFill="1" applyBorder="1" applyAlignment="1">
      <alignment horizontal="center" vertical="center"/>
    </xf>
    <xf numFmtId="176" fontId="7" fillId="0" borderId="23"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176" fontId="7" fillId="3" borderId="1" xfId="0" applyNumberFormat="1" applyFont="1" applyFill="1" applyBorder="1" applyAlignment="1">
      <alignment horizontal="center" vertical="center"/>
    </xf>
    <xf numFmtId="176" fontId="15" fillId="5" borderId="12"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xf>
    <xf numFmtId="176" fontId="7" fillId="9" borderId="1"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176" fontId="7" fillId="0" borderId="14" xfId="0" applyNumberFormat="1" applyFont="1" applyFill="1" applyBorder="1" applyAlignment="1">
      <alignment horizontal="center" vertical="center"/>
    </xf>
    <xf numFmtId="176" fontId="7" fillId="8" borderId="14" xfId="0" applyNumberFormat="1" applyFont="1" applyFill="1" applyBorder="1" applyAlignment="1">
      <alignment horizontal="center" vertical="center"/>
    </xf>
    <xf numFmtId="176" fontId="15" fillId="5" borderId="15" xfId="0" applyNumberFormat="1" applyFont="1" applyFill="1" applyBorder="1" applyAlignment="1">
      <alignment horizontal="center" vertical="center"/>
    </xf>
    <xf numFmtId="0" fontId="7" fillId="0" borderId="20" xfId="0" applyFont="1" applyFill="1" applyBorder="1" applyAlignment="1">
      <alignment horizontal="center" vertical="center"/>
    </xf>
    <xf numFmtId="0" fontId="7" fillId="0" borderId="21" xfId="0" applyFont="1" applyFill="1" applyBorder="1" applyAlignment="1">
      <alignment horizontal="center" vertical="center"/>
    </xf>
    <xf numFmtId="0" fontId="7" fillId="0" borderId="22" xfId="0" applyFont="1" applyFill="1" applyBorder="1" applyAlignment="1">
      <alignment horizontal="center" vertical="center"/>
    </xf>
    <xf numFmtId="0" fontId="16" fillId="0" borderId="12"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5" xfId="0" applyFont="1" applyFill="1" applyBorder="1" applyAlignment="1">
      <alignment horizontal="center" vertical="center"/>
    </xf>
    <xf numFmtId="176" fontId="7" fillId="0" borderId="12" xfId="0" applyNumberFormat="1" applyFont="1" applyFill="1" applyBorder="1" applyAlignment="1">
      <alignment horizontal="center" vertical="center"/>
    </xf>
    <xf numFmtId="176" fontId="7" fillId="0" borderId="15" xfId="0" applyNumberFormat="1" applyFont="1" applyFill="1" applyBorder="1" applyAlignment="1">
      <alignment horizontal="center" vertical="center"/>
    </xf>
    <xf numFmtId="49" fontId="5" fillId="0" borderId="1" xfId="3" applyNumberFormat="1" applyFont="1" applyFill="1" applyBorder="1" applyAlignment="1">
      <alignment horizontal="center" vertical="center" wrapText="1"/>
    </xf>
    <xf numFmtId="49" fontId="5" fillId="0" borderId="14" xfId="3" applyNumberFormat="1" applyFont="1" applyFill="1" applyBorder="1" applyAlignment="1">
      <alignment horizontal="center" vertical="center" wrapText="1"/>
    </xf>
    <xf numFmtId="49" fontId="5" fillId="0" borderId="23" xfId="3" applyNumberFormat="1" applyFont="1" applyFill="1" applyBorder="1" applyAlignment="1">
      <alignment horizontal="center" vertical="center" wrapText="1"/>
    </xf>
    <xf numFmtId="49" fontId="5" fillId="0" borderId="24" xfId="3" applyNumberFormat="1" applyFont="1" applyFill="1" applyBorder="1" applyAlignment="1">
      <alignment horizontal="center" vertical="center" wrapText="1"/>
    </xf>
    <xf numFmtId="0" fontId="7" fillId="6"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12" xfId="0" applyFont="1" applyFill="1" applyBorder="1" applyAlignment="1">
      <alignment horizontal="center" vertical="center"/>
    </xf>
    <xf numFmtId="0" fontId="7" fillId="8" borderId="1" xfId="0" applyFont="1" applyFill="1" applyBorder="1" applyAlignment="1">
      <alignment horizontal="center" vertical="center"/>
    </xf>
    <xf numFmtId="0" fontId="7" fillId="3" borderId="1" xfId="0" applyFont="1" applyFill="1" applyBorder="1" applyAlignment="1">
      <alignment horizontal="center" vertical="center"/>
    </xf>
    <xf numFmtId="49" fontId="5" fillId="0" borderId="21" xfId="3" applyNumberFormat="1" applyFont="1" applyFill="1" applyBorder="1" applyAlignment="1">
      <alignment horizontal="center" vertical="center" wrapText="1"/>
    </xf>
    <xf numFmtId="0" fontId="7" fillId="3" borderId="21" xfId="0" applyFont="1" applyFill="1" applyBorder="1" applyAlignment="1">
      <alignment horizontal="center" vertical="center"/>
    </xf>
    <xf numFmtId="0" fontId="7" fillId="5" borderId="21" xfId="0" applyFont="1" applyFill="1" applyBorder="1" applyAlignment="1">
      <alignment horizontal="center" vertical="center"/>
    </xf>
    <xf numFmtId="0" fontId="7" fillId="5" borderId="22" xfId="0" applyFont="1" applyFill="1" applyBorder="1" applyAlignment="1">
      <alignment horizontal="center" vertical="center"/>
    </xf>
    <xf numFmtId="49" fontId="5" fillId="0" borderId="20" xfId="3"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7" borderId="20" xfId="0" applyFont="1" applyFill="1" applyBorder="1" applyAlignment="1">
      <alignment horizontal="center" vertical="center"/>
    </xf>
    <xf numFmtId="0" fontId="7" fillId="7" borderId="21" xfId="0" applyFont="1" applyFill="1" applyBorder="1" applyAlignment="1">
      <alignment horizontal="center" vertical="center"/>
    </xf>
    <xf numFmtId="0" fontId="7" fillId="7" borderId="22" xfId="0" applyFont="1" applyFill="1" applyBorder="1" applyAlignment="1">
      <alignment horizontal="center" vertical="center"/>
    </xf>
    <xf numFmtId="10"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14" xfId="0" applyFont="1" applyFill="1" applyBorder="1" applyAlignment="1">
      <alignment horizontal="center" vertical="center"/>
    </xf>
    <xf numFmtId="0" fontId="7" fillId="7" borderId="8"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10"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0" xfId="0" applyFont="1" applyFill="1" applyBorder="1" applyAlignment="1">
      <alignment horizontal="center" vertical="center"/>
    </xf>
    <xf numFmtId="0" fontId="13" fillId="7" borderId="3" xfId="0" applyFont="1" applyFill="1" applyBorder="1" applyAlignment="1">
      <alignment horizontal="center" vertical="center"/>
    </xf>
    <xf numFmtId="0" fontId="13" fillId="7" borderId="20" xfId="0" applyFont="1" applyFill="1" applyBorder="1" applyAlignment="1">
      <alignment horizontal="center" vertical="center"/>
    </xf>
    <xf numFmtId="0" fontId="13" fillId="7" borderId="21" xfId="0" applyFont="1" applyFill="1" applyBorder="1" applyAlignment="1">
      <alignment horizontal="center" vertical="center"/>
    </xf>
    <xf numFmtId="0" fontId="13" fillId="7" borderId="22" xfId="0" applyFont="1" applyFill="1" applyBorder="1" applyAlignment="1">
      <alignment horizontal="center" vertical="center"/>
    </xf>
    <xf numFmtId="0" fontId="13" fillId="7" borderId="38" xfId="0" applyFont="1" applyFill="1" applyBorder="1" applyAlignment="1">
      <alignment horizontal="center" vertical="center"/>
    </xf>
    <xf numFmtId="0" fontId="13" fillId="7" borderId="39" xfId="0" applyFont="1" applyFill="1" applyBorder="1" applyAlignment="1">
      <alignment horizontal="center" vertical="center"/>
    </xf>
    <xf numFmtId="0" fontId="13" fillId="7" borderId="31" xfId="0" applyFont="1" applyFill="1" applyBorder="1" applyAlignment="1">
      <alignment horizontal="center" vertical="center"/>
    </xf>
    <xf numFmtId="0" fontId="17" fillId="4" borderId="18" xfId="3" applyNumberFormat="1" applyFont="1" applyFill="1" applyBorder="1" applyAlignment="1">
      <alignment horizontal="center" vertical="center" wrapText="1"/>
    </xf>
    <xf numFmtId="0" fontId="17" fillId="4" borderId="18" xfId="3" applyNumberFormat="1" applyFont="1" applyFill="1" applyBorder="1" applyAlignment="1">
      <alignment horizontal="center" vertical="center"/>
    </xf>
    <xf numFmtId="0" fontId="19" fillId="0" borderId="0" xfId="0" applyFont="1" applyAlignment="1">
      <alignment horizontal="center" vertical="center"/>
    </xf>
    <xf numFmtId="0" fontId="19" fillId="0" borderId="0" xfId="3" applyFont="1" applyFill="1" applyAlignment="1">
      <alignment horizontal="center" vertical="center" wrapText="1"/>
    </xf>
    <xf numFmtId="0" fontId="19" fillId="0" borderId="0" xfId="3" applyNumberFormat="1" applyFont="1" applyFill="1" applyAlignment="1">
      <alignment horizontal="center" vertical="center" wrapText="1"/>
    </xf>
    <xf numFmtId="49" fontId="19" fillId="0" borderId="0" xfId="3" applyNumberFormat="1" applyFont="1" applyFill="1" applyAlignment="1">
      <alignment horizontal="center" vertical="center" wrapText="1"/>
    </xf>
    <xf numFmtId="0" fontId="19" fillId="0" borderId="0" xfId="3" applyNumberFormat="1" applyFont="1" applyFill="1" applyAlignment="1">
      <alignment horizontal="center" vertical="center"/>
    </xf>
    <xf numFmtId="0" fontId="19" fillId="0" borderId="0" xfId="3" applyNumberFormat="1" applyFont="1" applyFill="1" applyAlignment="1">
      <alignment horizontal="left" vertical="center"/>
    </xf>
    <xf numFmtId="0" fontId="19" fillId="0" borderId="0" xfId="0" applyFont="1" applyAlignment="1"/>
    <xf numFmtId="0" fontId="20" fillId="0" borderId="0" xfId="3" applyFont="1" applyAlignment="1">
      <alignment vertical="center" wrapText="1"/>
    </xf>
    <xf numFmtId="0" fontId="20" fillId="0" borderId="0" xfId="3" applyFont="1" applyAlignment="1">
      <alignment vertical="center" wrapText="1"/>
    </xf>
    <xf numFmtId="0" fontId="24" fillId="0" borderId="0" xfId="3" applyFont="1" applyAlignment="1">
      <alignment vertical="center"/>
    </xf>
    <xf numFmtId="0" fontId="13" fillId="0" borderId="5" xfId="3" applyFont="1" applyBorder="1" applyAlignment="1">
      <alignment vertical="center"/>
    </xf>
    <xf numFmtId="0" fontId="13" fillId="0" borderId="6" xfId="3" applyFont="1" applyBorder="1" applyAlignment="1">
      <alignment vertical="center"/>
    </xf>
    <xf numFmtId="0" fontId="7" fillId="0" borderId="5" xfId="3" applyFont="1" applyBorder="1" applyAlignment="1">
      <alignment vertical="center"/>
    </xf>
    <xf numFmtId="0" fontId="7" fillId="0" borderId="19" xfId="3" applyFont="1" applyBorder="1" applyAlignment="1">
      <alignment vertical="center"/>
    </xf>
    <xf numFmtId="0" fontId="7" fillId="0" borderId="6" xfId="3" applyFont="1" applyBorder="1" applyAlignment="1">
      <alignment vertical="center"/>
    </xf>
    <xf numFmtId="0" fontId="13" fillId="0" borderId="17" xfId="3" applyFont="1" applyBorder="1" applyAlignment="1">
      <alignment horizontal="left" vertical="center"/>
    </xf>
    <xf numFmtId="0" fontId="13" fillId="0" borderId="36" xfId="3" applyFont="1" applyBorder="1" applyAlignment="1">
      <alignment vertical="center"/>
    </xf>
    <xf numFmtId="0" fontId="7" fillId="0" borderId="5" xfId="9" applyFont="1" applyBorder="1" applyAlignment="1">
      <alignment horizontal="left" vertical="center" wrapText="1"/>
    </xf>
    <xf numFmtId="0" fontId="7" fillId="0" borderId="19" xfId="9" applyFont="1" applyBorder="1" applyAlignment="1">
      <alignment horizontal="left" vertical="center"/>
    </xf>
    <xf numFmtId="0" fontId="7" fillId="0" borderId="6" xfId="9" applyFont="1" applyBorder="1" applyAlignment="1">
      <alignment horizontal="left" vertical="center"/>
    </xf>
    <xf numFmtId="49" fontId="7" fillId="0" borderId="5" xfId="3" applyNumberFormat="1" applyFont="1" applyBorder="1" applyAlignment="1">
      <alignment vertical="center"/>
    </xf>
    <xf numFmtId="49" fontId="7" fillId="0" borderId="19" xfId="3" applyNumberFormat="1" applyFont="1" applyBorder="1" applyAlignment="1">
      <alignment vertical="center"/>
    </xf>
    <xf numFmtId="49" fontId="7" fillId="0" borderId="6" xfId="3" applyNumberFormat="1" applyFont="1" applyBorder="1" applyAlignment="1">
      <alignment vertical="center"/>
    </xf>
    <xf numFmtId="0" fontId="25" fillId="0" borderId="16" xfId="3" applyFont="1" applyBorder="1" applyAlignment="1"/>
    <xf numFmtId="0" fontId="26" fillId="0" borderId="17" xfId="3" applyFont="1" applyBorder="1" applyAlignment="1"/>
    <xf numFmtId="0" fontId="27" fillId="0" borderId="37" xfId="3" applyFont="1" applyBorder="1" applyAlignment="1">
      <alignment horizontal="center"/>
    </xf>
    <xf numFmtId="0" fontId="27" fillId="0" borderId="36" xfId="3" applyFont="1" applyBorder="1" applyAlignment="1">
      <alignment horizontal="center"/>
    </xf>
    <xf numFmtId="0" fontId="27" fillId="0" borderId="4" xfId="3" applyFont="1" applyBorder="1" applyAlignment="1">
      <alignment horizontal="center" vertical="center"/>
    </xf>
    <xf numFmtId="0" fontId="17" fillId="4" borderId="1" xfId="3" applyNumberFormat="1" applyFont="1" applyFill="1" applyBorder="1" applyAlignment="1">
      <alignment horizontal="center" vertical="center" wrapText="1"/>
    </xf>
    <xf numFmtId="49" fontId="28" fillId="0" borderId="2" xfId="3" applyNumberFormat="1" applyFont="1" applyBorder="1" applyAlignment="1">
      <alignment horizontal="center" vertical="center"/>
    </xf>
    <xf numFmtId="49" fontId="29" fillId="0" borderId="3" xfId="3" applyNumberFormat="1" applyFont="1" applyFill="1" applyBorder="1" applyAlignment="1">
      <alignment horizontal="center" vertical="center" wrapText="1"/>
    </xf>
    <xf numFmtId="49" fontId="29" fillId="0" borderId="16" xfId="3" applyNumberFormat="1" applyFont="1" applyFill="1" applyBorder="1" applyAlignment="1">
      <alignment horizontal="center" vertical="center" wrapText="1"/>
    </xf>
    <xf numFmtId="0" fontId="27" fillId="0" borderId="3" xfId="3" applyFont="1" applyBorder="1" applyAlignment="1">
      <alignment horizontal="center" vertical="center"/>
    </xf>
    <xf numFmtId="176" fontId="30" fillId="0" borderId="23" xfId="0" applyNumberFormat="1" applyFont="1" applyFill="1" applyBorder="1" applyAlignment="1">
      <alignment horizontal="center" vertical="center"/>
    </xf>
    <xf numFmtId="176" fontId="30" fillId="0" borderId="1" xfId="0" applyNumberFormat="1" applyFont="1" applyFill="1" applyBorder="1" applyAlignment="1">
      <alignment horizontal="center" vertical="center"/>
    </xf>
    <xf numFmtId="0" fontId="7" fillId="0" borderId="21" xfId="0" applyFont="1" applyBorder="1" applyAlignment="1">
      <alignment horizontal="center" vertical="center"/>
    </xf>
    <xf numFmtId="176" fontId="7" fillId="0" borderId="22" xfId="0" applyNumberFormat="1" applyFont="1" applyBorder="1" applyAlignment="1">
      <alignment horizontal="center" vertical="center"/>
    </xf>
    <xf numFmtId="0" fontId="7" fillId="0" borderId="0" xfId="0" applyFont="1" applyAlignment="1">
      <alignment horizontal="center" vertical="center"/>
    </xf>
    <xf numFmtId="0" fontId="4" fillId="0" borderId="0" xfId="3" applyNumberFormat="1" applyFont="1" applyFill="1" applyAlignment="1">
      <alignment horizontal="center" vertical="center"/>
    </xf>
    <xf numFmtId="0" fontId="4" fillId="0" borderId="0" xfId="3" applyNumberFormat="1" applyFont="1" applyFill="1" applyAlignment="1">
      <alignment horizontal="left" vertical="center"/>
    </xf>
    <xf numFmtId="0" fontId="7" fillId="0" borderId="23" xfId="3" applyNumberFormat="1" applyFont="1" applyFill="1" applyBorder="1" applyAlignment="1">
      <alignment horizontal="center" vertical="center"/>
    </xf>
    <xf numFmtId="0" fontId="7" fillId="0" borderId="1" xfId="3" applyNumberFormat="1" applyFont="1" applyFill="1" applyBorder="1" applyAlignment="1">
      <alignment horizontal="center" vertical="center"/>
    </xf>
    <xf numFmtId="176" fontId="7" fillId="0" borderId="12" xfId="0" applyNumberFormat="1" applyFont="1" applyBorder="1" applyAlignment="1">
      <alignment horizontal="center" vertical="center"/>
    </xf>
    <xf numFmtId="176" fontId="7" fillId="0" borderId="12" xfId="3" applyNumberFormat="1" applyFont="1" applyFill="1" applyBorder="1" applyAlignment="1">
      <alignment horizontal="center" vertical="center"/>
    </xf>
    <xf numFmtId="0" fontId="7" fillId="0" borderId="24" xfId="3" applyNumberFormat="1" applyFont="1" applyFill="1" applyBorder="1" applyAlignment="1">
      <alignment horizontal="center" vertical="center"/>
    </xf>
    <xf numFmtId="0" fontId="7" fillId="0" borderId="14" xfId="3" applyNumberFormat="1" applyFont="1" applyFill="1" applyBorder="1" applyAlignment="1">
      <alignment horizontal="center" vertical="center"/>
    </xf>
    <xf numFmtId="176" fontId="7" fillId="0" borderId="15" xfId="0" applyNumberFormat="1" applyFont="1" applyBorder="1" applyAlignment="1">
      <alignment horizontal="center" vertical="center"/>
    </xf>
    <xf numFmtId="176" fontId="7" fillId="0" borderId="0" xfId="0" applyNumberFormat="1" applyFont="1" applyAlignment="1">
      <alignment horizontal="center" vertical="center"/>
    </xf>
    <xf numFmtId="176" fontId="30" fillId="0" borderId="14" xfId="0" applyNumberFormat="1" applyFont="1" applyFill="1" applyBorder="1" applyAlignment="1">
      <alignment horizontal="center" vertical="center"/>
    </xf>
    <xf numFmtId="0" fontId="30" fillId="0" borderId="23" xfId="3" applyNumberFormat="1" applyFont="1" applyFill="1" applyBorder="1" applyAlignment="1">
      <alignment horizontal="center" vertical="center"/>
    </xf>
    <xf numFmtId="0" fontId="30" fillId="0" borderId="1" xfId="3" applyNumberFormat="1" applyFont="1" applyFill="1" applyBorder="1" applyAlignment="1">
      <alignment horizontal="center" vertical="center"/>
    </xf>
    <xf numFmtId="176" fontId="30" fillId="0" borderId="12" xfId="3" applyNumberFormat="1" applyFont="1" applyFill="1" applyBorder="1" applyAlignment="1">
      <alignment horizontal="center" vertical="center"/>
    </xf>
    <xf numFmtId="176" fontId="30" fillId="0" borderId="12" xfId="0" applyNumberFormat="1" applyFont="1" applyBorder="1" applyAlignment="1">
      <alignment horizontal="center" vertical="center"/>
    </xf>
  </cellXfs>
  <cellStyles count="11">
    <cellStyle name="Normal" xfId="7"/>
    <cellStyle name="常规" xfId="0" builtinId="0"/>
    <cellStyle name="常规 2" xfId="1"/>
    <cellStyle name="常规 2 2" xfId="3"/>
    <cellStyle name="常规 3" xfId="6"/>
    <cellStyle name="常规 4" xfId="8"/>
    <cellStyle name="常规 5" xfId="4"/>
    <cellStyle name="常规 6" xfId="9"/>
    <cellStyle name="常规 7" xfId="10"/>
    <cellStyle name="常规 8" xfId="5"/>
    <cellStyle name="常规 9"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yVal>
            <c:numRef>
              <c:f>'Data analysis (QC)'!$A$60:$A$70</c:f>
              <c:numCache>
                <c:formatCode>General</c:formatCode>
                <c:ptCount val="11"/>
                <c:pt idx="0">
                  <c:v>80</c:v>
                </c:pt>
                <c:pt idx="1">
                  <c:v>60</c:v>
                </c:pt>
                <c:pt idx="2">
                  <c:v>40</c:v>
                </c:pt>
                <c:pt idx="3">
                  <c:v>20</c:v>
                </c:pt>
                <c:pt idx="4">
                  <c:v>10</c:v>
                </c:pt>
                <c:pt idx="5">
                  <c:v>5</c:v>
                </c:pt>
                <c:pt idx="6">
                  <c:v>4</c:v>
                </c:pt>
                <c:pt idx="7">
                  <c:v>3</c:v>
                </c:pt>
                <c:pt idx="8">
                  <c:v>2</c:v>
                </c:pt>
                <c:pt idx="9">
                  <c:v>1</c:v>
                </c:pt>
                <c:pt idx="10">
                  <c:v>0</c:v>
                </c:pt>
              </c:numCache>
            </c:numRef>
          </c:yVal>
          <c:smooth val="0"/>
        </c:ser>
        <c:ser>
          <c:idx val="1"/>
          <c:order val="1"/>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1"/>
            <c:dispEq val="1"/>
            <c:trendlineLbl>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trendlineLbl>
          </c:trendline>
          <c:xVal>
            <c:numRef>
              <c:f>'Data analysis (QC)'!$A$60:$A$70</c:f>
              <c:numCache>
                <c:formatCode>General</c:formatCode>
                <c:ptCount val="11"/>
                <c:pt idx="0">
                  <c:v>80</c:v>
                </c:pt>
                <c:pt idx="1">
                  <c:v>60</c:v>
                </c:pt>
                <c:pt idx="2">
                  <c:v>40</c:v>
                </c:pt>
                <c:pt idx="3">
                  <c:v>20</c:v>
                </c:pt>
                <c:pt idx="4">
                  <c:v>10</c:v>
                </c:pt>
                <c:pt idx="5">
                  <c:v>5</c:v>
                </c:pt>
                <c:pt idx="6">
                  <c:v>4</c:v>
                </c:pt>
                <c:pt idx="7">
                  <c:v>3</c:v>
                </c:pt>
                <c:pt idx="8">
                  <c:v>2</c:v>
                </c:pt>
                <c:pt idx="9">
                  <c:v>1</c:v>
                </c:pt>
                <c:pt idx="10">
                  <c:v>0</c:v>
                </c:pt>
              </c:numCache>
            </c:numRef>
          </c:xVal>
          <c:yVal>
            <c:numRef>
              <c:f>'Data analysis (QC)'!$D$60:$D$70</c:f>
              <c:numCache>
                <c:formatCode>General</c:formatCode>
                <c:ptCount val="11"/>
                <c:pt idx="0">
                  <c:v>54291</c:v>
                </c:pt>
                <c:pt idx="1">
                  <c:v>41620.5</c:v>
                </c:pt>
                <c:pt idx="2">
                  <c:v>27671.5</c:v>
                </c:pt>
                <c:pt idx="3">
                  <c:v>13345</c:v>
                </c:pt>
                <c:pt idx="4">
                  <c:v>7608</c:v>
                </c:pt>
                <c:pt idx="5">
                  <c:v>3903</c:v>
                </c:pt>
                <c:pt idx="6">
                  <c:v>3623</c:v>
                </c:pt>
                <c:pt idx="7">
                  <c:v>2742</c:v>
                </c:pt>
                <c:pt idx="8">
                  <c:v>2092</c:v>
                </c:pt>
                <c:pt idx="9">
                  <c:v>1284</c:v>
                </c:pt>
                <c:pt idx="10">
                  <c:v>806</c:v>
                </c:pt>
              </c:numCache>
            </c:numRef>
          </c:yVal>
          <c:smooth val="0"/>
        </c:ser>
        <c:dLbls>
          <c:showLegendKey val="0"/>
          <c:showVal val="0"/>
          <c:showCatName val="0"/>
          <c:showSerName val="0"/>
          <c:showPercent val="0"/>
          <c:showBubbleSize val="0"/>
        </c:dLbls>
        <c:axId val="-1700336304"/>
        <c:axId val="-1700336848"/>
      </c:scatterChart>
      <c:valAx>
        <c:axId val="-1700336304"/>
        <c:scaling>
          <c:orientation val="minMax"/>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700336848"/>
        <c:crosses val="autoZero"/>
        <c:crossBetween val="midCat"/>
      </c:valAx>
      <c:valAx>
        <c:axId val="-17003368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70033630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400050</xdr:colOff>
      <xdr:row>56</xdr:row>
      <xdr:rowOff>57150</xdr:rowOff>
    </xdr:from>
    <xdr:to>
      <xdr:col>14</xdr:col>
      <xdr:colOff>215900</xdr:colOff>
      <xdr:row>69</xdr:row>
      <xdr:rowOff>95250</xdr:rowOff>
    </xdr:to>
    <xdr:graphicFrame macro="">
      <xdr:nvGraphicFramePr>
        <xdr:cNvPr id="4" name="图表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8</xdr:col>
          <xdr:colOff>209550</xdr:colOff>
          <xdr:row>70</xdr:row>
          <xdr:rowOff>82550</xdr:rowOff>
        </xdr:from>
        <xdr:to>
          <xdr:col>14</xdr:col>
          <xdr:colOff>450850</xdr:colOff>
          <xdr:row>84</xdr:row>
          <xdr:rowOff>139700</xdr:rowOff>
        </xdr:to>
        <xdr:sp macro="" textlink="">
          <xdr:nvSpPr>
            <xdr:cNvPr id="22529" name="Object 1" hidden="1">
              <a:extLst>
                <a:ext uri="{63B3BB69-23CF-44E3-9099-C40C66FF867C}">
                  <a14:compatExt spid="_x0000_s2252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topLeftCell="F1" workbookViewId="0">
      <selection activeCell="V2" sqref="V2:W2"/>
    </sheetView>
  </sheetViews>
  <sheetFormatPr defaultRowHeight="14" x14ac:dyDescent="0.25"/>
  <cols>
    <col min="1" max="1" width="2.7265625" style="1" bestFit="1" customWidth="1"/>
    <col min="2" max="25" width="8.36328125" style="1" customWidth="1"/>
    <col min="26" max="16384" width="8.7265625" style="1"/>
  </cols>
  <sheetData>
    <row r="1" spans="1:25" ht="14.5" thickBot="1" x14ac:dyDescent="0.3">
      <c r="A1" s="3"/>
      <c r="B1" s="4">
        <v>1</v>
      </c>
      <c r="C1" s="4">
        <v>2</v>
      </c>
      <c r="D1" s="4">
        <v>3</v>
      </c>
      <c r="E1" s="4">
        <v>4</v>
      </c>
      <c r="F1" s="4">
        <v>5</v>
      </c>
      <c r="G1" s="4">
        <v>6</v>
      </c>
      <c r="H1" s="4">
        <v>7</v>
      </c>
      <c r="I1" s="4">
        <v>8</v>
      </c>
      <c r="J1" s="4">
        <v>9</v>
      </c>
      <c r="K1" s="4">
        <v>10</v>
      </c>
      <c r="L1" s="4">
        <v>11</v>
      </c>
      <c r="M1" s="4">
        <v>12</v>
      </c>
      <c r="N1" s="4">
        <v>13</v>
      </c>
      <c r="O1" s="4">
        <v>14</v>
      </c>
      <c r="P1" s="4">
        <v>15</v>
      </c>
      <c r="Q1" s="4">
        <v>16</v>
      </c>
      <c r="R1" s="4">
        <v>17</v>
      </c>
      <c r="S1" s="4">
        <v>18</v>
      </c>
      <c r="T1" s="4">
        <v>19</v>
      </c>
      <c r="U1" s="4">
        <v>20</v>
      </c>
      <c r="V1" s="4">
        <v>21</v>
      </c>
      <c r="W1" s="4">
        <v>22</v>
      </c>
      <c r="X1" s="4">
        <v>23</v>
      </c>
      <c r="Y1" s="5">
        <v>24</v>
      </c>
    </row>
    <row r="2" spans="1:25" ht="19" customHeight="1" x14ac:dyDescent="0.25">
      <c r="A2" s="6" t="s">
        <v>173</v>
      </c>
      <c r="B2" s="78" t="s">
        <v>26</v>
      </c>
      <c r="C2" s="74" t="s">
        <v>28</v>
      </c>
      <c r="D2" s="74" t="s">
        <v>214</v>
      </c>
      <c r="E2" s="74" t="s">
        <v>215</v>
      </c>
      <c r="F2" s="74" t="s">
        <v>216</v>
      </c>
      <c r="G2" s="74" t="s">
        <v>217</v>
      </c>
      <c r="H2" s="74" t="s">
        <v>218</v>
      </c>
      <c r="I2" s="74" t="s">
        <v>219</v>
      </c>
      <c r="J2" s="74" t="s">
        <v>220</v>
      </c>
      <c r="K2" s="74" t="s">
        <v>221</v>
      </c>
      <c r="L2" s="74" t="s">
        <v>360</v>
      </c>
      <c r="M2" s="74" t="s">
        <v>361</v>
      </c>
      <c r="N2" s="74" t="s">
        <v>362</v>
      </c>
      <c r="O2" s="74" t="s">
        <v>363</v>
      </c>
      <c r="P2" s="74" t="s">
        <v>364</v>
      </c>
      <c r="Q2" s="74" t="s">
        <v>365</v>
      </c>
      <c r="R2" s="74" t="s">
        <v>366</v>
      </c>
      <c r="S2" s="74" t="s">
        <v>367</v>
      </c>
      <c r="T2" s="74" t="s">
        <v>368</v>
      </c>
      <c r="U2" s="74" t="s">
        <v>369</v>
      </c>
      <c r="V2" s="75" t="s">
        <v>174</v>
      </c>
      <c r="W2" s="75"/>
      <c r="X2" s="76" t="s">
        <v>175</v>
      </c>
      <c r="Y2" s="77"/>
    </row>
    <row r="3" spans="1:25" ht="19" customHeight="1" x14ac:dyDescent="0.25">
      <c r="A3" s="6" t="s">
        <v>176</v>
      </c>
      <c r="B3" s="67"/>
      <c r="C3" s="65" t="s">
        <v>223</v>
      </c>
      <c r="D3" s="65" t="s">
        <v>224</v>
      </c>
      <c r="E3" s="65" t="s">
        <v>225</v>
      </c>
      <c r="F3" s="65" t="s">
        <v>226</v>
      </c>
      <c r="G3" s="65" t="s">
        <v>227</v>
      </c>
      <c r="H3" s="65" t="s">
        <v>228</v>
      </c>
      <c r="I3" s="65" t="s">
        <v>229</v>
      </c>
      <c r="J3" s="65" t="s">
        <v>230</v>
      </c>
      <c r="K3" s="65" t="s">
        <v>231</v>
      </c>
      <c r="L3" s="65" t="s">
        <v>370</v>
      </c>
      <c r="M3" s="65" t="s">
        <v>371</v>
      </c>
      <c r="N3" s="65" t="s">
        <v>372</v>
      </c>
      <c r="O3" s="65" t="s">
        <v>373</v>
      </c>
      <c r="P3" s="65" t="s">
        <v>374</v>
      </c>
      <c r="Q3" s="65" t="s">
        <v>375</v>
      </c>
      <c r="R3" s="65" t="s">
        <v>376</v>
      </c>
      <c r="S3" s="65" t="s">
        <v>377</v>
      </c>
      <c r="T3" s="65" t="s">
        <v>378</v>
      </c>
      <c r="U3" s="65" t="s">
        <v>379</v>
      </c>
      <c r="V3" s="73" t="s">
        <v>177</v>
      </c>
      <c r="W3" s="73"/>
      <c r="X3" s="70" t="s">
        <v>178</v>
      </c>
      <c r="Y3" s="71"/>
    </row>
    <row r="4" spans="1:25" ht="19" customHeight="1" x14ac:dyDescent="0.25">
      <c r="A4" s="6" t="s">
        <v>179</v>
      </c>
      <c r="B4" s="67" t="s">
        <v>232</v>
      </c>
      <c r="C4" s="65" t="s">
        <v>233</v>
      </c>
      <c r="D4" s="65" t="s">
        <v>234</v>
      </c>
      <c r="E4" s="65" t="s">
        <v>235</v>
      </c>
      <c r="F4" s="65" t="s">
        <v>236</v>
      </c>
      <c r="G4" s="65" t="s">
        <v>237</v>
      </c>
      <c r="H4" s="65" t="s">
        <v>238</v>
      </c>
      <c r="I4" s="65" t="s">
        <v>239</v>
      </c>
      <c r="J4" s="65" t="s">
        <v>240</v>
      </c>
      <c r="K4" s="65" t="s">
        <v>241</v>
      </c>
      <c r="L4" s="65" t="s">
        <v>380</v>
      </c>
      <c r="M4" s="65" t="s">
        <v>381</v>
      </c>
      <c r="N4" s="65" t="s">
        <v>382</v>
      </c>
      <c r="O4" s="65" t="s">
        <v>383</v>
      </c>
      <c r="P4" s="65" t="s">
        <v>384</v>
      </c>
      <c r="Q4" s="65" t="s">
        <v>385</v>
      </c>
      <c r="R4" s="65" t="s">
        <v>386</v>
      </c>
      <c r="S4" s="65" t="s">
        <v>387</v>
      </c>
      <c r="T4" s="65" t="s">
        <v>388</v>
      </c>
      <c r="U4" s="65" t="s">
        <v>389</v>
      </c>
      <c r="V4" s="73" t="s">
        <v>180</v>
      </c>
      <c r="W4" s="73"/>
      <c r="X4" s="70" t="s">
        <v>181</v>
      </c>
      <c r="Y4" s="71"/>
    </row>
    <row r="5" spans="1:25" ht="19" customHeight="1" x14ac:dyDescent="0.25">
      <c r="A5" s="6" t="s">
        <v>182</v>
      </c>
      <c r="B5" s="67" t="s">
        <v>242</v>
      </c>
      <c r="C5" s="65" t="s">
        <v>243</v>
      </c>
      <c r="D5" s="65" t="s">
        <v>244</v>
      </c>
      <c r="E5" s="65" t="s">
        <v>29</v>
      </c>
      <c r="F5" s="65" t="s">
        <v>245</v>
      </c>
      <c r="G5" s="65" t="s">
        <v>31</v>
      </c>
      <c r="H5" s="65" t="s">
        <v>246</v>
      </c>
      <c r="I5" s="65" t="s">
        <v>247</v>
      </c>
      <c r="J5" s="65" t="s">
        <v>248</v>
      </c>
      <c r="K5" s="65" t="s">
        <v>249</v>
      </c>
      <c r="L5" s="65" t="s">
        <v>390</v>
      </c>
      <c r="M5" s="65" t="s">
        <v>391</v>
      </c>
      <c r="N5" s="65" t="s">
        <v>392</v>
      </c>
      <c r="O5" s="65" t="s">
        <v>393</v>
      </c>
      <c r="P5" s="65" t="s">
        <v>394</v>
      </c>
      <c r="Q5" s="65" t="s">
        <v>395</v>
      </c>
      <c r="R5" s="65" t="s">
        <v>396</v>
      </c>
      <c r="S5" s="65" t="s">
        <v>397</v>
      </c>
      <c r="T5" s="65" t="s">
        <v>398</v>
      </c>
      <c r="U5" s="65" t="s">
        <v>399</v>
      </c>
      <c r="V5" s="73" t="s">
        <v>183</v>
      </c>
      <c r="W5" s="73"/>
      <c r="X5" s="70" t="s">
        <v>184</v>
      </c>
      <c r="Y5" s="71"/>
    </row>
    <row r="6" spans="1:25" ht="19" customHeight="1" x14ac:dyDescent="0.25">
      <c r="A6" s="6" t="s">
        <v>185</v>
      </c>
      <c r="B6" s="67" t="s">
        <v>250</v>
      </c>
      <c r="C6" s="65" t="s">
        <v>251</v>
      </c>
      <c r="D6" s="65" t="s">
        <v>252</v>
      </c>
      <c r="E6" s="65" t="s">
        <v>30</v>
      </c>
      <c r="F6" s="65" t="s">
        <v>253</v>
      </c>
      <c r="G6" s="65" t="s">
        <v>32</v>
      </c>
      <c r="H6" s="65" t="s">
        <v>254</v>
      </c>
      <c r="I6" s="65" t="s">
        <v>255</v>
      </c>
      <c r="J6" s="65" t="s">
        <v>256</v>
      </c>
      <c r="K6" s="65" t="s">
        <v>257</v>
      </c>
      <c r="L6" s="65" t="s">
        <v>400</v>
      </c>
      <c r="M6" s="65" t="s">
        <v>401</v>
      </c>
      <c r="N6" s="65" t="s">
        <v>402</v>
      </c>
      <c r="O6" s="65" t="s">
        <v>403</v>
      </c>
      <c r="P6" s="65" t="s">
        <v>404</v>
      </c>
      <c r="Q6" s="65" t="s">
        <v>405</v>
      </c>
      <c r="R6" s="65" t="s">
        <v>406</v>
      </c>
      <c r="S6" s="65" t="s">
        <v>407</v>
      </c>
      <c r="T6" s="65" t="s">
        <v>408</v>
      </c>
      <c r="U6" s="65" t="s">
        <v>409</v>
      </c>
      <c r="V6" s="73" t="s">
        <v>186</v>
      </c>
      <c r="W6" s="73"/>
      <c r="X6" s="7"/>
      <c r="Y6" s="8"/>
    </row>
    <row r="7" spans="1:25" ht="19" customHeight="1" x14ac:dyDescent="0.25">
      <c r="A7" s="6" t="s">
        <v>187</v>
      </c>
      <c r="B7" s="67" t="s">
        <v>258</v>
      </c>
      <c r="C7" s="65" t="s">
        <v>259</v>
      </c>
      <c r="D7" s="65" t="s">
        <v>260</v>
      </c>
      <c r="E7" s="65" t="s">
        <v>261</v>
      </c>
      <c r="F7" s="65" t="s">
        <v>262</v>
      </c>
      <c r="G7" s="65" t="s">
        <v>263</v>
      </c>
      <c r="H7" s="65" t="s">
        <v>264</v>
      </c>
      <c r="I7" s="65" t="s">
        <v>265</v>
      </c>
      <c r="J7" s="65" t="s">
        <v>266</v>
      </c>
      <c r="K7" s="65" t="s">
        <v>267</v>
      </c>
      <c r="L7" s="65" t="s">
        <v>410</v>
      </c>
      <c r="M7" s="65" t="s">
        <v>411</v>
      </c>
      <c r="N7" s="65" t="s">
        <v>412</v>
      </c>
      <c r="O7" s="65" t="s">
        <v>413</v>
      </c>
      <c r="P7" s="65" t="s">
        <v>414</v>
      </c>
      <c r="Q7" s="65" t="s">
        <v>415</v>
      </c>
      <c r="R7" s="65" t="s">
        <v>416</v>
      </c>
      <c r="S7" s="65" t="s">
        <v>417</v>
      </c>
      <c r="T7" s="65" t="s">
        <v>418</v>
      </c>
      <c r="U7" s="65" t="s">
        <v>419</v>
      </c>
      <c r="V7" s="73" t="s">
        <v>188</v>
      </c>
      <c r="W7" s="73"/>
      <c r="X7" s="70" t="s">
        <v>189</v>
      </c>
      <c r="Y7" s="71"/>
    </row>
    <row r="8" spans="1:25" ht="19" customHeight="1" x14ac:dyDescent="0.25">
      <c r="A8" s="6" t="s">
        <v>190</v>
      </c>
      <c r="B8" s="67" t="s">
        <v>268</v>
      </c>
      <c r="C8" s="65" t="s">
        <v>269</v>
      </c>
      <c r="D8" s="65" t="s">
        <v>270</v>
      </c>
      <c r="E8" s="65" t="s">
        <v>271</v>
      </c>
      <c r="F8" s="65" t="s">
        <v>272</v>
      </c>
      <c r="G8" s="65" t="s">
        <v>273</v>
      </c>
      <c r="H8" s="65" t="s">
        <v>274</v>
      </c>
      <c r="I8" s="65" t="s">
        <v>275</v>
      </c>
      <c r="J8" s="65" t="s">
        <v>276</v>
      </c>
      <c r="K8" s="65" t="s">
        <v>277</v>
      </c>
      <c r="L8" s="65" t="s">
        <v>420</v>
      </c>
      <c r="M8" s="65" t="s">
        <v>421</v>
      </c>
      <c r="N8" s="65" t="s">
        <v>422</v>
      </c>
      <c r="O8" s="65" t="s">
        <v>423</v>
      </c>
      <c r="P8" s="65" t="s">
        <v>424</v>
      </c>
      <c r="Q8" s="65" t="s">
        <v>425</v>
      </c>
      <c r="R8" s="65" t="s">
        <v>426</v>
      </c>
      <c r="S8" s="65" t="s">
        <v>427</v>
      </c>
      <c r="T8" s="65" t="s">
        <v>428</v>
      </c>
      <c r="U8" s="65" t="s">
        <v>429</v>
      </c>
      <c r="V8" s="73" t="s">
        <v>191</v>
      </c>
      <c r="W8" s="73"/>
      <c r="X8" s="70" t="s">
        <v>192</v>
      </c>
      <c r="Y8" s="71"/>
    </row>
    <row r="9" spans="1:25" ht="19" customHeight="1" x14ac:dyDescent="0.25">
      <c r="A9" s="6" t="s">
        <v>193</v>
      </c>
      <c r="B9" s="67" t="s">
        <v>278</v>
      </c>
      <c r="C9" s="65" t="s">
        <v>33</v>
      </c>
      <c r="D9" s="65" t="s">
        <v>279</v>
      </c>
      <c r="E9" s="65" t="s">
        <v>280</v>
      </c>
      <c r="F9" s="65" t="s">
        <v>281</v>
      </c>
      <c r="G9" s="65" t="s">
        <v>282</v>
      </c>
      <c r="H9" s="65" t="s">
        <v>283</v>
      </c>
      <c r="I9" s="65" t="s">
        <v>35</v>
      </c>
      <c r="J9" s="65" t="s">
        <v>284</v>
      </c>
      <c r="K9" s="65" t="s">
        <v>36</v>
      </c>
      <c r="L9" s="65" t="s">
        <v>430</v>
      </c>
      <c r="M9" s="65" t="s">
        <v>431</v>
      </c>
      <c r="N9" s="65" t="s">
        <v>432</v>
      </c>
      <c r="O9" s="65" t="s">
        <v>433</v>
      </c>
      <c r="P9" s="65" t="s">
        <v>434</v>
      </c>
      <c r="Q9" s="65" t="s">
        <v>435</v>
      </c>
      <c r="R9" s="65" t="s">
        <v>436</v>
      </c>
      <c r="S9" s="65" t="s">
        <v>437</v>
      </c>
      <c r="T9" s="65" t="s">
        <v>438</v>
      </c>
      <c r="U9" s="65" t="s">
        <v>439</v>
      </c>
      <c r="V9" s="73" t="s">
        <v>194</v>
      </c>
      <c r="W9" s="73"/>
      <c r="X9" s="70" t="s">
        <v>195</v>
      </c>
      <c r="Y9" s="71"/>
    </row>
    <row r="10" spans="1:25" ht="19" customHeight="1" x14ac:dyDescent="0.25">
      <c r="A10" s="6" t="s">
        <v>196</v>
      </c>
      <c r="B10" s="67" t="s">
        <v>285</v>
      </c>
      <c r="C10" s="65" t="s">
        <v>34</v>
      </c>
      <c r="D10" s="65" t="s">
        <v>286</v>
      </c>
      <c r="E10" s="65" t="s">
        <v>287</v>
      </c>
      <c r="F10" s="65" t="s">
        <v>288</v>
      </c>
      <c r="G10" s="65" t="s">
        <v>289</v>
      </c>
      <c r="H10" s="65" t="s">
        <v>290</v>
      </c>
      <c r="I10" s="65" t="s">
        <v>37</v>
      </c>
      <c r="J10" s="65" t="s">
        <v>291</v>
      </c>
      <c r="K10" s="65" t="s">
        <v>38</v>
      </c>
      <c r="L10" s="65" t="s">
        <v>440</v>
      </c>
      <c r="M10" s="65" t="s">
        <v>441</v>
      </c>
      <c r="N10" s="65" t="s">
        <v>442</v>
      </c>
      <c r="O10" s="65" t="s">
        <v>443</v>
      </c>
      <c r="P10" s="65" t="s">
        <v>444</v>
      </c>
      <c r="Q10" s="65" t="s">
        <v>445</v>
      </c>
      <c r="R10" s="65" t="s">
        <v>446</v>
      </c>
      <c r="S10" s="65" t="s">
        <v>447</v>
      </c>
      <c r="T10" s="65" t="s">
        <v>448</v>
      </c>
      <c r="U10" s="65" t="s">
        <v>449</v>
      </c>
      <c r="V10" s="73" t="s">
        <v>197</v>
      </c>
      <c r="W10" s="73"/>
      <c r="X10" s="70" t="s">
        <v>198</v>
      </c>
      <c r="Y10" s="71"/>
    </row>
    <row r="11" spans="1:25" ht="19" customHeight="1" x14ac:dyDescent="0.25">
      <c r="A11" s="6" t="s">
        <v>199</v>
      </c>
      <c r="B11" s="67" t="s">
        <v>292</v>
      </c>
      <c r="C11" s="65" t="s">
        <v>293</v>
      </c>
      <c r="D11" s="65" t="s">
        <v>294</v>
      </c>
      <c r="E11" s="65" t="s">
        <v>295</v>
      </c>
      <c r="F11" s="65" t="s">
        <v>296</v>
      </c>
      <c r="G11" s="65" t="s">
        <v>297</v>
      </c>
      <c r="H11" s="65" t="s">
        <v>298</v>
      </c>
      <c r="I11" s="65" t="s">
        <v>299</v>
      </c>
      <c r="J11" s="65" t="s">
        <v>300</v>
      </c>
      <c r="K11" s="65" t="s">
        <v>301</v>
      </c>
      <c r="L11" s="65" t="s">
        <v>450</v>
      </c>
      <c r="M11" s="65" t="s">
        <v>451</v>
      </c>
      <c r="N11" s="65" t="s">
        <v>452</v>
      </c>
      <c r="O11" s="65" t="s">
        <v>453</v>
      </c>
      <c r="P11" s="65" t="s">
        <v>454</v>
      </c>
      <c r="Q11" s="65" t="s">
        <v>455</v>
      </c>
      <c r="R11" s="65" t="s">
        <v>456</v>
      </c>
      <c r="S11" s="65" t="s">
        <v>457</v>
      </c>
      <c r="T11" s="65" t="s">
        <v>458</v>
      </c>
      <c r="U11" s="65" t="s">
        <v>459</v>
      </c>
      <c r="V11" s="79" t="s">
        <v>200</v>
      </c>
      <c r="W11" s="79"/>
      <c r="X11" s="70" t="s">
        <v>201</v>
      </c>
      <c r="Y11" s="71"/>
    </row>
    <row r="12" spans="1:25" ht="19" customHeight="1" x14ac:dyDescent="0.25">
      <c r="A12" s="6" t="s">
        <v>203</v>
      </c>
      <c r="B12" s="67" t="s">
        <v>302</v>
      </c>
      <c r="C12" s="65" t="s">
        <v>303</v>
      </c>
      <c r="D12" s="65" t="s">
        <v>304</v>
      </c>
      <c r="E12" s="65" t="s">
        <v>305</v>
      </c>
      <c r="F12" s="65" t="s">
        <v>306</v>
      </c>
      <c r="G12" s="65" t="s">
        <v>307</v>
      </c>
      <c r="H12" s="65" t="s">
        <v>308</v>
      </c>
      <c r="I12" s="65" t="s">
        <v>309</v>
      </c>
      <c r="J12" s="65" t="s">
        <v>310</v>
      </c>
      <c r="K12" s="65" t="s">
        <v>311</v>
      </c>
      <c r="L12" s="65" t="s">
        <v>460</v>
      </c>
      <c r="M12" s="65" t="s">
        <v>461</v>
      </c>
      <c r="N12" s="65" t="s">
        <v>462</v>
      </c>
      <c r="O12" s="65" t="s">
        <v>463</v>
      </c>
      <c r="P12" s="65" t="s">
        <v>464</v>
      </c>
      <c r="Q12" s="65" t="s">
        <v>465</v>
      </c>
      <c r="R12" s="65" t="s">
        <v>466</v>
      </c>
      <c r="S12" s="65" t="s">
        <v>467</v>
      </c>
      <c r="T12" s="65" t="s">
        <v>468</v>
      </c>
      <c r="U12" s="65" t="s">
        <v>469</v>
      </c>
      <c r="V12" s="69" t="s">
        <v>204</v>
      </c>
      <c r="W12" s="69"/>
      <c r="X12" s="70" t="s">
        <v>205</v>
      </c>
      <c r="Y12" s="71"/>
    </row>
    <row r="13" spans="1:25" ht="19" customHeight="1" x14ac:dyDescent="0.25">
      <c r="A13" s="6" t="s">
        <v>206</v>
      </c>
      <c r="B13" s="67" t="s">
        <v>312</v>
      </c>
      <c r="C13" s="65" t="s">
        <v>313</v>
      </c>
      <c r="D13" s="65" t="s">
        <v>314</v>
      </c>
      <c r="E13" s="65" t="s">
        <v>315</v>
      </c>
      <c r="F13" s="65" t="s">
        <v>316</v>
      </c>
      <c r="G13" s="65" t="s">
        <v>317</v>
      </c>
      <c r="H13" s="65" t="s">
        <v>318</v>
      </c>
      <c r="I13" s="65" t="s">
        <v>319</v>
      </c>
      <c r="J13" s="65" t="s">
        <v>320</v>
      </c>
      <c r="K13" s="65" t="s">
        <v>321</v>
      </c>
      <c r="L13" s="65" t="s">
        <v>470</v>
      </c>
      <c r="M13" s="65" t="s">
        <v>471</v>
      </c>
      <c r="N13" s="65" t="s">
        <v>472</v>
      </c>
      <c r="O13" s="65" t="s">
        <v>473</v>
      </c>
      <c r="P13" s="65" t="s">
        <v>474</v>
      </c>
      <c r="Q13" s="65" t="s">
        <v>475</v>
      </c>
      <c r="R13" s="65" t="s">
        <v>476</v>
      </c>
      <c r="S13" s="65" t="s">
        <v>477</v>
      </c>
      <c r="T13" s="65" t="s">
        <v>478</v>
      </c>
      <c r="U13" s="65" t="s">
        <v>479</v>
      </c>
      <c r="V13" s="72" t="s">
        <v>207</v>
      </c>
      <c r="W13" s="72"/>
      <c r="X13" s="70" t="s">
        <v>208</v>
      </c>
      <c r="Y13" s="71"/>
    </row>
    <row r="14" spans="1:25" ht="19" customHeight="1" x14ac:dyDescent="0.25">
      <c r="A14" s="6" t="s">
        <v>209</v>
      </c>
      <c r="B14" s="67" t="s">
        <v>322</v>
      </c>
      <c r="C14" s="65" t="s">
        <v>323</v>
      </c>
      <c r="D14" s="65" t="s">
        <v>324</v>
      </c>
      <c r="E14" s="65" t="s">
        <v>325</v>
      </c>
      <c r="F14" s="65" t="s">
        <v>326</v>
      </c>
      <c r="G14" s="65" t="s">
        <v>327</v>
      </c>
      <c r="H14" s="65" t="s">
        <v>328</v>
      </c>
      <c r="I14" s="65" t="s">
        <v>329</v>
      </c>
      <c r="J14" s="65" t="s">
        <v>330</v>
      </c>
      <c r="K14" s="65" t="s">
        <v>331</v>
      </c>
      <c r="L14" s="65" t="s">
        <v>480</v>
      </c>
      <c r="M14" s="65" t="s">
        <v>481</v>
      </c>
      <c r="N14" s="65" t="s">
        <v>466</v>
      </c>
      <c r="O14" s="65" t="s">
        <v>482</v>
      </c>
      <c r="P14" s="65" t="s">
        <v>483</v>
      </c>
      <c r="Q14" s="65" t="s">
        <v>484</v>
      </c>
      <c r="R14" s="65" t="s">
        <v>485</v>
      </c>
      <c r="S14" s="65" t="s">
        <v>486</v>
      </c>
      <c r="T14" s="65" t="s">
        <v>487</v>
      </c>
      <c r="U14" s="65" t="s">
        <v>488</v>
      </c>
      <c r="V14" s="7"/>
      <c r="W14" s="7"/>
      <c r="X14" s="70" t="s">
        <v>210</v>
      </c>
      <c r="Y14" s="71"/>
    </row>
    <row r="15" spans="1:25" ht="19" customHeight="1" x14ac:dyDescent="0.25">
      <c r="A15" s="6" t="s">
        <v>211</v>
      </c>
      <c r="B15" s="67" t="s">
        <v>332</v>
      </c>
      <c r="C15" s="65" t="s">
        <v>333</v>
      </c>
      <c r="D15" s="65" t="s">
        <v>334</v>
      </c>
      <c r="E15" s="65" t="s">
        <v>335</v>
      </c>
      <c r="F15" s="65" t="s">
        <v>336</v>
      </c>
      <c r="G15" s="65" t="s">
        <v>337</v>
      </c>
      <c r="H15" s="65" t="s">
        <v>338</v>
      </c>
      <c r="I15" s="65" t="s">
        <v>339</v>
      </c>
      <c r="J15" s="65" t="s">
        <v>340</v>
      </c>
      <c r="K15" s="65" t="s">
        <v>341</v>
      </c>
      <c r="L15" s="65" t="s">
        <v>489</v>
      </c>
      <c r="M15" s="65" t="s">
        <v>490</v>
      </c>
      <c r="N15" s="65" t="s">
        <v>491</v>
      </c>
      <c r="O15" s="65" t="s">
        <v>492</v>
      </c>
      <c r="P15" s="65" t="s">
        <v>493</v>
      </c>
      <c r="Q15" s="65" t="s">
        <v>494</v>
      </c>
      <c r="R15" s="65" t="s">
        <v>495</v>
      </c>
      <c r="S15" s="65" t="s">
        <v>496</v>
      </c>
      <c r="T15" s="65" t="s">
        <v>497</v>
      </c>
      <c r="U15" s="65" t="s">
        <v>498</v>
      </c>
      <c r="V15" s="7"/>
      <c r="W15" s="7"/>
      <c r="X15" s="7"/>
      <c r="Y15" s="8"/>
    </row>
    <row r="16" spans="1:25" ht="19" customHeight="1" x14ac:dyDescent="0.25">
      <c r="A16" s="6" t="s">
        <v>212</v>
      </c>
      <c r="B16" s="67" t="s">
        <v>342</v>
      </c>
      <c r="C16" s="65" t="s">
        <v>343</v>
      </c>
      <c r="D16" s="65" t="s">
        <v>344</v>
      </c>
      <c r="E16" s="65" t="s">
        <v>345</v>
      </c>
      <c r="F16" s="65" t="s">
        <v>346</v>
      </c>
      <c r="G16" s="65" t="s">
        <v>347</v>
      </c>
      <c r="H16" s="65" t="s">
        <v>348</v>
      </c>
      <c r="I16" s="65" t="s">
        <v>349</v>
      </c>
      <c r="J16" s="65" t="s">
        <v>350</v>
      </c>
      <c r="K16" s="65" t="s">
        <v>351</v>
      </c>
      <c r="L16" s="65" t="s">
        <v>499</v>
      </c>
      <c r="M16" s="65" t="s">
        <v>500</v>
      </c>
      <c r="N16" s="65" t="s">
        <v>501</v>
      </c>
      <c r="O16" s="65" t="s">
        <v>502</v>
      </c>
      <c r="P16" s="65" t="s">
        <v>503</v>
      </c>
      <c r="Q16" s="65" t="s">
        <v>504</v>
      </c>
      <c r="R16" s="65" t="s">
        <v>505</v>
      </c>
      <c r="S16" s="65" t="s">
        <v>506</v>
      </c>
      <c r="T16" s="65" t="s">
        <v>507</v>
      </c>
      <c r="U16" s="65" t="s">
        <v>508</v>
      </c>
      <c r="V16" s="9"/>
      <c r="W16" s="9"/>
      <c r="X16" s="9"/>
      <c r="Y16" s="10"/>
    </row>
    <row r="17" spans="1:25" ht="19" customHeight="1" thickBot="1" x14ac:dyDescent="0.3">
      <c r="A17" s="11" t="s">
        <v>213</v>
      </c>
      <c r="B17" s="68"/>
      <c r="C17" s="66"/>
      <c r="D17" s="66"/>
      <c r="E17" s="66"/>
      <c r="F17" s="66"/>
      <c r="G17" s="66"/>
      <c r="H17" s="66"/>
      <c r="I17" s="66"/>
      <c r="J17" s="66"/>
      <c r="K17" s="66"/>
      <c r="L17" s="66"/>
      <c r="M17" s="66"/>
      <c r="N17" s="66"/>
      <c r="O17" s="66"/>
      <c r="P17" s="66"/>
      <c r="Q17" s="66"/>
      <c r="R17" s="66"/>
      <c r="S17" s="66"/>
      <c r="T17" s="66"/>
      <c r="U17" s="66"/>
      <c r="V17" s="12"/>
      <c r="W17" s="12"/>
      <c r="X17" s="12"/>
      <c r="Y17" s="13"/>
    </row>
  </sheetData>
  <mergeCells count="184">
    <mergeCell ref="V10:W10"/>
    <mergeCell ref="X10:Y10"/>
    <mergeCell ref="V11:W11"/>
    <mergeCell ref="X11:Y11"/>
    <mergeCell ref="U12:U13"/>
    <mergeCell ref="S6:S7"/>
    <mergeCell ref="T6:T7"/>
    <mergeCell ref="S4:S5"/>
    <mergeCell ref="T4:T5"/>
    <mergeCell ref="U4:U5"/>
    <mergeCell ref="V4:W4"/>
    <mergeCell ref="X4:Y4"/>
    <mergeCell ref="V5:W5"/>
    <mergeCell ref="X5:Y5"/>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 ref="T2:T3"/>
    <mergeCell ref="U2:U3"/>
    <mergeCell ref="V2:W2"/>
    <mergeCell ref="X2:Y2"/>
    <mergeCell ref="V3:W3"/>
    <mergeCell ref="X3:Y3"/>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X8:Y8"/>
    <mergeCell ref="V9:W9"/>
    <mergeCell ref="X9:Y9"/>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V6:W6"/>
    <mergeCell ref="V7:W7"/>
    <mergeCell ref="X7:Y7"/>
    <mergeCell ref="B8:B9"/>
    <mergeCell ref="C8:C9"/>
    <mergeCell ref="D8:D9"/>
    <mergeCell ref="E8:E9"/>
    <mergeCell ref="F8:F9"/>
    <mergeCell ref="G8:G9"/>
    <mergeCell ref="H8:H9"/>
    <mergeCell ref="I8:I9"/>
    <mergeCell ref="J8:J9"/>
    <mergeCell ref="K8:K9"/>
    <mergeCell ref="L8:L9"/>
    <mergeCell ref="M8:M9"/>
    <mergeCell ref="N8:N9"/>
    <mergeCell ref="O8:O9"/>
    <mergeCell ref="P8:P9"/>
    <mergeCell ref="Q8:Q9"/>
    <mergeCell ref="R8:R9"/>
    <mergeCell ref="S8:S9"/>
    <mergeCell ref="T8:T9"/>
    <mergeCell ref="U8:U9"/>
    <mergeCell ref="V8:W8"/>
    <mergeCell ref="K10:K11"/>
    <mergeCell ref="L10:L11"/>
    <mergeCell ref="M10:M11"/>
    <mergeCell ref="N10:N11"/>
    <mergeCell ref="O10:O11"/>
    <mergeCell ref="P10:P11"/>
    <mergeCell ref="Q10:Q11"/>
    <mergeCell ref="R10:R11"/>
    <mergeCell ref="U6:U7"/>
    <mergeCell ref="S10:S11"/>
    <mergeCell ref="T10:T11"/>
    <mergeCell ref="U10:U11"/>
    <mergeCell ref="B10:B11"/>
    <mergeCell ref="C10:C11"/>
    <mergeCell ref="D10:D11"/>
    <mergeCell ref="E10:E11"/>
    <mergeCell ref="F10:F11"/>
    <mergeCell ref="G10:G11"/>
    <mergeCell ref="H10:H11"/>
    <mergeCell ref="I10:I11"/>
    <mergeCell ref="J10:J11"/>
    <mergeCell ref="V12:W12"/>
    <mergeCell ref="X12:Y12"/>
    <mergeCell ref="V13:W13"/>
    <mergeCell ref="X13:Y13"/>
    <mergeCell ref="X14:Y14"/>
    <mergeCell ref="B12:B13"/>
    <mergeCell ref="C12:C13"/>
    <mergeCell ref="D12:D13"/>
    <mergeCell ref="E12:E13"/>
    <mergeCell ref="F12:F13"/>
    <mergeCell ref="G12:G13"/>
    <mergeCell ref="H12:H13"/>
    <mergeCell ref="I12:I13"/>
    <mergeCell ref="J12:J13"/>
    <mergeCell ref="K12:K13"/>
    <mergeCell ref="L12:L13"/>
    <mergeCell ref="M12:M13"/>
    <mergeCell ref="N12:N13"/>
    <mergeCell ref="O12:O13"/>
    <mergeCell ref="P12:P13"/>
    <mergeCell ref="Q12:Q13"/>
    <mergeCell ref="R12:R13"/>
    <mergeCell ref="S12:S13"/>
    <mergeCell ref="T12:T13"/>
    <mergeCell ref="K14:K15"/>
    <mergeCell ref="L14:L15"/>
    <mergeCell ref="M14:M15"/>
    <mergeCell ref="N14:N15"/>
    <mergeCell ref="B16:B17"/>
    <mergeCell ref="C16:C17"/>
    <mergeCell ref="D16:D17"/>
    <mergeCell ref="E16:E17"/>
    <mergeCell ref="F16:F17"/>
    <mergeCell ref="G16:G17"/>
    <mergeCell ref="H16:H17"/>
    <mergeCell ref="I16:I17"/>
    <mergeCell ref="J16:J17"/>
    <mergeCell ref="K16:K17"/>
    <mergeCell ref="L16:L17"/>
    <mergeCell ref="M16:M17"/>
    <mergeCell ref="N16:N17"/>
    <mergeCell ref="B14:B15"/>
    <mergeCell ref="C14:C15"/>
    <mergeCell ref="D14:D15"/>
    <mergeCell ref="E14:E15"/>
    <mergeCell ref="F14:F15"/>
    <mergeCell ref="G14:G15"/>
    <mergeCell ref="H14:H15"/>
    <mergeCell ref="I14:I15"/>
    <mergeCell ref="J14:J15"/>
    <mergeCell ref="T14:T15"/>
    <mergeCell ref="U14:U15"/>
    <mergeCell ref="O14:O15"/>
    <mergeCell ref="P14:P15"/>
    <mergeCell ref="Q14:Q15"/>
    <mergeCell ref="R14:R15"/>
    <mergeCell ref="S14:S15"/>
    <mergeCell ref="S16:S17"/>
    <mergeCell ref="T16:T17"/>
    <mergeCell ref="U16:U17"/>
    <mergeCell ref="O16:O17"/>
    <mergeCell ref="P16:P17"/>
    <mergeCell ref="Q16:Q17"/>
    <mergeCell ref="R16:R17"/>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workbookViewId="0">
      <selection activeCell="B2" sqref="B2:Y17"/>
    </sheetView>
  </sheetViews>
  <sheetFormatPr defaultRowHeight="14" x14ac:dyDescent="0.25"/>
  <cols>
    <col min="1" max="1" width="8.7265625" style="2"/>
    <col min="2" max="25" width="5.36328125" style="2" bestFit="1" customWidth="1"/>
    <col min="26" max="16384" width="8.7265625" style="2"/>
  </cols>
  <sheetData>
    <row r="1" spans="1:25" ht="14.5" thickBot="1" x14ac:dyDescent="0.3">
      <c r="A1" s="3"/>
      <c r="B1" s="4">
        <v>1</v>
      </c>
      <c r="C1" s="4">
        <v>2</v>
      </c>
      <c r="D1" s="4">
        <v>3</v>
      </c>
      <c r="E1" s="4">
        <v>4</v>
      </c>
      <c r="F1" s="4">
        <v>5</v>
      </c>
      <c r="G1" s="4">
        <v>6</v>
      </c>
      <c r="H1" s="4">
        <v>7</v>
      </c>
      <c r="I1" s="4">
        <v>8</v>
      </c>
      <c r="J1" s="4">
        <v>9</v>
      </c>
      <c r="K1" s="4">
        <v>10</v>
      </c>
      <c r="L1" s="4">
        <v>11</v>
      </c>
      <c r="M1" s="4">
        <v>12</v>
      </c>
      <c r="N1" s="4">
        <v>13</v>
      </c>
      <c r="O1" s="4">
        <v>14</v>
      </c>
      <c r="P1" s="4">
        <v>15</v>
      </c>
      <c r="Q1" s="4">
        <v>16</v>
      </c>
      <c r="R1" s="4">
        <v>17</v>
      </c>
      <c r="S1" s="4">
        <v>18</v>
      </c>
      <c r="T1" s="4">
        <v>19</v>
      </c>
      <c r="U1" s="4">
        <v>20</v>
      </c>
      <c r="V1" s="4">
        <v>21</v>
      </c>
      <c r="W1" s="4">
        <v>22</v>
      </c>
      <c r="X1" s="4">
        <v>23</v>
      </c>
      <c r="Y1" s="5">
        <v>24</v>
      </c>
    </row>
    <row r="2" spans="1:25" x14ac:dyDescent="0.25">
      <c r="A2" s="6" t="s">
        <v>509</v>
      </c>
      <c r="B2" s="14">
        <v>7269</v>
      </c>
      <c r="C2" s="15">
        <v>15274</v>
      </c>
      <c r="D2" s="15">
        <v>17716</v>
      </c>
      <c r="E2" s="15">
        <v>14336</v>
      </c>
      <c r="F2" s="15">
        <v>20684</v>
      </c>
      <c r="G2" s="15">
        <v>21972</v>
      </c>
      <c r="H2" s="15">
        <v>18337</v>
      </c>
      <c r="I2" s="15">
        <v>21382</v>
      </c>
      <c r="J2" s="15">
        <v>21242</v>
      </c>
      <c r="K2" s="15">
        <v>14600</v>
      </c>
      <c r="L2" s="15">
        <v>17319</v>
      </c>
      <c r="M2" s="15">
        <v>16934</v>
      </c>
      <c r="N2" s="15">
        <v>20142</v>
      </c>
      <c r="O2" s="15">
        <v>16060</v>
      </c>
      <c r="P2" s="15">
        <v>14981</v>
      </c>
      <c r="Q2" s="15">
        <v>15458</v>
      </c>
      <c r="R2" s="15">
        <v>19850</v>
      </c>
      <c r="S2" s="15">
        <v>17146</v>
      </c>
      <c r="T2" s="15">
        <v>6316</v>
      </c>
      <c r="U2" s="15">
        <v>18855</v>
      </c>
      <c r="V2" s="22">
        <v>1681</v>
      </c>
      <c r="W2" s="23">
        <v>1457</v>
      </c>
      <c r="X2" s="22">
        <v>94744</v>
      </c>
      <c r="Y2" s="24">
        <v>90892</v>
      </c>
    </row>
    <row r="3" spans="1:25" x14ac:dyDescent="0.25">
      <c r="A3" s="6" t="s">
        <v>510</v>
      </c>
      <c r="B3" s="16">
        <v>9107</v>
      </c>
      <c r="C3" s="17">
        <v>10228</v>
      </c>
      <c r="D3" s="17">
        <v>15575</v>
      </c>
      <c r="E3" s="17">
        <v>9784</v>
      </c>
      <c r="F3" s="17">
        <v>21868</v>
      </c>
      <c r="G3" s="17">
        <v>16304</v>
      </c>
      <c r="H3" s="17">
        <v>14937</v>
      </c>
      <c r="I3" s="17">
        <v>15951</v>
      </c>
      <c r="J3" s="17">
        <v>13799</v>
      </c>
      <c r="K3" s="17">
        <v>11218</v>
      </c>
      <c r="L3" s="17">
        <v>18057</v>
      </c>
      <c r="M3" s="17">
        <v>13863</v>
      </c>
      <c r="N3" s="17">
        <v>11406</v>
      </c>
      <c r="O3" s="17">
        <v>11230</v>
      </c>
      <c r="P3" s="17">
        <v>11527</v>
      </c>
      <c r="Q3" s="17">
        <v>14412</v>
      </c>
      <c r="R3" s="17">
        <v>18337</v>
      </c>
      <c r="S3" s="17">
        <v>16168</v>
      </c>
      <c r="T3" s="17">
        <v>3286</v>
      </c>
      <c r="U3" s="17">
        <v>14985</v>
      </c>
      <c r="V3" s="25">
        <v>1393</v>
      </c>
      <c r="W3" s="26">
        <v>1313</v>
      </c>
      <c r="X3" s="25">
        <v>53731</v>
      </c>
      <c r="Y3" s="27">
        <v>54977</v>
      </c>
    </row>
    <row r="4" spans="1:25" x14ac:dyDescent="0.25">
      <c r="A4" s="6" t="s">
        <v>511</v>
      </c>
      <c r="B4" s="18">
        <v>22060</v>
      </c>
      <c r="C4" s="19">
        <v>13422</v>
      </c>
      <c r="D4" s="19">
        <v>23023</v>
      </c>
      <c r="E4" s="19">
        <v>20283</v>
      </c>
      <c r="F4" s="19">
        <v>18514</v>
      </c>
      <c r="G4" s="19">
        <v>16208</v>
      </c>
      <c r="H4" s="19">
        <v>27793</v>
      </c>
      <c r="I4" s="19">
        <v>24071</v>
      </c>
      <c r="J4" s="19">
        <v>23312</v>
      </c>
      <c r="K4" s="19">
        <v>25890</v>
      </c>
      <c r="L4" s="19">
        <v>14091</v>
      </c>
      <c r="M4" s="19">
        <v>2629</v>
      </c>
      <c r="N4" s="19">
        <v>14432</v>
      </c>
      <c r="O4" s="19">
        <v>18522</v>
      </c>
      <c r="P4" s="19">
        <v>9916</v>
      </c>
      <c r="Q4" s="19">
        <v>6644</v>
      </c>
      <c r="R4" s="19">
        <v>17166</v>
      </c>
      <c r="S4" s="19">
        <v>20355</v>
      </c>
      <c r="T4" s="19">
        <v>17956</v>
      </c>
      <c r="U4" s="19">
        <v>19501</v>
      </c>
      <c r="V4" s="25">
        <v>1625</v>
      </c>
      <c r="W4" s="26">
        <v>1597</v>
      </c>
      <c r="X4" s="25">
        <v>42070</v>
      </c>
      <c r="Y4" s="27">
        <v>41297</v>
      </c>
    </row>
    <row r="5" spans="1:25" x14ac:dyDescent="0.25">
      <c r="A5" s="6" t="s">
        <v>512</v>
      </c>
      <c r="B5" s="16">
        <v>10986</v>
      </c>
      <c r="C5" s="17">
        <v>10313</v>
      </c>
      <c r="D5" s="17">
        <v>24320</v>
      </c>
      <c r="E5" s="17">
        <v>14568</v>
      </c>
      <c r="F5" s="17">
        <v>14661</v>
      </c>
      <c r="G5" s="17">
        <v>13486</v>
      </c>
      <c r="H5" s="17">
        <v>23152</v>
      </c>
      <c r="I5" s="17">
        <v>15502</v>
      </c>
      <c r="J5" s="17">
        <v>14669</v>
      </c>
      <c r="K5" s="17">
        <v>12023</v>
      </c>
      <c r="L5" s="17">
        <v>12913</v>
      </c>
      <c r="M5" s="17">
        <v>2745</v>
      </c>
      <c r="N5" s="17">
        <v>14336</v>
      </c>
      <c r="O5" s="17">
        <v>16404</v>
      </c>
      <c r="P5" s="17">
        <v>13145</v>
      </c>
      <c r="Q5" s="17">
        <v>5931</v>
      </c>
      <c r="R5" s="17">
        <v>16669</v>
      </c>
      <c r="S5" s="17">
        <v>18975</v>
      </c>
      <c r="T5" s="17">
        <v>15955</v>
      </c>
      <c r="U5" s="17">
        <v>16376</v>
      </c>
      <c r="V5" s="25">
        <v>2209</v>
      </c>
      <c r="W5" s="26">
        <v>2129</v>
      </c>
      <c r="X5" s="25">
        <v>27596</v>
      </c>
      <c r="Y5" s="27">
        <v>27873</v>
      </c>
    </row>
    <row r="6" spans="1:25" x14ac:dyDescent="0.25">
      <c r="A6" s="6" t="s">
        <v>185</v>
      </c>
      <c r="B6" s="18">
        <v>16316</v>
      </c>
      <c r="C6" s="19">
        <v>24332</v>
      </c>
      <c r="D6" s="19">
        <v>26376</v>
      </c>
      <c r="E6" s="19">
        <v>24220</v>
      </c>
      <c r="F6" s="19">
        <v>26793</v>
      </c>
      <c r="G6" s="19">
        <v>15907</v>
      </c>
      <c r="H6" s="19">
        <v>23999</v>
      </c>
      <c r="I6" s="19">
        <v>24665</v>
      </c>
      <c r="J6" s="19">
        <v>22939</v>
      </c>
      <c r="K6" s="19">
        <v>29271</v>
      </c>
      <c r="L6" s="19">
        <v>41607</v>
      </c>
      <c r="M6" s="19">
        <v>15089</v>
      </c>
      <c r="N6" s="19">
        <v>19099</v>
      </c>
      <c r="O6" s="19">
        <v>14039</v>
      </c>
      <c r="P6" s="19">
        <v>15342</v>
      </c>
      <c r="Q6" s="19">
        <v>17672</v>
      </c>
      <c r="R6" s="19">
        <v>13230</v>
      </c>
      <c r="S6" s="19">
        <v>17190</v>
      </c>
      <c r="T6" s="19">
        <v>17507</v>
      </c>
      <c r="U6" s="19">
        <v>14853</v>
      </c>
      <c r="V6" s="25">
        <v>2981</v>
      </c>
      <c r="W6" s="26">
        <v>2937</v>
      </c>
      <c r="X6" s="7" t="s">
        <v>520</v>
      </c>
      <c r="Y6" s="8" t="s">
        <v>520</v>
      </c>
    </row>
    <row r="7" spans="1:25" x14ac:dyDescent="0.25">
      <c r="A7" s="6" t="s">
        <v>513</v>
      </c>
      <c r="B7" s="16">
        <v>6416</v>
      </c>
      <c r="C7" s="17">
        <v>15386</v>
      </c>
      <c r="D7" s="17">
        <v>31160</v>
      </c>
      <c r="E7" s="17">
        <v>16408</v>
      </c>
      <c r="F7" s="17">
        <v>23092</v>
      </c>
      <c r="G7" s="17">
        <v>16244</v>
      </c>
      <c r="H7" s="17">
        <v>13270</v>
      </c>
      <c r="I7" s="17">
        <v>14701</v>
      </c>
      <c r="J7" s="17">
        <v>14476</v>
      </c>
      <c r="K7" s="17">
        <v>16416</v>
      </c>
      <c r="L7" s="17">
        <v>17984</v>
      </c>
      <c r="M7" s="17">
        <v>14528</v>
      </c>
      <c r="N7" s="17">
        <v>17315</v>
      </c>
      <c r="O7" s="17">
        <v>11783</v>
      </c>
      <c r="P7" s="17">
        <v>13218</v>
      </c>
      <c r="Q7" s="17">
        <v>14757</v>
      </c>
      <c r="R7" s="17">
        <v>11206</v>
      </c>
      <c r="S7" s="17">
        <v>14127</v>
      </c>
      <c r="T7" s="17">
        <v>14119</v>
      </c>
      <c r="U7" s="17">
        <v>11587</v>
      </c>
      <c r="V7" s="25">
        <v>5563</v>
      </c>
      <c r="W7" s="26">
        <v>5723</v>
      </c>
      <c r="X7" s="25">
        <v>14127</v>
      </c>
      <c r="Y7" s="27">
        <v>12689</v>
      </c>
    </row>
    <row r="8" spans="1:25" x14ac:dyDescent="0.25">
      <c r="A8" s="6" t="s">
        <v>514</v>
      </c>
      <c r="B8" s="18">
        <v>2565</v>
      </c>
      <c r="C8" s="19">
        <v>16465</v>
      </c>
      <c r="D8" s="19">
        <v>2233</v>
      </c>
      <c r="E8" s="19">
        <v>11723</v>
      </c>
      <c r="F8" s="19">
        <v>17226</v>
      </c>
      <c r="G8" s="19">
        <v>18137</v>
      </c>
      <c r="H8" s="19">
        <v>28777</v>
      </c>
      <c r="I8" s="19">
        <v>31393</v>
      </c>
      <c r="J8" s="19">
        <v>24159</v>
      </c>
      <c r="K8" s="19">
        <v>21783</v>
      </c>
      <c r="L8" s="19">
        <v>12893</v>
      </c>
      <c r="M8" s="19">
        <v>10757</v>
      </c>
      <c r="N8" s="19">
        <v>8911</v>
      </c>
      <c r="O8" s="19">
        <v>13262</v>
      </c>
      <c r="P8" s="19">
        <v>8174</v>
      </c>
      <c r="Q8" s="19">
        <v>13190</v>
      </c>
      <c r="R8" s="19">
        <v>12260</v>
      </c>
      <c r="S8" s="19">
        <v>11875</v>
      </c>
      <c r="T8" s="19">
        <v>15430</v>
      </c>
      <c r="U8" s="19">
        <v>22068</v>
      </c>
      <c r="V8" s="25">
        <v>7733</v>
      </c>
      <c r="W8" s="26">
        <v>5883</v>
      </c>
      <c r="X8" s="25">
        <v>7637</v>
      </c>
      <c r="Y8" s="27">
        <v>7705</v>
      </c>
    </row>
    <row r="9" spans="1:25" x14ac:dyDescent="0.25">
      <c r="A9" s="6" t="s">
        <v>515</v>
      </c>
      <c r="B9" s="16">
        <v>1621</v>
      </c>
      <c r="C9" s="17">
        <v>12264</v>
      </c>
      <c r="D9" s="17">
        <v>2865</v>
      </c>
      <c r="E9" s="17">
        <v>14127</v>
      </c>
      <c r="F9" s="17">
        <v>14600</v>
      </c>
      <c r="G9" s="17">
        <v>15314</v>
      </c>
      <c r="H9" s="17">
        <v>26127</v>
      </c>
      <c r="I9" s="17">
        <v>25942</v>
      </c>
      <c r="J9" s="17">
        <v>16854</v>
      </c>
      <c r="K9" s="17">
        <v>11422</v>
      </c>
      <c r="L9" s="17">
        <v>13490</v>
      </c>
      <c r="M9" s="17">
        <v>10076</v>
      </c>
      <c r="N9" s="17">
        <v>8546</v>
      </c>
      <c r="O9" s="17">
        <v>13586</v>
      </c>
      <c r="P9" s="17">
        <v>9415</v>
      </c>
      <c r="Q9" s="17">
        <v>12332</v>
      </c>
      <c r="R9" s="17">
        <v>11759</v>
      </c>
      <c r="S9" s="17">
        <v>9135</v>
      </c>
      <c r="T9" s="17">
        <v>12941</v>
      </c>
      <c r="U9" s="17">
        <v>18658</v>
      </c>
      <c r="V9" s="25">
        <v>10994</v>
      </c>
      <c r="W9" s="26">
        <v>11599</v>
      </c>
      <c r="X9" s="25">
        <v>4118</v>
      </c>
      <c r="Y9" s="27">
        <v>3814</v>
      </c>
    </row>
    <row r="10" spans="1:25" x14ac:dyDescent="0.25">
      <c r="A10" s="6" t="s">
        <v>516</v>
      </c>
      <c r="B10" s="18">
        <v>24854</v>
      </c>
      <c r="C10" s="19">
        <v>30163</v>
      </c>
      <c r="D10" s="19">
        <v>18369</v>
      </c>
      <c r="E10" s="19">
        <v>24545</v>
      </c>
      <c r="F10" s="19">
        <v>24786</v>
      </c>
      <c r="G10" s="19">
        <v>16689</v>
      </c>
      <c r="H10" s="19">
        <v>28227</v>
      </c>
      <c r="I10" s="19">
        <v>27914</v>
      </c>
      <c r="J10" s="19">
        <v>24035</v>
      </c>
      <c r="K10" s="19">
        <v>26673</v>
      </c>
      <c r="L10" s="19">
        <v>6652</v>
      </c>
      <c r="M10" s="19">
        <v>5115</v>
      </c>
      <c r="N10" s="19">
        <v>13210</v>
      </c>
      <c r="O10" s="19">
        <v>13570</v>
      </c>
      <c r="P10" s="19">
        <v>12705</v>
      </c>
      <c r="Q10" s="19">
        <v>11823</v>
      </c>
      <c r="R10" s="19">
        <v>14404</v>
      </c>
      <c r="S10" s="19">
        <v>15442</v>
      </c>
      <c r="T10" s="19">
        <v>13915</v>
      </c>
      <c r="U10" s="19">
        <v>7545</v>
      </c>
      <c r="V10" s="25">
        <v>10737</v>
      </c>
      <c r="W10" s="26">
        <v>8618</v>
      </c>
      <c r="X10" s="25">
        <v>3738</v>
      </c>
      <c r="Y10" s="27">
        <v>3634</v>
      </c>
    </row>
    <row r="11" spans="1:25" x14ac:dyDescent="0.25">
      <c r="A11" s="6" t="s">
        <v>199</v>
      </c>
      <c r="B11" s="16">
        <v>10845</v>
      </c>
      <c r="C11" s="17">
        <v>14665</v>
      </c>
      <c r="D11" s="17">
        <v>12873</v>
      </c>
      <c r="E11" s="17">
        <v>24489</v>
      </c>
      <c r="F11" s="17">
        <v>22040</v>
      </c>
      <c r="G11" s="17">
        <v>12997</v>
      </c>
      <c r="H11" s="17">
        <v>25279</v>
      </c>
      <c r="I11" s="17">
        <v>20070</v>
      </c>
      <c r="J11" s="17">
        <v>16669</v>
      </c>
      <c r="K11" s="17">
        <v>12801</v>
      </c>
      <c r="L11" s="17">
        <v>6023</v>
      </c>
      <c r="M11" s="17">
        <v>5279</v>
      </c>
      <c r="N11" s="17">
        <v>15222</v>
      </c>
      <c r="O11" s="17">
        <v>13871</v>
      </c>
      <c r="P11" s="17">
        <v>12252</v>
      </c>
      <c r="Q11" s="17">
        <v>12160</v>
      </c>
      <c r="R11" s="17">
        <v>14420</v>
      </c>
      <c r="S11" s="17">
        <v>14725</v>
      </c>
      <c r="T11" s="17">
        <v>14027</v>
      </c>
      <c r="U11" s="17">
        <v>7249</v>
      </c>
      <c r="V11" s="25">
        <v>16573</v>
      </c>
      <c r="W11" s="26">
        <v>12528</v>
      </c>
      <c r="X11" s="25">
        <v>2869</v>
      </c>
      <c r="Y11" s="27">
        <v>2741</v>
      </c>
    </row>
    <row r="12" spans="1:25" x14ac:dyDescent="0.25">
      <c r="A12" s="6" t="s">
        <v>202</v>
      </c>
      <c r="B12" s="18">
        <v>23577</v>
      </c>
      <c r="C12" s="19">
        <v>21984</v>
      </c>
      <c r="D12" s="19">
        <v>24212</v>
      </c>
      <c r="E12" s="19">
        <v>18947</v>
      </c>
      <c r="F12" s="19">
        <v>25472</v>
      </c>
      <c r="G12" s="19">
        <v>4770</v>
      </c>
      <c r="H12" s="19">
        <v>22630</v>
      </c>
      <c r="I12" s="19">
        <v>26227</v>
      </c>
      <c r="J12" s="19">
        <v>17154</v>
      </c>
      <c r="K12" s="19">
        <v>2573</v>
      </c>
      <c r="L12" s="19">
        <v>15611</v>
      </c>
      <c r="M12" s="19">
        <v>16200</v>
      </c>
      <c r="N12" s="19">
        <v>13891</v>
      </c>
      <c r="O12" s="19">
        <v>14268</v>
      </c>
      <c r="P12" s="19">
        <v>10253</v>
      </c>
      <c r="Q12" s="19">
        <v>15607</v>
      </c>
      <c r="R12" s="19">
        <v>15923</v>
      </c>
      <c r="S12" s="19">
        <v>14669</v>
      </c>
      <c r="T12" s="19">
        <v>16765</v>
      </c>
      <c r="U12" s="19">
        <v>17186</v>
      </c>
      <c r="V12" s="25">
        <v>1681</v>
      </c>
      <c r="W12" s="26">
        <v>1677</v>
      </c>
      <c r="X12" s="25">
        <v>2097</v>
      </c>
      <c r="Y12" s="27">
        <v>2213</v>
      </c>
    </row>
    <row r="13" spans="1:25" x14ac:dyDescent="0.25">
      <c r="A13" s="6" t="s">
        <v>517</v>
      </c>
      <c r="B13" s="16">
        <v>7837</v>
      </c>
      <c r="C13" s="17">
        <v>3906</v>
      </c>
      <c r="D13" s="17">
        <v>20074</v>
      </c>
      <c r="E13" s="17">
        <v>17720</v>
      </c>
      <c r="F13" s="17">
        <v>20447</v>
      </c>
      <c r="G13" s="17">
        <v>3646</v>
      </c>
      <c r="H13" s="17">
        <v>17972</v>
      </c>
      <c r="I13" s="17">
        <v>17543</v>
      </c>
      <c r="J13" s="17">
        <v>10942</v>
      </c>
      <c r="K13" s="17">
        <v>1653</v>
      </c>
      <c r="L13" s="17">
        <v>14087</v>
      </c>
      <c r="M13" s="17">
        <v>16356</v>
      </c>
      <c r="N13" s="17">
        <v>14977</v>
      </c>
      <c r="O13" s="17">
        <v>9868</v>
      </c>
      <c r="P13" s="17">
        <v>7717</v>
      </c>
      <c r="Q13" s="17">
        <v>17239</v>
      </c>
      <c r="R13" s="17">
        <v>17419</v>
      </c>
      <c r="S13" s="17">
        <v>11430</v>
      </c>
      <c r="T13" s="17">
        <v>16761</v>
      </c>
      <c r="U13" s="17">
        <v>15113</v>
      </c>
      <c r="V13" s="25">
        <v>69</v>
      </c>
      <c r="W13" s="26">
        <v>57</v>
      </c>
      <c r="X13" s="25">
        <v>1225</v>
      </c>
      <c r="Y13" s="27">
        <v>1469</v>
      </c>
    </row>
    <row r="14" spans="1:25" x14ac:dyDescent="0.25">
      <c r="A14" s="6" t="s">
        <v>518</v>
      </c>
      <c r="B14" s="18">
        <v>14248</v>
      </c>
      <c r="C14" s="19">
        <v>11679</v>
      </c>
      <c r="D14" s="19">
        <v>26098</v>
      </c>
      <c r="E14" s="19">
        <v>17563</v>
      </c>
      <c r="F14" s="19">
        <v>24127</v>
      </c>
      <c r="G14" s="19">
        <v>22301</v>
      </c>
      <c r="H14" s="19">
        <v>18654</v>
      </c>
      <c r="I14" s="19">
        <v>25649</v>
      </c>
      <c r="J14" s="19">
        <v>25275</v>
      </c>
      <c r="K14" s="19">
        <v>23979</v>
      </c>
      <c r="L14" s="19">
        <v>21715</v>
      </c>
      <c r="M14" s="19">
        <v>15635</v>
      </c>
      <c r="N14" s="19">
        <v>14761</v>
      </c>
      <c r="O14" s="19">
        <v>9892</v>
      </c>
      <c r="P14" s="19">
        <v>16376</v>
      </c>
      <c r="Q14" s="19">
        <v>15486</v>
      </c>
      <c r="R14" s="19">
        <v>15077</v>
      </c>
      <c r="S14" s="19">
        <v>15767</v>
      </c>
      <c r="T14" s="19">
        <v>16825</v>
      </c>
      <c r="U14" s="19">
        <v>19095</v>
      </c>
      <c r="V14" s="7" t="s">
        <v>520</v>
      </c>
      <c r="W14" s="7" t="s">
        <v>520</v>
      </c>
      <c r="X14" s="25">
        <v>925</v>
      </c>
      <c r="Y14" s="27">
        <v>813</v>
      </c>
    </row>
    <row r="15" spans="1:25" x14ac:dyDescent="0.25">
      <c r="A15" s="6" t="s">
        <v>211</v>
      </c>
      <c r="B15" s="16">
        <v>7565</v>
      </c>
      <c r="C15" s="17">
        <v>13230</v>
      </c>
      <c r="D15" s="17">
        <v>20495</v>
      </c>
      <c r="E15" s="17">
        <v>16120</v>
      </c>
      <c r="F15" s="17">
        <v>24561</v>
      </c>
      <c r="G15" s="17">
        <v>17371</v>
      </c>
      <c r="H15" s="17">
        <v>12448</v>
      </c>
      <c r="I15" s="17">
        <v>18426</v>
      </c>
      <c r="J15" s="17">
        <v>19902</v>
      </c>
      <c r="K15" s="17">
        <v>11967</v>
      </c>
      <c r="L15" s="17">
        <v>18233</v>
      </c>
      <c r="M15" s="17">
        <v>14151</v>
      </c>
      <c r="N15" s="17">
        <v>13947</v>
      </c>
      <c r="O15" s="17">
        <v>8827</v>
      </c>
      <c r="P15" s="17">
        <v>17672</v>
      </c>
      <c r="Q15" s="17">
        <v>15655</v>
      </c>
      <c r="R15" s="17">
        <v>14135</v>
      </c>
      <c r="S15" s="17">
        <v>13863</v>
      </c>
      <c r="T15" s="17">
        <v>15366</v>
      </c>
      <c r="U15" s="17">
        <v>17856</v>
      </c>
      <c r="V15" s="7" t="s">
        <v>520</v>
      </c>
      <c r="W15" s="7" t="s">
        <v>520</v>
      </c>
      <c r="X15" s="7" t="s">
        <v>520</v>
      </c>
      <c r="Y15" s="8" t="s">
        <v>520</v>
      </c>
    </row>
    <row r="16" spans="1:25" x14ac:dyDescent="0.25">
      <c r="A16" s="6" t="s">
        <v>212</v>
      </c>
      <c r="B16" s="18">
        <v>13153</v>
      </c>
      <c r="C16" s="19">
        <v>20544</v>
      </c>
      <c r="D16" s="19">
        <v>21699</v>
      </c>
      <c r="E16" s="19">
        <v>23485</v>
      </c>
      <c r="F16" s="19">
        <v>21214</v>
      </c>
      <c r="G16" s="19">
        <v>14661</v>
      </c>
      <c r="H16" s="19">
        <v>23172</v>
      </c>
      <c r="I16" s="19">
        <v>30163</v>
      </c>
      <c r="J16" s="19">
        <v>28327</v>
      </c>
      <c r="K16" s="19">
        <v>21872</v>
      </c>
      <c r="L16" s="19">
        <v>17166</v>
      </c>
      <c r="M16" s="19">
        <v>18470</v>
      </c>
      <c r="N16" s="19">
        <v>16673</v>
      </c>
      <c r="O16" s="19">
        <v>16453</v>
      </c>
      <c r="P16" s="19">
        <v>4754</v>
      </c>
      <c r="Q16" s="19">
        <v>9568</v>
      </c>
      <c r="R16" s="19">
        <v>16870</v>
      </c>
      <c r="S16" s="19">
        <v>18823</v>
      </c>
      <c r="T16" s="19">
        <v>20608</v>
      </c>
      <c r="U16" s="19">
        <v>16597</v>
      </c>
      <c r="V16" s="9" t="s">
        <v>520</v>
      </c>
      <c r="W16" s="9" t="s">
        <v>520</v>
      </c>
      <c r="X16" s="9" t="s">
        <v>520</v>
      </c>
      <c r="Y16" s="10" t="s">
        <v>520</v>
      </c>
    </row>
    <row r="17" spans="1:25" ht="14.5" thickBot="1" x14ac:dyDescent="0.3">
      <c r="A17" s="11" t="s">
        <v>519</v>
      </c>
      <c r="B17" s="20">
        <v>11703</v>
      </c>
      <c r="C17" s="21">
        <v>22052</v>
      </c>
      <c r="D17" s="21">
        <v>19031</v>
      </c>
      <c r="E17" s="21">
        <v>20323</v>
      </c>
      <c r="F17" s="21">
        <v>16565</v>
      </c>
      <c r="G17" s="21">
        <v>11979</v>
      </c>
      <c r="H17" s="21">
        <v>16817</v>
      </c>
      <c r="I17" s="21">
        <v>21587</v>
      </c>
      <c r="J17" s="21">
        <v>20371</v>
      </c>
      <c r="K17" s="21">
        <v>8983</v>
      </c>
      <c r="L17" s="21">
        <v>12681</v>
      </c>
      <c r="M17" s="21">
        <v>16244</v>
      </c>
      <c r="N17" s="21">
        <v>13037</v>
      </c>
      <c r="O17" s="21">
        <v>13590</v>
      </c>
      <c r="P17" s="21">
        <v>4014</v>
      </c>
      <c r="Q17" s="21">
        <v>8118</v>
      </c>
      <c r="R17" s="21">
        <v>21342</v>
      </c>
      <c r="S17" s="21">
        <v>13530</v>
      </c>
      <c r="T17" s="21">
        <v>13061</v>
      </c>
      <c r="U17" s="21">
        <v>16028</v>
      </c>
      <c r="V17" s="12" t="s">
        <v>520</v>
      </c>
      <c r="W17" s="12" t="s">
        <v>520</v>
      </c>
      <c r="X17" s="12" t="s">
        <v>520</v>
      </c>
      <c r="Y17" s="13" t="s">
        <v>520</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7" workbookViewId="0">
      <selection activeCell="C18" sqref="C18"/>
    </sheetView>
  </sheetViews>
  <sheetFormatPr defaultRowHeight="14" x14ac:dyDescent="0.25"/>
  <cols>
    <col min="1" max="16384" width="8.7265625" style="2"/>
  </cols>
  <sheetData>
    <row r="1" spans="1:13" ht="20" customHeight="1" x14ac:dyDescent="0.25">
      <c r="A1" s="107" t="s">
        <v>1629</v>
      </c>
      <c r="B1" s="107"/>
      <c r="C1" s="107"/>
      <c r="D1" s="107"/>
      <c r="E1" s="107"/>
      <c r="F1" s="107"/>
      <c r="G1" s="107"/>
      <c r="H1" s="107"/>
      <c r="I1" s="107"/>
      <c r="J1" s="107"/>
      <c r="K1" s="107"/>
      <c r="L1" s="107"/>
      <c r="M1" s="107"/>
    </row>
    <row r="2" spans="1:13" ht="20" x14ac:dyDescent="0.25">
      <c r="A2" s="108"/>
      <c r="B2" s="108"/>
      <c r="C2" s="108"/>
      <c r="D2" s="108"/>
      <c r="E2" s="108"/>
      <c r="F2" s="108"/>
      <c r="G2" s="108"/>
      <c r="H2" s="108"/>
      <c r="I2" s="108"/>
      <c r="J2" s="108"/>
      <c r="K2" s="108"/>
      <c r="L2" s="108"/>
      <c r="M2" s="108"/>
    </row>
    <row r="3" spans="1:13" x14ac:dyDescent="0.25">
      <c r="A3" s="109" t="s">
        <v>9</v>
      </c>
      <c r="B3" s="109"/>
      <c r="C3" s="109"/>
      <c r="D3" s="109"/>
      <c r="E3" s="109"/>
      <c r="F3" s="109"/>
      <c r="G3" s="109"/>
      <c r="H3" s="109"/>
      <c r="I3" s="109"/>
      <c r="J3" s="109"/>
      <c r="K3" s="109"/>
      <c r="L3" s="109"/>
      <c r="M3" s="109"/>
    </row>
    <row r="4" spans="1:13" x14ac:dyDescent="0.25">
      <c r="A4" s="110" t="s">
        <v>10</v>
      </c>
      <c r="B4" s="111"/>
      <c r="C4" s="112" t="s">
        <v>521</v>
      </c>
      <c r="D4" s="113"/>
      <c r="E4" s="113"/>
      <c r="F4" s="113"/>
      <c r="G4" s="113"/>
      <c r="H4" s="113"/>
      <c r="I4" s="113"/>
      <c r="J4" s="113"/>
      <c r="K4" s="113"/>
      <c r="L4" s="113"/>
      <c r="M4" s="114"/>
    </row>
    <row r="5" spans="1:13" ht="14" customHeight="1" x14ac:dyDescent="0.25">
      <c r="A5" s="115" t="s">
        <v>11</v>
      </c>
      <c r="B5" s="116"/>
      <c r="C5" s="117" t="s">
        <v>12</v>
      </c>
      <c r="D5" s="118"/>
      <c r="E5" s="118"/>
      <c r="F5" s="118"/>
      <c r="G5" s="118"/>
      <c r="H5" s="118"/>
      <c r="I5" s="118"/>
      <c r="J5" s="118"/>
      <c r="K5" s="118"/>
      <c r="L5" s="118"/>
      <c r="M5" s="119"/>
    </row>
    <row r="6" spans="1:13" x14ac:dyDescent="0.25">
      <c r="A6" s="110" t="s">
        <v>13</v>
      </c>
      <c r="B6" s="111"/>
      <c r="C6" s="112" t="s">
        <v>14</v>
      </c>
      <c r="D6" s="113"/>
      <c r="E6" s="113"/>
      <c r="F6" s="113"/>
      <c r="G6" s="113"/>
      <c r="H6" s="113"/>
      <c r="I6" s="113"/>
      <c r="J6" s="113"/>
      <c r="K6" s="113"/>
      <c r="L6" s="113"/>
      <c r="M6" s="114"/>
    </row>
    <row r="7" spans="1:13" x14ac:dyDescent="0.25">
      <c r="A7" s="110" t="s">
        <v>15</v>
      </c>
      <c r="B7" s="111"/>
      <c r="C7" s="120" t="s">
        <v>1630</v>
      </c>
      <c r="D7" s="121"/>
      <c r="E7" s="121"/>
      <c r="F7" s="121"/>
      <c r="G7" s="121"/>
      <c r="H7" s="121"/>
      <c r="I7" s="121"/>
      <c r="J7" s="121"/>
      <c r="K7" s="121"/>
      <c r="L7" s="121"/>
      <c r="M7" s="122"/>
    </row>
    <row r="8" spans="1:13" x14ac:dyDescent="0.25">
      <c r="A8" s="110" t="s">
        <v>16</v>
      </c>
      <c r="B8" s="111"/>
      <c r="C8" s="112" t="s">
        <v>522</v>
      </c>
      <c r="D8" s="113"/>
      <c r="E8" s="113"/>
      <c r="F8" s="113"/>
      <c r="G8" s="113"/>
      <c r="H8" s="113"/>
      <c r="I8" s="113"/>
      <c r="J8" s="113"/>
      <c r="K8" s="113"/>
      <c r="L8" s="113"/>
      <c r="M8" s="114"/>
    </row>
    <row r="9" spans="1:13" ht="15" x14ac:dyDescent="0.3">
      <c r="A9" s="123" t="s">
        <v>523</v>
      </c>
      <c r="B9" s="123"/>
      <c r="C9" s="123"/>
      <c r="D9" s="123"/>
      <c r="E9" s="123"/>
      <c r="F9" s="123"/>
      <c r="G9" s="123"/>
      <c r="H9" s="123"/>
      <c r="I9" s="123"/>
      <c r="J9" s="123"/>
      <c r="K9" s="123"/>
      <c r="L9" s="123"/>
      <c r="M9" s="123"/>
    </row>
    <row r="10" spans="1:13" ht="14.5" x14ac:dyDescent="0.35">
      <c r="A10" s="124"/>
      <c r="B10" s="125">
        <v>1</v>
      </c>
      <c r="C10" s="125">
        <v>2</v>
      </c>
      <c r="D10" s="125">
        <v>3</v>
      </c>
      <c r="E10" s="125">
        <v>4</v>
      </c>
      <c r="F10" s="125">
        <v>5</v>
      </c>
      <c r="G10" s="125">
        <v>6</v>
      </c>
      <c r="H10" s="125">
        <v>7</v>
      </c>
      <c r="I10" s="125">
        <v>8</v>
      </c>
      <c r="J10" s="125">
        <v>9</v>
      </c>
      <c r="K10" s="125">
        <v>10</v>
      </c>
      <c r="L10" s="125">
        <v>11</v>
      </c>
      <c r="M10" s="126">
        <v>12</v>
      </c>
    </row>
    <row r="11" spans="1:13" ht="28.5" customHeight="1" x14ac:dyDescent="0.25">
      <c r="A11" s="127" t="s">
        <v>17</v>
      </c>
      <c r="B11" s="128" t="s">
        <v>8</v>
      </c>
      <c r="C11" s="129" t="s">
        <v>25</v>
      </c>
      <c r="D11" s="129" t="s">
        <v>27</v>
      </c>
      <c r="E11" s="129" t="s">
        <v>352</v>
      </c>
      <c r="F11" s="129" t="s">
        <v>353</v>
      </c>
      <c r="G11" s="129" t="s">
        <v>354</v>
      </c>
      <c r="H11" s="129" t="s">
        <v>355</v>
      </c>
      <c r="I11" s="129" t="s">
        <v>356</v>
      </c>
      <c r="J11" s="129" t="s">
        <v>357</v>
      </c>
      <c r="K11" s="129" t="s">
        <v>358</v>
      </c>
      <c r="L11" s="129" t="s">
        <v>359</v>
      </c>
      <c r="M11" s="128" t="s">
        <v>8</v>
      </c>
    </row>
    <row r="12" spans="1:13" ht="28.5" customHeight="1" x14ac:dyDescent="0.25">
      <c r="A12" s="127"/>
      <c r="B12" s="128"/>
      <c r="C12" s="130" t="s">
        <v>26</v>
      </c>
      <c r="D12" s="131" t="s">
        <v>28</v>
      </c>
      <c r="E12" s="130" t="s">
        <v>214</v>
      </c>
      <c r="F12" s="131" t="s">
        <v>215</v>
      </c>
      <c r="G12" s="130" t="s">
        <v>216</v>
      </c>
      <c r="H12" s="131" t="s">
        <v>217</v>
      </c>
      <c r="I12" s="130" t="s">
        <v>218</v>
      </c>
      <c r="J12" s="131" t="s">
        <v>219</v>
      </c>
      <c r="K12" s="130" t="s">
        <v>220</v>
      </c>
      <c r="L12" s="131" t="s">
        <v>221</v>
      </c>
      <c r="M12" s="128"/>
    </row>
    <row r="13" spans="1:13" ht="28.5" customHeight="1" x14ac:dyDescent="0.25">
      <c r="A13" s="127" t="s">
        <v>18</v>
      </c>
      <c r="B13" s="128" t="s">
        <v>8</v>
      </c>
      <c r="C13" s="129" t="s">
        <v>222</v>
      </c>
      <c r="D13" s="129" t="s">
        <v>223</v>
      </c>
      <c r="E13" s="129" t="s">
        <v>224</v>
      </c>
      <c r="F13" s="129" t="s">
        <v>225</v>
      </c>
      <c r="G13" s="129" t="s">
        <v>226</v>
      </c>
      <c r="H13" s="129" t="s">
        <v>227</v>
      </c>
      <c r="I13" s="129" t="s">
        <v>228</v>
      </c>
      <c r="J13" s="129" t="s">
        <v>229</v>
      </c>
      <c r="K13" s="129" t="s">
        <v>230</v>
      </c>
      <c r="L13" s="129" t="s">
        <v>231</v>
      </c>
      <c r="M13" s="128" t="s">
        <v>8</v>
      </c>
    </row>
    <row r="14" spans="1:13" ht="28.5" customHeight="1" x14ac:dyDescent="0.25">
      <c r="A14" s="127"/>
      <c r="B14" s="128"/>
      <c r="C14" s="130" t="s">
        <v>232</v>
      </c>
      <c r="D14" s="131" t="s">
        <v>233</v>
      </c>
      <c r="E14" s="130" t="s">
        <v>234</v>
      </c>
      <c r="F14" s="131" t="s">
        <v>235</v>
      </c>
      <c r="G14" s="130" t="s">
        <v>236</v>
      </c>
      <c r="H14" s="131" t="s">
        <v>237</v>
      </c>
      <c r="I14" s="130" t="s">
        <v>238</v>
      </c>
      <c r="J14" s="131" t="s">
        <v>239</v>
      </c>
      <c r="K14" s="130" t="s">
        <v>240</v>
      </c>
      <c r="L14" s="131" t="s">
        <v>241</v>
      </c>
      <c r="M14" s="128"/>
    </row>
    <row r="15" spans="1:13" ht="28.5" customHeight="1" x14ac:dyDescent="0.25">
      <c r="A15" s="127" t="s">
        <v>19</v>
      </c>
      <c r="B15" s="128" t="s">
        <v>8</v>
      </c>
      <c r="C15" s="129" t="s">
        <v>242</v>
      </c>
      <c r="D15" s="129" t="s">
        <v>243</v>
      </c>
      <c r="E15" s="129" t="s">
        <v>244</v>
      </c>
      <c r="F15" s="129" t="s">
        <v>29</v>
      </c>
      <c r="G15" s="129" t="s">
        <v>245</v>
      </c>
      <c r="H15" s="129" t="s">
        <v>31</v>
      </c>
      <c r="I15" s="129" t="s">
        <v>246</v>
      </c>
      <c r="J15" s="129" t="s">
        <v>247</v>
      </c>
      <c r="K15" s="129" t="s">
        <v>248</v>
      </c>
      <c r="L15" s="129" t="s">
        <v>249</v>
      </c>
      <c r="M15" s="128" t="s">
        <v>8</v>
      </c>
    </row>
    <row r="16" spans="1:13" ht="28.5" customHeight="1" x14ac:dyDescent="0.25">
      <c r="A16" s="127" t="s">
        <v>22</v>
      </c>
      <c r="B16" s="128"/>
      <c r="C16" s="130" t="s">
        <v>250</v>
      </c>
      <c r="D16" s="131" t="s">
        <v>251</v>
      </c>
      <c r="E16" s="130" t="s">
        <v>252</v>
      </c>
      <c r="F16" s="131" t="s">
        <v>30</v>
      </c>
      <c r="G16" s="130" t="s">
        <v>253</v>
      </c>
      <c r="H16" s="131" t="s">
        <v>32</v>
      </c>
      <c r="I16" s="130" t="s">
        <v>254</v>
      </c>
      <c r="J16" s="131" t="s">
        <v>255</v>
      </c>
      <c r="K16" s="130" t="s">
        <v>256</v>
      </c>
      <c r="L16" s="131" t="s">
        <v>257</v>
      </c>
      <c r="M16" s="128"/>
    </row>
    <row r="17" spans="1:13" ht="28.5" customHeight="1" x14ac:dyDescent="0.25">
      <c r="A17" s="127" t="s">
        <v>20</v>
      </c>
      <c r="B17" s="128" t="s">
        <v>8</v>
      </c>
      <c r="C17" s="129" t="s">
        <v>258</v>
      </c>
      <c r="D17" s="129" t="s">
        <v>259</v>
      </c>
      <c r="E17" s="129" t="s">
        <v>260</v>
      </c>
      <c r="F17" s="129" t="s">
        <v>261</v>
      </c>
      <c r="G17" s="129" t="s">
        <v>262</v>
      </c>
      <c r="H17" s="129" t="s">
        <v>263</v>
      </c>
      <c r="I17" s="129" t="s">
        <v>264</v>
      </c>
      <c r="J17" s="129" t="s">
        <v>265</v>
      </c>
      <c r="K17" s="129" t="s">
        <v>266</v>
      </c>
      <c r="L17" s="129" t="s">
        <v>267</v>
      </c>
      <c r="M17" s="128" t="s">
        <v>8</v>
      </c>
    </row>
    <row r="18" spans="1:13" ht="28.5" customHeight="1" x14ac:dyDescent="0.25">
      <c r="A18" s="127" t="s">
        <v>24</v>
      </c>
      <c r="B18" s="128"/>
      <c r="C18" s="130" t="s">
        <v>268</v>
      </c>
      <c r="D18" s="131" t="s">
        <v>269</v>
      </c>
      <c r="E18" s="130" t="s">
        <v>270</v>
      </c>
      <c r="F18" s="131" t="s">
        <v>271</v>
      </c>
      <c r="G18" s="130" t="s">
        <v>272</v>
      </c>
      <c r="H18" s="131" t="s">
        <v>273</v>
      </c>
      <c r="I18" s="130" t="s">
        <v>274</v>
      </c>
      <c r="J18" s="131" t="s">
        <v>275</v>
      </c>
      <c r="K18" s="130" t="s">
        <v>276</v>
      </c>
      <c r="L18" s="131" t="s">
        <v>277</v>
      </c>
      <c r="M18" s="128"/>
    </row>
    <row r="19" spans="1:13" ht="28.5" customHeight="1" x14ac:dyDescent="0.25">
      <c r="A19" s="127" t="s">
        <v>21</v>
      </c>
      <c r="B19" s="128" t="s">
        <v>8</v>
      </c>
      <c r="C19" s="129" t="s">
        <v>278</v>
      </c>
      <c r="D19" s="129" t="s">
        <v>33</v>
      </c>
      <c r="E19" s="129" t="s">
        <v>279</v>
      </c>
      <c r="F19" s="129" t="s">
        <v>280</v>
      </c>
      <c r="G19" s="129" t="s">
        <v>281</v>
      </c>
      <c r="H19" s="129" t="s">
        <v>282</v>
      </c>
      <c r="I19" s="129" t="s">
        <v>283</v>
      </c>
      <c r="J19" s="129" t="s">
        <v>35</v>
      </c>
      <c r="K19" s="129" t="s">
        <v>284</v>
      </c>
      <c r="L19" s="129" t="s">
        <v>36</v>
      </c>
      <c r="M19" s="128" t="s">
        <v>8</v>
      </c>
    </row>
    <row r="20" spans="1:13" ht="28.5" customHeight="1" x14ac:dyDescent="0.25">
      <c r="A20" s="127" t="s">
        <v>18</v>
      </c>
      <c r="B20" s="128"/>
      <c r="C20" s="130" t="s">
        <v>285</v>
      </c>
      <c r="D20" s="131" t="s">
        <v>34</v>
      </c>
      <c r="E20" s="130" t="s">
        <v>286</v>
      </c>
      <c r="F20" s="131" t="s">
        <v>287</v>
      </c>
      <c r="G20" s="130" t="s">
        <v>288</v>
      </c>
      <c r="H20" s="131" t="s">
        <v>289</v>
      </c>
      <c r="I20" s="130" t="s">
        <v>290</v>
      </c>
      <c r="J20" s="131" t="s">
        <v>37</v>
      </c>
      <c r="K20" s="130" t="s">
        <v>291</v>
      </c>
      <c r="L20" s="131" t="s">
        <v>38</v>
      </c>
      <c r="M20" s="128"/>
    </row>
    <row r="21" spans="1:13" ht="28.5" customHeight="1" x14ac:dyDescent="0.25">
      <c r="A21" s="127" t="s">
        <v>22</v>
      </c>
      <c r="B21" s="128" t="s">
        <v>8</v>
      </c>
      <c r="C21" s="129" t="s">
        <v>292</v>
      </c>
      <c r="D21" s="129" t="s">
        <v>293</v>
      </c>
      <c r="E21" s="129" t="s">
        <v>294</v>
      </c>
      <c r="F21" s="129" t="s">
        <v>295</v>
      </c>
      <c r="G21" s="129" t="s">
        <v>296</v>
      </c>
      <c r="H21" s="129" t="s">
        <v>297</v>
      </c>
      <c r="I21" s="129" t="s">
        <v>298</v>
      </c>
      <c r="J21" s="129" t="s">
        <v>299</v>
      </c>
      <c r="K21" s="129" t="s">
        <v>300</v>
      </c>
      <c r="L21" s="129" t="s">
        <v>301</v>
      </c>
      <c r="M21" s="128" t="s">
        <v>8</v>
      </c>
    </row>
    <row r="22" spans="1:13" ht="28.5" customHeight="1" x14ac:dyDescent="0.25">
      <c r="A22" s="127" t="s">
        <v>20</v>
      </c>
      <c r="B22" s="128"/>
      <c r="C22" s="130" t="s">
        <v>302</v>
      </c>
      <c r="D22" s="131" t="s">
        <v>303</v>
      </c>
      <c r="E22" s="130" t="s">
        <v>304</v>
      </c>
      <c r="F22" s="131" t="s">
        <v>305</v>
      </c>
      <c r="G22" s="130" t="s">
        <v>306</v>
      </c>
      <c r="H22" s="131" t="s">
        <v>307</v>
      </c>
      <c r="I22" s="130" t="s">
        <v>308</v>
      </c>
      <c r="J22" s="131" t="s">
        <v>309</v>
      </c>
      <c r="K22" s="130" t="s">
        <v>310</v>
      </c>
      <c r="L22" s="131" t="s">
        <v>311</v>
      </c>
      <c r="M22" s="128"/>
    </row>
    <row r="23" spans="1:13" ht="28.5" customHeight="1" x14ac:dyDescent="0.25">
      <c r="A23" s="127" t="s">
        <v>23</v>
      </c>
      <c r="B23" s="128" t="s">
        <v>8</v>
      </c>
      <c r="C23" s="129" t="s">
        <v>312</v>
      </c>
      <c r="D23" s="129" t="s">
        <v>313</v>
      </c>
      <c r="E23" s="129" t="s">
        <v>314</v>
      </c>
      <c r="F23" s="129" t="s">
        <v>315</v>
      </c>
      <c r="G23" s="129" t="s">
        <v>316</v>
      </c>
      <c r="H23" s="129" t="s">
        <v>317</v>
      </c>
      <c r="I23" s="129" t="s">
        <v>318</v>
      </c>
      <c r="J23" s="129" t="s">
        <v>319</v>
      </c>
      <c r="K23" s="129" t="s">
        <v>320</v>
      </c>
      <c r="L23" s="129" t="s">
        <v>321</v>
      </c>
      <c r="M23" s="128" t="s">
        <v>8</v>
      </c>
    </row>
    <row r="24" spans="1:13" ht="28.5" customHeight="1" x14ac:dyDescent="0.25">
      <c r="A24" s="127" t="s">
        <v>22</v>
      </c>
      <c r="B24" s="128"/>
      <c r="C24" s="130" t="s">
        <v>322</v>
      </c>
      <c r="D24" s="131" t="s">
        <v>323</v>
      </c>
      <c r="E24" s="130" t="s">
        <v>324</v>
      </c>
      <c r="F24" s="131" t="s">
        <v>325</v>
      </c>
      <c r="G24" s="130" t="s">
        <v>326</v>
      </c>
      <c r="H24" s="131" t="s">
        <v>327</v>
      </c>
      <c r="I24" s="130" t="s">
        <v>328</v>
      </c>
      <c r="J24" s="131" t="s">
        <v>329</v>
      </c>
      <c r="K24" s="130" t="s">
        <v>330</v>
      </c>
      <c r="L24" s="131" t="s">
        <v>331</v>
      </c>
      <c r="M24" s="128"/>
    </row>
    <row r="25" spans="1:13" ht="28.5" customHeight="1" x14ac:dyDescent="0.25">
      <c r="A25" s="127" t="s">
        <v>24</v>
      </c>
      <c r="B25" s="128" t="s">
        <v>8</v>
      </c>
      <c r="C25" s="129" t="s">
        <v>332</v>
      </c>
      <c r="D25" s="129" t="s">
        <v>333</v>
      </c>
      <c r="E25" s="129" t="s">
        <v>334</v>
      </c>
      <c r="F25" s="129" t="s">
        <v>335</v>
      </c>
      <c r="G25" s="129" t="s">
        <v>336</v>
      </c>
      <c r="H25" s="129" t="s">
        <v>337</v>
      </c>
      <c r="I25" s="129" t="s">
        <v>338</v>
      </c>
      <c r="J25" s="129" t="s">
        <v>339</v>
      </c>
      <c r="K25" s="129" t="s">
        <v>340</v>
      </c>
      <c r="L25" s="129" t="s">
        <v>341</v>
      </c>
      <c r="M25" s="128" t="s">
        <v>8</v>
      </c>
    </row>
    <row r="26" spans="1:13" ht="28.5" customHeight="1" x14ac:dyDescent="0.25">
      <c r="A26" s="132" t="s">
        <v>24</v>
      </c>
      <c r="B26" s="128"/>
      <c r="C26" s="130" t="s">
        <v>342</v>
      </c>
      <c r="D26" s="131" t="s">
        <v>343</v>
      </c>
      <c r="E26" s="130" t="s">
        <v>344</v>
      </c>
      <c r="F26" s="131" t="s">
        <v>345</v>
      </c>
      <c r="G26" s="130" t="s">
        <v>346</v>
      </c>
      <c r="H26" s="131" t="s">
        <v>347</v>
      </c>
      <c r="I26" s="130" t="s">
        <v>348</v>
      </c>
      <c r="J26" s="131" t="s">
        <v>349</v>
      </c>
      <c r="K26" s="130" t="s">
        <v>350</v>
      </c>
      <c r="L26" s="131" t="s">
        <v>351</v>
      </c>
      <c r="M26" s="128"/>
    </row>
    <row r="27" spans="1:13" ht="15" x14ac:dyDescent="0.3">
      <c r="A27" s="123" t="s">
        <v>524</v>
      </c>
      <c r="B27" s="123"/>
      <c r="C27" s="123"/>
      <c r="D27" s="123"/>
      <c r="E27" s="123"/>
      <c r="F27" s="123"/>
      <c r="G27" s="123"/>
      <c r="H27" s="123"/>
      <c r="I27" s="123"/>
      <c r="J27" s="123"/>
      <c r="K27" s="123"/>
      <c r="L27" s="123"/>
      <c r="M27" s="123"/>
    </row>
    <row r="28" spans="1:13" ht="14.5" x14ac:dyDescent="0.35">
      <c r="A28" s="124"/>
      <c r="B28" s="125">
        <v>1</v>
      </c>
      <c r="C28" s="125">
        <v>2</v>
      </c>
      <c r="D28" s="125">
        <v>3</v>
      </c>
      <c r="E28" s="125">
        <v>4</v>
      </c>
      <c r="F28" s="125">
        <v>5</v>
      </c>
      <c r="G28" s="125">
        <v>6</v>
      </c>
      <c r="H28" s="125">
        <v>7</v>
      </c>
      <c r="I28" s="125">
        <v>8</v>
      </c>
      <c r="J28" s="125">
        <v>9</v>
      </c>
      <c r="K28" s="125">
        <v>10</v>
      </c>
      <c r="L28" s="125">
        <v>11</v>
      </c>
      <c r="M28" s="126">
        <v>12</v>
      </c>
    </row>
    <row r="29" spans="1:13" ht="28.5" customHeight="1" x14ac:dyDescent="0.25">
      <c r="A29" s="127" t="s">
        <v>17</v>
      </c>
      <c r="B29" s="128" t="s">
        <v>8</v>
      </c>
      <c r="C29" s="129" t="s">
        <v>525</v>
      </c>
      <c r="D29" s="129" t="s">
        <v>526</v>
      </c>
      <c r="E29" s="129" t="s">
        <v>527</v>
      </c>
      <c r="F29" s="129" t="s">
        <v>528</v>
      </c>
      <c r="G29" s="129" t="s">
        <v>529</v>
      </c>
      <c r="H29" s="129" t="s">
        <v>530</v>
      </c>
      <c r="I29" s="129" t="s">
        <v>531</v>
      </c>
      <c r="J29" s="129" t="s">
        <v>532</v>
      </c>
      <c r="K29" s="129" t="s">
        <v>533</v>
      </c>
      <c r="L29" s="129" t="s">
        <v>534</v>
      </c>
      <c r="M29" s="128" t="s">
        <v>8</v>
      </c>
    </row>
    <row r="30" spans="1:13" ht="28.5" customHeight="1" x14ac:dyDescent="0.25">
      <c r="A30" s="127"/>
      <c r="B30" s="128"/>
      <c r="C30" s="130" t="s">
        <v>360</v>
      </c>
      <c r="D30" s="131" t="s">
        <v>361</v>
      </c>
      <c r="E30" s="130" t="s">
        <v>362</v>
      </c>
      <c r="F30" s="131" t="s">
        <v>363</v>
      </c>
      <c r="G30" s="130" t="s">
        <v>364</v>
      </c>
      <c r="H30" s="131" t="s">
        <v>365</v>
      </c>
      <c r="I30" s="130" t="s">
        <v>366</v>
      </c>
      <c r="J30" s="131" t="s">
        <v>367</v>
      </c>
      <c r="K30" s="130" t="s">
        <v>368</v>
      </c>
      <c r="L30" s="131" t="s">
        <v>369</v>
      </c>
      <c r="M30" s="128"/>
    </row>
    <row r="31" spans="1:13" ht="28.5" customHeight="1" x14ac:dyDescent="0.25">
      <c r="A31" s="127" t="s">
        <v>18</v>
      </c>
      <c r="B31" s="128" t="s">
        <v>8</v>
      </c>
      <c r="C31" s="129" t="s">
        <v>370</v>
      </c>
      <c r="D31" s="129" t="s">
        <v>371</v>
      </c>
      <c r="E31" s="129" t="s">
        <v>372</v>
      </c>
      <c r="F31" s="129" t="s">
        <v>373</v>
      </c>
      <c r="G31" s="129" t="s">
        <v>374</v>
      </c>
      <c r="H31" s="129" t="s">
        <v>375</v>
      </c>
      <c r="I31" s="129" t="s">
        <v>376</v>
      </c>
      <c r="J31" s="129" t="s">
        <v>377</v>
      </c>
      <c r="K31" s="129" t="s">
        <v>378</v>
      </c>
      <c r="L31" s="129" t="s">
        <v>379</v>
      </c>
      <c r="M31" s="128" t="s">
        <v>8</v>
      </c>
    </row>
    <row r="32" spans="1:13" ht="28.5" customHeight="1" x14ac:dyDescent="0.25">
      <c r="A32" s="127"/>
      <c r="B32" s="128"/>
      <c r="C32" s="130" t="s">
        <v>380</v>
      </c>
      <c r="D32" s="131" t="s">
        <v>381</v>
      </c>
      <c r="E32" s="130" t="s">
        <v>382</v>
      </c>
      <c r="F32" s="131" t="s">
        <v>383</v>
      </c>
      <c r="G32" s="130" t="s">
        <v>384</v>
      </c>
      <c r="H32" s="131" t="s">
        <v>385</v>
      </c>
      <c r="I32" s="130" t="s">
        <v>386</v>
      </c>
      <c r="J32" s="131" t="s">
        <v>387</v>
      </c>
      <c r="K32" s="130" t="s">
        <v>388</v>
      </c>
      <c r="L32" s="131" t="s">
        <v>389</v>
      </c>
      <c r="M32" s="128"/>
    </row>
    <row r="33" spans="1:13" ht="28.5" customHeight="1" x14ac:dyDescent="0.25">
      <c r="A33" s="127" t="s">
        <v>19</v>
      </c>
      <c r="B33" s="128" t="s">
        <v>8</v>
      </c>
      <c r="C33" s="129" t="s">
        <v>390</v>
      </c>
      <c r="D33" s="129" t="s">
        <v>391</v>
      </c>
      <c r="E33" s="129" t="s">
        <v>392</v>
      </c>
      <c r="F33" s="129" t="s">
        <v>393</v>
      </c>
      <c r="G33" s="129" t="s">
        <v>394</v>
      </c>
      <c r="H33" s="129" t="s">
        <v>395</v>
      </c>
      <c r="I33" s="129" t="s">
        <v>396</v>
      </c>
      <c r="J33" s="129" t="s">
        <v>397</v>
      </c>
      <c r="K33" s="129" t="s">
        <v>398</v>
      </c>
      <c r="L33" s="129" t="s">
        <v>399</v>
      </c>
      <c r="M33" s="128" t="s">
        <v>8</v>
      </c>
    </row>
    <row r="34" spans="1:13" ht="28.5" customHeight="1" x14ac:dyDescent="0.25">
      <c r="A34" s="127" t="s">
        <v>22</v>
      </c>
      <c r="B34" s="128"/>
      <c r="C34" s="130" t="s">
        <v>400</v>
      </c>
      <c r="D34" s="131" t="s">
        <v>401</v>
      </c>
      <c r="E34" s="130" t="s">
        <v>402</v>
      </c>
      <c r="F34" s="131" t="s">
        <v>403</v>
      </c>
      <c r="G34" s="130" t="s">
        <v>404</v>
      </c>
      <c r="H34" s="131" t="s">
        <v>405</v>
      </c>
      <c r="I34" s="130" t="s">
        <v>406</v>
      </c>
      <c r="J34" s="131" t="s">
        <v>407</v>
      </c>
      <c r="K34" s="130" t="s">
        <v>408</v>
      </c>
      <c r="L34" s="131" t="s">
        <v>409</v>
      </c>
      <c r="M34" s="128"/>
    </row>
    <row r="35" spans="1:13" ht="28.5" customHeight="1" x14ac:dyDescent="0.25">
      <c r="A35" s="127" t="s">
        <v>20</v>
      </c>
      <c r="B35" s="128" t="s">
        <v>8</v>
      </c>
      <c r="C35" s="129" t="s">
        <v>410</v>
      </c>
      <c r="D35" s="129" t="s">
        <v>411</v>
      </c>
      <c r="E35" s="129" t="s">
        <v>412</v>
      </c>
      <c r="F35" s="129" t="s">
        <v>413</v>
      </c>
      <c r="G35" s="129" t="s">
        <v>414</v>
      </c>
      <c r="H35" s="129" t="s">
        <v>415</v>
      </c>
      <c r="I35" s="129" t="s">
        <v>416</v>
      </c>
      <c r="J35" s="129" t="s">
        <v>417</v>
      </c>
      <c r="K35" s="129" t="s">
        <v>418</v>
      </c>
      <c r="L35" s="129" t="s">
        <v>419</v>
      </c>
      <c r="M35" s="128" t="s">
        <v>8</v>
      </c>
    </row>
    <row r="36" spans="1:13" ht="28.5" customHeight="1" x14ac:dyDescent="0.25">
      <c r="A36" s="127" t="s">
        <v>24</v>
      </c>
      <c r="B36" s="128"/>
      <c r="C36" s="130" t="s">
        <v>420</v>
      </c>
      <c r="D36" s="131" t="s">
        <v>421</v>
      </c>
      <c r="E36" s="130" t="s">
        <v>422</v>
      </c>
      <c r="F36" s="131" t="s">
        <v>423</v>
      </c>
      <c r="G36" s="130" t="s">
        <v>424</v>
      </c>
      <c r="H36" s="131" t="s">
        <v>425</v>
      </c>
      <c r="I36" s="130" t="s">
        <v>426</v>
      </c>
      <c r="J36" s="131" t="s">
        <v>427</v>
      </c>
      <c r="K36" s="130" t="s">
        <v>428</v>
      </c>
      <c r="L36" s="131" t="s">
        <v>429</v>
      </c>
      <c r="M36" s="128"/>
    </row>
    <row r="37" spans="1:13" ht="28.5" customHeight="1" x14ac:dyDescent="0.25">
      <c r="A37" s="127" t="s">
        <v>21</v>
      </c>
      <c r="B37" s="128" t="s">
        <v>8</v>
      </c>
      <c r="C37" s="129" t="s">
        <v>430</v>
      </c>
      <c r="D37" s="129" t="s">
        <v>431</v>
      </c>
      <c r="E37" s="129" t="s">
        <v>432</v>
      </c>
      <c r="F37" s="129" t="s">
        <v>433</v>
      </c>
      <c r="G37" s="129" t="s">
        <v>434</v>
      </c>
      <c r="H37" s="129" t="s">
        <v>435</v>
      </c>
      <c r="I37" s="129" t="s">
        <v>436</v>
      </c>
      <c r="J37" s="129" t="s">
        <v>437</v>
      </c>
      <c r="K37" s="129" t="s">
        <v>438</v>
      </c>
      <c r="L37" s="129" t="s">
        <v>439</v>
      </c>
      <c r="M37" s="128" t="s">
        <v>8</v>
      </c>
    </row>
    <row r="38" spans="1:13" ht="28.5" customHeight="1" x14ac:dyDescent="0.25">
      <c r="A38" s="127" t="s">
        <v>18</v>
      </c>
      <c r="B38" s="128"/>
      <c r="C38" s="130" t="s">
        <v>440</v>
      </c>
      <c r="D38" s="131" t="s">
        <v>441</v>
      </c>
      <c r="E38" s="130" t="s">
        <v>442</v>
      </c>
      <c r="F38" s="131" t="s">
        <v>443</v>
      </c>
      <c r="G38" s="130" t="s">
        <v>444</v>
      </c>
      <c r="H38" s="131" t="s">
        <v>445</v>
      </c>
      <c r="I38" s="130" t="s">
        <v>446</v>
      </c>
      <c r="J38" s="131" t="s">
        <v>447</v>
      </c>
      <c r="K38" s="130" t="s">
        <v>448</v>
      </c>
      <c r="L38" s="131" t="s">
        <v>449</v>
      </c>
      <c r="M38" s="128"/>
    </row>
    <row r="39" spans="1:13" ht="28.5" customHeight="1" x14ac:dyDescent="0.25">
      <c r="A39" s="127" t="s">
        <v>22</v>
      </c>
      <c r="B39" s="128" t="s">
        <v>8</v>
      </c>
      <c r="C39" s="129" t="s">
        <v>450</v>
      </c>
      <c r="D39" s="129" t="s">
        <v>451</v>
      </c>
      <c r="E39" s="129" t="s">
        <v>452</v>
      </c>
      <c r="F39" s="129" t="s">
        <v>453</v>
      </c>
      <c r="G39" s="129" t="s">
        <v>454</v>
      </c>
      <c r="H39" s="129" t="s">
        <v>455</v>
      </c>
      <c r="I39" s="129" t="s">
        <v>456</v>
      </c>
      <c r="J39" s="129" t="s">
        <v>457</v>
      </c>
      <c r="K39" s="129" t="s">
        <v>458</v>
      </c>
      <c r="L39" s="129" t="s">
        <v>459</v>
      </c>
      <c r="M39" s="128" t="s">
        <v>8</v>
      </c>
    </row>
    <row r="40" spans="1:13" ht="28.5" customHeight="1" x14ac:dyDescent="0.25">
      <c r="A40" s="127" t="s">
        <v>20</v>
      </c>
      <c r="B40" s="128"/>
      <c r="C40" s="130" t="s">
        <v>460</v>
      </c>
      <c r="D40" s="131" t="s">
        <v>461</v>
      </c>
      <c r="E40" s="130" t="s">
        <v>462</v>
      </c>
      <c r="F40" s="131" t="s">
        <v>463</v>
      </c>
      <c r="G40" s="130" t="s">
        <v>464</v>
      </c>
      <c r="H40" s="131" t="s">
        <v>465</v>
      </c>
      <c r="I40" s="130" t="s">
        <v>466</v>
      </c>
      <c r="J40" s="131" t="s">
        <v>467</v>
      </c>
      <c r="K40" s="130" t="s">
        <v>468</v>
      </c>
      <c r="L40" s="131" t="s">
        <v>469</v>
      </c>
      <c r="M40" s="128"/>
    </row>
    <row r="41" spans="1:13" ht="28.5" customHeight="1" x14ac:dyDescent="0.25">
      <c r="A41" s="127" t="s">
        <v>23</v>
      </c>
      <c r="B41" s="128" t="s">
        <v>8</v>
      </c>
      <c r="C41" s="129" t="s">
        <v>470</v>
      </c>
      <c r="D41" s="129" t="s">
        <v>471</v>
      </c>
      <c r="E41" s="129" t="s">
        <v>472</v>
      </c>
      <c r="F41" s="129" t="s">
        <v>473</v>
      </c>
      <c r="G41" s="129" t="s">
        <v>474</v>
      </c>
      <c r="H41" s="129" t="s">
        <v>475</v>
      </c>
      <c r="I41" s="129" t="s">
        <v>476</v>
      </c>
      <c r="J41" s="129" t="s">
        <v>477</v>
      </c>
      <c r="K41" s="129" t="s">
        <v>478</v>
      </c>
      <c r="L41" s="129" t="s">
        <v>479</v>
      </c>
      <c r="M41" s="128" t="s">
        <v>8</v>
      </c>
    </row>
    <row r="42" spans="1:13" ht="28.5" customHeight="1" x14ac:dyDescent="0.25">
      <c r="A42" s="127" t="s">
        <v>22</v>
      </c>
      <c r="B42" s="128"/>
      <c r="C42" s="130" t="s">
        <v>480</v>
      </c>
      <c r="D42" s="131" t="s">
        <v>481</v>
      </c>
      <c r="E42" s="130" t="s">
        <v>466</v>
      </c>
      <c r="F42" s="131" t="s">
        <v>482</v>
      </c>
      <c r="G42" s="130" t="s">
        <v>483</v>
      </c>
      <c r="H42" s="131" t="s">
        <v>484</v>
      </c>
      <c r="I42" s="130" t="s">
        <v>485</v>
      </c>
      <c r="J42" s="131" t="s">
        <v>486</v>
      </c>
      <c r="K42" s="130" t="s">
        <v>487</v>
      </c>
      <c r="L42" s="131" t="s">
        <v>488</v>
      </c>
      <c r="M42" s="128"/>
    </row>
    <row r="43" spans="1:13" ht="28.5" customHeight="1" x14ac:dyDescent="0.25">
      <c r="A43" s="127" t="s">
        <v>24</v>
      </c>
      <c r="B43" s="128" t="s">
        <v>8</v>
      </c>
      <c r="C43" s="129" t="s">
        <v>489</v>
      </c>
      <c r="D43" s="129" t="s">
        <v>490</v>
      </c>
      <c r="E43" s="129" t="s">
        <v>491</v>
      </c>
      <c r="F43" s="129" t="s">
        <v>492</v>
      </c>
      <c r="G43" s="129" t="s">
        <v>493</v>
      </c>
      <c r="H43" s="129" t="s">
        <v>494</v>
      </c>
      <c r="I43" s="129" t="s">
        <v>495</v>
      </c>
      <c r="J43" s="129" t="s">
        <v>496</v>
      </c>
      <c r="K43" s="129" t="s">
        <v>497</v>
      </c>
      <c r="L43" s="129" t="s">
        <v>498</v>
      </c>
      <c r="M43" s="128" t="s">
        <v>8</v>
      </c>
    </row>
    <row r="44" spans="1:13" ht="28.5" customHeight="1" x14ac:dyDescent="0.25">
      <c r="A44" s="132" t="s">
        <v>24</v>
      </c>
      <c r="B44" s="128"/>
      <c r="C44" s="130" t="s">
        <v>499</v>
      </c>
      <c r="D44" s="131" t="s">
        <v>500</v>
      </c>
      <c r="E44" s="130" t="s">
        <v>501</v>
      </c>
      <c r="F44" s="131" t="s">
        <v>502</v>
      </c>
      <c r="G44" s="130" t="s">
        <v>503</v>
      </c>
      <c r="H44" s="131" t="s">
        <v>504</v>
      </c>
      <c r="I44" s="130" t="s">
        <v>505</v>
      </c>
      <c r="J44" s="131" t="s">
        <v>506</v>
      </c>
      <c r="K44" s="130" t="s">
        <v>507</v>
      </c>
      <c r="L44" s="131" t="s">
        <v>508</v>
      </c>
      <c r="M44" s="128"/>
    </row>
  </sheetData>
  <mergeCells count="62">
    <mergeCell ref="A41:A42"/>
    <mergeCell ref="B41:B42"/>
    <mergeCell ref="M41:M42"/>
    <mergeCell ref="A43:A44"/>
    <mergeCell ref="B43:B44"/>
    <mergeCell ref="M43:M44"/>
    <mergeCell ref="A37:A38"/>
    <mergeCell ref="B37:B38"/>
    <mergeCell ref="M37:M38"/>
    <mergeCell ref="A39:A40"/>
    <mergeCell ref="B39:B40"/>
    <mergeCell ref="M39:M40"/>
    <mergeCell ref="A33:A34"/>
    <mergeCell ref="B33:B34"/>
    <mergeCell ref="M33:M34"/>
    <mergeCell ref="A35:A36"/>
    <mergeCell ref="B35:B36"/>
    <mergeCell ref="M35:M36"/>
    <mergeCell ref="A29:A30"/>
    <mergeCell ref="B29:B30"/>
    <mergeCell ref="M29:M30"/>
    <mergeCell ref="A31:A32"/>
    <mergeCell ref="B31:B32"/>
    <mergeCell ref="M31:M32"/>
    <mergeCell ref="C5:M5"/>
    <mergeCell ref="A15:A16"/>
    <mergeCell ref="B11:B12"/>
    <mergeCell ref="B13:B14"/>
    <mergeCell ref="A27:M27"/>
    <mergeCell ref="M25:M26"/>
    <mergeCell ref="A25:A26"/>
    <mergeCell ref="B25:B26"/>
    <mergeCell ref="M15:M16"/>
    <mergeCell ref="M17:M18"/>
    <mergeCell ref="A1:M1"/>
    <mergeCell ref="A17:A18"/>
    <mergeCell ref="A6:B6"/>
    <mergeCell ref="C6:M6"/>
    <mergeCell ref="A7:B7"/>
    <mergeCell ref="C7:M7"/>
    <mergeCell ref="A3:M3"/>
    <mergeCell ref="A4:B4"/>
    <mergeCell ref="C4:M4"/>
    <mergeCell ref="A5:B5"/>
    <mergeCell ref="A9:M9"/>
    <mergeCell ref="A11:A12"/>
    <mergeCell ref="A13:A14"/>
    <mergeCell ref="B17:B18"/>
    <mergeCell ref="C8:M8"/>
    <mergeCell ref="M11:M12"/>
    <mergeCell ref="B15:B16"/>
    <mergeCell ref="A8:B8"/>
    <mergeCell ref="M13:M14"/>
    <mergeCell ref="M21:M22"/>
    <mergeCell ref="M23:M24"/>
    <mergeCell ref="A19:A20"/>
    <mergeCell ref="B19:B20"/>
    <mergeCell ref="A23:A24"/>
    <mergeCell ref="B23:B24"/>
    <mergeCell ref="A21:A22"/>
    <mergeCell ref="B21:B22"/>
    <mergeCell ref="M19:M20"/>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594"/>
  <sheetViews>
    <sheetView topLeftCell="A23" workbookViewId="0">
      <selection activeCell="G32" sqref="G32"/>
    </sheetView>
  </sheetViews>
  <sheetFormatPr defaultColWidth="9" defaultRowHeight="13" x14ac:dyDescent="0.3"/>
  <cols>
    <col min="1" max="16384" width="9" style="106"/>
  </cols>
  <sheetData>
    <row r="1" spans="1:21" s="100" customFormat="1" ht="30" customHeight="1" x14ac:dyDescent="0.25">
      <c r="A1" s="98" t="s">
        <v>39</v>
      </c>
      <c r="B1" s="98" t="s">
        <v>40</v>
      </c>
      <c r="C1" s="98" t="s">
        <v>41</v>
      </c>
      <c r="D1" s="98" t="s">
        <v>42</v>
      </c>
      <c r="E1" s="98" t="s">
        <v>1621</v>
      </c>
      <c r="F1" s="98" t="s">
        <v>1622</v>
      </c>
      <c r="G1" s="98" t="s">
        <v>43</v>
      </c>
      <c r="H1" s="99" t="s">
        <v>44</v>
      </c>
      <c r="I1" s="99" t="s">
        <v>45</v>
      </c>
      <c r="J1" s="98" t="s">
        <v>46</v>
      </c>
      <c r="K1" s="99" t="s">
        <v>47</v>
      </c>
      <c r="L1" s="99" t="s">
        <v>48</v>
      </c>
      <c r="M1" s="99" t="s">
        <v>49</v>
      </c>
      <c r="N1" s="99" t="s">
        <v>535</v>
      </c>
      <c r="O1" s="99" t="s">
        <v>536</v>
      </c>
      <c r="P1" s="99" t="s">
        <v>537</v>
      </c>
      <c r="Q1" s="99" t="s">
        <v>50</v>
      </c>
      <c r="R1" s="99" t="s">
        <v>51</v>
      </c>
      <c r="S1" s="99" t="s">
        <v>52</v>
      </c>
      <c r="T1" s="99" t="s">
        <v>53</v>
      </c>
      <c r="U1" s="99" t="s">
        <v>54</v>
      </c>
    </row>
    <row r="2" spans="1:21" ht="17.25" customHeight="1" x14ac:dyDescent="0.3">
      <c r="A2" s="101">
        <v>1</v>
      </c>
      <c r="B2" s="102" t="s">
        <v>538</v>
      </c>
      <c r="C2" s="103" t="s">
        <v>0</v>
      </c>
      <c r="D2" s="102">
        <v>2</v>
      </c>
      <c r="E2" s="102">
        <v>10</v>
      </c>
      <c r="F2" s="102">
        <v>10</v>
      </c>
      <c r="G2" s="104" t="s">
        <v>86</v>
      </c>
      <c r="H2" s="105" t="s">
        <v>26</v>
      </c>
      <c r="I2" s="105" t="s">
        <v>87</v>
      </c>
      <c r="J2" s="103" t="s">
        <v>25</v>
      </c>
      <c r="K2" s="105" t="s">
        <v>88</v>
      </c>
      <c r="L2" s="105" t="s">
        <v>89</v>
      </c>
      <c r="M2" s="105">
        <v>318.24</v>
      </c>
      <c r="N2" s="105" t="s">
        <v>539</v>
      </c>
      <c r="O2" s="105" t="s">
        <v>540</v>
      </c>
      <c r="P2" s="105" t="s">
        <v>541</v>
      </c>
      <c r="Q2" s="105" t="s">
        <v>90</v>
      </c>
      <c r="R2" s="105" t="s">
        <v>91</v>
      </c>
      <c r="S2" s="105" t="s">
        <v>92</v>
      </c>
      <c r="T2" s="105" t="s">
        <v>542</v>
      </c>
      <c r="U2" s="105" t="s">
        <v>543</v>
      </c>
    </row>
    <row r="3" spans="1:21" ht="17.25" customHeight="1" x14ac:dyDescent="0.3">
      <c r="A3" s="101">
        <v>2</v>
      </c>
      <c r="B3" s="102" t="s">
        <v>538</v>
      </c>
      <c r="C3" s="103" t="s">
        <v>0</v>
      </c>
      <c r="D3" s="102">
        <v>3</v>
      </c>
      <c r="E3" s="102">
        <v>10</v>
      </c>
      <c r="F3" s="102">
        <v>10</v>
      </c>
      <c r="G3" s="104" t="s">
        <v>94</v>
      </c>
      <c r="H3" s="105" t="s">
        <v>28</v>
      </c>
      <c r="I3" s="105" t="s">
        <v>95</v>
      </c>
      <c r="J3" s="103" t="s">
        <v>27</v>
      </c>
      <c r="K3" s="105" t="s">
        <v>96</v>
      </c>
      <c r="L3" s="105" t="s">
        <v>97</v>
      </c>
      <c r="M3" s="105">
        <v>254.24</v>
      </c>
      <c r="N3" s="105" t="s">
        <v>539</v>
      </c>
      <c r="O3" s="105" t="s">
        <v>544</v>
      </c>
      <c r="P3" s="105" t="s">
        <v>541</v>
      </c>
      <c r="Q3" s="105" t="s">
        <v>55</v>
      </c>
      <c r="R3" s="105" t="s">
        <v>98</v>
      </c>
      <c r="S3" s="105" t="s">
        <v>79</v>
      </c>
      <c r="T3" s="105" t="s">
        <v>545</v>
      </c>
      <c r="U3" s="105" t="s">
        <v>546</v>
      </c>
    </row>
    <row r="4" spans="1:21" ht="17.25" customHeight="1" x14ac:dyDescent="0.3">
      <c r="A4" s="101">
        <v>3</v>
      </c>
      <c r="B4" s="102" t="s">
        <v>538</v>
      </c>
      <c r="C4" s="103" t="s">
        <v>0</v>
      </c>
      <c r="D4" s="102">
        <v>4</v>
      </c>
      <c r="E4" s="102">
        <v>10</v>
      </c>
      <c r="F4" s="102">
        <v>10</v>
      </c>
      <c r="G4" s="104" t="s">
        <v>547</v>
      </c>
      <c r="H4" s="105" t="s">
        <v>214</v>
      </c>
      <c r="I4" s="105" t="s">
        <v>548</v>
      </c>
      <c r="J4" s="103" t="s">
        <v>352</v>
      </c>
      <c r="K4" s="105" t="s">
        <v>549</v>
      </c>
      <c r="L4" s="105" t="s">
        <v>550</v>
      </c>
      <c r="M4" s="105">
        <v>464.38</v>
      </c>
      <c r="N4" s="105" t="s">
        <v>539</v>
      </c>
      <c r="O4" s="105" t="s">
        <v>540</v>
      </c>
      <c r="P4" s="105" t="s">
        <v>541</v>
      </c>
      <c r="Q4" s="105" t="s">
        <v>77</v>
      </c>
      <c r="R4" s="105" t="s">
        <v>155</v>
      </c>
      <c r="S4" s="105" t="s">
        <v>551</v>
      </c>
      <c r="T4" s="105" t="s">
        <v>552</v>
      </c>
      <c r="U4" s="105" t="s">
        <v>553</v>
      </c>
    </row>
    <row r="5" spans="1:21" ht="17.25" customHeight="1" x14ac:dyDescent="0.3">
      <c r="A5" s="101">
        <v>4</v>
      </c>
      <c r="B5" s="102" t="s">
        <v>538</v>
      </c>
      <c r="C5" s="103" t="s">
        <v>0</v>
      </c>
      <c r="D5" s="102">
        <v>5</v>
      </c>
      <c r="E5" s="102">
        <v>10</v>
      </c>
      <c r="F5" s="102">
        <v>10</v>
      </c>
      <c r="G5" s="104" t="s">
        <v>554</v>
      </c>
      <c r="H5" s="105" t="s">
        <v>215</v>
      </c>
      <c r="I5" s="105" t="s">
        <v>555</v>
      </c>
      <c r="J5" s="103" t="s">
        <v>353</v>
      </c>
      <c r="K5" s="105" t="s">
        <v>556</v>
      </c>
      <c r="L5" s="105" t="s">
        <v>557</v>
      </c>
      <c r="M5" s="105">
        <v>612.58000000000004</v>
      </c>
      <c r="N5" s="105" t="s">
        <v>539</v>
      </c>
      <c r="O5" s="105" t="s">
        <v>558</v>
      </c>
      <c r="P5" s="105" t="s">
        <v>541</v>
      </c>
      <c r="Q5" s="105" t="s">
        <v>61</v>
      </c>
      <c r="R5" s="105" t="s">
        <v>61</v>
      </c>
      <c r="S5" s="105" t="s">
        <v>61</v>
      </c>
      <c r="T5" s="105" t="s">
        <v>559</v>
      </c>
      <c r="U5" s="105" t="s">
        <v>560</v>
      </c>
    </row>
    <row r="6" spans="1:21" ht="17.25" customHeight="1" x14ac:dyDescent="0.3">
      <c r="A6" s="101">
        <v>5</v>
      </c>
      <c r="B6" s="102" t="s">
        <v>538</v>
      </c>
      <c r="C6" s="103" t="s">
        <v>0</v>
      </c>
      <c r="D6" s="102">
        <v>6</v>
      </c>
      <c r="E6" s="102">
        <v>10</v>
      </c>
      <c r="F6" s="102">
        <v>10</v>
      </c>
      <c r="G6" s="104" t="s">
        <v>561</v>
      </c>
      <c r="H6" s="105" t="s">
        <v>216</v>
      </c>
      <c r="I6" s="105" t="s">
        <v>562</v>
      </c>
      <c r="J6" s="103" t="s">
        <v>354</v>
      </c>
      <c r="K6" s="105" t="s">
        <v>563</v>
      </c>
      <c r="L6" s="105" t="s">
        <v>564</v>
      </c>
      <c r="M6" s="105">
        <v>284.26</v>
      </c>
      <c r="N6" s="105" t="s">
        <v>539</v>
      </c>
      <c r="O6" s="105" t="s">
        <v>565</v>
      </c>
      <c r="P6" s="105" t="s">
        <v>541</v>
      </c>
      <c r="Q6" s="105" t="s">
        <v>566</v>
      </c>
      <c r="R6" s="105" t="s">
        <v>567</v>
      </c>
      <c r="S6" s="105" t="s">
        <v>568</v>
      </c>
      <c r="T6" s="105" t="s">
        <v>569</v>
      </c>
      <c r="U6" s="105" t="s">
        <v>570</v>
      </c>
    </row>
    <row r="7" spans="1:21" ht="17.25" customHeight="1" x14ac:dyDescent="0.3">
      <c r="A7" s="101">
        <v>6</v>
      </c>
      <c r="B7" s="102" t="s">
        <v>538</v>
      </c>
      <c r="C7" s="103" t="s">
        <v>0</v>
      </c>
      <c r="D7" s="102">
        <v>7</v>
      </c>
      <c r="E7" s="102">
        <v>10</v>
      </c>
      <c r="F7" s="102">
        <v>10</v>
      </c>
      <c r="G7" s="104" t="s">
        <v>571</v>
      </c>
      <c r="H7" s="105" t="s">
        <v>217</v>
      </c>
      <c r="I7" s="105" t="s">
        <v>572</v>
      </c>
      <c r="J7" s="103" t="s">
        <v>355</v>
      </c>
      <c r="K7" s="105" t="s">
        <v>573</v>
      </c>
      <c r="L7" s="105" t="s">
        <v>574</v>
      </c>
      <c r="M7" s="105">
        <v>238.25</v>
      </c>
      <c r="N7" s="105" t="s">
        <v>575</v>
      </c>
      <c r="O7" s="105" t="s">
        <v>71</v>
      </c>
      <c r="P7" s="105" t="s">
        <v>541</v>
      </c>
      <c r="Q7" s="105" t="s">
        <v>61</v>
      </c>
      <c r="R7" s="105" t="s">
        <v>61</v>
      </c>
      <c r="S7" s="105" t="s">
        <v>61</v>
      </c>
      <c r="T7" s="105" t="s">
        <v>576</v>
      </c>
      <c r="U7" s="105" t="s">
        <v>577</v>
      </c>
    </row>
    <row r="8" spans="1:21" ht="17.25" customHeight="1" x14ac:dyDescent="0.3">
      <c r="A8" s="101">
        <v>7</v>
      </c>
      <c r="B8" s="102" t="s">
        <v>538</v>
      </c>
      <c r="C8" s="103" t="s">
        <v>0</v>
      </c>
      <c r="D8" s="102">
        <v>8</v>
      </c>
      <c r="E8" s="102">
        <v>10</v>
      </c>
      <c r="F8" s="102">
        <v>10</v>
      </c>
      <c r="G8" s="104" t="s">
        <v>578</v>
      </c>
      <c r="H8" s="105" t="s">
        <v>218</v>
      </c>
      <c r="I8" s="105" t="s">
        <v>579</v>
      </c>
      <c r="J8" s="103" t="s">
        <v>356</v>
      </c>
      <c r="K8" s="105" t="s">
        <v>580</v>
      </c>
      <c r="L8" s="105" t="s">
        <v>85</v>
      </c>
      <c r="M8" s="105">
        <v>222.25</v>
      </c>
      <c r="N8" s="105" t="s">
        <v>575</v>
      </c>
      <c r="O8" s="105" t="s">
        <v>71</v>
      </c>
      <c r="P8" s="105" t="s">
        <v>541</v>
      </c>
      <c r="Q8" s="105" t="s">
        <v>67</v>
      </c>
      <c r="R8" s="105" t="s">
        <v>581</v>
      </c>
      <c r="S8" s="105" t="s">
        <v>582</v>
      </c>
      <c r="T8" s="105" t="s">
        <v>583</v>
      </c>
      <c r="U8" s="105" t="s">
        <v>584</v>
      </c>
    </row>
    <row r="9" spans="1:21" ht="17.25" customHeight="1" x14ac:dyDescent="0.3">
      <c r="A9" s="101">
        <v>8</v>
      </c>
      <c r="B9" s="102" t="s">
        <v>538</v>
      </c>
      <c r="C9" s="103" t="s">
        <v>0</v>
      </c>
      <c r="D9" s="102">
        <v>9</v>
      </c>
      <c r="E9" s="102">
        <v>10</v>
      </c>
      <c r="F9" s="102">
        <v>10</v>
      </c>
      <c r="G9" s="104" t="s">
        <v>585</v>
      </c>
      <c r="H9" s="105" t="s">
        <v>219</v>
      </c>
      <c r="I9" s="105" t="s">
        <v>586</v>
      </c>
      <c r="J9" s="103" t="s">
        <v>357</v>
      </c>
      <c r="K9" s="105" t="s">
        <v>587</v>
      </c>
      <c r="L9" s="105" t="s">
        <v>588</v>
      </c>
      <c r="M9" s="105">
        <v>196.21</v>
      </c>
      <c r="N9" s="105" t="s">
        <v>589</v>
      </c>
      <c r="O9" s="105" t="s">
        <v>71</v>
      </c>
      <c r="P9" s="105" t="s">
        <v>541</v>
      </c>
      <c r="Q9" s="105" t="s">
        <v>61</v>
      </c>
      <c r="R9" s="105" t="s">
        <v>61</v>
      </c>
      <c r="S9" s="105" t="s">
        <v>61</v>
      </c>
      <c r="T9" s="105" t="s">
        <v>590</v>
      </c>
      <c r="U9" s="105" t="s">
        <v>591</v>
      </c>
    </row>
    <row r="10" spans="1:21" ht="17.25" customHeight="1" x14ac:dyDescent="0.3">
      <c r="A10" s="101">
        <v>9</v>
      </c>
      <c r="B10" s="102" t="s">
        <v>538</v>
      </c>
      <c r="C10" s="103" t="s">
        <v>0</v>
      </c>
      <c r="D10" s="102">
        <v>10</v>
      </c>
      <c r="E10" s="102">
        <v>10</v>
      </c>
      <c r="F10" s="102">
        <v>10</v>
      </c>
      <c r="G10" s="104" t="s">
        <v>592</v>
      </c>
      <c r="H10" s="105" t="s">
        <v>220</v>
      </c>
      <c r="I10" s="105" t="s">
        <v>593</v>
      </c>
      <c r="J10" s="103" t="s">
        <v>358</v>
      </c>
      <c r="K10" s="105" t="s">
        <v>594</v>
      </c>
      <c r="L10" s="105" t="s">
        <v>574</v>
      </c>
      <c r="M10" s="105">
        <v>238.25</v>
      </c>
      <c r="N10" s="105" t="s">
        <v>575</v>
      </c>
      <c r="O10" s="105" t="s">
        <v>71</v>
      </c>
      <c r="P10" s="105" t="s">
        <v>541</v>
      </c>
      <c r="Q10" s="105" t="s">
        <v>59</v>
      </c>
      <c r="R10" s="105" t="s">
        <v>105</v>
      </c>
      <c r="S10" s="105" t="s">
        <v>60</v>
      </c>
      <c r="T10" s="105" t="s">
        <v>595</v>
      </c>
      <c r="U10" s="105" t="s">
        <v>596</v>
      </c>
    </row>
    <row r="11" spans="1:21" ht="17.25" customHeight="1" x14ac:dyDescent="0.3">
      <c r="A11" s="101">
        <v>10</v>
      </c>
      <c r="B11" s="102" t="s">
        <v>538</v>
      </c>
      <c r="C11" s="103" t="s">
        <v>0</v>
      </c>
      <c r="D11" s="102">
        <v>11</v>
      </c>
      <c r="E11" s="102">
        <v>10</v>
      </c>
      <c r="F11" s="102">
        <v>10</v>
      </c>
      <c r="G11" s="104" t="s">
        <v>597</v>
      </c>
      <c r="H11" s="105" t="s">
        <v>221</v>
      </c>
      <c r="I11" s="105" t="s">
        <v>598</v>
      </c>
      <c r="J11" s="103" t="s">
        <v>359</v>
      </c>
      <c r="K11" s="105" t="s">
        <v>599</v>
      </c>
      <c r="L11" s="105" t="s">
        <v>600</v>
      </c>
      <c r="M11" s="105">
        <v>224.26</v>
      </c>
      <c r="N11" s="105" t="s">
        <v>539</v>
      </c>
      <c r="O11" s="105" t="s">
        <v>71</v>
      </c>
      <c r="P11" s="105" t="s">
        <v>541</v>
      </c>
      <c r="Q11" s="105" t="s">
        <v>61</v>
      </c>
      <c r="R11" s="105" t="s">
        <v>61</v>
      </c>
      <c r="S11" s="105" t="s">
        <v>61</v>
      </c>
      <c r="T11" s="105" t="s">
        <v>601</v>
      </c>
      <c r="U11" s="105" t="s">
        <v>602</v>
      </c>
    </row>
    <row r="12" spans="1:21" ht="17.25" customHeight="1" x14ac:dyDescent="0.3">
      <c r="A12" s="101">
        <v>11</v>
      </c>
      <c r="B12" s="102" t="s">
        <v>538</v>
      </c>
      <c r="C12" s="103" t="s">
        <v>1</v>
      </c>
      <c r="D12" s="102">
        <v>2</v>
      </c>
      <c r="E12" s="102">
        <v>10</v>
      </c>
      <c r="F12" s="102">
        <v>10</v>
      </c>
      <c r="G12" s="104" t="s">
        <v>603</v>
      </c>
      <c r="H12" s="105" t="s">
        <v>232</v>
      </c>
      <c r="I12" s="105" t="s">
        <v>71</v>
      </c>
      <c r="J12" s="103" t="s">
        <v>222</v>
      </c>
      <c r="K12" s="105" t="s">
        <v>604</v>
      </c>
      <c r="L12" s="105" t="s">
        <v>605</v>
      </c>
      <c r="M12" s="105">
        <v>302.27</v>
      </c>
      <c r="N12" s="105" t="s">
        <v>539</v>
      </c>
      <c r="O12" s="105" t="s">
        <v>558</v>
      </c>
      <c r="P12" s="105" t="s">
        <v>541</v>
      </c>
      <c r="Q12" s="105" t="s">
        <v>606</v>
      </c>
      <c r="R12" s="105" t="s">
        <v>607</v>
      </c>
      <c r="S12" s="105" t="s">
        <v>608</v>
      </c>
      <c r="T12" s="105" t="s">
        <v>609</v>
      </c>
      <c r="U12" s="105" t="s">
        <v>610</v>
      </c>
    </row>
    <row r="13" spans="1:21" ht="17.25" customHeight="1" x14ac:dyDescent="0.3">
      <c r="A13" s="101">
        <v>12</v>
      </c>
      <c r="B13" s="102" t="s">
        <v>538</v>
      </c>
      <c r="C13" s="103" t="s">
        <v>1</v>
      </c>
      <c r="D13" s="102">
        <v>3</v>
      </c>
      <c r="E13" s="102">
        <v>10</v>
      </c>
      <c r="F13" s="102">
        <v>10</v>
      </c>
      <c r="G13" s="104" t="s">
        <v>611</v>
      </c>
      <c r="H13" s="105" t="s">
        <v>233</v>
      </c>
      <c r="I13" s="105" t="s">
        <v>612</v>
      </c>
      <c r="J13" s="103" t="s">
        <v>223</v>
      </c>
      <c r="K13" s="105" t="s">
        <v>613</v>
      </c>
      <c r="L13" s="105" t="s">
        <v>614</v>
      </c>
      <c r="M13" s="105">
        <v>286.24</v>
      </c>
      <c r="N13" s="105" t="s">
        <v>539</v>
      </c>
      <c r="O13" s="105" t="s">
        <v>615</v>
      </c>
      <c r="P13" s="105" t="s">
        <v>541</v>
      </c>
      <c r="Q13" s="105" t="s">
        <v>55</v>
      </c>
      <c r="R13" s="105" t="s">
        <v>73</v>
      </c>
      <c r="S13" s="105" t="s">
        <v>616</v>
      </c>
      <c r="T13" s="105" t="s">
        <v>617</v>
      </c>
      <c r="U13" s="105" t="s">
        <v>618</v>
      </c>
    </row>
    <row r="14" spans="1:21" ht="17.25" customHeight="1" x14ac:dyDescent="0.3">
      <c r="A14" s="101">
        <v>13</v>
      </c>
      <c r="B14" s="102" t="s">
        <v>538</v>
      </c>
      <c r="C14" s="103" t="s">
        <v>1</v>
      </c>
      <c r="D14" s="102">
        <v>4</v>
      </c>
      <c r="E14" s="102">
        <v>10</v>
      </c>
      <c r="F14" s="102">
        <v>10</v>
      </c>
      <c r="G14" s="104" t="s">
        <v>619</v>
      </c>
      <c r="H14" s="105" t="s">
        <v>234</v>
      </c>
      <c r="I14" s="105" t="s">
        <v>620</v>
      </c>
      <c r="J14" s="103" t="s">
        <v>224</v>
      </c>
      <c r="K14" s="105" t="s">
        <v>621</v>
      </c>
      <c r="L14" s="105" t="s">
        <v>622</v>
      </c>
      <c r="M14" s="105">
        <v>268.27</v>
      </c>
      <c r="N14" s="105" t="s">
        <v>539</v>
      </c>
      <c r="O14" s="105" t="s">
        <v>623</v>
      </c>
      <c r="P14" s="105" t="s">
        <v>541</v>
      </c>
      <c r="Q14" s="105" t="s">
        <v>141</v>
      </c>
      <c r="R14" s="105" t="s">
        <v>624</v>
      </c>
      <c r="S14" s="105" t="s">
        <v>624</v>
      </c>
      <c r="T14" s="105" t="s">
        <v>625</v>
      </c>
      <c r="U14" s="105" t="s">
        <v>626</v>
      </c>
    </row>
    <row r="15" spans="1:21" ht="17.25" customHeight="1" x14ac:dyDescent="0.3">
      <c r="A15" s="101">
        <v>14</v>
      </c>
      <c r="B15" s="102" t="s">
        <v>538</v>
      </c>
      <c r="C15" s="103" t="s">
        <v>1</v>
      </c>
      <c r="D15" s="102">
        <v>5</v>
      </c>
      <c r="E15" s="102">
        <v>10</v>
      </c>
      <c r="F15" s="102">
        <v>10</v>
      </c>
      <c r="G15" s="104" t="s">
        <v>627</v>
      </c>
      <c r="H15" s="105" t="s">
        <v>235</v>
      </c>
      <c r="I15" s="105" t="s">
        <v>628</v>
      </c>
      <c r="J15" s="103" t="s">
        <v>225</v>
      </c>
      <c r="K15" s="105" t="s">
        <v>629</v>
      </c>
      <c r="L15" s="105" t="s">
        <v>630</v>
      </c>
      <c r="M15" s="105">
        <v>742.67</v>
      </c>
      <c r="N15" s="105" t="s">
        <v>539</v>
      </c>
      <c r="O15" s="105" t="s">
        <v>631</v>
      </c>
      <c r="P15" s="105" t="s">
        <v>541</v>
      </c>
      <c r="Q15" s="105" t="s">
        <v>67</v>
      </c>
      <c r="R15" s="105" t="s">
        <v>632</v>
      </c>
      <c r="S15" s="105" t="s">
        <v>632</v>
      </c>
      <c r="T15" s="105" t="s">
        <v>633</v>
      </c>
      <c r="U15" s="105" t="s">
        <v>634</v>
      </c>
    </row>
    <row r="16" spans="1:21" ht="17.25" customHeight="1" x14ac:dyDescent="0.3">
      <c r="A16" s="101">
        <v>15</v>
      </c>
      <c r="B16" s="102" t="s">
        <v>538</v>
      </c>
      <c r="C16" s="103" t="s">
        <v>1</v>
      </c>
      <c r="D16" s="102">
        <v>6</v>
      </c>
      <c r="E16" s="102">
        <v>10</v>
      </c>
      <c r="F16" s="102">
        <v>10</v>
      </c>
      <c r="G16" s="104" t="s">
        <v>635</v>
      </c>
      <c r="H16" s="105" t="s">
        <v>236</v>
      </c>
      <c r="I16" s="105" t="s">
        <v>71</v>
      </c>
      <c r="J16" s="103" t="s">
        <v>226</v>
      </c>
      <c r="K16" s="105" t="s">
        <v>636</v>
      </c>
      <c r="L16" s="105" t="s">
        <v>637</v>
      </c>
      <c r="M16" s="105">
        <v>396.58</v>
      </c>
      <c r="N16" s="105" t="s">
        <v>539</v>
      </c>
      <c r="O16" s="105" t="s">
        <v>638</v>
      </c>
      <c r="P16" s="105" t="s">
        <v>541</v>
      </c>
      <c r="Q16" s="105" t="s">
        <v>61</v>
      </c>
      <c r="R16" s="105" t="s">
        <v>61</v>
      </c>
      <c r="S16" s="105" t="s">
        <v>61</v>
      </c>
      <c r="T16" s="105" t="s">
        <v>639</v>
      </c>
      <c r="U16" s="105" t="s">
        <v>640</v>
      </c>
    </row>
    <row r="17" spans="1:21" ht="17.25" customHeight="1" x14ac:dyDescent="0.3">
      <c r="A17" s="101">
        <v>16</v>
      </c>
      <c r="B17" s="102" t="s">
        <v>538</v>
      </c>
      <c r="C17" s="103" t="s">
        <v>1</v>
      </c>
      <c r="D17" s="102">
        <v>7</v>
      </c>
      <c r="E17" s="102">
        <v>10</v>
      </c>
      <c r="F17" s="102">
        <v>10</v>
      </c>
      <c r="G17" s="104" t="s">
        <v>641</v>
      </c>
      <c r="H17" s="105" t="s">
        <v>237</v>
      </c>
      <c r="I17" s="105" t="s">
        <v>642</v>
      </c>
      <c r="J17" s="103" t="s">
        <v>227</v>
      </c>
      <c r="K17" s="105" t="s">
        <v>643</v>
      </c>
      <c r="L17" s="105" t="s">
        <v>644</v>
      </c>
      <c r="M17" s="105">
        <v>320.25</v>
      </c>
      <c r="N17" s="105" t="s">
        <v>539</v>
      </c>
      <c r="O17" s="105" t="s">
        <v>540</v>
      </c>
      <c r="P17" s="105" t="s">
        <v>541</v>
      </c>
      <c r="Q17" s="105" t="s">
        <v>645</v>
      </c>
      <c r="R17" s="105" t="s">
        <v>646</v>
      </c>
      <c r="S17" s="105" t="s">
        <v>647</v>
      </c>
      <c r="T17" s="105" t="s">
        <v>648</v>
      </c>
      <c r="U17" s="105" t="s">
        <v>649</v>
      </c>
    </row>
    <row r="18" spans="1:21" ht="17.25" customHeight="1" x14ac:dyDescent="0.3">
      <c r="A18" s="101">
        <v>17</v>
      </c>
      <c r="B18" s="102" t="s">
        <v>538</v>
      </c>
      <c r="C18" s="103" t="s">
        <v>1</v>
      </c>
      <c r="D18" s="102">
        <v>8</v>
      </c>
      <c r="E18" s="102">
        <v>10</v>
      </c>
      <c r="F18" s="102">
        <v>10</v>
      </c>
      <c r="G18" s="104" t="s">
        <v>650</v>
      </c>
      <c r="H18" s="105" t="s">
        <v>238</v>
      </c>
      <c r="I18" s="105" t="s">
        <v>651</v>
      </c>
      <c r="J18" s="103" t="s">
        <v>228</v>
      </c>
      <c r="K18" s="105" t="s">
        <v>652</v>
      </c>
      <c r="L18" s="105" t="s">
        <v>653</v>
      </c>
      <c r="M18" s="105">
        <v>256.25</v>
      </c>
      <c r="N18" s="105" t="s">
        <v>539</v>
      </c>
      <c r="O18" s="105" t="s">
        <v>654</v>
      </c>
      <c r="P18" s="105" t="s">
        <v>541</v>
      </c>
      <c r="Q18" s="105" t="s">
        <v>142</v>
      </c>
      <c r="R18" s="105" t="s">
        <v>655</v>
      </c>
      <c r="S18" s="105" t="s">
        <v>154</v>
      </c>
      <c r="T18" s="105" t="s">
        <v>656</v>
      </c>
      <c r="U18" s="105" t="s">
        <v>657</v>
      </c>
    </row>
    <row r="19" spans="1:21" ht="17.25" customHeight="1" x14ac:dyDescent="0.3">
      <c r="A19" s="101">
        <v>18</v>
      </c>
      <c r="B19" s="102" t="s">
        <v>538</v>
      </c>
      <c r="C19" s="103" t="s">
        <v>1</v>
      </c>
      <c r="D19" s="102">
        <v>9</v>
      </c>
      <c r="E19" s="102">
        <v>10</v>
      </c>
      <c r="F19" s="102">
        <v>10</v>
      </c>
      <c r="G19" s="104" t="s">
        <v>658</v>
      </c>
      <c r="H19" s="105" t="s">
        <v>239</v>
      </c>
      <c r="I19" s="105" t="s">
        <v>659</v>
      </c>
      <c r="J19" s="103" t="s">
        <v>229</v>
      </c>
      <c r="K19" s="105" t="s">
        <v>660</v>
      </c>
      <c r="L19" s="105" t="s">
        <v>661</v>
      </c>
      <c r="M19" s="105">
        <v>272.26</v>
      </c>
      <c r="N19" s="105" t="s">
        <v>539</v>
      </c>
      <c r="O19" s="105" t="s">
        <v>662</v>
      </c>
      <c r="P19" s="105" t="s">
        <v>541</v>
      </c>
      <c r="Q19" s="105" t="s">
        <v>55</v>
      </c>
      <c r="R19" s="105" t="s">
        <v>663</v>
      </c>
      <c r="S19" s="105" t="s">
        <v>664</v>
      </c>
      <c r="T19" s="105" t="s">
        <v>665</v>
      </c>
      <c r="U19" s="105" t="s">
        <v>666</v>
      </c>
    </row>
    <row r="20" spans="1:21" ht="17.25" customHeight="1" x14ac:dyDescent="0.3">
      <c r="A20" s="101">
        <v>19</v>
      </c>
      <c r="B20" s="102" t="s">
        <v>538</v>
      </c>
      <c r="C20" s="103" t="s">
        <v>1</v>
      </c>
      <c r="D20" s="102">
        <v>10</v>
      </c>
      <c r="E20" s="102">
        <v>10</v>
      </c>
      <c r="F20" s="102">
        <v>10</v>
      </c>
      <c r="G20" s="104" t="s">
        <v>667</v>
      </c>
      <c r="H20" s="105" t="s">
        <v>240</v>
      </c>
      <c r="I20" s="105" t="s">
        <v>668</v>
      </c>
      <c r="J20" s="103" t="s">
        <v>230</v>
      </c>
      <c r="K20" s="105" t="s">
        <v>669</v>
      </c>
      <c r="L20" s="105" t="s">
        <v>670</v>
      </c>
      <c r="M20" s="105">
        <v>446.37</v>
      </c>
      <c r="N20" s="105" t="s">
        <v>539</v>
      </c>
      <c r="O20" s="105" t="s">
        <v>671</v>
      </c>
      <c r="P20" s="105" t="s">
        <v>541</v>
      </c>
      <c r="Q20" s="105" t="s">
        <v>64</v>
      </c>
      <c r="R20" s="105" t="s">
        <v>101</v>
      </c>
      <c r="S20" s="105" t="s">
        <v>60</v>
      </c>
      <c r="T20" s="105" t="s">
        <v>672</v>
      </c>
      <c r="U20" s="105" t="s">
        <v>673</v>
      </c>
    </row>
    <row r="21" spans="1:21" ht="17.25" customHeight="1" x14ac:dyDescent="0.3">
      <c r="A21" s="101">
        <v>20</v>
      </c>
      <c r="B21" s="102" t="s">
        <v>538</v>
      </c>
      <c r="C21" s="103" t="s">
        <v>1</v>
      </c>
      <c r="D21" s="102">
        <v>11</v>
      </c>
      <c r="E21" s="102">
        <v>10</v>
      </c>
      <c r="F21" s="102">
        <v>10</v>
      </c>
      <c r="G21" s="104" t="s">
        <v>674</v>
      </c>
      <c r="H21" s="105" t="s">
        <v>241</v>
      </c>
      <c r="I21" s="105" t="s">
        <v>675</v>
      </c>
      <c r="J21" s="103" t="s">
        <v>231</v>
      </c>
      <c r="K21" s="105" t="s">
        <v>676</v>
      </c>
      <c r="L21" s="105" t="s">
        <v>677</v>
      </c>
      <c r="M21" s="105">
        <v>462.37</v>
      </c>
      <c r="N21" s="105" t="s">
        <v>539</v>
      </c>
      <c r="O21" s="105" t="s">
        <v>671</v>
      </c>
      <c r="P21" s="105" t="s">
        <v>541</v>
      </c>
      <c r="Q21" s="105" t="s">
        <v>678</v>
      </c>
      <c r="R21" s="105" t="s">
        <v>679</v>
      </c>
      <c r="S21" s="105" t="s">
        <v>679</v>
      </c>
      <c r="T21" s="105" t="s">
        <v>680</v>
      </c>
      <c r="U21" s="105" t="s">
        <v>681</v>
      </c>
    </row>
    <row r="22" spans="1:21" ht="17.25" customHeight="1" x14ac:dyDescent="0.3">
      <c r="A22" s="101">
        <v>21</v>
      </c>
      <c r="B22" s="102" t="s">
        <v>538</v>
      </c>
      <c r="C22" s="103" t="s">
        <v>2</v>
      </c>
      <c r="D22" s="102">
        <v>2</v>
      </c>
      <c r="E22" s="102">
        <v>10</v>
      </c>
      <c r="F22" s="102">
        <v>10</v>
      </c>
      <c r="G22" s="104" t="s">
        <v>682</v>
      </c>
      <c r="H22" s="105" t="s">
        <v>250</v>
      </c>
      <c r="I22" s="105" t="s">
        <v>683</v>
      </c>
      <c r="J22" s="103" t="s">
        <v>242</v>
      </c>
      <c r="K22" s="105" t="s">
        <v>684</v>
      </c>
      <c r="L22" s="105" t="s">
        <v>685</v>
      </c>
      <c r="M22" s="105">
        <v>610.55999999999995</v>
      </c>
      <c r="N22" s="105" t="s">
        <v>539</v>
      </c>
      <c r="O22" s="105" t="s">
        <v>558</v>
      </c>
      <c r="P22" s="105" t="s">
        <v>541</v>
      </c>
      <c r="Q22" s="105" t="s">
        <v>61</v>
      </c>
      <c r="R22" s="105" t="s">
        <v>74</v>
      </c>
      <c r="S22" s="105" t="s">
        <v>61</v>
      </c>
      <c r="T22" s="105" t="s">
        <v>686</v>
      </c>
      <c r="U22" s="105" t="s">
        <v>687</v>
      </c>
    </row>
    <row r="23" spans="1:21" ht="17.25" customHeight="1" x14ac:dyDescent="0.3">
      <c r="A23" s="101">
        <v>22</v>
      </c>
      <c r="B23" s="102" t="s">
        <v>538</v>
      </c>
      <c r="C23" s="103" t="s">
        <v>2</v>
      </c>
      <c r="D23" s="102">
        <v>3</v>
      </c>
      <c r="E23" s="102">
        <v>10</v>
      </c>
      <c r="F23" s="102">
        <v>10</v>
      </c>
      <c r="G23" s="104" t="s">
        <v>688</v>
      </c>
      <c r="H23" s="105" t="s">
        <v>251</v>
      </c>
      <c r="I23" s="105" t="s">
        <v>689</v>
      </c>
      <c r="J23" s="103" t="s">
        <v>243</v>
      </c>
      <c r="K23" s="105" t="s">
        <v>690</v>
      </c>
      <c r="L23" s="105" t="s">
        <v>123</v>
      </c>
      <c r="M23" s="105">
        <v>270.24</v>
      </c>
      <c r="N23" s="105" t="s">
        <v>539</v>
      </c>
      <c r="O23" s="105" t="s">
        <v>671</v>
      </c>
      <c r="P23" s="105" t="s">
        <v>541</v>
      </c>
      <c r="Q23" s="105" t="s">
        <v>67</v>
      </c>
      <c r="R23" s="105" t="s">
        <v>691</v>
      </c>
      <c r="S23" s="105" t="s">
        <v>68</v>
      </c>
      <c r="T23" s="105" t="s">
        <v>692</v>
      </c>
      <c r="U23" s="105" t="s">
        <v>693</v>
      </c>
    </row>
    <row r="24" spans="1:21" ht="17.25" customHeight="1" x14ac:dyDescent="0.3">
      <c r="A24" s="101">
        <v>23</v>
      </c>
      <c r="B24" s="102" t="s">
        <v>538</v>
      </c>
      <c r="C24" s="103" t="s">
        <v>2</v>
      </c>
      <c r="D24" s="102">
        <v>4</v>
      </c>
      <c r="E24" s="102">
        <v>10</v>
      </c>
      <c r="F24" s="102">
        <v>10</v>
      </c>
      <c r="G24" s="104" t="s">
        <v>694</v>
      </c>
      <c r="H24" s="105" t="s">
        <v>252</v>
      </c>
      <c r="I24" s="105" t="s">
        <v>695</v>
      </c>
      <c r="J24" s="103" t="s">
        <v>244</v>
      </c>
      <c r="K24" s="105" t="s">
        <v>696</v>
      </c>
      <c r="L24" s="105" t="s">
        <v>697</v>
      </c>
      <c r="M24" s="105">
        <v>610.52</v>
      </c>
      <c r="N24" s="105" t="s">
        <v>539</v>
      </c>
      <c r="O24" s="105" t="s">
        <v>631</v>
      </c>
      <c r="P24" s="105" t="s">
        <v>541</v>
      </c>
      <c r="Q24" s="105" t="s">
        <v>72</v>
      </c>
      <c r="R24" s="105" t="s">
        <v>127</v>
      </c>
      <c r="S24" s="105" t="s">
        <v>698</v>
      </c>
      <c r="T24" s="105" t="s">
        <v>699</v>
      </c>
      <c r="U24" s="105" t="s">
        <v>700</v>
      </c>
    </row>
    <row r="25" spans="1:21" ht="17.25" customHeight="1" x14ac:dyDescent="0.3">
      <c r="A25" s="101">
        <v>24</v>
      </c>
      <c r="B25" s="102" t="s">
        <v>538</v>
      </c>
      <c r="C25" s="103" t="s">
        <v>2</v>
      </c>
      <c r="D25" s="102">
        <v>5</v>
      </c>
      <c r="E25" s="102">
        <v>10</v>
      </c>
      <c r="F25" s="102">
        <v>10</v>
      </c>
      <c r="G25" s="104" t="s">
        <v>114</v>
      </c>
      <c r="H25" s="105" t="s">
        <v>30</v>
      </c>
      <c r="I25" s="105" t="s">
        <v>115</v>
      </c>
      <c r="J25" s="103" t="s">
        <v>29</v>
      </c>
      <c r="K25" s="105" t="s">
        <v>116</v>
      </c>
      <c r="L25" s="105" t="s">
        <v>111</v>
      </c>
      <c r="M25" s="105">
        <v>330.47</v>
      </c>
      <c r="N25" s="105" t="s">
        <v>575</v>
      </c>
      <c r="O25" s="105" t="s">
        <v>71</v>
      </c>
      <c r="P25" s="105" t="s">
        <v>541</v>
      </c>
      <c r="Q25" s="105" t="s">
        <v>57</v>
      </c>
      <c r="R25" s="105" t="s">
        <v>76</v>
      </c>
      <c r="S25" s="105" t="s">
        <v>78</v>
      </c>
      <c r="T25" s="105" t="s">
        <v>117</v>
      </c>
      <c r="U25" s="105" t="s">
        <v>701</v>
      </c>
    </row>
    <row r="26" spans="1:21" ht="17.25" customHeight="1" x14ac:dyDescent="0.3">
      <c r="A26" s="101">
        <v>25</v>
      </c>
      <c r="B26" s="102" t="s">
        <v>538</v>
      </c>
      <c r="C26" s="103" t="s">
        <v>2</v>
      </c>
      <c r="D26" s="102">
        <v>6</v>
      </c>
      <c r="E26" s="102">
        <v>10</v>
      </c>
      <c r="F26" s="102">
        <v>10</v>
      </c>
      <c r="G26" s="104" t="s">
        <v>702</v>
      </c>
      <c r="H26" s="105" t="s">
        <v>253</v>
      </c>
      <c r="I26" s="105" t="s">
        <v>703</v>
      </c>
      <c r="J26" s="103" t="s">
        <v>245</v>
      </c>
      <c r="K26" s="105" t="s">
        <v>704</v>
      </c>
      <c r="L26" s="105" t="s">
        <v>705</v>
      </c>
      <c r="M26" s="105">
        <v>300.26</v>
      </c>
      <c r="N26" s="105" t="s">
        <v>539</v>
      </c>
      <c r="O26" s="105" t="s">
        <v>706</v>
      </c>
      <c r="P26" s="105" t="s">
        <v>541</v>
      </c>
      <c r="Q26" s="105" t="s">
        <v>707</v>
      </c>
      <c r="R26" s="105" t="s">
        <v>708</v>
      </c>
      <c r="S26" s="105" t="s">
        <v>709</v>
      </c>
      <c r="T26" s="105" t="s">
        <v>710</v>
      </c>
      <c r="U26" s="105" t="s">
        <v>711</v>
      </c>
    </row>
    <row r="27" spans="1:21" ht="17.25" customHeight="1" x14ac:dyDescent="0.3">
      <c r="A27" s="101">
        <v>26</v>
      </c>
      <c r="B27" s="102" t="s">
        <v>538</v>
      </c>
      <c r="C27" s="103" t="s">
        <v>2</v>
      </c>
      <c r="D27" s="102">
        <v>7</v>
      </c>
      <c r="E27" s="102">
        <v>10</v>
      </c>
      <c r="F27" s="102">
        <v>10</v>
      </c>
      <c r="G27" s="104" t="s">
        <v>120</v>
      </c>
      <c r="H27" s="105" t="s">
        <v>32</v>
      </c>
      <c r="I27" s="105" t="s">
        <v>121</v>
      </c>
      <c r="J27" s="103" t="s">
        <v>31</v>
      </c>
      <c r="K27" s="105" t="s">
        <v>122</v>
      </c>
      <c r="L27" s="105" t="s">
        <v>123</v>
      </c>
      <c r="M27" s="105">
        <v>270.24</v>
      </c>
      <c r="N27" s="105" t="s">
        <v>539</v>
      </c>
      <c r="O27" s="105" t="s">
        <v>712</v>
      </c>
      <c r="P27" s="105" t="s">
        <v>541</v>
      </c>
      <c r="Q27" s="105" t="s">
        <v>93</v>
      </c>
      <c r="R27" s="105" t="s">
        <v>124</v>
      </c>
      <c r="S27" s="105" t="s">
        <v>119</v>
      </c>
      <c r="T27" s="105" t="s">
        <v>713</v>
      </c>
      <c r="U27" s="105" t="s">
        <v>570</v>
      </c>
    </row>
    <row r="28" spans="1:21" ht="17.25" customHeight="1" x14ac:dyDescent="0.3">
      <c r="A28" s="101">
        <v>27</v>
      </c>
      <c r="B28" s="102" t="s">
        <v>538</v>
      </c>
      <c r="C28" s="103" t="s">
        <v>2</v>
      </c>
      <c r="D28" s="102">
        <v>8</v>
      </c>
      <c r="E28" s="102">
        <v>10</v>
      </c>
      <c r="F28" s="102">
        <v>10</v>
      </c>
      <c r="G28" s="104" t="s">
        <v>714</v>
      </c>
      <c r="H28" s="105" t="s">
        <v>254</v>
      </c>
      <c r="I28" s="105" t="s">
        <v>715</v>
      </c>
      <c r="J28" s="103" t="s">
        <v>246</v>
      </c>
      <c r="K28" s="105" t="s">
        <v>716</v>
      </c>
      <c r="L28" s="105" t="s">
        <v>97</v>
      </c>
      <c r="M28" s="105">
        <v>254.24</v>
      </c>
      <c r="N28" s="105" t="s">
        <v>539</v>
      </c>
      <c r="O28" s="105" t="s">
        <v>717</v>
      </c>
      <c r="P28" s="105" t="s">
        <v>541</v>
      </c>
      <c r="Q28" s="105" t="s">
        <v>718</v>
      </c>
      <c r="R28" s="105" t="s">
        <v>719</v>
      </c>
      <c r="S28" s="105" t="s">
        <v>719</v>
      </c>
      <c r="T28" s="105" t="s">
        <v>720</v>
      </c>
      <c r="U28" s="105" t="s">
        <v>721</v>
      </c>
    </row>
    <row r="29" spans="1:21" ht="17.25" customHeight="1" x14ac:dyDescent="0.3">
      <c r="A29" s="101">
        <v>28</v>
      </c>
      <c r="B29" s="103" t="s">
        <v>538</v>
      </c>
      <c r="C29" s="103" t="s">
        <v>2</v>
      </c>
      <c r="D29" s="102">
        <v>9</v>
      </c>
      <c r="E29" s="102">
        <v>10</v>
      </c>
      <c r="F29" s="102">
        <v>10</v>
      </c>
      <c r="G29" s="104" t="s">
        <v>722</v>
      </c>
      <c r="H29" s="105" t="s">
        <v>255</v>
      </c>
      <c r="I29" s="105" t="s">
        <v>723</v>
      </c>
      <c r="J29" s="103" t="s">
        <v>247</v>
      </c>
      <c r="K29" s="105" t="s">
        <v>724</v>
      </c>
      <c r="L29" s="105" t="s">
        <v>725</v>
      </c>
      <c r="M29" s="105">
        <v>482.44</v>
      </c>
      <c r="N29" s="105" t="s">
        <v>539</v>
      </c>
      <c r="O29" s="105" t="s">
        <v>726</v>
      </c>
      <c r="P29" s="105" t="s">
        <v>541</v>
      </c>
      <c r="Q29" s="105" t="s">
        <v>56</v>
      </c>
      <c r="R29" s="105" t="s">
        <v>56</v>
      </c>
      <c r="S29" s="105" t="s">
        <v>56</v>
      </c>
      <c r="T29" s="105" t="s">
        <v>727</v>
      </c>
      <c r="U29" s="105" t="s">
        <v>728</v>
      </c>
    </row>
    <row r="30" spans="1:21" ht="17.25" customHeight="1" x14ac:dyDescent="0.3">
      <c r="A30" s="101">
        <v>29</v>
      </c>
      <c r="B30" s="103" t="s">
        <v>538</v>
      </c>
      <c r="C30" s="103" t="s">
        <v>2</v>
      </c>
      <c r="D30" s="102">
        <v>10</v>
      </c>
      <c r="E30" s="102">
        <v>10</v>
      </c>
      <c r="F30" s="102">
        <v>10</v>
      </c>
      <c r="G30" s="104" t="s">
        <v>729</v>
      </c>
      <c r="H30" s="105" t="s">
        <v>256</v>
      </c>
      <c r="I30" s="105" t="s">
        <v>730</v>
      </c>
      <c r="J30" s="103" t="s">
        <v>248</v>
      </c>
      <c r="K30" s="105" t="s">
        <v>731</v>
      </c>
      <c r="L30" s="105" t="s">
        <v>732</v>
      </c>
      <c r="M30" s="105">
        <v>304.25</v>
      </c>
      <c r="N30" s="105" t="s">
        <v>539</v>
      </c>
      <c r="O30" s="105" t="s">
        <v>733</v>
      </c>
      <c r="P30" s="105" t="s">
        <v>541</v>
      </c>
      <c r="Q30" s="105" t="s">
        <v>734</v>
      </c>
      <c r="R30" s="105" t="s">
        <v>735</v>
      </c>
      <c r="S30" s="105" t="s">
        <v>736</v>
      </c>
      <c r="T30" s="105" t="s">
        <v>737</v>
      </c>
      <c r="U30" s="105" t="s">
        <v>738</v>
      </c>
    </row>
    <row r="31" spans="1:21" ht="17.25" customHeight="1" x14ac:dyDescent="0.3">
      <c r="A31" s="101">
        <v>30</v>
      </c>
      <c r="B31" s="103" t="s">
        <v>538</v>
      </c>
      <c r="C31" s="103" t="s">
        <v>2</v>
      </c>
      <c r="D31" s="102">
        <v>11</v>
      </c>
      <c r="E31" s="102">
        <v>10</v>
      </c>
      <c r="F31" s="102">
        <v>10</v>
      </c>
      <c r="G31" s="104" t="s">
        <v>739</v>
      </c>
      <c r="H31" s="105" t="s">
        <v>257</v>
      </c>
      <c r="I31" s="105" t="s">
        <v>740</v>
      </c>
      <c r="J31" s="103" t="s">
        <v>249</v>
      </c>
      <c r="K31" s="105" t="s">
        <v>741</v>
      </c>
      <c r="L31" s="105" t="s">
        <v>742</v>
      </c>
      <c r="M31" s="105">
        <v>338.4</v>
      </c>
      <c r="N31" s="105" t="s">
        <v>539</v>
      </c>
      <c r="O31" s="105" t="s">
        <v>743</v>
      </c>
      <c r="P31" s="105" t="s">
        <v>541</v>
      </c>
      <c r="Q31" s="105" t="s">
        <v>55</v>
      </c>
      <c r="R31" s="105" t="s">
        <v>79</v>
      </c>
      <c r="S31" s="105" t="s">
        <v>79</v>
      </c>
      <c r="T31" s="105" t="s">
        <v>744</v>
      </c>
      <c r="U31" s="105" t="s">
        <v>745</v>
      </c>
    </row>
    <row r="32" spans="1:21" ht="17.25" customHeight="1" x14ac:dyDescent="0.3">
      <c r="A32" s="101">
        <v>31</v>
      </c>
      <c r="B32" s="103" t="s">
        <v>538</v>
      </c>
      <c r="C32" s="103" t="s">
        <v>3</v>
      </c>
      <c r="D32" s="102">
        <v>2</v>
      </c>
      <c r="E32" s="102">
        <v>10</v>
      </c>
      <c r="F32" s="102">
        <v>10</v>
      </c>
      <c r="G32" s="104" t="s">
        <v>746</v>
      </c>
      <c r="H32" s="105" t="s">
        <v>268</v>
      </c>
      <c r="I32" s="105" t="s">
        <v>747</v>
      </c>
      <c r="J32" s="103" t="s">
        <v>258</v>
      </c>
      <c r="K32" s="105" t="s">
        <v>748</v>
      </c>
      <c r="L32" s="105" t="s">
        <v>614</v>
      </c>
      <c r="M32" s="105">
        <v>286.23</v>
      </c>
      <c r="N32" s="105" t="s">
        <v>539</v>
      </c>
      <c r="O32" s="105" t="s">
        <v>749</v>
      </c>
      <c r="P32" s="105" t="s">
        <v>541</v>
      </c>
      <c r="Q32" s="105" t="s">
        <v>57</v>
      </c>
      <c r="R32" s="105" t="s">
        <v>158</v>
      </c>
      <c r="S32" s="105" t="s">
        <v>78</v>
      </c>
      <c r="T32" s="105" t="s">
        <v>750</v>
      </c>
      <c r="U32" s="105" t="s">
        <v>751</v>
      </c>
    </row>
    <row r="33" spans="1:21" ht="17.25" customHeight="1" x14ac:dyDescent="0.3">
      <c r="A33" s="101">
        <v>32</v>
      </c>
      <c r="B33" s="103" t="s">
        <v>538</v>
      </c>
      <c r="C33" s="103" t="s">
        <v>3</v>
      </c>
      <c r="D33" s="102">
        <v>3</v>
      </c>
      <c r="E33" s="102">
        <v>10</v>
      </c>
      <c r="F33" s="102">
        <v>10</v>
      </c>
      <c r="G33" s="104" t="s">
        <v>752</v>
      </c>
      <c r="H33" s="105" t="s">
        <v>269</v>
      </c>
      <c r="I33" s="105" t="s">
        <v>753</v>
      </c>
      <c r="J33" s="103" t="s">
        <v>259</v>
      </c>
      <c r="K33" s="105" t="s">
        <v>754</v>
      </c>
      <c r="L33" s="105" t="s">
        <v>755</v>
      </c>
      <c r="M33" s="105">
        <v>450.39</v>
      </c>
      <c r="N33" s="105" t="s">
        <v>539</v>
      </c>
      <c r="O33" s="105" t="s">
        <v>756</v>
      </c>
      <c r="P33" s="105" t="s">
        <v>541</v>
      </c>
      <c r="Q33" s="105" t="s">
        <v>757</v>
      </c>
      <c r="R33" s="105" t="s">
        <v>758</v>
      </c>
      <c r="S33" s="105" t="s">
        <v>759</v>
      </c>
      <c r="T33" s="105" t="s">
        <v>1623</v>
      </c>
      <c r="U33" s="105" t="s">
        <v>760</v>
      </c>
    </row>
    <row r="34" spans="1:21" ht="17.25" customHeight="1" x14ac:dyDescent="0.3">
      <c r="A34" s="101">
        <v>33</v>
      </c>
      <c r="B34" s="103" t="s">
        <v>538</v>
      </c>
      <c r="C34" s="103" t="s">
        <v>3</v>
      </c>
      <c r="D34" s="102">
        <v>4</v>
      </c>
      <c r="E34" s="102">
        <v>10</v>
      </c>
      <c r="F34" s="102">
        <v>10</v>
      </c>
      <c r="G34" s="104" t="s">
        <v>761</v>
      </c>
      <c r="H34" s="105" t="s">
        <v>270</v>
      </c>
      <c r="I34" s="105" t="s">
        <v>762</v>
      </c>
      <c r="J34" s="103" t="s">
        <v>260</v>
      </c>
      <c r="K34" s="105" t="s">
        <v>763</v>
      </c>
      <c r="L34" s="105" t="s">
        <v>764</v>
      </c>
      <c r="M34" s="105">
        <v>316.27</v>
      </c>
      <c r="N34" s="105" t="s">
        <v>539</v>
      </c>
      <c r="O34" s="105" t="s">
        <v>765</v>
      </c>
      <c r="P34" s="105" t="s">
        <v>541</v>
      </c>
      <c r="Q34" s="105" t="s">
        <v>766</v>
      </c>
      <c r="R34" s="105" t="s">
        <v>767</v>
      </c>
      <c r="S34" s="105" t="s">
        <v>767</v>
      </c>
      <c r="T34" s="105" t="s">
        <v>768</v>
      </c>
      <c r="U34" s="105" t="s">
        <v>769</v>
      </c>
    </row>
    <row r="35" spans="1:21" ht="17.25" customHeight="1" x14ac:dyDescent="0.3">
      <c r="A35" s="101">
        <v>34</v>
      </c>
      <c r="B35" s="103" t="s">
        <v>538</v>
      </c>
      <c r="C35" s="103" t="s">
        <v>3</v>
      </c>
      <c r="D35" s="102">
        <v>5</v>
      </c>
      <c r="E35" s="102">
        <v>10</v>
      </c>
      <c r="F35" s="102">
        <v>10</v>
      </c>
      <c r="G35" s="104" t="s">
        <v>770</v>
      </c>
      <c r="H35" s="105" t="s">
        <v>271</v>
      </c>
      <c r="I35" s="105" t="s">
        <v>771</v>
      </c>
      <c r="J35" s="103" t="s">
        <v>261</v>
      </c>
      <c r="K35" s="105" t="s">
        <v>772</v>
      </c>
      <c r="L35" s="105" t="s">
        <v>773</v>
      </c>
      <c r="M35" s="105">
        <v>442.38</v>
      </c>
      <c r="N35" s="105" t="s">
        <v>539</v>
      </c>
      <c r="O35" s="105" t="s">
        <v>774</v>
      </c>
      <c r="P35" s="105" t="s">
        <v>541</v>
      </c>
      <c r="Q35" s="105" t="s">
        <v>67</v>
      </c>
      <c r="R35" s="105" t="s">
        <v>66</v>
      </c>
      <c r="S35" s="105" t="s">
        <v>66</v>
      </c>
      <c r="T35" s="105" t="s">
        <v>775</v>
      </c>
      <c r="U35" s="105" t="s">
        <v>776</v>
      </c>
    </row>
    <row r="36" spans="1:21" ht="17.25" customHeight="1" x14ac:dyDescent="0.3">
      <c r="A36" s="101">
        <v>35</v>
      </c>
      <c r="B36" s="103" t="s">
        <v>538</v>
      </c>
      <c r="C36" s="103" t="s">
        <v>3</v>
      </c>
      <c r="D36" s="102">
        <v>6</v>
      </c>
      <c r="E36" s="102">
        <v>10</v>
      </c>
      <c r="F36" s="102">
        <v>10</v>
      </c>
      <c r="G36" s="104" t="s">
        <v>777</v>
      </c>
      <c r="H36" s="105" t="s">
        <v>272</v>
      </c>
      <c r="I36" s="105" t="s">
        <v>778</v>
      </c>
      <c r="J36" s="103" t="s">
        <v>262</v>
      </c>
      <c r="K36" s="105" t="s">
        <v>779</v>
      </c>
      <c r="L36" s="105" t="s">
        <v>780</v>
      </c>
      <c r="M36" s="105">
        <v>676.68</v>
      </c>
      <c r="N36" s="105" t="s">
        <v>539</v>
      </c>
      <c r="O36" s="105" t="s">
        <v>781</v>
      </c>
      <c r="P36" s="105" t="s">
        <v>541</v>
      </c>
      <c r="Q36" s="105" t="s">
        <v>55</v>
      </c>
      <c r="R36" s="105" t="s">
        <v>73</v>
      </c>
      <c r="S36" s="105" t="s">
        <v>113</v>
      </c>
      <c r="T36" s="105" t="s">
        <v>782</v>
      </c>
      <c r="U36" s="105" t="s">
        <v>783</v>
      </c>
    </row>
    <row r="37" spans="1:21" ht="17.25" customHeight="1" x14ac:dyDescent="0.3">
      <c r="A37" s="101">
        <v>36</v>
      </c>
      <c r="B37" s="103" t="s">
        <v>538</v>
      </c>
      <c r="C37" s="103" t="s">
        <v>3</v>
      </c>
      <c r="D37" s="102">
        <v>7</v>
      </c>
      <c r="E37" s="102">
        <v>10</v>
      </c>
      <c r="F37" s="102">
        <v>10</v>
      </c>
      <c r="G37" s="104" t="s">
        <v>784</v>
      </c>
      <c r="H37" s="105" t="s">
        <v>273</v>
      </c>
      <c r="I37" s="105" t="s">
        <v>785</v>
      </c>
      <c r="J37" s="103" t="s">
        <v>263</v>
      </c>
      <c r="K37" s="105" t="s">
        <v>786</v>
      </c>
      <c r="L37" s="105" t="s">
        <v>787</v>
      </c>
      <c r="M37" s="105">
        <v>290.27999999999997</v>
      </c>
      <c r="N37" s="105" t="s">
        <v>539</v>
      </c>
      <c r="O37" s="105" t="s">
        <v>774</v>
      </c>
      <c r="P37" s="105" t="s">
        <v>541</v>
      </c>
      <c r="Q37" s="105" t="s">
        <v>67</v>
      </c>
      <c r="R37" s="105" t="s">
        <v>66</v>
      </c>
      <c r="S37" s="105" t="s">
        <v>66</v>
      </c>
      <c r="T37" s="105" t="s">
        <v>788</v>
      </c>
      <c r="U37" s="105" t="s">
        <v>789</v>
      </c>
    </row>
    <row r="38" spans="1:21" ht="17.25" customHeight="1" x14ac:dyDescent="0.3">
      <c r="A38" s="101">
        <v>37</v>
      </c>
      <c r="B38" s="103" t="s">
        <v>538</v>
      </c>
      <c r="C38" s="103" t="s">
        <v>3</v>
      </c>
      <c r="D38" s="102">
        <v>8</v>
      </c>
      <c r="E38" s="102">
        <v>10</v>
      </c>
      <c r="F38" s="102">
        <v>10</v>
      </c>
      <c r="G38" s="104" t="s">
        <v>790</v>
      </c>
      <c r="H38" s="105" t="s">
        <v>274</v>
      </c>
      <c r="I38" s="105" t="s">
        <v>791</v>
      </c>
      <c r="J38" s="103" t="s">
        <v>264</v>
      </c>
      <c r="K38" s="105" t="s">
        <v>792</v>
      </c>
      <c r="L38" s="105" t="s">
        <v>793</v>
      </c>
      <c r="M38" s="105">
        <v>402.4</v>
      </c>
      <c r="N38" s="105" t="s">
        <v>539</v>
      </c>
      <c r="O38" s="105" t="s">
        <v>794</v>
      </c>
      <c r="P38" s="105" t="s">
        <v>541</v>
      </c>
      <c r="Q38" s="105" t="s">
        <v>70</v>
      </c>
      <c r="R38" s="105" t="s">
        <v>125</v>
      </c>
      <c r="S38" s="105" t="s">
        <v>126</v>
      </c>
      <c r="T38" s="105" t="s">
        <v>795</v>
      </c>
      <c r="U38" s="105" t="s">
        <v>796</v>
      </c>
    </row>
    <row r="39" spans="1:21" ht="17.25" customHeight="1" x14ac:dyDescent="0.3">
      <c r="A39" s="101">
        <v>38</v>
      </c>
      <c r="B39" s="103" t="s">
        <v>538</v>
      </c>
      <c r="C39" s="103" t="s">
        <v>3</v>
      </c>
      <c r="D39" s="102">
        <v>9</v>
      </c>
      <c r="E39" s="102">
        <v>10</v>
      </c>
      <c r="F39" s="102">
        <v>10</v>
      </c>
      <c r="G39" s="104" t="s">
        <v>797</v>
      </c>
      <c r="H39" s="105" t="s">
        <v>275</v>
      </c>
      <c r="I39" s="105" t="s">
        <v>798</v>
      </c>
      <c r="J39" s="103" t="s">
        <v>265</v>
      </c>
      <c r="K39" s="105" t="s">
        <v>799</v>
      </c>
      <c r="L39" s="105" t="s">
        <v>97</v>
      </c>
      <c r="M39" s="105">
        <v>254.24</v>
      </c>
      <c r="N39" s="105" t="s">
        <v>539</v>
      </c>
      <c r="O39" s="105" t="s">
        <v>800</v>
      </c>
      <c r="P39" s="105" t="s">
        <v>541</v>
      </c>
      <c r="Q39" s="105" t="s">
        <v>141</v>
      </c>
      <c r="R39" s="105" t="s">
        <v>801</v>
      </c>
      <c r="S39" s="105" t="s">
        <v>802</v>
      </c>
      <c r="T39" s="105" t="s">
        <v>803</v>
      </c>
      <c r="U39" s="105" t="s">
        <v>804</v>
      </c>
    </row>
    <row r="40" spans="1:21" ht="17.25" customHeight="1" x14ac:dyDescent="0.3">
      <c r="A40" s="101">
        <v>39</v>
      </c>
      <c r="B40" s="103" t="s">
        <v>538</v>
      </c>
      <c r="C40" s="103" t="s">
        <v>3</v>
      </c>
      <c r="D40" s="102">
        <v>10</v>
      </c>
      <c r="E40" s="102">
        <v>10</v>
      </c>
      <c r="F40" s="102">
        <v>10</v>
      </c>
      <c r="G40" s="104" t="s">
        <v>805</v>
      </c>
      <c r="H40" s="105" t="s">
        <v>276</v>
      </c>
      <c r="I40" s="105" t="s">
        <v>806</v>
      </c>
      <c r="J40" s="103" t="s">
        <v>266</v>
      </c>
      <c r="K40" s="105" t="s">
        <v>807</v>
      </c>
      <c r="L40" s="105" t="s">
        <v>808</v>
      </c>
      <c r="M40" s="105">
        <v>578.53</v>
      </c>
      <c r="N40" s="105" t="s">
        <v>539</v>
      </c>
      <c r="O40" s="105" t="s">
        <v>809</v>
      </c>
      <c r="P40" s="105" t="s">
        <v>541</v>
      </c>
      <c r="Q40" s="105" t="s">
        <v>61</v>
      </c>
      <c r="R40" s="105" t="s">
        <v>61</v>
      </c>
      <c r="S40" s="105" t="s">
        <v>61</v>
      </c>
      <c r="T40" s="105" t="s">
        <v>810</v>
      </c>
      <c r="U40" s="105" t="s">
        <v>811</v>
      </c>
    </row>
    <row r="41" spans="1:21" ht="17.25" customHeight="1" x14ac:dyDescent="0.3">
      <c r="A41" s="101">
        <v>40</v>
      </c>
      <c r="B41" s="103" t="s">
        <v>538</v>
      </c>
      <c r="C41" s="103" t="s">
        <v>3</v>
      </c>
      <c r="D41" s="102">
        <v>11</v>
      </c>
      <c r="E41" s="102">
        <v>10</v>
      </c>
      <c r="F41" s="102">
        <v>10</v>
      </c>
      <c r="G41" s="104" t="s">
        <v>812</v>
      </c>
      <c r="H41" s="105" t="s">
        <v>277</v>
      </c>
      <c r="I41" s="105" t="s">
        <v>813</v>
      </c>
      <c r="J41" s="103" t="s">
        <v>267</v>
      </c>
      <c r="K41" s="105" t="s">
        <v>814</v>
      </c>
      <c r="L41" s="105" t="s">
        <v>725</v>
      </c>
      <c r="M41" s="105">
        <v>482.44</v>
      </c>
      <c r="N41" s="105" t="s">
        <v>539</v>
      </c>
      <c r="O41" s="105" t="s">
        <v>726</v>
      </c>
      <c r="P41" s="105" t="s">
        <v>541</v>
      </c>
      <c r="Q41" s="105" t="s">
        <v>61</v>
      </c>
      <c r="R41" s="105" t="s">
        <v>61</v>
      </c>
      <c r="S41" s="105" t="s">
        <v>61</v>
      </c>
      <c r="T41" s="105" t="s">
        <v>815</v>
      </c>
      <c r="U41" s="105" t="s">
        <v>816</v>
      </c>
    </row>
    <row r="42" spans="1:21" ht="17.25" customHeight="1" x14ac:dyDescent="0.3">
      <c r="A42" s="101">
        <v>41</v>
      </c>
      <c r="B42" s="103" t="s">
        <v>538</v>
      </c>
      <c r="C42" s="103" t="s">
        <v>4</v>
      </c>
      <c r="D42" s="102">
        <v>2</v>
      </c>
      <c r="E42" s="102">
        <v>10</v>
      </c>
      <c r="F42" s="102">
        <v>10</v>
      </c>
      <c r="G42" s="104" t="s">
        <v>817</v>
      </c>
      <c r="H42" s="105" t="s">
        <v>285</v>
      </c>
      <c r="I42" s="105" t="s">
        <v>818</v>
      </c>
      <c r="J42" s="103" t="s">
        <v>278</v>
      </c>
      <c r="K42" s="105" t="s">
        <v>819</v>
      </c>
      <c r="L42" s="105" t="s">
        <v>820</v>
      </c>
      <c r="M42" s="105">
        <v>372.38</v>
      </c>
      <c r="N42" s="105" t="s">
        <v>539</v>
      </c>
      <c r="O42" s="105" t="s">
        <v>794</v>
      </c>
      <c r="P42" s="105" t="s">
        <v>541</v>
      </c>
      <c r="Q42" s="105" t="s">
        <v>140</v>
      </c>
      <c r="R42" s="105" t="s">
        <v>821</v>
      </c>
      <c r="S42" s="105" t="s">
        <v>822</v>
      </c>
      <c r="T42" s="105" t="s">
        <v>823</v>
      </c>
      <c r="U42" s="105" t="s">
        <v>824</v>
      </c>
    </row>
    <row r="43" spans="1:21" ht="17.25" customHeight="1" x14ac:dyDescent="0.3">
      <c r="A43" s="101">
        <v>42</v>
      </c>
      <c r="B43" s="103" t="s">
        <v>538</v>
      </c>
      <c r="C43" s="103" t="s">
        <v>4</v>
      </c>
      <c r="D43" s="102">
        <v>3</v>
      </c>
      <c r="E43" s="102">
        <v>10</v>
      </c>
      <c r="F43" s="102">
        <v>10</v>
      </c>
      <c r="G43" s="104" t="s">
        <v>132</v>
      </c>
      <c r="H43" s="105" t="s">
        <v>34</v>
      </c>
      <c r="I43" s="105" t="s">
        <v>133</v>
      </c>
      <c r="J43" s="103" t="s">
        <v>33</v>
      </c>
      <c r="K43" s="105" t="s">
        <v>134</v>
      </c>
      <c r="L43" s="105" t="s">
        <v>135</v>
      </c>
      <c r="M43" s="105">
        <v>386.54</v>
      </c>
      <c r="N43" s="105" t="s">
        <v>575</v>
      </c>
      <c r="O43" s="105" t="s">
        <v>71</v>
      </c>
      <c r="P43" s="105" t="s">
        <v>541</v>
      </c>
      <c r="Q43" s="105" t="s">
        <v>57</v>
      </c>
      <c r="R43" s="105" t="s">
        <v>76</v>
      </c>
      <c r="S43" s="105" t="s">
        <v>136</v>
      </c>
      <c r="T43" s="105" t="s">
        <v>137</v>
      </c>
      <c r="U43" s="105" t="s">
        <v>825</v>
      </c>
    </row>
    <row r="44" spans="1:21" ht="17.25" customHeight="1" x14ac:dyDescent="0.3">
      <c r="A44" s="101">
        <v>43</v>
      </c>
      <c r="B44" s="103" t="s">
        <v>538</v>
      </c>
      <c r="C44" s="103" t="s">
        <v>4</v>
      </c>
      <c r="D44" s="102">
        <v>4</v>
      </c>
      <c r="E44" s="102">
        <v>10</v>
      </c>
      <c r="F44" s="102">
        <v>10</v>
      </c>
      <c r="G44" s="104" t="s">
        <v>826</v>
      </c>
      <c r="H44" s="105" t="s">
        <v>286</v>
      </c>
      <c r="I44" s="105" t="s">
        <v>827</v>
      </c>
      <c r="J44" s="103" t="s">
        <v>279</v>
      </c>
      <c r="K44" s="105" t="s">
        <v>676</v>
      </c>
      <c r="L44" s="105" t="s">
        <v>670</v>
      </c>
      <c r="M44" s="105">
        <v>908.72</v>
      </c>
      <c r="N44" s="105" t="s">
        <v>539</v>
      </c>
      <c r="O44" s="105" t="s">
        <v>828</v>
      </c>
      <c r="P44" s="105" t="s">
        <v>541</v>
      </c>
      <c r="Q44" s="105" t="s">
        <v>61</v>
      </c>
      <c r="R44" s="105" t="s">
        <v>61</v>
      </c>
      <c r="S44" s="105" t="s">
        <v>61</v>
      </c>
      <c r="T44" s="105" t="s">
        <v>829</v>
      </c>
      <c r="U44" s="105" t="s">
        <v>830</v>
      </c>
    </row>
    <row r="45" spans="1:21" ht="17.25" customHeight="1" x14ac:dyDescent="0.3">
      <c r="A45" s="101">
        <v>44</v>
      </c>
      <c r="B45" s="103" t="s">
        <v>538</v>
      </c>
      <c r="C45" s="103" t="s">
        <v>4</v>
      </c>
      <c r="D45" s="102">
        <v>5</v>
      </c>
      <c r="E45" s="102">
        <v>10</v>
      </c>
      <c r="F45" s="102">
        <v>10</v>
      </c>
      <c r="G45" s="104" t="s">
        <v>831</v>
      </c>
      <c r="H45" s="105" t="s">
        <v>287</v>
      </c>
      <c r="I45" s="105" t="s">
        <v>832</v>
      </c>
      <c r="J45" s="103" t="s">
        <v>280</v>
      </c>
      <c r="K45" s="105" t="s">
        <v>833</v>
      </c>
      <c r="L45" s="105" t="s">
        <v>653</v>
      </c>
      <c r="M45" s="105">
        <v>256.25</v>
      </c>
      <c r="N45" s="105" t="s">
        <v>539</v>
      </c>
      <c r="O45" s="105" t="s">
        <v>834</v>
      </c>
      <c r="P45" s="105" t="s">
        <v>541</v>
      </c>
      <c r="Q45" s="105" t="s">
        <v>57</v>
      </c>
      <c r="R45" s="105" t="s">
        <v>76</v>
      </c>
      <c r="S45" s="105" t="s">
        <v>835</v>
      </c>
      <c r="T45" s="105" t="s">
        <v>836</v>
      </c>
      <c r="U45" s="105" t="s">
        <v>837</v>
      </c>
    </row>
    <row r="46" spans="1:21" ht="17.25" customHeight="1" x14ac:dyDescent="0.3">
      <c r="A46" s="101">
        <v>45</v>
      </c>
      <c r="B46" s="103" t="s">
        <v>538</v>
      </c>
      <c r="C46" s="103" t="s">
        <v>4</v>
      </c>
      <c r="D46" s="102">
        <v>6</v>
      </c>
      <c r="E46" s="102">
        <v>10</v>
      </c>
      <c r="F46" s="102">
        <v>10</v>
      </c>
      <c r="G46" s="104" t="s">
        <v>838</v>
      </c>
      <c r="H46" s="105" t="s">
        <v>288</v>
      </c>
      <c r="I46" s="105" t="s">
        <v>839</v>
      </c>
      <c r="J46" s="103" t="s">
        <v>281</v>
      </c>
      <c r="K46" s="105" t="s">
        <v>840</v>
      </c>
      <c r="L46" s="105" t="s">
        <v>841</v>
      </c>
      <c r="M46" s="105">
        <v>460.39</v>
      </c>
      <c r="N46" s="105" t="s">
        <v>539</v>
      </c>
      <c r="O46" s="105" t="s">
        <v>671</v>
      </c>
      <c r="P46" s="105" t="s">
        <v>541</v>
      </c>
      <c r="Q46" s="105" t="s">
        <v>64</v>
      </c>
      <c r="R46" s="105" t="s">
        <v>168</v>
      </c>
      <c r="S46" s="105" t="s">
        <v>106</v>
      </c>
      <c r="T46" s="105" t="s">
        <v>842</v>
      </c>
      <c r="U46" s="105" t="s">
        <v>843</v>
      </c>
    </row>
    <row r="47" spans="1:21" ht="17.25" customHeight="1" x14ac:dyDescent="0.3">
      <c r="A47" s="101">
        <v>46</v>
      </c>
      <c r="B47" s="103" t="s">
        <v>538</v>
      </c>
      <c r="C47" s="103" t="s">
        <v>4</v>
      </c>
      <c r="D47" s="102">
        <v>7</v>
      </c>
      <c r="E47" s="102">
        <v>10</v>
      </c>
      <c r="F47" s="102">
        <v>10</v>
      </c>
      <c r="G47" s="104" t="s">
        <v>844</v>
      </c>
      <c r="H47" s="105" t="s">
        <v>289</v>
      </c>
      <c r="I47" s="105" t="s">
        <v>845</v>
      </c>
      <c r="J47" s="103" t="s">
        <v>282</v>
      </c>
      <c r="K47" s="105" t="s">
        <v>846</v>
      </c>
      <c r="L47" s="105" t="s">
        <v>614</v>
      </c>
      <c r="M47" s="105">
        <v>286.24</v>
      </c>
      <c r="N47" s="105" t="s">
        <v>539</v>
      </c>
      <c r="O47" s="105" t="s">
        <v>671</v>
      </c>
      <c r="P47" s="105" t="s">
        <v>541</v>
      </c>
      <c r="Q47" s="105" t="s">
        <v>130</v>
      </c>
      <c r="R47" s="105" t="s">
        <v>847</v>
      </c>
      <c r="S47" s="105" t="s">
        <v>848</v>
      </c>
      <c r="T47" s="105" t="s">
        <v>849</v>
      </c>
      <c r="U47" s="105" t="s">
        <v>850</v>
      </c>
    </row>
    <row r="48" spans="1:21" ht="17.25" customHeight="1" x14ac:dyDescent="0.3">
      <c r="A48" s="101">
        <v>47</v>
      </c>
      <c r="B48" s="103" t="s">
        <v>538</v>
      </c>
      <c r="C48" s="103" t="s">
        <v>4</v>
      </c>
      <c r="D48" s="102">
        <v>8</v>
      </c>
      <c r="E48" s="102">
        <v>10</v>
      </c>
      <c r="F48" s="102">
        <v>10</v>
      </c>
      <c r="G48" s="104" t="s">
        <v>851</v>
      </c>
      <c r="H48" s="105" t="s">
        <v>290</v>
      </c>
      <c r="I48" s="105" t="s">
        <v>852</v>
      </c>
      <c r="J48" s="103" t="s">
        <v>283</v>
      </c>
      <c r="K48" s="105" t="s">
        <v>853</v>
      </c>
      <c r="L48" s="105" t="s">
        <v>854</v>
      </c>
      <c r="M48" s="105">
        <v>344.32</v>
      </c>
      <c r="N48" s="105" t="s">
        <v>539</v>
      </c>
      <c r="O48" s="105" t="s">
        <v>855</v>
      </c>
      <c r="P48" s="105" t="s">
        <v>541</v>
      </c>
      <c r="Q48" s="105" t="s">
        <v>856</v>
      </c>
      <c r="R48" s="105" t="s">
        <v>857</v>
      </c>
      <c r="S48" s="105" t="s">
        <v>857</v>
      </c>
      <c r="T48" s="105" t="s">
        <v>858</v>
      </c>
      <c r="U48" s="105" t="s">
        <v>859</v>
      </c>
    </row>
    <row r="49" spans="1:21" ht="17.25" customHeight="1" x14ac:dyDescent="0.3">
      <c r="A49" s="101">
        <v>48</v>
      </c>
      <c r="B49" s="103" t="s">
        <v>538</v>
      </c>
      <c r="C49" s="103" t="s">
        <v>4</v>
      </c>
      <c r="D49" s="102">
        <v>9</v>
      </c>
      <c r="E49" s="102">
        <v>10</v>
      </c>
      <c r="F49" s="102">
        <v>10</v>
      </c>
      <c r="G49" s="104" t="s">
        <v>143</v>
      </c>
      <c r="H49" s="105" t="s">
        <v>37</v>
      </c>
      <c r="I49" s="105" t="s">
        <v>144</v>
      </c>
      <c r="J49" s="103" t="s">
        <v>35</v>
      </c>
      <c r="K49" s="105" t="s">
        <v>145</v>
      </c>
      <c r="L49" s="105" t="s">
        <v>146</v>
      </c>
      <c r="M49" s="105">
        <v>252.26</v>
      </c>
      <c r="N49" s="105" t="s">
        <v>539</v>
      </c>
      <c r="O49" s="105" t="s">
        <v>71</v>
      </c>
      <c r="P49" s="105" t="s">
        <v>541</v>
      </c>
      <c r="Q49" s="105" t="s">
        <v>58</v>
      </c>
      <c r="R49" s="105" t="s">
        <v>99</v>
      </c>
      <c r="S49" s="105" t="s">
        <v>99</v>
      </c>
      <c r="T49" s="105" t="s">
        <v>860</v>
      </c>
      <c r="U49" s="105" t="s">
        <v>861</v>
      </c>
    </row>
    <row r="50" spans="1:21" ht="17.25" customHeight="1" x14ac:dyDescent="0.3">
      <c r="A50" s="101">
        <v>49</v>
      </c>
      <c r="B50" s="103" t="s">
        <v>538</v>
      </c>
      <c r="C50" s="103" t="s">
        <v>4</v>
      </c>
      <c r="D50" s="102">
        <v>10</v>
      </c>
      <c r="E50" s="102">
        <v>10</v>
      </c>
      <c r="F50" s="102">
        <v>10</v>
      </c>
      <c r="G50" s="104" t="s">
        <v>862</v>
      </c>
      <c r="H50" s="105" t="s">
        <v>291</v>
      </c>
      <c r="I50" s="105" t="s">
        <v>863</v>
      </c>
      <c r="J50" s="103" t="s">
        <v>284</v>
      </c>
      <c r="K50" s="105" t="s">
        <v>864</v>
      </c>
      <c r="L50" s="105" t="s">
        <v>865</v>
      </c>
      <c r="M50" s="105">
        <v>306.3</v>
      </c>
      <c r="N50" s="105" t="s">
        <v>539</v>
      </c>
      <c r="O50" s="105" t="s">
        <v>866</v>
      </c>
      <c r="P50" s="105" t="s">
        <v>541</v>
      </c>
      <c r="Q50" s="105" t="s">
        <v>61</v>
      </c>
      <c r="R50" s="105" t="s">
        <v>74</v>
      </c>
      <c r="S50" s="105" t="s">
        <v>61</v>
      </c>
      <c r="T50" s="105" t="s">
        <v>867</v>
      </c>
      <c r="U50" s="105" t="s">
        <v>868</v>
      </c>
    </row>
    <row r="51" spans="1:21" ht="17.25" customHeight="1" x14ac:dyDescent="0.3">
      <c r="A51" s="101">
        <v>50</v>
      </c>
      <c r="B51" s="103" t="s">
        <v>538</v>
      </c>
      <c r="C51" s="103" t="s">
        <v>4</v>
      </c>
      <c r="D51" s="102">
        <v>11</v>
      </c>
      <c r="E51" s="102">
        <v>10</v>
      </c>
      <c r="F51" s="102">
        <v>10</v>
      </c>
      <c r="G51" s="104" t="s">
        <v>147</v>
      </c>
      <c r="H51" s="105" t="s">
        <v>38</v>
      </c>
      <c r="I51" s="105" t="s">
        <v>148</v>
      </c>
      <c r="J51" s="103" t="s">
        <v>36</v>
      </c>
      <c r="K51" s="105" t="s">
        <v>149</v>
      </c>
      <c r="L51" s="105" t="s">
        <v>150</v>
      </c>
      <c r="M51" s="105">
        <v>324.37</v>
      </c>
      <c r="N51" s="105" t="s">
        <v>539</v>
      </c>
      <c r="O51" s="105" t="s">
        <v>834</v>
      </c>
      <c r="P51" s="105" t="s">
        <v>541</v>
      </c>
      <c r="Q51" s="105" t="s">
        <v>151</v>
      </c>
      <c r="R51" s="105" t="s">
        <v>152</v>
      </c>
      <c r="S51" s="105" t="s">
        <v>153</v>
      </c>
      <c r="T51" s="105" t="s">
        <v>869</v>
      </c>
      <c r="U51" s="105" t="s">
        <v>870</v>
      </c>
    </row>
    <row r="52" spans="1:21" ht="17.25" customHeight="1" x14ac:dyDescent="0.3">
      <c r="A52" s="101">
        <v>51</v>
      </c>
      <c r="B52" s="103" t="s">
        <v>538</v>
      </c>
      <c r="C52" s="103" t="s">
        <v>5</v>
      </c>
      <c r="D52" s="102">
        <v>2</v>
      </c>
      <c r="E52" s="102">
        <v>10</v>
      </c>
      <c r="F52" s="102">
        <v>10</v>
      </c>
      <c r="G52" s="104" t="s">
        <v>871</v>
      </c>
      <c r="H52" s="105" t="s">
        <v>302</v>
      </c>
      <c r="I52" s="105" t="s">
        <v>872</v>
      </c>
      <c r="J52" s="103" t="s">
        <v>292</v>
      </c>
      <c r="K52" s="105" t="s">
        <v>873</v>
      </c>
      <c r="L52" s="105" t="s">
        <v>874</v>
      </c>
      <c r="M52" s="105">
        <v>462.4</v>
      </c>
      <c r="N52" s="105" t="s">
        <v>539</v>
      </c>
      <c r="O52" s="105" t="s">
        <v>875</v>
      </c>
      <c r="P52" s="105" t="s">
        <v>541</v>
      </c>
      <c r="Q52" s="105" t="s">
        <v>83</v>
      </c>
      <c r="R52" s="105" t="s">
        <v>84</v>
      </c>
      <c r="S52" s="105" t="s">
        <v>876</v>
      </c>
      <c r="T52" s="105" t="s">
        <v>877</v>
      </c>
      <c r="U52" s="105" t="s">
        <v>878</v>
      </c>
    </row>
    <row r="53" spans="1:21" ht="17.25" customHeight="1" x14ac:dyDescent="0.3">
      <c r="A53" s="101">
        <v>52</v>
      </c>
      <c r="B53" s="103" t="s">
        <v>538</v>
      </c>
      <c r="C53" s="103" t="s">
        <v>5</v>
      </c>
      <c r="D53" s="102">
        <v>3</v>
      </c>
      <c r="E53" s="102">
        <v>10</v>
      </c>
      <c r="F53" s="102">
        <v>10</v>
      </c>
      <c r="G53" s="104" t="s">
        <v>879</v>
      </c>
      <c r="H53" s="105" t="s">
        <v>303</v>
      </c>
      <c r="I53" s="105" t="s">
        <v>880</v>
      </c>
      <c r="J53" s="103" t="s">
        <v>293</v>
      </c>
      <c r="K53" s="105" t="s">
        <v>881</v>
      </c>
      <c r="L53" s="105" t="s">
        <v>882</v>
      </c>
      <c r="M53" s="105">
        <v>822.8</v>
      </c>
      <c r="N53" s="105" t="s">
        <v>539</v>
      </c>
      <c r="O53" s="105" t="s">
        <v>781</v>
      </c>
      <c r="P53" s="105" t="s">
        <v>541</v>
      </c>
      <c r="Q53" s="105" t="s">
        <v>61</v>
      </c>
      <c r="R53" s="105" t="s">
        <v>61</v>
      </c>
      <c r="S53" s="105" t="s">
        <v>61</v>
      </c>
      <c r="T53" s="105" t="s">
        <v>883</v>
      </c>
      <c r="U53" s="105" t="s">
        <v>884</v>
      </c>
    </row>
    <row r="54" spans="1:21" ht="17.25" customHeight="1" x14ac:dyDescent="0.3">
      <c r="A54" s="101">
        <v>53</v>
      </c>
      <c r="B54" s="103" t="s">
        <v>538</v>
      </c>
      <c r="C54" s="103" t="s">
        <v>5</v>
      </c>
      <c r="D54" s="102">
        <v>4</v>
      </c>
      <c r="E54" s="102">
        <v>10</v>
      </c>
      <c r="F54" s="102">
        <v>10</v>
      </c>
      <c r="G54" s="104" t="s">
        <v>885</v>
      </c>
      <c r="H54" s="105" t="s">
        <v>304</v>
      </c>
      <c r="I54" s="105" t="s">
        <v>886</v>
      </c>
      <c r="J54" s="103" t="s">
        <v>294</v>
      </c>
      <c r="K54" s="105" t="s">
        <v>887</v>
      </c>
      <c r="L54" s="105" t="s">
        <v>888</v>
      </c>
      <c r="M54" s="105">
        <v>514.52</v>
      </c>
      <c r="N54" s="105" t="s">
        <v>539</v>
      </c>
      <c r="O54" s="105" t="s">
        <v>781</v>
      </c>
      <c r="P54" s="105" t="s">
        <v>541</v>
      </c>
      <c r="Q54" s="105" t="s">
        <v>138</v>
      </c>
      <c r="R54" s="105" t="s">
        <v>889</v>
      </c>
      <c r="S54" s="105" t="s">
        <v>890</v>
      </c>
      <c r="T54" s="105" t="s">
        <v>891</v>
      </c>
      <c r="U54" s="105" t="s">
        <v>892</v>
      </c>
    </row>
    <row r="55" spans="1:21" ht="17.25" customHeight="1" x14ac:dyDescent="0.3">
      <c r="A55" s="101">
        <v>54</v>
      </c>
      <c r="B55" s="103" t="s">
        <v>538</v>
      </c>
      <c r="C55" s="103" t="s">
        <v>5</v>
      </c>
      <c r="D55" s="102">
        <v>5</v>
      </c>
      <c r="E55" s="102">
        <v>10</v>
      </c>
      <c r="F55" s="102">
        <v>10</v>
      </c>
      <c r="G55" s="104" t="s">
        <v>893</v>
      </c>
      <c r="H55" s="105" t="s">
        <v>305</v>
      </c>
      <c r="I55" s="105" t="s">
        <v>894</v>
      </c>
      <c r="J55" s="103" t="s">
        <v>295</v>
      </c>
      <c r="K55" s="105" t="s">
        <v>895</v>
      </c>
      <c r="L55" s="105" t="s">
        <v>896</v>
      </c>
      <c r="M55" s="105">
        <v>368.38</v>
      </c>
      <c r="N55" s="105" t="s">
        <v>539</v>
      </c>
      <c r="O55" s="105" t="s">
        <v>781</v>
      </c>
      <c r="P55" s="105" t="s">
        <v>541</v>
      </c>
      <c r="Q55" s="105" t="s">
        <v>897</v>
      </c>
      <c r="R55" s="105" t="s">
        <v>898</v>
      </c>
      <c r="S55" s="105" t="s">
        <v>899</v>
      </c>
      <c r="T55" s="105" t="s">
        <v>900</v>
      </c>
      <c r="U55" s="105" t="s">
        <v>901</v>
      </c>
    </row>
    <row r="56" spans="1:21" ht="17.25" customHeight="1" x14ac:dyDescent="0.3">
      <c r="A56" s="101">
        <v>55</v>
      </c>
      <c r="B56" s="103" t="s">
        <v>538</v>
      </c>
      <c r="C56" s="103" t="s">
        <v>5</v>
      </c>
      <c r="D56" s="102">
        <v>6</v>
      </c>
      <c r="E56" s="102">
        <v>10</v>
      </c>
      <c r="F56" s="102">
        <v>10</v>
      </c>
      <c r="G56" s="104" t="s">
        <v>902</v>
      </c>
      <c r="H56" s="105" t="s">
        <v>306</v>
      </c>
      <c r="I56" s="105" t="s">
        <v>903</v>
      </c>
      <c r="J56" s="103" t="s">
        <v>296</v>
      </c>
      <c r="K56" s="105" t="s">
        <v>904</v>
      </c>
      <c r="L56" s="105" t="s">
        <v>854</v>
      </c>
      <c r="M56" s="105">
        <v>344.32</v>
      </c>
      <c r="N56" s="105" t="s">
        <v>539</v>
      </c>
      <c r="O56" s="105" t="s">
        <v>905</v>
      </c>
      <c r="P56" s="105" t="s">
        <v>541</v>
      </c>
      <c r="Q56" s="105" t="s">
        <v>67</v>
      </c>
      <c r="R56" s="105" t="s">
        <v>61</v>
      </c>
      <c r="S56" s="105" t="s">
        <v>61</v>
      </c>
      <c r="T56" s="105" t="s">
        <v>906</v>
      </c>
      <c r="U56" s="105" t="s">
        <v>907</v>
      </c>
    </row>
    <row r="57" spans="1:21" ht="17.25" customHeight="1" x14ac:dyDescent="0.3">
      <c r="A57" s="101">
        <v>56</v>
      </c>
      <c r="B57" s="103" t="s">
        <v>538</v>
      </c>
      <c r="C57" s="103" t="s">
        <v>5</v>
      </c>
      <c r="D57" s="102">
        <v>7</v>
      </c>
      <c r="E57" s="102">
        <v>10</v>
      </c>
      <c r="F57" s="102">
        <v>10</v>
      </c>
      <c r="G57" s="104" t="s">
        <v>908</v>
      </c>
      <c r="H57" s="105" t="s">
        <v>307</v>
      </c>
      <c r="I57" s="105" t="s">
        <v>909</v>
      </c>
      <c r="J57" s="103" t="s">
        <v>297</v>
      </c>
      <c r="K57" s="105" t="s">
        <v>910</v>
      </c>
      <c r="L57" s="105" t="s">
        <v>911</v>
      </c>
      <c r="M57" s="105">
        <v>538.46</v>
      </c>
      <c r="N57" s="105" t="s">
        <v>539</v>
      </c>
      <c r="O57" s="105" t="s">
        <v>912</v>
      </c>
      <c r="P57" s="105" t="s">
        <v>541</v>
      </c>
      <c r="Q57" s="105" t="s">
        <v>913</v>
      </c>
      <c r="R57" s="105" t="s">
        <v>914</v>
      </c>
      <c r="S57" s="105" t="s">
        <v>915</v>
      </c>
      <c r="T57" s="105" t="s">
        <v>916</v>
      </c>
      <c r="U57" s="105" t="s">
        <v>917</v>
      </c>
    </row>
    <row r="58" spans="1:21" ht="17.25" customHeight="1" x14ac:dyDescent="0.3">
      <c r="A58" s="101">
        <v>57</v>
      </c>
      <c r="B58" s="103" t="s">
        <v>538</v>
      </c>
      <c r="C58" s="103" t="s">
        <v>5</v>
      </c>
      <c r="D58" s="102">
        <v>8</v>
      </c>
      <c r="E58" s="102">
        <v>10</v>
      </c>
      <c r="F58" s="102">
        <v>10</v>
      </c>
      <c r="G58" s="104" t="s">
        <v>918</v>
      </c>
      <c r="H58" s="105" t="s">
        <v>308</v>
      </c>
      <c r="I58" s="105" t="s">
        <v>919</v>
      </c>
      <c r="J58" s="103" t="s">
        <v>298</v>
      </c>
      <c r="K58" s="105" t="s">
        <v>920</v>
      </c>
      <c r="L58" s="105" t="s">
        <v>921</v>
      </c>
      <c r="M58" s="105">
        <v>446.4</v>
      </c>
      <c r="N58" s="105" t="s">
        <v>539</v>
      </c>
      <c r="O58" s="105" t="s">
        <v>922</v>
      </c>
      <c r="P58" s="105" t="s">
        <v>541</v>
      </c>
      <c r="Q58" s="105" t="s">
        <v>70</v>
      </c>
      <c r="R58" s="105" t="s">
        <v>125</v>
      </c>
      <c r="S58" s="105" t="s">
        <v>139</v>
      </c>
      <c r="T58" s="105" t="s">
        <v>923</v>
      </c>
      <c r="U58" s="105" t="s">
        <v>924</v>
      </c>
    </row>
    <row r="59" spans="1:21" ht="17.25" customHeight="1" x14ac:dyDescent="0.3">
      <c r="A59" s="101">
        <v>58</v>
      </c>
      <c r="B59" s="103" t="s">
        <v>538</v>
      </c>
      <c r="C59" s="103" t="s">
        <v>5</v>
      </c>
      <c r="D59" s="102">
        <v>9</v>
      </c>
      <c r="E59" s="102">
        <v>10</v>
      </c>
      <c r="F59" s="102">
        <v>10</v>
      </c>
      <c r="G59" s="104" t="s">
        <v>925</v>
      </c>
      <c r="H59" s="105" t="s">
        <v>309</v>
      </c>
      <c r="I59" s="105" t="s">
        <v>926</v>
      </c>
      <c r="J59" s="103" t="s">
        <v>299</v>
      </c>
      <c r="K59" s="105" t="s">
        <v>927</v>
      </c>
      <c r="L59" s="105" t="s">
        <v>808</v>
      </c>
      <c r="M59" s="105">
        <v>578.5</v>
      </c>
      <c r="N59" s="105" t="s">
        <v>539</v>
      </c>
      <c r="O59" s="105" t="s">
        <v>928</v>
      </c>
      <c r="P59" s="105" t="s">
        <v>541</v>
      </c>
      <c r="Q59" s="105" t="s">
        <v>929</v>
      </c>
      <c r="R59" s="105" t="s">
        <v>930</v>
      </c>
      <c r="S59" s="105" t="s">
        <v>931</v>
      </c>
      <c r="T59" s="105" t="s">
        <v>932</v>
      </c>
      <c r="U59" s="105" t="s">
        <v>933</v>
      </c>
    </row>
    <row r="60" spans="1:21" ht="17.25" customHeight="1" x14ac:dyDescent="0.3">
      <c r="A60" s="101">
        <v>59</v>
      </c>
      <c r="B60" s="103" t="s">
        <v>538</v>
      </c>
      <c r="C60" s="103" t="s">
        <v>5</v>
      </c>
      <c r="D60" s="102">
        <v>10</v>
      </c>
      <c r="E60" s="102">
        <v>10</v>
      </c>
      <c r="F60" s="102">
        <v>10</v>
      </c>
      <c r="G60" s="104" t="s">
        <v>934</v>
      </c>
      <c r="H60" s="105" t="s">
        <v>310</v>
      </c>
      <c r="I60" s="105" t="s">
        <v>935</v>
      </c>
      <c r="J60" s="103" t="s">
        <v>300</v>
      </c>
      <c r="K60" s="105" t="s">
        <v>936</v>
      </c>
      <c r="L60" s="105" t="s">
        <v>123</v>
      </c>
      <c r="M60" s="105">
        <v>270.2</v>
      </c>
      <c r="N60" s="105" t="s">
        <v>539</v>
      </c>
      <c r="O60" s="105" t="s">
        <v>937</v>
      </c>
      <c r="P60" s="105" t="s">
        <v>541</v>
      </c>
      <c r="Q60" s="105" t="s">
        <v>938</v>
      </c>
      <c r="R60" s="105" t="s">
        <v>939</v>
      </c>
      <c r="S60" s="105" t="s">
        <v>940</v>
      </c>
      <c r="T60" s="105" t="s">
        <v>941</v>
      </c>
      <c r="U60" s="105" t="s">
        <v>942</v>
      </c>
    </row>
    <row r="61" spans="1:21" ht="17.25" customHeight="1" x14ac:dyDescent="0.3">
      <c r="A61" s="101">
        <v>60</v>
      </c>
      <c r="B61" s="103" t="s">
        <v>538</v>
      </c>
      <c r="C61" s="103" t="s">
        <v>5</v>
      </c>
      <c r="D61" s="102">
        <v>11</v>
      </c>
      <c r="E61" s="102">
        <v>10</v>
      </c>
      <c r="F61" s="102">
        <v>10</v>
      </c>
      <c r="G61" s="104" t="s">
        <v>943</v>
      </c>
      <c r="H61" s="105" t="s">
        <v>311</v>
      </c>
      <c r="I61" s="105" t="s">
        <v>944</v>
      </c>
      <c r="J61" s="103" t="s">
        <v>301</v>
      </c>
      <c r="K61" s="105" t="s">
        <v>945</v>
      </c>
      <c r="L61" s="105" t="s">
        <v>946</v>
      </c>
      <c r="M61" s="105">
        <v>338.27</v>
      </c>
      <c r="N61" s="105" t="s">
        <v>539</v>
      </c>
      <c r="O61" s="105" t="s">
        <v>71</v>
      </c>
      <c r="P61" s="105" t="s">
        <v>541</v>
      </c>
      <c r="Q61" s="105" t="s">
        <v>61</v>
      </c>
      <c r="R61" s="105" t="s">
        <v>61</v>
      </c>
      <c r="S61" s="105" t="s">
        <v>61</v>
      </c>
      <c r="T61" s="105" t="s">
        <v>947</v>
      </c>
      <c r="U61" s="105" t="s">
        <v>948</v>
      </c>
    </row>
    <row r="62" spans="1:21" ht="17.25" customHeight="1" x14ac:dyDescent="0.3">
      <c r="A62" s="101">
        <v>61</v>
      </c>
      <c r="B62" s="103" t="s">
        <v>538</v>
      </c>
      <c r="C62" s="103" t="s">
        <v>6</v>
      </c>
      <c r="D62" s="102">
        <v>2</v>
      </c>
      <c r="E62" s="102">
        <v>10</v>
      </c>
      <c r="F62" s="102">
        <v>10</v>
      </c>
      <c r="G62" s="104" t="s">
        <v>949</v>
      </c>
      <c r="H62" s="105" t="s">
        <v>322</v>
      </c>
      <c r="I62" s="105" t="s">
        <v>950</v>
      </c>
      <c r="J62" s="103" t="s">
        <v>312</v>
      </c>
      <c r="K62" s="105" t="s">
        <v>951</v>
      </c>
      <c r="L62" s="105" t="s">
        <v>808</v>
      </c>
      <c r="M62" s="105">
        <v>578.52</v>
      </c>
      <c r="N62" s="105" t="s">
        <v>539</v>
      </c>
      <c r="O62" s="105" t="s">
        <v>952</v>
      </c>
      <c r="P62" s="105" t="s">
        <v>541</v>
      </c>
      <c r="Q62" s="105" t="s">
        <v>61</v>
      </c>
      <c r="R62" s="105" t="s">
        <v>61</v>
      </c>
      <c r="S62" s="105" t="s">
        <v>61</v>
      </c>
      <c r="T62" s="105" t="s">
        <v>1624</v>
      </c>
      <c r="U62" s="105" t="s">
        <v>953</v>
      </c>
    </row>
    <row r="63" spans="1:21" ht="17.25" customHeight="1" x14ac:dyDescent="0.3">
      <c r="A63" s="101">
        <v>62</v>
      </c>
      <c r="B63" s="103" t="s">
        <v>538</v>
      </c>
      <c r="C63" s="103" t="s">
        <v>6</v>
      </c>
      <c r="D63" s="102">
        <v>3</v>
      </c>
      <c r="E63" s="102">
        <v>10</v>
      </c>
      <c r="F63" s="102">
        <v>10</v>
      </c>
      <c r="G63" s="104" t="s">
        <v>954</v>
      </c>
      <c r="H63" s="105" t="s">
        <v>323</v>
      </c>
      <c r="I63" s="105" t="s">
        <v>955</v>
      </c>
      <c r="J63" s="103" t="s">
        <v>313</v>
      </c>
      <c r="K63" s="105" t="s">
        <v>956</v>
      </c>
      <c r="L63" s="105" t="s">
        <v>150</v>
      </c>
      <c r="M63" s="105">
        <v>324.38</v>
      </c>
      <c r="N63" s="105" t="s">
        <v>539</v>
      </c>
      <c r="O63" s="105" t="s">
        <v>743</v>
      </c>
      <c r="P63" s="105" t="s">
        <v>541</v>
      </c>
      <c r="Q63" s="105" t="s">
        <v>57</v>
      </c>
      <c r="R63" s="105" t="s">
        <v>957</v>
      </c>
      <c r="S63" s="105" t="s">
        <v>129</v>
      </c>
      <c r="T63" s="105" t="s">
        <v>958</v>
      </c>
      <c r="U63" s="105" t="s">
        <v>959</v>
      </c>
    </row>
    <row r="64" spans="1:21" ht="17.25" customHeight="1" x14ac:dyDescent="0.3">
      <c r="A64" s="101">
        <v>63</v>
      </c>
      <c r="B64" s="103" t="s">
        <v>538</v>
      </c>
      <c r="C64" s="103" t="s">
        <v>6</v>
      </c>
      <c r="D64" s="102">
        <v>4</v>
      </c>
      <c r="E64" s="102">
        <v>10</v>
      </c>
      <c r="F64" s="102">
        <v>10</v>
      </c>
      <c r="G64" s="104" t="s">
        <v>960</v>
      </c>
      <c r="H64" s="105" t="s">
        <v>324</v>
      </c>
      <c r="I64" s="105" t="s">
        <v>961</v>
      </c>
      <c r="J64" s="103" t="s">
        <v>314</v>
      </c>
      <c r="K64" s="105" t="s">
        <v>962</v>
      </c>
      <c r="L64" s="105" t="s">
        <v>963</v>
      </c>
      <c r="M64" s="105">
        <v>458.38</v>
      </c>
      <c r="N64" s="105" t="s">
        <v>539</v>
      </c>
      <c r="O64" s="105" t="s">
        <v>964</v>
      </c>
      <c r="P64" s="105" t="s">
        <v>541</v>
      </c>
      <c r="Q64" s="105" t="s">
        <v>61</v>
      </c>
      <c r="R64" s="105" t="s">
        <v>74</v>
      </c>
      <c r="S64" s="105" t="s">
        <v>61</v>
      </c>
      <c r="T64" s="105" t="s">
        <v>965</v>
      </c>
      <c r="U64" s="105" t="s">
        <v>966</v>
      </c>
    </row>
    <row r="65" spans="1:21" ht="17.25" customHeight="1" x14ac:dyDescent="0.3">
      <c r="A65" s="101">
        <v>64</v>
      </c>
      <c r="B65" s="103" t="s">
        <v>538</v>
      </c>
      <c r="C65" s="103" t="s">
        <v>6</v>
      </c>
      <c r="D65" s="102">
        <v>5</v>
      </c>
      <c r="E65" s="102">
        <v>10</v>
      </c>
      <c r="F65" s="102">
        <v>10</v>
      </c>
      <c r="G65" s="104" t="s">
        <v>967</v>
      </c>
      <c r="H65" s="105" t="s">
        <v>325</v>
      </c>
      <c r="I65" s="105" t="s">
        <v>968</v>
      </c>
      <c r="J65" s="103" t="s">
        <v>315</v>
      </c>
      <c r="K65" s="105" t="s">
        <v>969</v>
      </c>
      <c r="L65" s="105" t="s">
        <v>970</v>
      </c>
      <c r="M65" s="105">
        <v>770.69</v>
      </c>
      <c r="N65" s="105" t="s">
        <v>539</v>
      </c>
      <c r="O65" s="105" t="s">
        <v>971</v>
      </c>
      <c r="P65" s="105" t="s">
        <v>541</v>
      </c>
      <c r="Q65" s="105" t="s">
        <v>61</v>
      </c>
      <c r="R65" s="105" t="s">
        <v>61</v>
      </c>
      <c r="S65" s="105" t="s">
        <v>61</v>
      </c>
      <c r="T65" s="105" t="s">
        <v>972</v>
      </c>
      <c r="U65" s="105" t="s">
        <v>973</v>
      </c>
    </row>
    <row r="66" spans="1:21" ht="17.25" customHeight="1" x14ac:dyDescent="0.3">
      <c r="A66" s="101">
        <v>65</v>
      </c>
      <c r="B66" s="103" t="s">
        <v>538</v>
      </c>
      <c r="C66" s="103" t="s">
        <v>6</v>
      </c>
      <c r="D66" s="102">
        <v>6</v>
      </c>
      <c r="E66" s="102">
        <v>10</v>
      </c>
      <c r="F66" s="102">
        <v>10</v>
      </c>
      <c r="G66" s="104" t="s">
        <v>974</v>
      </c>
      <c r="H66" s="105" t="s">
        <v>326</v>
      </c>
      <c r="I66" s="105" t="s">
        <v>975</v>
      </c>
      <c r="J66" s="103" t="s">
        <v>316</v>
      </c>
      <c r="K66" s="105" t="s">
        <v>976</v>
      </c>
      <c r="L66" s="105" t="s">
        <v>977</v>
      </c>
      <c r="M66" s="105">
        <v>724.67</v>
      </c>
      <c r="N66" s="105" t="s">
        <v>539</v>
      </c>
      <c r="O66" s="105" t="s">
        <v>978</v>
      </c>
      <c r="P66" s="105" t="s">
        <v>541</v>
      </c>
      <c r="Q66" s="105" t="s">
        <v>61</v>
      </c>
      <c r="R66" s="105" t="s">
        <v>61</v>
      </c>
      <c r="S66" s="105" t="s">
        <v>61</v>
      </c>
      <c r="T66" s="105" t="s">
        <v>979</v>
      </c>
      <c r="U66" s="105" t="s">
        <v>980</v>
      </c>
    </row>
    <row r="67" spans="1:21" ht="17.25" customHeight="1" x14ac:dyDescent="0.3">
      <c r="A67" s="101">
        <v>66</v>
      </c>
      <c r="B67" s="103" t="s">
        <v>538</v>
      </c>
      <c r="C67" s="103" t="s">
        <v>6</v>
      </c>
      <c r="D67" s="102">
        <v>7</v>
      </c>
      <c r="E67" s="102">
        <v>10</v>
      </c>
      <c r="F67" s="102">
        <v>10</v>
      </c>
      <c r="G67" s="104" t="s">
        <v>981</v>
      </c>
      <c r="H67" s="105" t="s">
        <v>327</v>
      </c>
      <c r="I67" s="105" t="s">
        <v>71</v>
      </c>
      <c r="J67" s="103" t="s">
        <v>317</v>
      </c>
      <c r="K67" s="105" t="s">
        <v>982</v>
      </c>
      <c r="L67" s="105" t="s">
        <v>983</v>
      </c>
      <c r="M67" s="105">
        <v>726.64</v>
      </c>
      <c r="N67" s="105" t="s">
        <v>539</v>
      </c>
      <c r="O67" s="105" t="s">
        <v>984</v>
      </c>
      <c r="P67" s="105" t="s">
        <v>541</v>
      </c>
      <c r="Q67" s="105" t="s">
        <v>109</v>
      </c>
      <c r="R67" s="105" t="s">
        <v>985</v>
      </c>
      <c r="S67" s="105" t="s">
        <v>986</v>
      </c>
      <c r="T67" s="105" t="s">
        <v>987</v>
      </c>
      <c r="U67" s="105" t="s">
        <v>988</v>
      </c>
    </row>
    <row r="68" spans="1:21" ht="17.25" customHeight="1" x14ac:dyDescent="0.3">
      <c r="A68" s="101">
        <v>67</v>
      </c>
      <c r="B68" s="103" t="s">
        <v>538</v>
      </c>
      <c r="C68" s="103" t="s">
        <v>6</v>
      </c>
      <c r="D68" s="102">
        <v>8</v>
      </c>
      <c r="E68" s="102">
        <v>10</v>
      </c>
      <c r="F68" s="102">
        <v>10</v>
      </c>
      <c r="G68" s="104" t="s">
        <v>989</v>
      </c>
      <c r="H68" s="105" t="s">
        <v>328</v>
      </c>
      <c r="I68" s="105" t="s">
        <v>71</v>
      </c>
      <c r="J68" s="103" t="s">
        <v>318</v>
      </c>
      <c r="K68" s="105" t="s">
        <v>990</v>
      </c>
      <c r="L68" s="105" t="s">
        <v>991</v>
      </c>
      <c r="M68" s="105">
        <v>838.8</v>
      </c>
      <c r="N68" s="105" t="s">
        <v>539</v>
      </c>
      <c r="O68" s="105" t="s">
        <v>781</v>
      </c>
      <c r="P68" s="105" t="s">
        <v>541</v>
      </c>
      <c r="Q68" s="105" t="s">
        <v>61</v>
      </c>
      <c r="R68" s="105" t="s">
        <v>61</v>
      </c>
      <c r="S68" s="105" t="s">
        <v>61</v>
      </c>
      <c r="T68" s="105" t="s">
        <v>992</v>
      </c>
      <c r="U68" s="105" t="s">
        <v>993</v>
      </c>
    </row>
    <row r="69" spans="1:21" ht="17.25" customHeight="1" x14ac:dyDescent="0.3">
      <c r="A69" s="101">
        <v>68</v>
      </c>
      <c r="B69" s="103" t="s">
        <v>538</v>
      </c>
      <c r="C69" s="103" t="s">
        <v>6</v>
      </c>
      <c r="D69" s="102">
        <v>9</v>
      </c>
      <c r="E69" s="102">
        <v>10</v>
      </c>
      <c r="F69" s="102">
        <v>10</v>
      </c>
      <c r="G69" s="104" t="s">
        <v>994</v>
      </c>
      <c r="H69" s="105" t="s">
        <v>329</v>
      </c>
      <c r="I69" s="105" t="s">
        <v>995</v>
      </c>
      <c r="J69" s="103" t="s">
        <v>319</v>
      </c>
      <c r="K69" s="105" t="s">
        <v>996</v>
      </c>
      <c r="L69" s="105" t="s">
        <v>997</v>
      </c>
      <c r="M69" s="105">
        <v>594.52</v>
      </c>
      <c r="N69" s="105" t="s">
        <v>539</v>
      </c>
      <c r="O69" s="105" t="s">
        <v>671</v>
      </c>
      <c r="P69" s="105" t="s">
        <v>541</v>
      </c>
      <c r="Q69" s="105" t="s">
        <v>61</v>
      </c>
      <c r="R69" s="105" t="s">
        <v>61</v>
      </c>
      <c r="S69" s="105" t="s">
        <v>61</v>
      </c>
      <c r="T69" s="105" t="s">
        <v>998</v>
      </c>
      <c r="U69" s="105" t="s">
        <v>999</v>
      </c>
    </row>
    <row r="70" spans="1:21" ht="17.25" customHeight="1" x14ac:dyDescent="0.3">
      <c r="A70" s="101">
        <v>69</v>
      </c>
      <c r="B70" s="103" t="s">
        <v>538</v>
      </c>
      <c r="C70" s="103" t="s">
        <v>6</v>
      </c>
      <c r="D70" s="102">
        <v>10</v>
      </c>
      <c r="E70" s="102">
        <v>10</v>
      </c>
      <c r="F70" s="102">
        <v>10</v>
      </c>
      <c r="G70" s="104" t="s">
        <v>1000</v>
      </c>
      <c r="H70" s="105" t="s">
        <v>330</v>
      </c>
      <c r="I70" s="105" t="s">
        <v>1001</v>
      </c>
      <c r="J70" s="103" t="s">
        <v>320</v>
      </c>
      <c r="K70" s="105" t="s">
        <v>1002</v>
      </c>
      <c r="L70" s="105" t="s">
        <v>1003</v>
      </c>
      <c r="M70" s="105">
        <v>530.53</v>
      </c>
      <c r="N70" s="105" t="s">
        <v>539</v>
      </c>
      <c r="O70" s="105" t="s">
        <v>781</v>
      </c>
      <c r="P70" s="105" t="s">
        <v>541</v>
      </c>
      <c r="Q70" s="105" t="s">
        <v>61</v>
      </c>
      <c r="R70" s="105" t="s">
        <v>74</v>
      </c>
      <c r="S70" s="105" t="s">
        <v>61</v>
      </c>
      <c r="T70" s="105" t="s">
        <v>1004</v>
      </c>
      <c r="U70" s="105" t="s">
        <v>1005</v>
      </c>
    </row>
    <row r="71" spans="1:21" ht="17.25" customHeight="1" x14ac:dyDescent="0.3">
      <c r="A71" s="101">
        <v>70</v>
      </c>
      <c r="B71" s="103" t="s">
        <v>538</v>
      </c>
      <c r="C71" s="103" t="s">
        <v>6</v>
      </c>
      <c r="D71" s="102">
        <v>11</v>
      </c>
      <c r="E71" s="102">
        <v>10</v>
      </c>
      <c r="F71" s="102">
        <v>10</v>
      </c>
      <c r="G71" s="104" t="s">
        <v>1006</v>
      </c>
      <c r="H71" s="105" t="s">
        <v>331</v>
      </c>
      <c r="I71" s="105" t="s">
        <v>1007</v>
      </c>
      <c r="J71" s="103" t="s">
        <v>321</v>
      </c>
      <c r="K71" s="105" t="s">
        <v>1008</v>
      </c>
      <c r="L71" s="105" t="s">
        <v>1009</v>
      </c>
      <c r="M71" s="105">
        <v>270.27999999999997</v>
      </c>
      <c r="N71" s="105" t="s">
        <v>539</v>
      </c>
      <c r="O71" s="105" t="s">
        <v>937</v>
      </c>
      <c r="P71" s="105" t="s">
        <v>541</v>
      </c>
      <c r="Q71" s="105" t="s">
        <v>81</v>
      </c>
      <c r="R71" s="105" t="s">
        <v>1010</v>
      </c>
      <c r="S71" s="105" t="s">
        <v>165</v>
      </c>
      <c r="T71" s="105" t="s">
        <v>1011</v>
      </c>
      <c r="U71" s="105" t="s">
        <v>1012</v>
      </c>
    </row>
    <row r="72" spans="1:21" ht="17.25" customHeight="1" x14ac:dyDescent="0.3">
      <c r="A72" s="101">
        <v>71</v>
      </c>
      <c r="B72" s="103" t="s">
        <v>538</v>
      </c>
      <c r="C72" s="103" t="s">
        <v>7</v>
      </c>
      <c r="D72" s="102">
        <v>2</v>
      </c>
      <c r="E72" s="102">
        <v>10</v>
      </c>
      <c r="F72" s="102">
        <v>10</v>
      </c>
      <c r="G72" s="104" t="s">
        <v>1013</v>
      </c>
      <c r="H72" s="105" t="s">
        <v>342</v>
      </c>
      <c r="I72" s="105" t="s">
        <v>1014</v>
      </c>
      <c r="J72" s="103" t="s">
        <v>332</v>
      </c>
      <c r="K72" s="105" t="s">
        <v>1015</v>
      </c>
      <c r="L72" s="105" t="s">
        <v>705</v>
      </c>
      <c r="M72" s="105">
        <v>300.27</v>
      </c>
      <c r="N72" s="105" t="s">
        <v>539</v>
      </c>
      <c r="O72" s="105" t="s">
        <v>875</v>
      </c>
      <c r="P72" s="105" t="s">
        <v>541</v>
      </c>
      <c r="Q72" s="105" t="s">
        <v>81</v>
      </c>
      <c r="R72" s="105" t="s">
        <v>1016</v>
      </c>
      <c r="S72" s="105" t="s">
        <v>1017</v>
      </c>
      <c r="T72" s="105" t="s">
        <v>1018</v>
      </c>
      <c r="U72" s="105" t="s">
        <v>1019</v>
      </c>
    </row>
    <row r="73" spans="1:21" ht="17.25" customHeight="1" x14ac:dyDescent="0.3">
      <c r="A73" s="101">
        <v>72</v>
      </c>
      <c r="B73" s="103" t="s">
        <v>538</v>
      </c>
      <c r="C73" s="103" t="s">
        <v>7</v>
      </c>
      <c r="D73" s="102">
        <v>3</v>
      </c>
      <c r="E73" s="102">
        <v>10</v>
      </c>
      <c r="F73" s="102">
        <v>10</v>
      </c>
      <c r="G73" s="104" t="s">
        <v>1020</v>
      </c>
      <c r="H73" s="105" t="s">
        <v>343</v>
      </c>
      <c r="I73" s="105" t="s">
        <v>1021</v>
      </c>
      <c r="J73" s="103" t="s">
        <v>333</v>
      </c>
      <c r="K73" s="105" t="s">
        <v>1022</v>
      </c>
      <c r="L73" s="105" t="s">
        <v>1023</v>
      </c>
      <c r="M73" s="105">
        <v>564.5</v>
      </c>
      <c r="N73" s="105" t="s">
        <v>539</v>
      </c>
      <c r="O73" s="105" t="s">
        <v>1024</v>
      </c>
      <c r="P73" s="105" t="s">
        <v>541</v>
      </c>
      <c r="Q73" s="105" t="s">
        <v>61</v>
      </c>
      <c r="R73" s="105" t="s">
        <v>61</v>
      </c>
      <c r="S73" s="105" t="s">
        <v>61</v>
      </c>
      <c r="T73" s="105" t="s">
        <v>1025</v>
      </c>
      <c r="U73" s="105" t="s">
        <v>1026</v>
      </c>
    </row>
    <row r="74" spans="1:21" ht="17.25" customHeight="1" x14ac:dyDescent="0.3">
      <c r="A74" s="101">
        <v>73</v>
      </c>
      <c r="B74" s="103" t="s">
        <v>538</v>
      </c>
      <c r="C74" s="103" t="s">
        <v>7</v>
      </c>
      <c r="D74" s="102">
        <v>4</v>
      </c>
      <c r="E74" s="102">
        <v>10</v>
      </c>
      <c r="F74" s="102">
        <v>10</v>
      </c>
      <c r="G74" s="104" t="s">
        <v>1027</v>
      </c>
      <c r="H74" s="105" t="s">
        <v>344</v>
      </c>
      <c r="I74" s="105" t="s">
        <v>1028</v>
      </c>
      <c r="J74" s="103" t="s">
        <v>334</v>
      </c>
      <c r="K74" s="105" t="s">
        <v>1029</v>
      </c>
      <c r="L74" s="105" t="s">
        <v>1030</v>
      </c>
      <c r="M74" s="105">
        <v>624.54</v>
      </c>
      <c r="N74" s="105" t="s">
        <v>539</v>
      </c>
      <c r="O74" s="105" t="s">
        <v>638</v>
      </c>
      <c r="P74" s="105" t="s">
        <v>541</v>
      </c>
      <c r="Q74" s="105" t="s">
        <v>61</v>
      </c>
      <c r="R74" s="105" t="s">
        <v>61</v>
      </c>
      <c r="S74" s="105" t="s">
        <v>61</v>
      </c>
      <c r="T74" s="105" t="s">
        <v>1031</v>
      </c>
      <c r="U74" s="105" t="s">
        <v>1032</v>
      </c>
    </row>
    <row r="75" spans="1:21" ht="17.25" customHeight="1" x14ac:dyDescent="0.3">
      <c r="A75" s="101">
        <v>74</v>
      </c>
      <c r="B75" s="103" t="s">
        <v>538</v>
      </c>
      <c r="C75" s="103" t="s">
        <v>7</v>
      </c>
      <c r="D75" s="102">
        <v>5</v>
      </c>
      <c r="E75" s="102">
        <v>10</v>
      </c>
      <c r="F75" s="102">
        <v>10</v>
      </c>
      <c r="G75" s="104" t="s">
        <v>1033</v>
      </c>
      <c r="H75" s="105" t="s">
        <v>345</v>
      </c>
      <c r="I75" s="105" t="s">
        <v>71</v>
      </c>
      <c r="J75" s="103" t="s">
        <v>335</v>
      </c>
      <c r="K75" s="105" t="s">
        <v>1034</v>
      </c>
      <c r="L75" s="105" t="s">
        <v>697</v>
      </c>
      <c r="M75" s="105">
        <v>610.52</v>
      </c>
      <c r="N75" s="105" t="s">
        <v>539</v>
      </c>
      <c r="O75" s="105" t="s">
        <v>952</v>
      </c>
      <c r="P75" s="105" t="s">
        <v>541</v>
      </c>
      <c r="Q75" s="105" t="s">
        <v>61</v>
      </c>
      <c r="R75" s="105" t="s">
        <v>74</v>
      </c>
      <c r="S75" s="105" t="s">
        <v>164</v>
      </c>
      <c r="T75" s="105" t="s">
        <v>1035</v>
      </c>
      <c r="U75" s="105" t="s">
        <v>1036</v>
      </c>
    </row>
    <row r="76" spans="1:21" ht="17.25" customHeight="1" x14ac:dyDescent="0.3">
      <c r="A76" s="101">
        <v>75</v>
      </c>
      <c r="B76" s="103" t="s">
        <v>538</v>
      </c>
      <c r="C76" s="103" t="s">
        <v>7</v>
      </c>
      <c r="D76" s="102">
        <v>6</v>
      </c>
      <c r="E76" s="102">
        <v>10</v>
      </c>
      <c r="F76" s="102">
        <v>10</v>
      </c>
      <c r="G76" s="104" t="s">
        <v>1037</v>
      </c>
      <c r="H76" s="105" t="s">
        <v>346</v>
      </c>
      <c r="I76" s="105" t="s">
        <v>1038</v>
      </c>
      <c r="J76" s="103" t="s">
        <v>336</v>
      </c>
      <c r="K76" s="105" t="s">
        <v>1039</v>
      </c>
      <c r="L76" s="105" t="s">
        <v>1040</v>
      </c>
      <c r="M76" s="105">
        <v>484.84</v>
      </c>
      <c r="N76" s="105" t="s">
        <v>539</v>
      </c>
      <c r="O76" s="105" t="s">
        <v>1041</v>
      </c>
      <c r="P76" s="105" t="s">
        <v>541</v>
      </c>
      <c r="Q76" s="105" t="s">
        <v>142</v>
      </c>
      <c r="R76" s="105" t="s">
        <v>1042</v>
      </c>
      <c r="S76" s="105" t="s">
        <v>154</v>
      </c>
      <c r="T76" s="105" t="s">
        <v>1043</v>
      </c>
      <c r="U76" s="105" t="s">
        <v>1044</v>
      </c>
    </row>
    <row r="77" spans="1:21" ht="17.25" customHeight="1" x14ac:dyDescent="0.3">
      <c r="A77" s="101">
        <v>76</v>
      </c>
      <c r="B77" s="103" t="s">
        <v>538</v>
      </c>
      <c r="C77" s="103" t="s">
        <v>7</v>
      </c>
      <c r="D77" s="102">
        <v>7</v>
      </c>
      <c r="E77" s="102">
        <v>10</v>
      </c>
      <c r="F77" s="102">
        <v>10</v>
      </c>
      <c r="G77" s="104" t="s">
        <v>1045</v>
      </c>
      <c r="H77" s="105" t="s">
        <v>347</v>
      </c>
      <c r="I77" s="105" t="s">
        <v>71</v>
      </c>
      <c r="J77" s="103" t="s">
        <v>337</v>
      </c>
      <c r="K77" s="105" t="s">
        <v>1046</v>
      </c>
      <c r="L77" s="105" t="s">
        <v>1047</v>
      </c>
      <c r="M77" s="105">
        <v>330.29</v>
      </c>
      <c r="N77" s="105" t="s">
        <v>539</v>
      </c>
      <c r="O77" s="105" t="s">
        <v>1048</v>
      </c>
      <c r="P77" s="105" t="s">
        <v>541</v>
      </c>
      <c r="Q77" s="105" t="s">
        <v>55</v>
      </c>
      <c r="R77" s="105" t="s">
        <v>1049</v>
      </c>
      <c r="S77" s="105" t="s">
        <v>1050</v>
      </c>
      <c r="T77" s="105" t="s">
        <v>1051</v>
      </c>
      <c r="U77" s="105" t="s">
        <v>1052</v>
      </c>
    </row>
    <row r="78" spans="1:21" ht="17.25" customHeight="1" x14ac:dyDescent="0.3">
      <c r="A78" s="101">
        <v>77</v>
      </c>
      <c r="B78" s="103" t="s">
        <v>538</v>
      </c>
      <c r="C78" s="103" t="s">
        <v>7</v>
      </c>
      <c r="D78" s="102">
        <v>8</v>
      </c>
      <c r="E78" s="102">
        <v>10</v>
      </c>
      <c r="F78" s="102">
        <v>10</v>
      </c>
      <c r="G78" s="104" t="s">
        <v>1053</v>
      </c>
      <c r="H78" s="105" t="s">
        <v>348</v>
      </c>
      <c r="I78" s="105" t="s">
        <v>71</v>
      </c>
      <c r="J78" s="103" t="s">
        <v>338</v>
      </c>
      <c r="K78" s="105" t="s">
        <v>1054</v>
      </c>
      <c r="L78" s="105" t="s">
        <v>150</v>
      </c>
      <c r="M78" s="105">
        <v>324.38</v>
      </c>
      <c r="N78" s="105" t="s">
        <v>539</v>
      </c>
      <c r="O78" s="105" t="s">
        <v>743</v>
      </c>
      <c r="P78" s="105" t="s">
        <v>541</v>
      </c>
      <c r="Q78" s="105" t="s">
        <v>61</v>
      </c>
      <c r="R78" s="105" t="s">
        <v>61</v>
      </c>
      <c r="S78" s="105" t="s">
        <v>61</v>
      </c>
      <c r="T78" s="105" t="s">
        <v>1055</v>
      </c>
      <c r="U78" s="105" t="s">
        <v>1056</v>
      </c>
    </row>
    <row r="79" spans="1:21" ht="17.25" customHeight="1" x14ac:dyDescent="0.3">
      <c r="A79" s="101">
        <v>78</v>
      </c>
      <c r="B79" s="103" t="s">
        <v>538</v>
      </c>
      <c r="C79" s="103" t="s">
        <v>7</v>
      </c>
      <c r="D79" s="102">
        <v>9</v>
      </c>
      <c r="E79" s="102">
        <v>10</v>
      </c>
      <c r="F79" s="102">
        <v>10</v>
      </c>
      <c r="G79" s="104" t="s">
        <v>1057</v>
      </c>
      <c r="H79" s="105" t="s">
        <v>349</v>
      </c>
      <c r="I79" s="105" t="s">
        <v>1058</v>
      </c>
      <c r="J79" s="103" t="s">
        <v>339</v>
      </c>
      <c r="K79" s="105" t="s">
        <v>1059</v>
      </c>
      <c r="L79" s="105" t="s">
        <v>564</v>
      </c>
      <c r="M79" s="105">
        <v>284.3</v>
      </c>
      <c r="N79" s="105" t="s">
        <v>539</v>
      </c>
      <c r="O79" s="105" t="s">
        <v>1060</v>
      </c>
      <c r="P79" s="105" t="s">
        <v>541</v>
      </c>
      <c r="Q79" s="105" t="s">
        <v>1061</v>
      </c>
      <c r="R79" s="105" t="s">
        <v>1062</v>
      </c>
      <c r="S79" s="105" t="s">
        <v>1063</v>
      </c>
      <c r="T79" s="105" t="s">
        <v>1064</v>
      </c>
      <c r="U79" s="105" t="s">
        <v>1065</v>
      </c>
    </row>
    <row r="80" spans="1:21" ht="17.25" customHeight="1" x14ac:dyDescent="0.3">
      <c r="A80" s="101">
        <v>79</v>
      </c>
      <c r="B80" s="103" t="s">
        <v>538</v>
      </c>
      <c r="C80" s="103" t="s">
        <v>7</v>
      </c>
      <c r="D80" s="102">
        <v>10</v>
      </c>
      <c r="E80" s="102">
        <v>10</v>
      </c>
      <c r="F80" s="102">
        <v>10</v>
      </c>
      <c r="G80" s="104" t="s">
        <v>1066</v>
      </c>
      <c r="H80" s="105" t="s">
        <v>350</v>
      </c>
      <c r="I80" s="105" t="s">
        <v>71</v>
      </c>
      <c r="J80" s="103" t="s">
        <v>340</v>
      </c>
      <c r="K80" s="105" t="s">
        <v>1067</v>
      </c>
      <c r="L80" s="105" t="s">
        <v>1068</v>
      </c>
      <c r="M80" s="105">
        <v>360.32</v>
      </c>
      <c r="N80" s="105" t="s">
        <v>539</v>
      </c>
      <c r="O80" s="105" t="s">
        <v>875</v>
      </c>
      <c r="P80" s="105" t="s">
        <v>541</v>
      </c>
      <c r="Q80" s="105" t="s">
        <v>142</v>
      </c>
      <c r="R80" s="105" t="s">
        <v>655</v>
      </c>
      <c r="S80" s="105" t="s">
        <v>154</v>
      </c>
      <c r="T80" s="105" t="s">
        <v>1069</v>
      </c>
      <c r="U80" s="105" t="s">
        <v>1070</v>
      </c>
    </row>
    <row r="81" spans="1:21" ht="17.25" customHeight="1" x14ac:dyDescent="0.3">
      <c r="A81" s="101">
        <v>80</v>
      </c>
      <c r="B81" s="103" t="s">
        <v>538</v>
      </c>
      <c r="C81" s="103" t="s">
        <v>7</v>
      </c>
      <c r="D81" s="102">
        <v>11</v>
      </c>
      <c r="E81" s="102">
        <v>10</v>
      </c>
      <c r="F81" s="102">
        <v>10</v>
      </c>
      <c r="G81" s="104" t="s">
        <v>1071</v>
      </c>
      <c r="H81" s="105" t="s">
        <v>351</v>
      </c>
      <c r="I81" s="105" t="s">
        <v>1072</v>
      </c>
      <c r="J81" s="103" t="s">
        <v>341</v>
      </c>
      <c r="K81" s="105" t="s">
        <v>1073</v>
      </c>
      <c r="L81" s="105" t="s">
        <v>1074</v>
      </c>
      <c r="M81" s="105">
        <v>808.78</v>
      </c>
      <c r="N81" s="105" t="s">
        <v>539</v>
      </c>
      <c r="O81" s="105" t="s">
        <v>781</v>
      </c>
      <c r="P81" s="105" t="s">
        <v>541</v>
      </c>
      <c r="Q81" s="105" t="s">
        <v>61</v>
      </c>
      <c r="R81" s="105" t="s">
        <v>61</v>
      </c>
      <c r="S81" s="105" t="s">
        <v>61</v>
      </c>
      <c r="T81" s="105" t="s">
        <v>1075</v>
      </c>
      <c r="U81" s="105" t="s">
        <v>1076</v>
      </c>
    </row>
    <row r="82" spans="1:21" ht="17.25" customHeight="1" x14ac:dyDescent="0.3">
      <c r="A82" s="101">
        <v>81</v>
      </c>
      <c r="B82" s="103" t="s">
        <v>1077</v>
      </c>
      <c r="C82" s="103" t="s">
        <v>0</v>
      </c>
      <c r="D82" s="102">
        <v>2</v>
      </c>
      <c r="E82" s="102">
        <v>10</v>
      </c>
      <c r="F82" s="102">
        <v>10</v>
      </c>
      <c r="G82" s="104" t="s">
        <v>1078</v>
      </c>
      <c r="H82" s="105" t="s">
        <v>360</v>
      </c>
      <c r="I82" s="105" t="s">
        <v>1079</v>
      </c>
      <c r="J82" s="103" t="s">
        <v>525</v>
      </c>
      <c r="K82" s="105" t="s">
        <v>1080</v>
      </c>
      <c r="L82" s="105" t="s">
        <v>1081</v>
      </c>
      <c r="M82" s="105">
        <v>366.75</v>
      </c>
      <c r="N82" s="105" t="s">
        <v>539</v>
      </c>
      <c r="O82" s="105" t="s">
        <v>1082</v>
      </c>
      <c r="P82" s="105" t="s">
        <v>541</v>
      </c>
      <c r="Q82" s="105" t="s">
        <v>61</v>
      </c>
      <c r="R82" s="105" t="s">
        <v>61</v>
      </c>
      <c r="S82" s="105" t="s">
        <v>61</v>
      </c>
      <c r="T82" s="105" t="s">
        <v>1083</v>
      </c>
      <c r="U82" s="105" t="s">
        <v>1084</v>
      </c>
    </row>
    <row r="83" spans="1:21" ht="17.25" customHeight="1" x14ac:dyDescent="0.3">
      <c r="A83" s="101">
        <v>82</v>
      </c>
      <c r="B83" s="103" t="s">
        <v>1077</v>
      </c>
      <c r="C83" s="103" t="s">
        <v>0</v>
      </c>
      <c r="D83" s="102">
        <v>3</v>
      </c>
      <c r="E83" s="102">
        <v>10</v>
      </c>
      <c r="F83" s="102">
        <v>10</v>
      </c>
      <c r="G83" s="104" t="s">
        <v>1085</v>
      </c>
      <c r="H83" s="105" t="s">
        <v>361</v>
      </c>
      <c r="I83" s="105" t="s">
        <v>1086</v>
      </c>
      <c r="J83" s="103" t="s">
        <v>526</v>
      </c>
      <c r="K83" s="105" t="s">
        <v>1087</v>
      </c>
      <c r="L83" s="105" t="s">
        <v>1088</v>
      </c>
      <c r="M83" s="105">
        <v>596.53</v>
      </c>
      <c r="N83" s="105" t="s">
        <v>539</v>
      </c>
      <c r="O83" s="105" t="s">
        <v>558</v>
      </c>
      <c r="P83" s="105" t="s">
        <v>541</v>
      </c>
      <c r="Q83" s="105" t="s">
        <v>55</v>
      </c>
      <c r="R83" s="105" t="s">
        <v>161</v>
      </c>
      <c r="S83" s="105" t="s">
        <v>1089</v>
      </c>
      <c r="T83" s="105" t="s">
        <v>1090</v>
      </c>
      <c r="U83" s="105" t="s">
        <v>1091</v>
      </c>
    </row>
    <row r="84" spans="1:21" ht="17.25" customHeight="1" x14ac:dyDescent="0.3">
      <c r="A84" s="101">
        <v>83</v>
      </c>
      <c r="B84" s="103" t="s">
        <v>1077</v>
      </c>
      <c r="C84" s="103" t="s">
        <v>0</v>
      </c>
      <c r="D84" s="102">
        <v>4</v>
      </c>
      <c r="E84" s="102">
        <v>10</v>
      </c>
      <c r="F84" s="102">
        <v>10</v>
      </c>
      <c r="G84" s="104" t="s">
        <v>1092</v>
      </c>
      <c r="H84" s="105" t="s">
        <v>362</v>
      </c>
      <c r="I84" s="105" t="s">
        <v>1093</v>
      </c>
      <c r="J84" s="103" t="s">
        <v>527</v>
      </c>
      <c r="K84" s="105" t="s">
        <v>1094</v>
      </c>
      <c r="L84" s="105" t="s">
        <v>1095</v>
      </c>
      <c r="M84" s="105">
        <v>580.53</v>
      </c>
      <c r="N84" s="105" t="s">
        <v>539</v>
      </c>
      <c r="O84" s="105" t="s">
        <v>662</v>
      </c>
      <c r="P84" s="105" t="s">
        <v>541</v>
      </c>
      <c r="Q84" s="105" t="s">
        <v>61</v>
      </c>
      <c r="R84" s="105" t="s">
        <v>61</v>
      </c>
      <c r="S84" s="105" t="s">
        <v>61</v>
      </c>
      <c r="T84" s="105" t="s">
        <v>1096</v>
      </c>
      <c r="U84" s="105" t="s">
        <v>1097</v>
      </c>
    </row>
    <row r="85" spans="1:21" ht="17.25" customHeight="1" x14ac:dyDescent="0.3">
      <c r="A85" s="101">
        <v>84</v>
      </c>
      <c r="B85" s="103" t="s">
        <v>1077</v>
      </c>
      <c r="C85" s="103" t="s">
        <v>0</v>
      </c>
      <c r="D85" s="102">
        <v>5</v>
      </c>
      <c r="E85" s="102">
        <v>10</v>
      </c>
      <c r="F85" s="102">
        <v>10</v>
      </c>
      <c r="G85" s="104" t="s">
        <v>1098</v>
      </c>
      <c r="H85" s="105" t="s">
        <v>363</v>
      </c>
      <c r="I85" s="105" t="s">
        <v>1099</v>
      </c>
      <c r="J85" s="103" t="s">
        <v>528</v>
      </c>
      <c r="K85" s="105" t="s">
        <v>1100</v>
      </c>
      <c r="L85" s="105" t="s">
        <v>1101</v>
      </c>
      <c r="M85" s="105">
        <v>594.57000000000005</v>
      </c>
      <c r="N85" s="105" t="s">
        <v>539</v>
      </c>
      <c r="O85" s="105" t="s">
        <v>1102</v>
      </c>
      <c r="P85" s="105" t="s">
        <v>541</v>
      </c>
      <c r="Q85" s="105" t="s">
        <v>61</v>
      </c>
      <c r="R85" s="105" t="s">
        <v>74</v>
      </c>
      <c r="S85" s="105" t="s">
        <v>61</v>
      </c>
      <c r="T85" s="105" t="s">
        <v>1103</v>
      </c>
      <c r="U85" s="105" t="s">
        <v>1104</v>
      </c>
    </row>
    <row r="86" spans="1:21" ht="17.25" customHeight="1" x14ac:dyDescent="0.3">
      <c r="A86" s="101">
        <v>85</v>
      </c>
      <c r="B86" s="103" t="s">
        <v>1077</v>
      </c>
      <c r="C86" s="103" t="s">
        <v>0</v>
      </c>
      <c r="D86" s="102">
        <v>6</v>
      </c>
      <c r="E86" s="102">
        <v>10</v>
      </c>
      <c r="F86" s="102">
        <v>10</v>
      </c>
      <c r="G86" s="104" t="s">
        <v>1105</v>
      </c>
      <c r="H86" s="105" t="s">
        <v>364</v>
      </c>
      <c r="I86" s="105" t="s">
        <v>1106</v>
      </c>
      <c r="J86" s="103" t="s">
        <v>529</v>
      </c>
      <c r="K86" s="105" t="s">
        <v>1107</v>
      </c>
      <c r="L86" s="105" t="s">
        <v>997</v>
      </c>
      <c r="M86" s="105">
        <v>594.52</v>
      </c>
      <c r="N86" s="105" t="s">
        <v>539</v>
      </c>
      <c r="O86" s="105" t="s">
        <v>1108</v>
      </c>
      <c r="P86" s="105" t="s">
        <v>541</v>
      </c>
      <c r="Q86" s="105" t="s">
        <v>61</v>
      </c>
      <c r="R86" s="105" t="s">
        <v>61</v>
      </c>
      <c r="S86" s="105" t="s">
        <v>61</v>
      </c>
      <c r="T86" s="105" t="s">
        <v>1109</v>
      </c>
      <c r="U86" s="105" t="s">
        <v>1110</v>
      </c>
    </row>
    <row r="87" spans="1:21" ht="17.25" customHeight="1" x14ac:dyDescent="0.3">
      <c r="A87" s="101">
        <v>86</v>
      </c>
      <c r="B87" s="103" t="s">
        <v>1077</v>
      </c>
      <c r="C87" s="103" t="s">
        <v>0</v>
      </c>
      <c r="D87" s="102">
        <v>7</v>
      </c>
      <c r="E87" s="102">
        <v>10</v>
      </c>
      <c r="F87" s="102">
        <v>10</v>
      </c>
      <c r="G87" s="104" t="s">
        <v>1111</v>
      </c>
      <c r="H87" s="105" t="s">
        <v>365</v>
      </c>
      <c r="I87" s="105" t="s">
        <v>71</v>
      </c>
      <c r="J87" s="103" t="s">
        <v>530</v>
      </c>
      <c r="K87" s="105" t="s">
        <v>1112</v>
      </c>
      <c r="L87" s="105" t="s">
        <v>874</v>
      </c>
      <c r="M87" s="105">
        <v>462.4</v>
      </c>
      <c r="N87" s="105" t="s">
        <v>539</v>
      </c>
      <c r="O87" s="105" t="s">
        <v>1113</v>
      </c>
      <c r="P87" s="105" t="s">
        <v>1114</v>
      </c>
      <c r="Q87" s="105" t="s">
        <v>1115</v>
      </c>
      <c r="R87" s="105" t="s">
        <v>1116</v>
      </c>
      <c r="S87" s="105" t="s">
        <v>1117</v>
      </c>
      <c r="T87" s="105" t="s">
        <v>1625</v>
      </c>
      <c r="U87" s="105" t="s">
        <v>1118</v>
      </c>
    </row>
    <row r="88" spans="1:21" ht="17.25" customHeight="1" x14ac:dyDescent="0.3">
      <c r="A88" s="101">
        <v>87</v>
      </c>
      <c r="B88" s="103" t="s">
        <v>1077</v>
      </c>
      <c r="C88" s="103" t="s">
        <v>0</v>
      </c>
      <c r="D88" s="102">
        <v>8</v>
      </c>
      <c r="E88" s="102">
        <v>10</v>
      </c>
      <c r="F88" s="102">
        <v>10</v>
      </c>
      <c r="G88" s="104" t="s">
        <v>1119</v>
      </c>
      <c r="H88" s="105" t="s">
        <v>366</v>
      </c>
      <c r="I88" s="105" t="s">
        <v>1120</v>
      </c>
      <c r="J88" s="103" t="s">
        <v>531</v>
      </c>
      <c r="K88" s="105" t="s">
        <v>1121</v>
      </c>
      <c r="L88" s="105" t="s">
        <v>564</v>
      </c>
      <c r="M88" s="105">
        <v>284.26</v>
      </c>
      <c r="N88" s="105" t="s">
        <v>539</v>
      </c>
      <c r="O88" s="105" t="s">
        <v>1122</v>
      </c>
      <c r="P88" s="105" t="s">
        <v>541</v>
      </c>
      <c r="Q88" s="105" t="s">
        <v>81</v>
      </c>
      <c r="R88" s="105" t="s">
        <v>61</v>
      </c>
      <c r="S88" s="105" t="s">
        <v>61</v>
      </c>
      <c r="T88" s="105" t="s">
        <v>1123</v>
      </c>
      <c r="U88" s="105" t="s">
        <v>1124</v>
      </c>
    </row>
    <row r="89" spans="1:21" ht="17.25" customHeight="1" x14ac:dyDescent="0.3">
      <c r="A89" s="101">
        <v>88</v>
      </c>
      <c r="B89" s="103" t="s">
        <v>1077</v>
      </c>
      <c r="C89" s="103" t="s">
        <v>0</v>
      </c>
      <c r="D89" s="102">
        <v>9</v>
      </c>
      <c r="E89" s="102">
        <v>10</v>
      </c>
      <c r="F89" s="102">
        <v>10</v>
      </c>
      <c r="G89" s="104" t="s">
        <v>1125</v>
      </c>
      <c r="H89" s="105" t="s">
        <v>367</v>
      </c>
      <c r="I89" s="105" t="s">
        <v>1126</v>
      </c>
      <c r="J89" s="103" t="s">
        <v>532</v>
      </c>
      <c r="K89" s="105" t="s">
        <v>1127</v>
      </c>
      <c r="L89" s="105" t="s">
        <v>874</v>
      </c>
      <c r="M89" s="105">
        <v>462.4</v>
      </c>
      <c r="N89" s="105" t="s">
        <v>539</v>
      </c>
      <c r="O89" s="105" t="s">
        <v>1128</v>
      </c>
      <c r="P89" s="105" t="s">
        <v>541</v>
      </c>
      <c r="Q89" s="105" t="s">
        <v>75</v>
      </c>
      <c r="R89" s="105" t="s">
        <v>157</v>
      </c>
      <c r="S89" s="105" t="s">
        <v>157</v>
      </c>
      <c r="T89" s="105" t="s">
        <v>1129</v>
      </c>
      <c r="U89" s="105" t="s">
        <v>1130</v>
      </c>
    </row>
    <row r="90" spans="1:21" ht="17.25" customHeight="1" x14ac:dyDescent="0.3">
      <c r="A90" s="101">
        <v>89</v>
      </c>
      <c r="B90" s="103" t="s">
        <v>1077</v>
      </c>
      <c r="C90" s="103" t="s">
        <v>0</v>
      </c>
      <c r="D90" s="102">
        <v>10</v>
      </c>
      <c r="E90" s="102">
        <v>10</v>
      </c>
      <c r="F90" s="102">
        <v>10</v>
      </c>
      <c r="G90" s="104" t="s">
        <v>1131</v>
      </c>
      <c r="H90" s="105" t="s">
        <v>368</v>
      </c>
      <c r="I90" s="105" t="s">
        <v>1132</v>
      </c>
      <c r="J90" s="103" t="s">
        <v>533</v>
      </c>
      <c r="K90" s="105" t="s">
        <v>1133</v>
      </c>
      <c r="L90" s="105" t="s">
        <v>1134</v>
      </c>
      <c r="M90" s="105">
        <v>594.52</v>
      </c>
      <c r="N90" s="105" t="s">
        <v>539</v>
      </c>
      <c r="O90" s="105" t="s">
        <v>1135</v>
      </c>
      <c r="P90" s="105" t="s">
        <v>541</v>
      </c>
      <c r="Q90" s="105" t="s">
        <v>75</v>
      </c>
      <c r="R90" s="105" t="s">
        <v>157</v>
      </c>
      <c r="S90" s="105" t="s">
        <v>157</v>
      </c>
      <c r="T90" s="105" t="s">
        <v>1136</v>
      </c>
      <c r="U90" s="105" t="s">
        <v>1137</v>
      </c>
    </row>
    <row r="91" spans="1:21" ht="17.25" customHeight="1" x14ac:dyDescent="0.3">
      <c r="A91" s="101">
        <v>90</v>
      </c>
      <c r="B91" s="103" t="s">
        <v>1077</v>
      </c>
      <c r="C91" s="103" t="s">
        <v>0</v>
      </c>
      <c r="D91" s="102">
        <v>11</v>
      </c>
      <c r="E91" s="102">
        <v>10</v>
      </c>
      <c r="F91" s="102">
        <v>10</v>
      </c>
      <c r="G91" s="104" t="s">
        <v>1138</v>
      </c>
      <c r="H91" s="105" t="s">
        <v>369</v>
      </c>
      <c r="I91" s="105" t="s">
        <v>1139</v>
      </c>
      <c r="J91" s="103" t="s">
        <v>534</v>
      </c>
      <c r="K91" s="105" t="s">
        <v>1140</v>
      </c>
      <c r="L91" s="105" t="s">
        <v>1141</v>
      </c>
      <c r="M91" s="105">
        <v>448.38</v>
      </c>
      <c r="N91" s="105" t="s">
        <v>539</v>
      </c>
      <c r="O91" s="105" t="s">
        <v>1142</v>
      </c>
      <c r="P91" s="105" t="s">
        <v>541</v>
      </c>
      <c r="Q91" s="105" t="s">
        <v>61</v>
      </c>
      <c r="R91" s="105" t="s">
        <v>61</v>
      </c>
      <c r="S91" s="105" t="s">
        <v>61</v>
      </c>
      <c r="T91" s="105" t="s">
        <v>1143</v>
      </c>
      <c r="U91" s="105" t="s">
        <v>1144</v>
      </c>
    </row>
    <row r="92" spans="1:21" ht="17.25" customHeight="1" x14ac:dyDescent="0.3">
      <c r="A92" s="101">
        <v>91</v>
      </c>
      <c r="B92" s="103" t="s">
        <v>1077</v>
      </c>
      <c r="C92" s="103" t="s">
        <v>1</v>
      </c>
      <c r="D92" s="102">
        <v>2</v>
      </c>
      <c r="E92" s="102">
        <v>10</v>
      </c>
      <c r="F92" s="102">
        <v>10</v>
      </c>
      <c r="G92" s="104" t="s">
        <v>1145</v>
      </c>
      <c r="H92" s="105" t="s">
        <v>380</v>
      </c>
      <c r="I92" s="105" t="s">
        <v>1146</v>
      </c>
      <c r="J92" s="103" t="s">
        <v>370</v>
      </c>
      <c r="K92" s="105" t="s">
        <v>1147</v>
      </c>
      <c r="L92" s="105" t="s">
        <v>670</v>
      </c>
      <c r="M92" s="105">
        <v>446.36</v>
      </c>
      <c r="N92" s="105" t="s">
        <v>539</v>
      </c>
      <c r="O92" s="105" t="s">
        <v>1148</v>
      </c>
      <c r="P92" s="105" t="s">
        <v>1114</v>
      </c>
      <c r="Q92" s="105" t="s">
        <v>70</v>
      </c>
      <c r="R92" s="105" t="s">
        <v>126</v>
      </c>
      <c r="S92" s="105" t="s">
        <v>1149</v>
      </c>
      <c r="T92" s="105" t="s">
        <v>1150</v>
      </c>
      <c r="U92" s="105" t="s">
        <v>1151</v>
      </c>
    </row>
    <row r="93" spans="1:21" ht="17.25" customHeight="1" x14ac:dyDescent="0.3">
      <c r="A93" s="101">
        <v>92</v>
      </c>
      <c r="B93" s="103" t="s">
        <v>1077</v>
      </c>
      <c r="C93" s="103" t="s">
        <v>1</v>
      </c>
      <c r="D93" s="102">
        <v>3</v>
      </c>
      <c r="E93" s="102">
        <v>10</v>
      </c>
      <c r="F93" s="102">
        <v>10</v>
      </c>
      <c r="G93" s="104" t="s">
        <v>1152</v>
      </c>
      <c r="H93" s="105" t="s">
        <v>381</v>
      </c>
      <c r="I93" s="105" t="s">
        <v>1153</v>
      </c>
      <c r="J93" s="103" t="s">
        <v>371</v>
      </c>
      <c r="K93" s="105" t="s">
        <v>1154</v>
      </c>
      <c r="L93" s="105" t="s">
        <v>1155</v>
      </c>
      <c r="M93" s="105">
        <v>868.7</v>
      </c>
      <c r="N93" s="105" t="s">
        <v>539</v>
      </c>
      <c r="O93" s="105" t="s">
        <v>1156</v>
      </c>
      <c r="P93" s="105" t="s">
        <v>541</v>
      </c>
      <c r="Q93" s="105" t="s">
        <v>61</v>
      </c>
      <c r="R93" s="105" t="s">
        <v>61</v>
      </c>
      <c r="S93" s="105" t="s">
        <v>61</v>
      </c>
      <c r="T93" s="105" t="s">
        <v>1157</v>
      </c>
      <c r="U93" s="105" t="s">
        <v>1626</v>
      </c>
    </row>
    <row r="94" spans="1:21" ht="17.25" customHeight="1" x14ac:dyDescent="0.3">
      <c r="A94" s="101">
        <v>93</v>
      </c>
      <c r="B94" s="103" t="s">
        <v>1077</v>
      </c>
      <c r="C94" s="103" t="s">
        <v>1</v>
      </c>
      <c r="D94" s="102">
        <v>4</v>
      </c>
      <c r="E94" s="102">
        <v>10</v>
      </c>
      <c r="F94" s="102">
        <v>10</v>
      </c>
      <c r="G94" s="104" t="s">
        <v>1158</v>
      </c>
      <c r="H94" s="105" t="s">
        <v>382</v>
      </c>
      <c r="I94" s="105" t="s">
        <v>1159</v>
      </c>
      <c r="J94" s="103" t="s">
        <v>372</v>
      </c>
      <c r="K94" s="105" t="s">
        <v>1160</v>
      </c>
      <c r="L94" s="105" t="s">
        <v>1161</v>
      </c>
      <c r="M94" s="105">
        <v>432.38</v>
      </c>
      <c r="N94" s="105" t="s">
        <v>539</v>
      </c>
      <c r="O94" s="105" t="s">
        <v>1162</v>
      </c>
      <c r="P94" s="105" t="s">
        <v>541</v>
      </c>
      <c r="Q94" s="105" t="s">
        <v>75</v>
      </c>
      <c r="R94" s="105" t="s">
        <v>157</v>
      </c>
      <c r="S94" s="105" t="s">
        <v>157</v>
      </c>
      <c r="T94" s="105" t="s">
        <v>1163</v>
      </c>
      <c r="U94" s="105" t="s">
        <v>1164</v>
      </c>
    </row>
    <row r="95" spans="1:21" ht="17.25" customHeight="1" x14ac:dyDescent="0.3">
      <c r="A95" s="101">
        <v>94</v>
      </c>
      <c r="B95" s="103" t="s">
        <v>1077</v>
      </c>
      <c r="C95" s="103" t="s">
        <v>1</v>
      </c>
      <c r="D95" s="102">
        <v>5</v>
      </c>
      <c r="E95" s="102">
        <v>10</v>
      </c>
      <c r="F95" s="102">
        <v>10</v>
      </c>
      <c r="G95" s="104" t="s">
        <v>1165</v>
      </c>
      <c r="H95" s="105" t="s">
        <v>383</v>
      </c>
      <c r="I95" s="105" t="s">
        <v>1166</v>
      </c>
      <c r="J95" s="103" t="s">
        <v>373</v>
      </c>
      <c r="K95" s="105" t="s">
        <v>1167</v>
      </c>
      <c r="L95" s="105" t="s">
        <v>896</v>
      </c>
      <c r="M95" s="105">
        <v>368.38</v>
      </c>
      <c r="N95" s="105" t="s">
        <v>539</v>
      </c>
      <c r="O95" s="105" t="s">
        <v>781</v>
      </c>
      <c r="P95" s="105" t="s">
        <v>541</v>
      </c>
      <c r="Q95" s="105" t="s">
        <v>61</v>
      </c>
      <c r="R95" s="105" t="s">
        <v>61</v>
      </c>
      <c r="S95" s="105" t="s">
        <v>61</v>
      </c>
      <c r="T95" s="105" t="s">
        <v>1168</v>
      </c>
      <c r="U95" s="105" t="s">
        <v>1169</v>
      </c>
    </row>
    <row r="96" spans="1:21" ht="17.25" customHeight="1" x14ac:dyDescent="0.3">
      <c r="A96" s="101">
        <v>95</v>
      </c>
      <c r="B96" s="103" t="s">
        <v>1077</v>
      </c>
      <c r="C96" s="103" t="s">
        <v>1</v>
      </c>
      <c r="D96" s="102">
        <v>6</v>
      </c>
      <c r="E96" s="102">
        <v>10</v>
      </c>
      <c r="F96" s="102">
        <v>10</v>
      </c>
      <c r="G96" s="104" t="s">
        <v>1170</v>
      </c>
      <c r="H96" s="105" t="s">
        <v>384</v>
      </c>
      <c r="I96" s="105" t="s">
        <v>1171</v>
      </c>
      <c r="J96" s="103" t="s">
        <v>374</v>
      </c>
      <c r="K96" s="105" t="s">
        <v>1172</v>
      </c>
      <c r="L96" s="105" t="s">
        <v>1161</v>
      </c>
      <c r="M96" s="105">
        <v>432.38</v>
      </c>
      <c r="N96" s="105" t="s">
        <v>539</v>
      </c>
      <c r="O96" s="105" t="s">
        <v>1162</v>
      </c>
      <c r="P96" s="105" t="s">
        <v>541</v>
      </c>
      <c r="Q96" s="105" t="s">
        <v>55</v>
      </c>
      <c r="R96" s="105" t="s">
        <v>1173</v>
      </c>
      <c r="S96" s="105" t="s">
        <v>82</v>
      </c>
      <c r="T96" s="105" t="s">
        <v>1174</v>
      </c>
      <c r="U96" s="105" t="s">
        <v>1175</v>
      </c>
    </row>
    <row r="97" spans="1:21" ht="17.25" customHeight="1" x14ac:dyDescent="0.3">
      <c r="A97" s="101">
        <v>96</v>
      </c>
      <c r="B97" s="103" t="s">
        <v>1077</v>
      </c>
      <c r="C97" s="103" t="s">
        <v>1</v>
      </c>
      <c r="D97" s="102">
        <v>7</v>
      </c>
      <c r="E97" s="102">
        <v>10</v>
      </c>
      <c r="F97" s="102">
        <v>10</v>
      </c>
      <c r="G97" s="104" t="s">
        <v>1176</v>
      </c>
      <c r="H97" s="105" t="s">
        <v>385</v>
      </c>
      <c r="I97" s="105" t="s">
        <v>1177</v>
      </c>
      <c r="J97" s="103" t="s">
        <v>375</v>
      </c>
      <c r="K97" s="105" t="s">
        <v>1178</v>
      </c>
      <c r="L97" s="105" t="s">
        <v>564</v>
      </c>
      <c r="M97" s="105">
        <v>284.26</v>
      </c>
      <c r="N97" s="105" t="s">
        <v>539</v>
      </c>
      <c r="O97" s="105" t="s">
        <v>1179</v>
      </c>
      <c r="P97" s="105" t="s">
        <v>541</v>
      </c>
      <c r="Q97" s="105" t="s">
        <v>61</v>
      </c>
      <c r="R97" s="105" t="s">
        <v>61</v>
      </c>
      <c r="S97" s="105" t="s">
        <v>61</v>
      </c>
      <c r="T97" s="105" t="s">
        <v>1180</v>
      </c>
      <c r="U97" s="105" t="s">
        <v>1181</v>
      </c>
    </row>
    <row r="98" spans="1:21" ht="17.25" customHeight="1" x14ac:dyDescent="0.3">
      <c r="A98" s="101">
        <v>97</v>
      </c>
      <c r="B98" s="103" t="s">
        <v>1077</v>
      </c>
      <c r="C98" s="103" t="s">
        <v>1</v>
      </c>
      <c r="D98" s="102">
        <v>8</v>
      </c>
      <c r="E98" s="102">
        <v>10</v>
      </c>
      <c r="F98" s="102">
        <v>10</v>
      </c>
      <c r="G98" s="104" t="s">
        <v>1182</v>
      </c>
      <c r="H98" s="105" t="s">
        <v>386</v>
      </c>
      <c r="I98" s="105" t="s">
        <v>71</v>
      </c>
      <c r="J98" s="103" t="s">
        <v>376</v>
      </c>
      <c r="K98" s="105" t="s">
        <v>1183</v>
      </c>
      <c r="L98" s="105" t="s">
        <v>1184</v>
      </c>
      <c r="M98" s="105">
        <v>322.36</v>
      </c>
      <c r="N98" s="105" t="s">
        <v>539</v>
      </c>
      <c r="O98" s="105" t="s">
        <v>743</v>
      </c>
      <c r="P98" s="105" t="s">
        <v>541</v>
      </c>
      <c r="Q98" s="105" t="s">
        <v>1185</v>
      </c>
      <c r="R98" s="105" t="s">
        <v>99</v>
      </c>
      <c r="S98" s="105" t="s">
        <v>102</v>
      </c>
      <c r="T98" s="105" t="s">
        <v>1186</v>
      </c>
      <c r="U98" s="105" t="s">
        <v>1187</v>
      </c>
    </row>
    <row r="99" spans="1:21" ht="17.25" customHeight="1" x14ac:dyDescent="0.3">
      <c r="A99" s="101">
        <v>98</v>
      </c>
      <c r="B99" s="103" t="s">
        <v>1077</v>
      </c>
      <c r="C99" s="103" t="s">
        <v>1</v>
      </c>
      <c r="D99" s="102">
        <v>9</v>
      </c>
      <c r="E99" s="102">
        <v>10</v>
      </c>
      <c r="F99" s="102">
        <v>10</v>
      </c>
      <c r="G99" s="104" t="s">
        <v>1188</v>
      </c>
      <c r="H99" s="105" t="s">
        <v>387</v>
      </c>
      <c r="I99" s="105" t="s">
        <v>71</v>
      </c>
      <c r="J99" s="103" t="s">
        <v>377</v>
      </c>
      <c r="K99" s="105" t="s">
        <v>1189</v>
      </c>
      <c r="L99" s="105" t="s">
        <v>1190</v>
      </c>
      <c r="M99" s="105">
        <v>386.35</v>
      </c>
      <c r="N99" s="105" t="s">
        <v>539</v>
      </c>
      <c r="O99" s="105" t="s">
        <v>875</v>
      </c>
      <c r="P99" s="105" t="s">
        <v>541</v>
      </c>
      <c r="Q99" s="105" t="s">
        <v>1191</v>
      </c>
      <c r="R99" s="105" t="s">
        <v>61</v>
      </c>
      <c r="S99" s="105" t="s">
        <v>61</v>
      </c>
      <c r="T99" s="105" t="s">
        <v>1192</v>
      </c>
      <c r="U99" s="105" t="s">
        <v>1193</v>
      </c>
    </row>
    <row r="100" spans="1:21" ht="17.25" customHeight="1" x14ac:dyDescent="0.3">
      <c r="A100" s="101">
        <v>99</v>
      </c>
      <c r="B100" s="103" t="s">
        <v>1077</v>
      </c>
      <c r="C100" s="103" t="s">
        <v>1</v>
      </c>
      <c r="D100" s="102">
        <v>10</v>
      </c>
      <c r="E100" s="102">
        <v>10</v>
      </c>
      <c r="F100" s="102">
        <v>10</v>
      </c>
      <c r="G100" s="104" t="s">
        <v>1194</v>
      </c>
      <c r="H100" s="105" t="s">
        <v>388</v>
      </c>
      <c r="I100" s="105" t="s">
        <v>1195</v>
      </c>
      <c r="J100" s="103" t="s">
        <v>378</v>
      </c>
      <c r="K100" s="105" t="s">
        <v>1196</v>
      </c>
      <c r="L100" s="105" t="s">
        <v>1141</v>
      </c>
      <c r="M100" s="105">
        <v>448.38</v>
      </c>
      <c r="N100" s="105" t="s">
        <v>539</v>
      </c>
      <c r="O100" s="105" t="s">
        <v>1142</v>
      </c>
      <c r="P100" s="105" t="s">
        <v>541</v>
      </c>
      <c r="Q100" s="105" t="s">
        <v>1197</v>
      </c>
      <c r="R100" s="105" t="s">
        <v>1198</v>
      </c>
      <c r="S100" s="105" t="s">
        <v>1199</v>
      </c>
      <c r="T100" s="105" t="s">
        <v>1200</v>
      </c>
      <c r="U100" s="105" t="s">
        <v>1201</v>
      </c>
    </row>
    <row r="101" spans="1:21" ht="17.25" customHeight="1" x14ac:dyDescent="0.3">
      <c r="A101" s="101">
        <v>100</v>
      </c>
      <c r="B101" s="103" t="s">
        <v>1077</v>
      </c>
      <c r="C101" s="103" t="s">
        <v>1</v>
      </c>
      <c r="D101" s="102">
        <v>11</v>
      </c>
      <c r="E101" s="102">
        <v>10</v>
      </c>
      <c r="F101" s="102">
        <v>10</v>
      </c>
      <c r="G101" s="104" t="s">
        <v>1202</v>
      </c>
      <c r="H101" s="105" t="s">
        <v>389</v>
      </c>
      <c r="I101" s="105" t="s">
        <v>1203</v>
      </c>
      <c r="J101" s="103" t="s">
        <v>379</v>
      </c>
      <c r="K101" s="105" t="s">
        <v>1204</v>
      </c>
      <c r="L101" s="105" t="s">
        <v>564</v>
      </c>
      <c r="M101" s="105">
        <v>284.26</v>
      </c>
      <c r="N101" s="105" t="s">
        <v>539</v>
      </c>
      <c r="O101" s="105" t="s">
        <v>1205</v>
      </c>
      <c r="P101" s="105" t="s">
        <v>541</v>
      </c>
      <c r="Q101" s="105" t="s">
        <v>1206</v>
      </c>
      <c r="R101" s="105" t="s">
        <v>61</v>
      </c>
      <c r="S101" s="105" t="s">
        <v>61</v>
      </c>
      <c r="T101" s="105" t="s">
        <v>1207</v>
      </c>
      <c r="U101" s="105" t="s">
        <v>1208</v>
      </c>
    </row>
    <row r="102" spans="1:21" ht="17.25" customHeight="1" x14ac:dyDescent="0.3">
      <c r="A102" s="101">
        <v>101</v>
      </c>
      <c r="B102" s="103" t="s">
        <v>1077</v>
      </c>
      <c r="C102" s="103" t="s">
        <v>2</v>
      </c>
      <c r="D102" s="102">
        <v>2</v>
      </c>
      <c r="E102" s="102">
        <v>10</v>
      </c>
      <c r="F102" s="102">
        <v>10</v>
      </c>
      <c r="G102" s="104" t="s">
        <v>1209</v>
      </c>
      <c r="H102" s="105" t="s">
        <v>400</v>
      </c>
      <c r="I102" s="105" t="s">
        <v>1210</v>
      </c>
      <c r="J102" s="103" t="s">
        <v>390</v>
      </c>
      <c r="K102" s="105" t="s">
        <v>1211</v>
      </c>
      <c r="L102" s="105" t="s">
        <v>1212</v>
      </c>
      <c r="M102" s="105">
        <v>374.34</v>
      </c>
      <c r="N102" s="105" t="s">
        <v>539</v>
      </c>
      <c r="O102" s="105" t="s">
        <v>1213</v>
      </c>
      <c r="P102" s="105" t="s">
        <v>541</v>
      </c>
      <c r="Q102" s="105" t="s">
        <v>159</v>
      </c>
      <c r="R102" s="105" t="s">
        <v>160</v>
      </c>
      <c r="S102" s="105" t="s">
        <v>107</v>
      </c>
      <c r="T102" s="105" t="s">
        <v>1214</v>
      </c>
      <c r="U102" s="105" t="s">
        <v>1215</v>
      </c>
    </row>
    <row r="103" spans="1:21" ht="17.25" customHeight="1" x14ac:dyDescent="0.3">
      <c r="A103" s="101">
        <v>102</v>
      </c>
      <c r="B103" s="103" t="s">
        <v>1077</v>
      </c>
      <c r="C103" s="103" t="s">
        <v>2</v>
      </c>
      <c r="D103" s="102">
        <v>3</v>
      </c>
      <c r="E103" s="102">
        <v>10</v>
      </c>
      <c r="F103" s="102">
        <v>10</v>
      </c>
      <c r="G103" s="104" t="s">
        <v>1216</v>
      </c>
      <c r="H103" s="105" t="s">
        <v>401</v>
      </c>
      <c r="I103" s="105" t="s">
        <v>1217</v>
      </c>
      <c r="J103" s="103" t="s">
        <v>391</v>
      </c>
      <c r="K103" s="105" t="s">
        <v>1218</v>
      </c>
      <c r="L103" s="105" t="s">
        <v>1141</v>
      </c>
      <c r="M103" s="105">
        <v>448.38</v>
      </c>
      <c r="N103" s="105" t="s">
        <v>539</v>
      </c>
      <c r="O103" s="105" t="s">
        <v>1219</v>
      </c>
      <c r="P103" s="105" t="s">
        <v>541</v>
      </c>
      <c r="Q103" s="105" t="s">
        <v>67</v>
      </c>
      <c r="R103" s="105" t="s">
        <v>61</v>
      </c>
      <c r="S103" s="105" t="s">
        <v>61</v>
      </c>
      <c r="T103" s="105" t="s">
        <v>1220</v>
      </c>
      <c r="U103" s="105" t="s">
        <v>1221</v>
      </c>
    </row>
    <row r="104" spans="1:21" ht="17.25" customHeight="1" x14ac:dyDescent="0.3">
      <c r="A104" s="101">
        <v>103</v>
      </c>
      <c r="B104" s="103" t="s">
        <v>1077</v>
      </c>
      <c r="C104" s="103" t="s">
        <v>2</v>
      </c>
      <c r="D104" s="102">
        <v>4</v>
      </c>
      <c r="E104" s="102">
        <v>10</v>
      </c>
      <c r="F104" s="102">
        <v>10</v>
      </c>
      <c r="G104" s="104" t="s">
        <v>1222</v>
      </c>
      <c r="H104" s="105" t="s">
        <v>402</v>
      </c>
      <c r="I104" s="105" t="s">
        <v>1223</v>
      </c>
      <c r="J104" s="103" t="s">
        <v>392</v>
      </c>
      <c r="K104" s="105" t="s">
        <v>1224</v>
      </c>
      <c r="L104" s="105" t="s">
        <v>564</v>
      </c>
      <c r="M104" s="105">
        <v>284.26</v>
      </c>
      <c r="N104" s="105" t="s">
        <v>539</v>
      </c>
      <c r="O104" s="105" t="s">
        <v>1225</v>
      </c>
      <c r="P104" s="105" t="s">
        <v>541</v>
      </c>
      <c r="Q104" s="105" t="s">
        <v>110</v>
      </c>
      <c r="R104" s="105" t="s">
        <v>1226</v>
      </c>
      <c r="S104" s="105" t="s">
        <v>1226</v>
      </c>
      <c r="T104" s="105" t="s">
        <v>1227</v>
      </c>
      <c r="U104" s="105" t="s">
        <v>1228</v>
      </c>
    </row>
    <row r="105" spans="1:21" ht="17.25" customHeight="1" x14ac:dyDescent="0.3">
      <c r="A105" s="101">
        <v>104</v>
      </c>
      <c r="B105" s="103" t="s">
        <v>1077</v>
      </c>
      <c r="C105" s="103" t="s">
        <v>2</v>
      </c>
      <c r="D105" s="102">
        <v>5</v>
      </c>
      <c r="E105" s="102">
        <v>10</v>
      </c>
      <c r="F105" s="102">
        <v>10</v>
      </c>
      <c r="G105" s="104" t="s">
        <v>1229</v>
      </c>
      <c r="H105" s="105" t="s">
        <v>403</v>
      </c>
      <c r="I105" s="105" t="s">
        <v>1230</v>
      </c>
      <c r="J105" s="103" t="s">
        <v>393</v>
      </c>
      <c r="K105" s="105" t="s">
        <v>1231</v>
      </c>
      <c r="L105" s="105" t="s">
        <v>1232</v>
      </c>
      <c r="M105" s="105">
        <v>592.54999999999995</v>
      </c>
      <c r="N105" s="105" t="s">
        <v>539</v>
      </c>
      <c r="O105" s="105" t="s">
        <v>1233</v>
      </c>
      <c r="P105" s="105" t="s">
        <v>541</v>
      </c>
      <c r="Q105" s="105" t="s">
        <v>1234</v>
      </c>
      <c r="R105" s="105" t="s">
        <v>128</v>
      </c>
      <c r="S105" s="105" t="s">
        <v>1235</v>
      </c>
      <c r="T105" s="105" t="s">
        <v>1236</v>
      </c>
      <c r="U105" s="105" t="s">
        <v>1237</v>
      </c>
    </row>
    <row r="106" spans="1:21" ht="17.25" customHeight="1" x14ac:dyDescent="0.3">
      <c r="A106" s="101">
        <v>105</v>
      </c>
      <c r="B106" s="103" t="s">
        <v>1077</v>
      </c>
      <c r="C106" s="103" t="s">
        <v>2</v>
      </c>
      <c r="D106" s="102">
        <v>6</v>
      </c>
      <c r="E106" s="102">
        <v>10</v>
      </c>
      <c r="F106" s="102">
        <v>10</v>
      </c>
      <c r="G106" s="104" t="s">
        <v>1238</v>
      </c>
      <c r="H106" s="105" t="s">
        <v>404</v>
      </c>
      <c r="I106" s="105" t="s">
        <v>1239</v>
      </c>
      <c r="J106" s="103" t="s">
        <v>394</v>
      </c>
      <c r="K106" s="105" t="s">
        <v>1240</v>
      </c>
      <c r="L106" s="105" t="s">
        <v>1241</v>
      </c>
      <c r="M106" s="105">
        <v>286.27999999999997</v>
      </c>
      <c r="N106" s="105" t="s">
        <v>539</v>
      </c>
      <c r="O106" s="105" t="s">
        <v>1242</v>
      </c>
      <c r="P106" s="105" t="s">
        <v>541</v>
      </c>
      <c r="Q106" s="105" t="s">
        <v>61</v>
      </c>
      <c r="R106" s="105" t="s">
        <v>61</v>
      </c>
      <c r="S106" s="105" t="s">
        <v>61</v>
      </c>
      <c r="T106" s="105" t="s">
        <v>1243</v>
      </c>
      <c r="U106" s="105" t="s">
        <v>1244</v>
      </c>
    </row>
    <row r="107" spans="1:21" ht="17.25" customHeight="1" x14ac:dyDescent="0.3">
      <c r="A107" s="101">
        <v>106</v>
      </c>
      <c r="B107" s="103" t="s">
        <v>1077</v>
      </c>
      <c r="C107" s="103" t="s">
        <v>2</v>
      </c>
      <c r="D107" s="102">
        <v>7</v>
      </c>
      <c r="E107" s="102">
        <v>10</v>
      </c>
      <c r="F107" s="102">
        <v>10</v>
      </c>
      <c r="G107" s="104" t="s">
        <v>1245</v>
      </c>
      <c r="H107" s="105" t="s">
        <v>405</v>
      </c>
      <c r="I107" s="105" t="s">
        <v>1246</v>
      </c>
      <c r="J107" s="103" t="s">
        <v>395</v>
      </c>
      <c r="K107" s="105" t="s">
        <v>1247</v>
      </c>
      <c r="L107" s="105" t="s">
        <v>550</v>
      </c>
      <c r="M107" s="105">
        <v>464.37</v>
      </c>
      <c r="N107" s="105" t="s">
        <v>539</v>
      </c>
      <c r="O107" s="105" t="s">
        <v>1248</v>
      </c>
      <c r="P107" s="105" t="s">
        <v>541</v>
      </c>
      <c r="Q107" s="105" t="s">
        <v>140</v>
      </c>
      <c r="R107" s="105" t="s">
        <v>163</v>
      </c>
      <c r="S107" s="105" t="s">
        <v>167</v>
      </c>
      <c r="T107" s="105" t="s">
        <v>1627</v>
      </c>
      <c r="U107" s="105" t="s">
        <v>1249</v>
      </c>
    </row>
    <row r="108" spans="1:21" ht="17.25" customHeight="1" x14ac:dyDescent="0.3">
      <c r="A108" s="101">
        <v>107</v>
      </c>
      <c r="B108" s="103" t="s">
        <v>1077</v>
      </c>
      <c r="C108" s="103" t="s">
        <v>2</v>
      </c>
      <c r="D108" s="102">
        <v>8</v>
      </c>
      <c r="E108" s="102">
        <v>10</v>
      </c>
      <c r="F108" s="102">
        <v>10</v>
      </c>
      <c r="G108" s="104" t="s">
        <v>1250</v>
      </c>
      <c r="H108" s="105" t="s">
        <v>406</v>
      </c>
      <c r="I108" s="105" t="s">
        <v>1251</v>
      </c>
      <c r="J108" s="103" t="s">
        <v>396</v>
      </c>
      <c r="K108" s="105" t="s">
        <v>1252</v>
      </c>
      <c r="L108" s="105" t="s">
        <v>1253</v>
      </c>
      <c r="M108" s="105">
        <v>430.4</v>
      </c>
      <c r="N108" s="105" t="s">
        <v>539</v>
      </c>
      <c r="O108" s="105" t="s">
        <v>623</v>
      </c>
      <c r="P108" s="105" t="s">
        <v>541</v>
      </c>
      <c r="Q108" s="105" t="s">
        <v>65</v>
      </c>
      <c r="R108" s="105" t="s">
        <v>1254</v>
      </c>
      <c r="S108" s="105" t="s">
        <v>1254</v>
      </c>
      <c r="T108" s="105" t="s">
        <v>1255</v>
      </c>
      <c r="U108" s="105" t="s">
        <v>1256</v>
      </c>
    </row>
    <row r="109" spans="1:21" ht="17.25" customHeight="1" x14ac:dyDescent="0.3">
      <c r="A109" s="101">
        <v>108</v>
      </c>
      <c r="B109" s="103" t="s">
        <v>1077</v>
      </c>
      <c r="C109" s="103" t="s">
        <v>2</v>
      </c>
      <c r="D109" s="102">
        <v>9</v>
      </c>
      <c r="E109" s="102">
        <v>10</v>
      </c>
      <c r="F109" s="102">
        <v>10</v>
      </c>
      <c r="G109" s="104" t="s">
        <v>1257</v>
      </c>
      <c r="H109" s="105" t="s">
        <v>407</v>
      </c>
      <c r="I109" s="105" t="s">
        <v>1258</v>
      </c>
      <c r="J109" s="103" t="s">
        <v>397</v>
      </c>
      <c r="K109" s="105" t="s">
        <v>1259</v>
      </c>
      <c r="L109" s="105" t="s">
        <v>622</v>
      </c>
      <c r="M109" s="105">
        <v>268.26</v>
      </c>
      <c r="N109" s="105" t="s">
        <v>539</v>
      </c>
      <c r="O109" s="105" t="s">
        <v>1260</v>
      </c>
      <c r="P109" s="105" t="s">
        <v>541</v>
      </c>
      <c r="Q109" s="105" t="s">
        <v>140</v>
      </c>
      <c r="R109" s="105" t="s">
        <v>160</v>
      </c>
      <c r="S109" s="105" t="s">
        <v>107</v>
      </c>
      <c r="T109" s="105" t="s">
        <v>1261</v>
      </c>
      <c r="U109" s="105" t="s">
        <v>1262</v>
      </c>
    </row>
    <row r="110" spans="1:21" ht="17.25" customHeight="1" x14ac:dyDescent="0.3">
      <c r="A110" s="101">
        <v>109</v>
      </c>
      <c r="B110" s="103" t="s">
        <v>1077</v>
      </c>
      <c r="C110" s="103" t="s">
        <v>2</v>
      </c>
      <c r="D110" s="102">
        <v>10</v>
      </c>
      <c r="E110" s="102">
        <v>10</v>
      </c>
      <c r="F110" s="102">
        <v>10</v>
      </c>
      <c r="G110" s="104" t="s">
        <v>1263</v>
      </c>
      <c r="H110" s="105" t="s">
        <v>408</v>
      </c>
      <c r="I110" s="105" t="s">
        <v>1264</v>
      </c>
      <c r="J110" s="103" t="s">
        <v>398</v>
      </c>
      <c r="K110" s="105" t="s">
        <v>1265</v>
      </c>
      <c r="L110" s="105" t="s">
        <v>1266</v>
      </c>
      <c r="M110" s="105">
        <v>288.25</v>
      </c>
      <c r="N110" s="105" t="s">
        <v>539</v>
      </c>
      <c r="O110" s="105" t="s">
        <v>558</v>
      </c>
      <c r="P110" s="105" t="s">
        <v>541</v>
      </c>
      <c r="Q110" s="105" t="s">
        <v>1267</v>
      </c>
      <c r="R110" s="105" t="s">
        <v>1268</v>
      </c>
      <c r="S110" s="105" t="s">
        <v>1268</v>
      </c>
      <c r="T110" s="105" t="s">
        <v>1269</v>
      </c>
      <c r="U110" s="105" t="s">
        <v>1270</v>
      </c>
    </row>
    <row r="111" spans="1:21" ht="17.25" customHeight="1" x14ac:dyDescent="0.3">
      <c r="A111" s="101">
        <v>110</v>
      </c>
      <c r="B111" s="103" t="s">
        <v>1077</v>
      </c>
      <c r="C111" s="103" t="s">
        <v>2</v>
      </c>
      <c r="D111" s="102">
        <v>11</v>
      </c>
      <c r="E111" s="102">
        <v>10</v>
      </c>
      <c r="F111" s="102">
        <v>10</v>
      </c>
      <c r="G111" s="104" t="s">
        <v>1271</v>
      </c>
      <c r="H111" s="105" t="s">
        <v>409</v>
      </c>
      <c r="I111" s="105" t="s">
        <v>1272</v>
      </c>
      <c r="J111" s="103" t="s">
        <v>399</v>
      </c>
      <c r="K111" s="105" t="s">
        <v>1273</v>
      </c>
      <c r="L111" s="105" t="s">
        <v>1274</v>
      </c>
      <c r="M111" s="105">
        <v>478.4</v>
      </c>
      <c r="N111" s="105" t="s">
        <v>539</v>
      </c>
      <c r="O111" s="105" t="s">
        <v>1275</v>
      </c>
      <c r="P111" s="105" t="s">
        <v>541</v>
      </c>
      <c r="Q111" s="105" t="s">
        <v>75</v>
      </c>
      <c r="R111" s="105" t="s">
        <v>157</v>
      </c>
      <c r="S111" s="105" t="s">
        <v>157</v>
      </c>
      <c r="T111" s="105" t="s">
        <v>1276</v>
      </c>
      <c r="U111" s="105" t="s">
        <v>1277</v>
      </c>
    </row>
    <row r="112" spans="1:21" ht="17.25" customHeight="1" x14ac:dyDescent="0.3">
      <c r="A112" s="101">
        <v>111</v>
      </c>
      <c r="B112" s="103" t="s">
        <v>1077</v>
      </c>
      <c r="C112" s="103" t="s">
        <v>3</v>
      </c>
      <c r="D112" s="102">
        <v>2</v>
      </c>
      <c r="E112" s="102">
        <v>10</v>
      </c>
      <c r="F112" s="102">
        <v>10</v>
      </c>
      <c r="G112" s="104" t="s">
        <v>1278</v>
      </c>
      <c r="H112" s="105" t="s">
        <v>420</v>
      </c>
      <c r="I112" s="105" t="s">
        <v>1279</v>
      </c>
      <c r="J112" s="103" t="s">
        <v>410</v>
      </c>
      <c r="K112" s="105" t="s">
        <v>1280</v>
      </c>
      <c r="L112" s="105" t="s">
        <v>637</v>
      </c>
      <c r="M112" s="105">
        <v>434.39</v>
      </c>
      <c r="N112" s="105" t="s">
        <v>539</v>
      </c>
      <c r="O112" s="105" t="s">
        <v>1281</v>
      </c>
      <c r="P112" s="105" t="s">
        <v>541</v>
      </c>
      <c r="Q112" s="105" t="s">
        <v>57</v>
      </c>
      <c r="R112" s="105" t="s">
        <v>1282</v>
      </c>
      <c r="S112" s="105" t="s">
        <v>876</v>
      </c>
      <c r="T112" s="105" t="s">
        <v>1283</v>
      </c>
      <c r="U112" s="105" t="s">
        <v>1284</v>
      </c>
    </row>
    <row r="113" spans="1:21" ht="17.25" customHeight="1" x14ac:dyDescent="0.3">
      <c r="A113" s="101">
        <v>112</v>
      </c>
      <c r="B113" s="103" t="s">
        <v>1077</v>
      </c>
      <c r="C113" s="103" t="s">
        <v>3</v>
      </c>
      <c r="D113" s="102">
        <v>3</v>
      </c>
      <c r="E113" s="102">
        <v>10</v>
      </c>
      <c r="F113" s="102">
        <v>10</v>
      </c>
      <c r="G113" s="104" t="s">
        <v>1285</v>
      </c>
      <c r="H113" s="105" t="s">
        <v>421</v>
      </c>
      <c r="I113" s="105" t="s">
        <v>1286</v>
      </c>
      <c r="J113" s="103" t="s">
        <v>411</v>
      </c>
      <c r="K113" s="105" t="s">
        <v>1287</v>
      </c>
      <c r="L113" s="105" t="s">
        <v>1161</v>
      </c>
      <c r="M113" s="105">
        <v>432.38</v>
      </c>
      <c r="N113" s="105" t="s">
        <v>539</v>
      </c>
      <c r="O113" s="105" t="s">
        <v>1288</v>
      </c>
      <c r="P113" s="105" t="s">
        <v>541</v>
      </c>
      <c r="Q113" s="105" t="s">
        <v>62</v>
      </c>
      <c r="R113" s="105" t="s">
        <v>118</v>
      </c>
      <c r="S113" s="105" t="s">
        <v>80</v>
      </c>
      <c r="T113" s="105" t="s">
        <v>1289</v>
      </c>
      <c r="U113" s="105" t="s">
        <v>1290</v>
      </c>
    </row>
    <row r="114" spans="1:21" ht="17.25" customHeight="1" x14ac:dyDescent="0.3">
      <c r="A114" s="101">
        <v>113</v>
      </c>
      <c r="B114" s="103" t="s">
        <v>1077</v>
      </c>
      <c r="C114" s="103" t="s">
        <v>3</v>
      </c>
      <c r="D114" s="102">
        <v>4</v>
      </c>
      <c r="E114" s="102">
        <v>10</v>
      </c>
      <c r="F114" s="102">
        <v>10</v>
      </c>
      <c r="G114" s="104" t="s">
        <v>1291</v>
      </c>
      <c r="H114" s="105" t="s">
        <v>422</v>
      </c>
      <c r="I114" s="105" t="s">
        <v>1292</v>
      </c>
      <c r="J114" s="103" t="s">
        <v>412</v>
      </c>
      <c r="K114" s="105" t="s">
        <v>1293</v>
      </c>
      <c r="L114" s="105" t="s">
        <v>1212</v>
      </c>
      <c r="M114" s="105">
        <v>374.34</v>
      </c>
      <c r="N114" s="105" t="s">
        <v>539</v>
      </c>
      <c r="O114" s="105" t="s">
        <v>1294</v>
      </c>
      <c r="P114" s="105" t="s">
        <v>541</v>
      </c>
      <c r="Q114" s="105" t="s">
        <v>61</v>
      </c>
      <c r="R114" s="105" t="s">
        <v>61</v>
      </c>
      <c r="S114" s="105" t="s">
        <v>61</v>
      </c>
      <c r="T114" s="105" t="s">
        <v>1295</v>
      </c>
      <c r="U114" s="105" t="s">
        <v>1296</v>
      </c>
    </row>
    <row r="115" spans="1:21" ht="17.25" customHeight="1" x14ac:dyDescent="0.3">
      <c r="A115" s="101">
        <v>114</v>
      </c>
      <c r="B115" s="103" t="s">
        <v>1077</v>
      </c>
      <c r="C115" s="103" t="s">
        <v>3</v>
      </c>
      <c r="D115" s="102">
        <v>5</v>
      </c>
      <c r="E115" s="102">
        <v>10</v>
      </c>
      <c r="F115" s="102">
        <v>10</v>
      </c>
      <c r="G115" s="104" t="s">
        <v>1297</v>
      </c>
      <c r="H115" s="105" t="s">
        <v>423</v>
      </c>
      <c r="I115" s="105" t="s">
        <v>1298</v>
      </c>
      <c r="J115" s="103" t="s">
        <v>413</v>
      </c>
      <c r="K115" s="105" t="s">
        <v>1299</v>
      </c>
      <c r="L115" s="105" t="s">
        <v>1030</v>
      </c>
      <c r="M115" s="105">
        <v>624.54</v>
      </c>
      <c r="N115" s="105" t="s">
        <v>539</v>
      </c>
      <c r="O115" s="105" t="s">
        <v>1300</v>
      </c>
      <c r="P115" s="105" t="s">
        <v>541</v>
      </c>
      <c r="Q115" s="105" t="s">
        <v>75</v>
      </c>
      <c r="R115" s="105" t="s">
        <v>157</v>
      </c>
      <c r="S115" s="105" t="s">
        <v>157</v>
      </c>
      <c r="T115" s="105" t="s">
        <v>1301</v>
      </c>
      <c r="U115" s="105" t="s">
        <v>1302</v>
      </c>
    </row>
    <row r="116" spans="1:21" ht="17.25" customHeight="1" x14ac:dyDescent="0.3">
      <c r="A116" s="101">
        <v>115</v>
      </c>
      <c r="B116" s="103" t="s">
        <v>1077</v>
      </c>
      <c r="C116" s="103" t="s">
        <v>3</v>
      </c>
      <c r="D116" s="102">
        <v>6</v>
      </c>
      <c r="E116" s="102">
        <v>10</v>
      </c>
      <c r="F116" s="102">
        <v>10</v>
      </c>
      <c r="G116" s="104" t="s">
        <v>1303</v>
      </c>
      <c r="H116" s="105" t="s">
        <v>424</v>
      </c>
      <c r="I116" s="105" t="s">
        <v>1304</v>
      </c>
      <c r="J116" s="103" t="s">
        <v>414</v>
      </c>
      <c r="K116" s="105" t="s">
        <v>1305</v>
      </c>
      <c r="L116" s="105" t="s">
        <v>1306</v>
      </c>
      <c r="M116" s="105">
        <v>420.46</v>
      </c>
      <c r="N116" s="105" t="s">
        <v>539</v>
      </c>
      <c r="O116" s="105" t="s">
        <v>1307</v>
      </c>
      <c r="P116" s="105" t="s">
        <v>541</v>
      </c>
      <c r="Q116" s="105" t="s">
        <v>1308</v>
      </c>
      <c r="R116" s="105" t="s">
        <v>1309</v>
      </c>
      <c r="S116" s="105" t="s">
        <v>1310</v>
      </c>
      <c r="T116" s="105" t="s">
        <v>1311</v>
      </c>
      <c r="U116" s="105" t="s">
        <v>1312</v>
      </c>
    </row>
    <row r="117" spans="1:21" ht="17.25" customHeight="1" x14ac:dyDescent="0.3">
      <c r="A117" s="101">
        <v>116</v>
      </c>
      <c r="B117" s="103" t="s">
        <v>1077</v>
      </c>
      <c r="C117" s="103" t="s">
        <v>3</v>
      </c>
      <c r="D117" s="102">
        <v>7</v>
      </c>
      <c r="E117" s="102">
        <v>10</v>
      </c>
      <c r="F117" s="102">
        <v>10</v>
      </c>
      <c r="G117" s="104" t="s">
        <v>1313</v>
      </c>
      <c r="H117" s="105" t="s">
        <v>425</v>
      </c>
      <c r="I117" s="105" t="s">
        <v>71</v>
      </c>
      <c r="J117" s="103" t="s">
        <v>415</v>
      </c>
      <c r="K117" s="105" t="s">
        <v>1314</v>
      </c>
      <c r="L117" s="105" t="s">
        <v>1315</v>
      </c>
      <c r="M117" s="105">
        <v>354.4</v>
      </c>
      <c r="N117" s="105" t="s">
        <v>539</v>
      </c>
      <c r="O117" s="105" t="s">
        <v>1316</v>
      </c>
      <c r="P117" s="105" t="s">
        <v>541</v>
      </c>
      <c r="Q117" s="105" t="s">
        <v>62</v>
      </c>
      <c r="R117" s="105" t="s">
        <v>1317</v>
      </c>
      <c r="S117" s="105" t="s">
        <v>1318</v>
      </c>
      <c r="T117" s="105" t="s">
        <v>1319</v>
      </c>
      <c r="U117" s="105" t="s">
        <v>1320</v>
      </c>
    </row>
    <row r="118" spans="1:21" ht="17.25" customHeight="1" x14ac:dyDescent="0.3">
      <c r="A118" s="101">
        <v>117</v>
      </c>
      <c r="B118" s="103" t="s">
        <v>1077</v>
      </c>
      <c r="C118" s="103" t="s">
        <v>3</v>
      </c>
      <c r="D118" s="102">
        <v>8</v>
      </c>
      <c r="E118" s="102">
        <v>10</v>
      </c>
      <c r="F118" s="102">
        <v>10</v>
      </c>
      <c r="G118" s="104" t="s">
        <v>1321</v>
      </c>
      <c r="H118" s="105" t="s">
        <v>426</v>
      </c>
      <c r="I118" s="105" t="s">
        <v>1322</v>
      </c>
      <c r="J118" s="103" t="s">
        <v>416</v>
      </c>
      <c r="K118" s="105" t="s">
        <v>1323</v>
      </c>
      <c r="L118" s="105" t="s">
        <v>1324</v>
      </c>
      <c r="M118" s="105">
        <v>608.54</v>
      </c>
      <c r="N118" s="105" t="s">
        <v>539</v>
      </c>
      <c r="O118" s="105" t="s">
        <v>1325</v>
      </c>
      <c r="P118" s="105" t="s">
        <v>541</v>
      </c>
      <c r="Q118" s="105" t="s">
        <v>61</v>
      </c>
      <c r="R118" s="105" t="s">
        <v>61</v>
      </c>
      <c r="S118" s="105" t="s">
        <v>61</v>
      </c>
      <c r="T118" s="105" t="s">
        <v>1326</v>
      </c>
      <c r="U118" s="105" t="s">
        <v>1327</v>
      </c>
    </row>
    <row r="119" spans="1:21" ht="17.25" customHeight="1" x14ac:dyDescent="0.3">
      <c r="A119" s="101">
        <v>118</v>
      </c>
      <c r="B119" s="103" t="s">
        <v>1077</v>
      </c>
      <c r="C119" s="103" t="s">
        <v>3</v>
      </c>
      <c r="D119" s="102">
        <v>9</v>
      </c>
      <c r="E119" s="102">
        <v>10</v>
      </c>
      <c r="F119" s="102">
        <v>10</v>
      </c>
      <c r="G119" s="104" t="s">
        <v>1328</v>
      </c>
      <c r="H119" s="105" t="s">
        <v>427</v>
      </c>
      <c r="I119" s="105" t="s">
        <v>1329</v>
      </c>
      <c r="J119" s="103" t="s">
        <v>417</v>
      </c>
      <c r="K119" s="105" t="s">
        <v>1330</v>
      </c>
      <c r="L119" s="105" t="s">
        <v>1331</v>
      </c>
      <c r="M119" s="105">
        <v>692.7</v>
      </c>
      <c r="N119" s="105" t="s">
        <v>539</v>
      </c>
      <c r="O119" s="105" t="s">
        <v>1307</v>
      </c>
      <c r="P119" s="105" t="s">
        <v>541</v>
      </c>
      <c r="Q119" s="105" t="s">
        <v>1332</v>
      </c>
      <c r="R119" s="105" t="s">
        <v>1333</v>
      </c>
      <c r="S119" s="105" t="s">
        <v>1334</v>
      </c>
      <c r="T119" s="105" t="s">
        <v>1335</v>
      </c>
      <c r="U119" s="105" t="s">
        <v>1336</v>
      </c>
    </row>
    <row r="120" spans="1:21" ht="17.25" customHeight="1" x14ac:dyDescent="0.3">
      <c r="A120" s="101">
        <v>119</v>
      </c>
      <c r="B120" s="103" t="s">
        <v>1077</v>
      </c>
      <c r="C120" s="103" t="s">
        <v>3</v>
      </c>
      <c r="D120" s="102">
        <v>10</v>
      </c>
      <c r="E120" s="102">
        <v>10</v>
      </c>
      <c r="F120" s="102">
        <v>10</v>
      </c>
      <c r="G120" s="104" t="s">
        <v>1337</v>
      </c>
      <c r="H120" s="105" t="s">
        <v>428</v>
      </c>
      <c r="I120" s="105" t="s">
        <v>71</v>
      </c>
      <c r="J120" s="103" t="s">
        <v>418</v>
      </c>
      <c r="K120" s="105" t="s">
        <v>1338</v>
      </c>
      <c r="L120" s="105" t="s">
        <v>1339</v>
      </c>
      <c r="M120" s="105">
        <v>466.39</v>
      </c>
      <c r="N120" s="105" t="s">
        <v>539</v>
      </c>
      <c r="O120" s="105" t="s">
        <v>671</v>
      </c>
      <c r="P120" s="105" t="s">
        <v>541</v>
      </c>
      <c r="Q120" s="105" t="s">
        <v>61</v>
      </c>
      <c r="R120" s="105" t="s">
        <v>61</v>
      </c>
      <c r="S120" s="105" t="s">
        <v>61</v>
      </c>
      <c r="T120" s="105" t="s">
        <v>1340</v>
      </c>
      <c r="U120" s="105" t="s">
        <v>1341</v>
      </c>
    </row>
    <row r="121" spans="1:21" ht="17.25" customHeight="1" x14ac:dyDescent="0.3">
      <c r="A121" s="101">
        <v>120</v>
      </c>
      <c r="B121" s="103" t="s">
        <v>1077</v>
      </c>
      <c r="C121" s="103" t="s">
        <v>3</v>
      </c>
      <c r="D121" s="102">
        <v>11</v>
      </c>
      <c r="E121" s="102">
        <v>10</v>
      </c>
      <c r="F121" s="102">
        <v>10</v>
      </c>
      <c r="G121" s="104" t="s">
        <v>1342</v>
      </c>
      <c r="H121" s="105" t="s">
        <v>429</v>
      </c>
      <c r="I121" s="105" t="s">
        <v>71</v>
      </c>
      <c r="J121" s="103" t="s">
        <v>419</v>
      </c>
      <c r="K121" s="105" t="s">
        <v>1343</v>
      </c>
      <c r="L121" s="105" t="s">
        <v>1344</v>
      </c>
      <c r="M121" s="105">
        <v>266.29000000000002</v>
      </c>
      <c r="N121" s="105" t="s">
        <v>539</v>
      </c>
      <c r="O121" s="105" t="s">
        <v>1345</v>
      </c>
      <c r="P121" s="105" t="s">
        <v>541</v>
      </c>
      <c r="Q121" s="105" t="s">
        <v>61</v>
      </c>
      <c r="R121" s="105" t="s">
        <v>61</v>
      </c>
      <c r="S121" s="105" t="s">
        <v>61</v>
      </c>
      <c r="T121" s="105" t="s">
        <v>1346</v>
      </c>
      <c r="U121" s="105" t="s">
        <v>1347</v>
      </c>
    </row>
    <row r="122" spans="1:21" ht="17.25" customHeight="1" x14ac:dyDescent="0.3">
      <c r="A122" s="101">
        <v>121</v>
      </c>
      <c r="B122" s="103" t="s">
        <v>1077</v>
      </c>
      <c r="C122" s="103" t="s">
        <v>4</v>
      </c>
      <c r="D122" s="102">
        <v>2</v>
      </c>
      <c r="E122" s="102">
        <v>10</v>
      </c>
      <c r="F122" s="102">
        <v>10</v>
      </c>
      <c r="G122" s="104" t="s">
        <v>1348</v>
      </c>
      <c r="H122" s="105" t="s">
        <v>440</v>
      </c>
      <c r="I122" s="105" t="s">
        <v>71</v>
      </c>
      <c r="J122" s="103" t="s">
        <v>430</v>
      </c>
      <c r="K122" s="105" t="s">
        <v>1349</v>
      </c>
      <c r="L122" s="105" t="s">
        <v>1350</v>
      </c>
      <c r="M122" s="105">
        <v>548.49</v>
      </c>
      <c r="N122" s="105" t="s">
        <v>539</v>
      </c>
      <c r="O122" s="105" t="s">
        <v>1351</v>
      </c>
      <c r="P122" s="105" t="s">
        <v>1114</v>
      </c>
      <c r="Q122" s="105" t="s">
        <v>70</v>
      </c>
      <c r="R122" s="105" t="s">
        <v>1352</v>
      </c>
      <c r="S122" s="105" t="s">
        <v>1352</v>
      </c>
      <c r="T122" s="105" t="s">
        <v>1353</v>
      </c>
      <c r="U122" s="105" t="s">
        <v>1628</v>
      </c>
    </row>
    <row r="123" spans="1:21" ht="17.25" customHeight="1" x14ac:dyDescent="0.3">
      <c r="A123" s="101">
        <v>122</v>
      </c>
      <c r="B123" s="103" t="s">
        <v>1077</v>
      </c>
      <c r="C123" s="103" t="s">
        <v>4</v>
      </c>
      <c r="D123" s="102">
        <v>3</v>
      </c>
      <c r="E123" s="102">
        <v>10</v>
      </c>
      <c r="F123" s="102">
        <v>10</v>
      </c>
      <c r="G123" s="104" t="s">
        <v>1354</v>
      </c>
      <c r="H123" s="105" t="s">
        <v>441</v>
      </c>
      <c r="I123" s="105" t="s">
        <v>1355</v>
      </c>
      <c r="J123" s="103" t="s">
        <v>431</v>
      </c>
      <c r="K123" s="105" t="s">
        <v>1356</v>
      </c>
      <c r="L123" s="105" t="s">
        <v>991</v>
      </c>
      <c r="M123" s="105">
        <v>838.8</v>
      </c>
      <c r="N123" s="105" t="s">
        <v>539</v>
      </c>
      <c r="O123" s="105" t="s">
        <v>781</v>
      </c>
      <c r="P123" s="105" t="s">
        <v>541</v>
      </c>
      <c r="Q123" s="105" t="s">
        <v>61</v>
      </c>
      <c r="R123" s="105" t="s">
        <v>61</v>
      </c>
      <c r="S123" s="105" t="s">
        <v>61</v>
      </c>
      <c r="T123" s="105" t="s">
        <v>1357</v>
      </c>
      <c r="U123" s="105" t="s">
        <v>1358</v>
      </c>
    </row>
    <row r="124" spans="1:21" ht="17.25" customHeight="1" x14ac:dyDescent="0.3">
      <c r="A124" s="101">
        <v>123</v>
      </c>
      <c r="B124" s="103" t="s">
        <v>1077</v>
      </c>
      <c r="C124" s="103" t="s">
        <v>4</v>
      </c>
      <c r="D124" s="102">
        <v>4</v>
      </c>
      <c r="E124" s="102">
        <v>10</v>
      </c>
      <c r="F124" s="102">
        <v>10</v>
      </c>
      <c r="G124" s="104" t="s">
        <v>1359</v>
      </c>
      <c r="H124" s="105" t="s">
        <v>442</v>
      </c>
      <c r="I124" s="105" t="s">
        <v>1360</v>
      </c>
      <c r="J124" s="103" t="s">
        <v>432</v>
      </c>
      <c r="K124" s="105" t="s">
        <v>1361</v>
      </c>
      <c r="L124" s="105" t="s">
        <v>1362</v>
      </c>
      <c r="M124" s="105">
        <v>626.52</v>
      </c>
      <c r="N124" s="105" t="s">
        <v>539</v>
      </c>
      <c r="O124" s="105" t="s">
        <v>1363</v>
      </c>
      <c r="P124" s="105" t="s">
        <v>541</v>
      </c>
      <c r="Q124" s="105" t="s">
        <v>61</v>
      </c>
      <c r="R124" s="105" t="s">
        <v>61</v>
      </c>
      <c r="S124" s="105" t="s">
        <v>61</v>
      </c>
      <c r="T124" s="105" t="s">
        <v>1364</v>
      </c>
      <c r="U124" s="105" t="s">
        <v>1365</v>
      </c>
    </row>
    <row r="125" spans="1:21" ht="17.25" customHeight="1" x14ac:dyDescent="0.3">
      <c r="A125" s="101">
        <v>124</v>
      </c>
      <c r="B125" s="103" t="s">
        <v>1077</v>
      </c>
      <c r="C125" s="103" t="s">
        <v>4</v>
      </c>
      <c r="D125" s="102">
        <v>5</v>
      </c>
      <c r="E125" s="102">
        <v>10</v>
      </c>
      <c r="F125" s="102">
        <v>10</v>
      </c>
      <c r="G125" s="104" t="s">
        <v>1366</v>
      </c>
      <c r="H125" s="105" t="s">
        <v>443</v>
      </c>
      <c r="I125" s="105" t="s">
        <v>1367</v>
      </c>
      <c r="J125" s="103" t="s">
        <v>433</v>
      </c>
      <c r="K125" s="105" t="s">
        <v>1368</v>
      </c>
      <c r="L125" s="105" t="s">
        <v>1369</v>
      </c>
      <c r="M125" s="105">
        <v>434.35</v>
      </c>
      <c r="N125" s="105" t="s">
        <v>539</v>
      </c>
      <c r="O125" s="105" t="s">
        <v>1370</v>
      </c>
      <c r="P125" s="105" t="s">
        <v>541</v>
      </c>
      <c r="Q125" s="105" t="s">
        <v>75</v>
      </c>
      <c r="R125" s="105" t="s">
        <v>157</v>
      </c>
      <c r="S125" s="105" t="s">
        <v>1371</v>
      </c>
      <c r="T125" s="105" t="s">
        <v>1372</v>
      </c>
      <c r="U125" s="105" t="s">
        <v>1373</v>
      </c>
    </row>
    <row r="126" spans="1:21" ht="17.25" customHeight="1" x14ac:dyDescent="0.3">
      <c r="A126" s="101">
        <v>125</v>
      </c>
      <c r="B126" s="103" t="s">
        <v>1077</v>
      </c>
      <c r="C126" s="103" t="s">
        <v>4</v>
      </c>
      <c r="D126" s="102">
        <v>6</v>
      </c>
      <c r="E126" s="102">
        <v>10</v>
      </c>
      <c r="F126" s="102">
        <v>10</v>
      </c>
      <c r="G126" s="104" t="s">
        <v>1374</v>
      </c>
      <c r="H126" s="105" t="s">
        <v>444</v>
      </c>
      <c r="I126" s="105" t="s">
        <v>71</v>
      </c>
      <c r="J126" s="103" t="s">
        <v>434</v>
      </c>
      <c r="K126" s="105" t="s">
        <v>1375</v>
      </c>
      <c r="L126" s="105" t="s">
        <v>1376</v>
      </c>
      <c r="M126" s="105">
        <v>300.31</v>
      </c>
      <c r="N126" s="105" t="s">
        <v>539</v>
      </c>
      <c r="O126" s="105" t="s">
        <v>1377</v>
      </c>
      <c r="P126" s="105" t="s">
        <v>541</v>
      </c>
      <c r="Q126" s="105" t="s">
        <v>1378</v>
      </c>
      <c r="R126" s="105" t="s">
        <v>1379</v>
      </c>
      <c r="S126" s="105" t="s">
        <v>1380</v>
      </c>
      <c r="T126" s="105" t="s">
        <v>1381</v>
      </c>
      <c r="U126" s="105" t="s">
        <v>1382</v>
      </c>
    </row>
    <row r="127" spans="1:21" ht="17.25" customHeight="1" x14ac:dyDescent="0.3">
      <c r="A127" s="101">
        <v>126</v>
      </c>
      <c r="B127" s="103" t="s">
        <v>1077</v>
      </c>
      <c r="C127" s="103" t="s">
        <v>4</v>
      </c>
      <c r="D127" s="102">
        <v>7</v>
      </c>
      <c r="E127" s="102">
        <v>10</v>
      </c>
      <c r="F127" s="102">
        <v>10</v>
      </c>
      <c r="G127" s="104" t="s">
        <v>1383</v>
      </c>
      <c r="H127" s="105" t="s">
        <v>445</v>
      </c>
      <c r="I127" s="105" t="s">
        <v>1384</v>
      </c>
      <c r="J127" s="103" t="s">
        <v>435</v>
      </c>
      <c r="K127" s="105" t="s">
        <v>1385</v>
      </c>
      <c r="L127" s="105" t="s">
        <v>1386</v>
      </c>
      <c r="M127" s="105">
        <v>580.49</v>
      </c>
      <c r="N127" s="105" t="s">
        <v>539</v>
      </c>
      <c r="O127" s="105" t="s">
        <v>1387</v>
      </c>
      <c r="P127" s="105" t="s">
        <v>541</v>
      </c>
      <c r="Q127" s="105" t="s">
        <v>61</v>
      </c>
      <c r="R127" s="105" t="s">
        <v>61</v>
      </c>
      <c r="S127" s="105" t="s">
        <v>61</v>
      </c>
      <c r="T127" s="105" t="s">
        <v>1388</v>
      </c>
      <c r="U127" s="105" t="s">
        <v>1389</v>
      </c>
    </row>
    <row r="128" spans="1:21" ht="17.25" customHeight="1" x14ac:dyDescent="0.3">
      <c r="A128" s="101">
        <v>127</v>
      </c>
      <c r="B128" s="103" t="s">
        <v>1077</v>
      </c>
      <c r="C128" s="103" t="s">
        <v>4</v>
      </c>
      <c r="D128" s="102">
        <v>8</v>
      </c>
      <c r="E128" s="102">
        <v>10</v>
      </c>
      <c r="F128" s="102">
        <v>10</v>
      </c>
      <c r="G128" s="104" t="s">
        <v>1390</v>
      </c>
      <c r="H128" s="105" t="s">
        <v>446</v>
      </c>
      <c r="I128" s="105" t="s">
        <v>1391</v>
      </c>
      <c r="J128" s="103" t="s">
        <v>436</v>
      </c>
      <c r="K128" s="105" t="s">
        <v>1392</v>
      </c>
      <c r="L128" s="105" t="s">
        <v>1393</v>
      </c>
      <c r="M128" s="105">
        <v>178.14</v>
      </c>
      <c r="N128" s="105" t="s">
        <v>539</v>
      </c>
      <c r="O128" s="105" t="s">
        <v>1394</v>
      </c>
      <c r="P128" s="105" t="s">
        <v>541</v>
      </c>
      <c r="Q128" s="105" t="s">
        <v>67</v>
      </c>
      <c r="R128" s="105" t="s">
        <v>1395</v>
      </c>
      <c r="S128" s="105" t="s">
        <v>1395</v>
      </c>
      <c r="T128" s="105" t="s">
        <v>1396</v>
      </c>
      <c r="U128" s="105" t="s">
        <v>1397</v>
      </c>
    </row>
    <row r="129" spans="1:21" ht="17.25" customHeight="1" x14ac:dyDescent="0.3">
      <c r="A129" s="101">
        <v>128</v>
      </c>
      <c r="B129" s="103" t="s">
        <v>1077</v>
      </c>
      <c r="C129" s="103" t="s">
        <v>4</v>
      </c>
      <c r="D129" s="102">
        <v>9</v>
      </c>
      <c r="E129" s="102">
        <v>10</v>
      </c>
      <c r="F129" s="102">
        <v>10</v>
      </c>
      <c r="G129" s="104" t="s">
        <v>1398</v>
      </c>
      <c r="H129" s="105" t="s">
        <v>447</v>
      </c>
      <c r="I129" s="105" t="s">
        <v>1399</v>
      </c>
      <c r="J129" s="103" t="s">
        <v>437</v>
      </c>
      <c r="K129" s="105" t="s">
        <v>1400</v>
      </c>
      <c r="L129" s="105" t="s">
        <v>1401</v>
      </c>
      <c r="M129" s="105">
        <v>616.48</v>
      </c>
      <c r="N129" s="105" t="s">
        <v>539</v>
      </c>
      <c r="O129" s="105" t="s">
        <v>1402</v>
      </c>
      <c r="P129" s="105" t="s">
        <v>541</v>
      </c>
      <c r="Q129" s="105" t="s">
        <v>61</v>
      </c>
      <c r="R129" s="105" t="s">
        <v>61</v>
      </c>
      <c r="S129" s="105" t="s">
        <v>61</v>
      </c>
      <c r="T129" s="105" t="s">
        <v>1403</v>
      </c>
      <c r="U129" s="105" t="s">
        <v>1404</v>
      </c>
    </row>
    <row r="130" spans="1:21" ht="17.25" customHeight="1" x14ac:dyDescent="0.3">
      <c r="A130" s="101">
        <v>129</v>
      </c>
      <c r="B130" s="103" t="s">
        <v>1077</v>
      </c>
      <c r="C130" s="103" t="s">
        <v>4</v>
      </c>
      <c r="D130" s="102">
        <v>10</v>
      </c>
      <c r="E130" s="102">
        <v>10</v>
      </c>
      <c r="F130" s="102">
        <v>10</v>
      </c>
      <c r="G130" s="104" t="s">
        <v>1405</v>
      </c>
      <c r="H130" s="105" t="s">
        <v>448</v>
      </c>
      <c r="I130" s="105" t="s">
        <v>1406</v>
      </c>
      <c r="J130" s="103" t="s">
        <v>438</v>
      </c>
      <c r="K130" s="105" t="s">
        <v>1407</v>
      </c>
      <c r="L130" s="105" t="s">
        <v>1369</v>
      </c>
      <c r="M130" s="105">
        <v>434.35</v>
      </c>
      <c r="N130" s="105" t="s">
        <v>539</v>
      </c>
      <c r="O130" s="105" t="s">
        <v>1408</v>
      </c>
      <c r="P130" s="105" t="s">
        <v>541</v>
      </c>
      <c r="Q130" s="105" t="s">
        <v>131</v>
      </c>
      <c r="R130" s="105" t="s">
        <v>1409</v>
      </c>
      <c r="S130" s="105" t="s">
        <v>1409</v>
      </c>
      <c r="T130" s="105" t="s">
        <v>1410</v>
      </c>
      <c r="U130" s="105" t="s">
        <v>1411</v>
      </c>
    </row>
    <row r="131" spans="1:21" ht="17.25" customHeight="1" x14ac:dyDescent="0.3">
      <c r="A131" s="101">
        <v>130</v>
      </c>
      <c r="B131" s="103" t="s">
        <v>1077</v>
      </c>
      <c r="C131" s="103" t="s">
        <v>4</v>
      </c>
      <c r="D131" s="102">
        <v>11</v>
      </c>
      <c r="E131" s="102">
        <v>10</v>
      </c>
      <c r="F131" s="102">
        <v>10</v>
      </c>
      <c r="G131" s="104" t="s">
        <v>1412</v>
      </c>
      <c r="H131" s="105" t="s">
        <v>449</v>
      </c>
      <c r="I131" s="105" t="s">
        <v>1413</v>
      </c>
      <c r="J131" s="103" t="s">
        <v>439</v>
      </c>
      <c r="K131" s="105" t="s">
        <v>1414</v>
      </c>
      <c r="L131" s="105" t="s">
        <v>1415</v>
      </c>
      <c r="M131" s="105">
        <v>390.47</v>
      </c>
      <c r="N131" s="105" t="s">
        <v>539</v>
      </c>
      <c r="O131" s="105" t="s">
        <v>743</v>
      </c>
      <c r="P131" s="105" t="s">
        <v>541</v>
      </c>
      <c r="Q131" s="105" t="s">
        <v>1416</v>
      </c>
      <c r="R131" s="105" t="s">
        <v>1417</v>
      </c>
      <c r="S131" s="105" t="s">
        <v>1418</v>
      </c>
      <c r="T131" s="105" t="s">
        <v>1419</v>
      </c>
      <c r="U131" s="105" t="s">
        <v>1420</v>
      </c>
    </row>
    <row r="132" spans="1:21" ht="17.25" customHeight="1" x14ac:dyDescent="0.3">
      <c r="A132" s="101">
        <v>131</v>
      </c>
      <c r="B132" s="103" t="s">
        <v>1077</v>
      </c>
      <c r="C132" s="103" t="s">
        <v>5</v>
      </c>
      <c r="D132" s="102">
        <v>2</v>
      </c>
      <c r="E132" s="102">
        <v>10</v>
      </c>
      <c r="F132" s="102">
        <v>10</v>
      </c>
      <c r="G132" s="104" t="s">
        <v>1421</v>
      </c>
      <c r="H132" s="105" t="s">
        <v>460</v>
      </c>
      <c r="I132" s="105" t="s">
        <v>1422</v>
      </c>
      <c r="J132" s="103" t="s">
        <v>450</v>
      </c>
      <c r="K132" s="105" t="s">
        <v>1423</v>
      </c>
      <c r="L132" s="105" t="s">
        <v>1424</v>
      </c>
      <c r="M132" s="105">
        <v>438.42</v>
      </c>
      <c r="N132" s="105" t="s">
        <v>539</v>
      </c>
      <c r="O132" s="105" t="s">
        <v>1425</v>
      </c>
      <c r="P132" s="105" t="s">
        <v>541</v>
      </c>
      <c r="Q132" s="105" t="s">
        <v>61</v>
      </c>
      <c r="R132" s="105" t="s">
        <v>61</v>
      </c>
      <c r="S132" s="105" t="s">
        <v>61</v>
      </c>
      <c r="T132" s="105" t="s">
        <v>1426</v>
      </c>
      <c r="U132" s="105" t="s">
        <v>1427</v>
      </c>
    </row>
    <row r="133" spans="1:21" ht="17.25" customHeight="1" x14ac:dyDescent="0.3">
      <c r="A133" s="101">
        <v>132</v>
      </c>
      <c r="B133" s="103" t="s">
        <v>1077</v>
      </c>
      <c r="C133" s="103" t="s">
        <v>5</v>
      </c>
      <c r="D133" s="102">
        <v>3</v>
      </c>
      <c r="E133" s="102">
        <v>10</v>
      </c>
      <c r="F133" s="102">
        <v>10</v>
      </c>
      <c r="G133" s="104" t="s">
        <v>1428</v>
      </c>
      <c r="H133" s="105" t="s">
        <v>461</v>
      </c>
      <c r="I133" s="105" t="s">
        <v>1429</v>
      </c>
      <c r="J133" s="103" t="s">
        <v>451</v>
      </c>
      <c r="K133" s="105" t="s">
        <v>1430</v>
      </c>
      <c r="L133" s="105" t="s">
        <v>564</v>
      </c>
      <c r="M133" s="105">
        <v>284.26</v>
      </c>
      <c r="N133" s="105" t="s">
        <v>539</v>
      </c>
      <c r="O133" s="105" t="s">
        <v>922</v>
      </c>
      <c r="P133" s="105" t="s">
        <v>541</v>
      </c>
      <c r="Q133" s="105" t="s">
        <v>70</v>
      </c>
      <c r="R133" s="105" t="s">
        <v>103</v>
      </c>
      <c r="S133" s="105" t="s">
        <v>108</v>
      </c>
      <c r="T133" s="105" t="s">
        <v>1431</v>
      </c>
      <c r="U133" s="105" t="s">
        <v>1432</v>
      </c>
    </row>
    <row r="134" spans="1:21" ht="17.25" customHeight="1" x14ac:dyDescent="0.3">
      <c r="A134" s="101">
        <v>133</v>
      </c>
      <c r="B134" s="103" t="s">
        <v>1077</v>
      </c>
      <c r="C134" s="103" t="s">
        <v>5</v>
      </c>
      <c r="D134" s="102">
        <v>4</v>
      </c>
      <c r="E134" s="102">
        <v>10</v>
      </c>
      <c r="F134" s="102">
        <v>10</v>
      </c>
      <c r="G134" s="104" t="s">
        <v>1433</v>
      </c>
      <c r="H134" s="105" t="s">
        <v>462</v>
      </c>
      <c r="I134" s="105" t="s">
        <v>1434</v>
      </c>
      <c r="J134" s="103" t="s">
        <v>452</v>
      </c>
      <c r="K134" s="105" t="s">
        <v>1435</v>
      </c>
      <c r="L134" s="105" t="s">
        <v>677</v>
      </c>
      <c r="M134" s="105">
        <v>462.36</v>
      </c>
      <c r="N134" s="105" t="s">
        <v>539</v>
      </c>
      <c r="O134" s="105" t="s">
        <v>1436</v>
      </c>
      <c r="P134" s="105" t="s">
        <v>541</v>
      </c>
      <c r="Q134" s="105" t="s">
        <v>1437</v>
      </c>
      <c r="R134" s="105" t="s">
        <v>1438</v>
      </c>
      <c r="S134" s="105" t="s">
        <v>1439</v>
      </c>
      <c r="T134" s="105" t="s">
        <v>1440</v>
      </c>
      <c r="U134" s="105" t="s">
        <v>1151</v>
      </c>
    </row>
    <row r="135" spans="1:21" ht="17.25" customHeight="1" x14ac:dyDescent="0.3">
      <c r="A135" s="101">
        <v>134</v>
      </c>
      <c r="B135" s="103" t="s">
        <v>1077</v>
      </c>
      <c r="C135" s="103" t="s">
        <v>5</v>
      </c>
      <c r="D135" s="102">
        <v>5</v>
      </c>
      <c r="E135" s="102">
        <v>10</v>
      </c>
      <c r="F135" s="102">
        <v>10</v>
      </c>
      <c r="G135" s="104" t="s">
        <v>1441</v>
      </c>
      <c r="H135" s="105" t="s">
        <v>463</v>
      </c>
      <c r="I135" s="105" t="s">
        <v>1442</v>
      </c>
      <c r="J135" s="103" t="s">
        <v>453</v>
      </c>
      <c r="K135" s="105" t="s">
        <v>1443</v>
      </c>
      <c r="L135" s="105" t="s">
        <v>1444</v>
      </c>
      <c r="M135" s="105">
        <v>788.66</v>
      </c>
      <c r="N135" s="105" t="s">
        <v>539</v>
      </c>
      <c r="O135" s="105" t="s">
        <v>1445</v>
      </c>
      <c r="P135" s="105" t="s">
        <v>1114</v>
      </c>
      <c r="Q135" s="105" t="s">
        <v>61</v>
      </c>
      <c r="R135" s="105" t="s">
        <v>61</v>
      </c>
      <c r="S135" s="105" t="s">
        <v>61</v>
      </c>
      <c r="T135" s="105" t="s">
        <v>1446</v>
      </c>
      <c r="U135" s="105" t="s">
        <v>1447</v>
      </c>
    </row>
    <row r="136" spans="1:21" ht="17.25" customHeight="1" x14ac:dyDescent="0.3">
      <c r="A136" s="101">
        <v>135</v>
      </c>
      <c r="B136" s="103" t="s">
        <v>1077</v>
      </c>
      <c r="C136" s="103" t="s">
        <v>5</v>
      </c>
      <c r="D136" s="102">
        <v>6</v>
      </c>
      <c r="E136" s="102">
        <v>10</v>
      </c>
      <c r="F136" s="102">
        <v>10</v>
      </c>
      <c r="G136" s="104" t="s">
        <v>1448</v>
      </c>
      <c r="H136" s="105" t="s">
        <v>464</v>
      </c>
      <c r="I136" s="105" t="s">
        <v>1449</v>
      </c>
      <c r="J136" s="103" t="s">
        <v>454</v>
      </c>
      <c r="K136" s="105" t="s">
        <v>1450</v>
      </c>
      <c r="L136" s="105" t="s">
        <v>820</v>
      </c>
      <c r="M136" s="105">
        <v>372.37</v>
      </c>
      <c r="N136" s="105" t="s">
        <v>539</v>
      </c>
      <c r="O136" s="105" t="s">
        <v>1242</v>
      </c>
      <c r="P136" s="105" t="s">
        <v>541</v>
      </c>
      <c r="Q136" s="105" t="s">
        <v>1451</v>
      </c>
      <c r="R136" s="105" t="s">
        <v>1452</v>
      </c>
      <c r="S136" s="105" t="s">
        <v>1453</v>
      </c>
      <c r="T136" s="105" t="s">
        <v>1454</v>
      </c>
      <c r="U136" s="105" t="s">
        <v>1455</v>
      </c>
    </row>
    <row r="137" spans="1:21" ht="17.25" customHeight="1" x14ac:dyDescent="0.3">
      <c r="A137" s="101">
        <v>136</v>
      </c>
      <c r="B137" s="103" t="s">
        <v>1077</v>
      </c>
      <c r="C137" s="103" t="s">
        <v>5</v>
      </c>
      <c r="D137" s="102">
        <v>7</v>
      </c>
      <c r="E137" s="102">
        <v>10</v>
      </c>
      <c r="F137" s="102">
        <v>10</v>
      </c>
      <c r="G137" s="104" t="s">
        <v>1456</v>
      </c>
      <c r="H137" s="105" t="s">
        <v>465</v>
      </c>
      <c r="I137" s="105" t="s">
        <v>1457</v>
      </c>
      <c r="J137" s="103" t="s">
        <v>455</v>
      </c>
      <c r="K137" s="105" t="s">
        <v>1458</v>
      </c>
      <c r="L137" s="105" t="s">
        <v>1459</v>
      </c>
      <c r="M137" s="105">
        <v>578.52</v>
      </c>
      <c r="N137" s="105" t="s">
        <v>539</v>
      </c>
      <c r="O137" s="105" t="s">
        <v>1460</v>
      </c>
      <c r="P137" s="105" t="s">
        <v>1114</v>
      </c>
      <c r="Q137" s="105" t="s">
        <v>67</v>
      </c>
      <c r="R137" s="105" t="s">
        <v>1461</v>
      </c>
      <c r="S137" s="105" t="s">
        <v>1462</v>
      </c>
      <c r="T137" s="105" t="s">
        <v>1463</v>
      </c>
      <c r="U137" s="105" t="s">
        <v>1464</v>
      </c>
    </row>
    <row r="138" spans="1:21" ht="17.25" customHeight="1" x14ac:dyDescent="0.3">
      <c r="A138" s="101">
        <v>137</v>
      </c>
      <c r="B138" s="103" t="s">
        <v>1077</v>
      </c>
      <c r="C138" s="103" t="s">
        <v>5</v>
      </c>
      <c r="D138" s="102">
        <v>8</v>
      </c>
      <c r="E138" s="102">
        <v>10</v>
      </c>
      <c r="F138" s="102">
        <v>10</v>
      </c>
      <c r="G138" s="104" t="s">
        <v>1465</v>
      </c>
      <c r="H138" s="105" t="s">
        <v>466</v>
      </c>
      <c r="I138" s="105" t="s">
        <v>1466</v>
      </c>
      <c r="J138" s="103" t="s">
        <v>456</v>
      </c>
      <c r="K138" s="105" t="s">
        <v>1467</v>
      </c>
      <c r="L138" s="105" t="s">
        <v>1161</v>
      </c>
      <c r="M138" s="105">
        <v>432.38</v>
      </c>
      <c r="N138" s="105" t="s">
        <v>539</v>
      </c>
      <c r="O138" s="105" t="s">
        <v>1468</v>
      </c>
      <c r="P138" s="105" t="s">
        <v>1114</v>
      </c>
      <c r="Q138" s="105" t="s">
        <v>55</v>
      </c>
      <c r="R138" s="105" t="s">
        <v>1469</v>
      </c>
      <c r="S138" s="105" t="s">
        <v>1470</v>
      </c>
      <c r="T138" s="105" t="s">
        <v>1471</v>
      </c>
      <c r="U138" s="105" t="s">
        <v>1472</v>
      </c>
    </row>
    <row r="139" spans="1:21" ht="17.25" customHeight="1" x14ac:dyDescent="0.3">
      <c r="A139" s="101">
        <v>138</v>
      </c>
      <c r="B139" s="103" t="s">
        <v>1077</v>
      </c>
      <c r="C139" s="103" t="s">
        <v>5</v>
      </c>
      <c r="D139" s="102">
        <v>9</v>
      </c>
      <c r="E139" s="102">
        <v>10</v>
      </c>
      <c r="F139" s="102">
        <v>10</v>
      </c>
      <c r="G139" s="104" t="s">
        <v>1473</v>
      </c>
      <c r="H139" s="105" t="s">
        <v>467</v>
      </c>
      <c r="I139" s="105" t="s">
        <v>1474</v>
      </c>
      <c r="J139" s="103" t="s">
        <v>457</v>
      </c>
      <c r="K139" s="105" t="s">
        <v>1475</v>
      </c>
      <c r="L139" s="105" t="s">
        <v>1476</v>
      </c>
      <c r="M139" s="105">
        <v>306.27</v>
      </c>
      <c r="N139" s="105" t="s">
        <v>539</v>
      </c>
      <c r="O139" s="105" t="s">
        <v>964</v>
      </c>
      <c r="P139" s="105" t="s">
        <v>541</v>
      </c>
      <c r="Q139" s="105" t="s">
        <v>61</v>
      </c>
      <c r="R139" s="105" t="s">
        <v>61</v>
      </c>
      <c r="S139" s="105" t="s">
        <v>61</v>
      </c>
      <c r="T139" s="105" t="s">
        <v>1477</v>
      </c>
      <c r="U139" s="105" t="s">
        <v>71</v>
      </c>
    </row>
    <row r="140" spans="1:21" ht="17.25" customHeight="1" x14ac:dyDescent="0.3">
      <c r="A140" s="101">
        <v>139</v>
      </c>
      <c r="B140" s="103" t="s">
        <v>1077</v>
      </c>
      <c r="C140" s="103" t="s">
        <v>5</v>
      </c>
      <c r="D140" s="102">
        <v>10</v>
      </c>
      <c r="E140" s="102">
        <v>10</v>
      </c>
      <c r="F140" s="102">
        <v>10</v>
      </c>
      <c r="G140" s="104" t="s">
        <v>1478</v>
      </c>
      <c r="H140" s="105" t="s">
        <v>468</v>
      </c>
      <c r="I140" s="105" t="s">
        <v>1479</v>
      </c>
      <c r="J140" s="103" t="s">
        <v>458</v>
      </c>
      <c r="K140" s="105" t="s">
        <v>1480</v>
      </c>
      <c r="L140" s="105" t="s">
        <v>1241</v>
      </c>
      <c r="M140" s="105">
        <v>286.27999999999997</v>
      </c>
      <c r="N140" s="105" t="s">
        <v>539</v>
      </c>
      <c r="O140" s="105" t="s">
        <v>1481</v>
      </c>
      <c r="P140" s="105" t="s">
        <v>541</v>
      </c>
      <c r="Q140" s="105" t="s">
        <v>67</v>
      </c>
      <c r="R140" s="105" t="s">
        <v>61</v>
      </c>
      <c r="S140" s="105" t="s">
        <v>61</v>
      </c>
      <c r="T140" s="105" t="s">
        <v>1482</v>
      </c>
      <c r="U140" s="105" t="s">
        <v>1483</v>
      </c>
    </row>
    <row r="141" spans="1:21" ht="17.25" customHeight="1" x14ac:dyDescent="0.3">
      <c r="A141" s="101">
        <v>140</v>
      </c>
      <c r="B141" s="103" t="s">
        <v>1077</v>
      </c>
      <c r="C141" s="103" t="s">
        <v>5</v>
      </c>
      <c r="D141" s="102">
        <v>11</v>
      </c>
      <c r="E141" s="102">
        <v>10</v>
      </c>
      <c r="F141" s="102">
        <v>10</v>
      </c>
      <c r="G141" s="104" t="s">
        <v>1484</v>
      </c>
      <c r="H141" s="105" t="s">
        <v>469</v>
      </c>
      <c r="I141" s="105" t="s">
        <v>1485</v>
      </c>
      <c r="J141" s="103" t="s">
        <v>459</v>
      </c>
      <c r="K141" s="105" t="s">
        <v>1486</v>
      </c>
      <c r="L141" s="105" t="s">
        <v>1487</v>
      </c>
      <c r="M141" s="105">
        <v>566.51</v>
      </c>
      <c r="N141" s="105" t="s">
        <v>539</v>
      </c>
      <c r="O141" s="105" t="s">
        <v>765</v>
      </c>
      <c r="P141" s="105" t="s">
        <v>541</v>
      </c>
      <c r="Q141" s="105" t="s">
        <v>61</v>
      </c>
      <c r="R141" s="105" t="s">
        <v>61</v>
      </c>
      <c r="S141" s="105" t="s">
        <v>61</v>
      </c>
      <c r="T141" s="105" t="s">
        <v>1488</v>
      </c>
      <c r="U141" s="105" t="s">
        <v>1489</v>
      </c>
    </row>
    <row r="142" spans="1:21" ht="17.25" customHeight="1" x14ac:dyDescent="0.3">
      <c r="A142" s="101">
        <v>141</v>
      </c>
      <c r="B142" s="103" t="s">
        <v>1077</v>
      </c>
      <c r="C142" s="103" t="s">
        <v>6</v>
      </c>
      <c r="D142" s="102">
        <v>2</v>
      </c>
      <c r="E142" s="102">
        <v>10</v>
      </c>
      <c r="F142" s="102">
        <v>10</v>
      </c>
      <c r="G142" s="104" t="s">
        <v>1490</v>
      </c>
      <c r="H142" s="105" t="s">
        <v>480</v>
      </c>
      <c r="I142" s="105" t="s">
        <v>1491</v>
      </c>
      <c r="J142" s="103" t="s">
        <v>470</v>
      </c>
      <c r="K142" s="105" t="s">
        <v>1492</v>
      </c>
      <c r="L142" s="105" t="s">
        <v>1493</v>
      </c>
      <c r="M142" s="105">
        <v>272.3</v>
      </c>
      <c r="N142" s="105" t="s">
        <v>1494</v>
      </c>
      <c r="O142" s="105" t="s">
        <v>71</v>
      </c>
      <c r="P142" s="105" t="s">
        <v>541</v>
      </c>
      <c r="Q142" s="105" t="s">
        <v>57</v>
      </c>
      <c r="R142" s="105" t="s">
        <v>69</v>
      </c>
      <c r="S142" s="105" t="s">
        <v>69</v>
      </c>
      <c r="T142" s="105" t="s">
        <v>1495</v>
      </c>
      <c r="U142" s="105" t="s">
        <v>1496</v>
      </c>
    </row>
    <row r="143" spans="1:21" ht="17.25" customHeight="1" x14ac:dyDescent="0.3">
      <c r="A143" s="101">
        <v>142</v>
      </c>
      <c r="B143" s="103" t="s">
        <v>1077</v>
      </c>
      <c r="C143" s="103" t="s">
        <v>6</v>
      </c>
      <c r="D143" s="102">
        <v>3</v>
      </c>
      <c r="E143" s="102">
        <v>10</v>
      </c>
      <c r="F143" s="102">
        <v>10</v>
      </c>
      <c r="G143" s="104" t="s">
        <v>1497</v>
      </c>
      <c r="H143" s="105" t="s">
        <v>481</v>
      </c>
      <c r="I143" s="105" t="s">
        <v>1498</v>
      </c>
      <c r="J143" s="103" t="s">
        <v>471</v>
      </c>
      <c r="K143" s="105" t="s">
        <v>1499</v>
      </c>
      <c r="L143" s="105" t="s">
        <v>1350</v>
      </c>
      <c r="M143" s="105">
        <v>548.49</v>
      </c>
      <c r="N143" s="105" t="s">
        <v>539</v>
      </c>
      <c r="O143" s="105" t="s">
        <v>1351</v>
      </c>
      <c r="P143" s="105" t="s">
        <v>95</v>
      </c>
      <c r="Q143" s="105" t="s">
        <v>61</v>
      </c>
      <c r="R143" s="105" t="s">
        <v>61</v>
      </c>
      <c r="S143" s="105" t="s">
        <v>61</v>
      </c>
      <c r="T143" s="105" t="s">
        <v>1500</v>
      </c>
      <c r="U143" s="105" t="s">
        <v>1501</v>
      </c>
    </row>
    <row r="144" spans="1:21" ht="17.25" customHeight="1" x14ac:dyDescent="0.3">
      <c r="A144" s="101">
        <v>143</v>
      </c>
      <c r="B144" s="103" t="s">
        <v>1077</v>
      </c>
      <c r="C144" s="103" t="s">
        <v>6</v>
      </c>
      <c r="D144" s="102">
        <v>4</v>
      </c>
      <c r="E144" s="102">
        <v>10</v>
      </c>
      <c r="F144" s="102">
        <v>10</v>
      </c>
      <c r="G144" s="104" t="s">
        <v>1502</v>
      </c>
      <c r="H144" s="105" t="s">
        <v>466</v>
      </c>
      <c r="I144" s="105" t="s">
        <v>1503</v>
      </c>
      <c r="J144" s="103" t="s">
        <v>472</v>
      </c>
      <c r="K144" s="105" t="s">
        <v>1467</v>
      </c>
      <c r="L144" s="105" t="s">
        <v>1161</v>
      </c>
      <c r="M144" s="105">
        <v>432.38</v>
      </c>
      <c r="N144" s="105" t="s">
        <v>539</v>
      </c>
      <c r="O144" s="105" t="s">
        <v>671</v>
      </c>
      <c r="P144" s="105" t="s">
        <v>541</v>
      </c>
      <c r="Q144" s="105" t="s">
        <v>61</v>
      </c>
      <c r="R144" s="105" t="s">
        <v>61</v>
      </c>
      <c r="S144" s="105" t="s">
        <v>61</v>
      </c>
      <c r="T144" s="105" t="s">
        <v>1504</v>
      </c>
      <c r="U144" s="105" t="s">
        <v>1505</v>
      </c>
    </row>
    <row r="145" spans="1:21" ht="17.25" customHeight="1" x14ac:dyDescent="0.3">
      <c r="A145" s="101">
        <v>144</v>
      </c>
      <c r="B145" s="103" t="s">
        <v>1077</v>
      </c>
      <c r="C145" s="103" t="s">
        <v>6</v>
      </c>
      <c r="D145" s="102">
        <v>5</v>
      </c>
      <c r="E145" s="102">
        <v>10</v>
      </c>
      <c r="F145" s="102">
        <v>10</v>
      </c>
      <c r="G145" s="104" t="s">
        <v>1506</v>
      </c>
      <c r="H145" s="105" t="s">
        <v>482</v>
      </c>
      <c r="I145" s="105" t="s">
        <v>71</v>
      </c>
      <c r="J145" s="103" t="s">
        <v>473</v>
      </c>
      <c r="K145" s="105" t="s">
        <v>1507</v>
      </c>
      <c r="L145" s="105" t="s">
        <v>1508</v>
      </c>
      <c r="M145" s="105">
        <v>322.7</v>
      </c>
      <c r="N145" s="105" t="s">
        <v>539</v>
      </c>
      <c r="O145" s="105" t="s">
        <v>1509</v>
      </c>
      <c r="P145" s="105" t="s">
        <v>1114</v>
      </c>
      <c r="Q145" s="105" t="s">
        <v>75</v>
      </c>
      <c r="R145" s="105" t="s">
        <v>157</v>
      </c>
      <c r="S145" s="105" t="s">
        <v>157</v>
      </c>
      <c r="T145" s="105" t="s">
        <v>1510</v>
      </c>
      <c r="U145" s="105" t="s">
        <v>1511</v>
      </c>
    </row>
    <row r="146" spans="1:21" ht="17.25" customHeight="1" x14ac:dyDescent="0.3">
      <c r="A146" s="101">
        <v>145</v>
      </c>
      <c r="B146" s="103" t="s">
        <v>1077</v>
      </c>
      <c r="C146" s="103" t="s">
        <v>6</v>
      </c>
      <c r="D146" s="102">
        <v>6</v>
      </c>
      <c r="E146" s="102">
        <v>10</v>
      </c>
      <c r="F146" s="102">
        <v>10</v>
      </c>
      <c r="G146" s="104" t="s">
        <v>1512</v>
      </c>
      <c r="H146" s="105" t="s">
        <v>483</v>
      </c>
      <c r="I146" s="105" t="s">
        <v>1513</v>
      </c>
      <c r="J146" s="103" t="s">
        <v>474</v>
      </c>
      <c r="K146" s="105" t="s">
        <v>1514</v>
      </c>
      <c r="L146" s="105" t="s">
        <v>1515</v>
      </c>
      <c r="M146" s="105">
        <v>388.37</v>
      </c>
      <c r="N146" s="105" t="s">
        <v>539</v>
      </c>
      <c r="O146" s="105" t="s">
        <v>1516</v>
      </c>
      <c r="P146" s="105" t="s">
        <v>1114</v>
      </c>
      <c r="Q146" s="105" t="s">
        <v>55</v>
      </c>
      <c r="R146" s="105" t="s">
        <v>1517</v>
      </c>
      <c r="S146" s="105" t="s">
        <v>1518</v>
      </c>
      <c r="T146" s="105" t="s">
        <v>1519</v>
      </c>
      <c r="U146" s="105" t="s">
        <v>1520</v>
      </c>
    </row>
    <row r="147" spans="1:21" ht="17.25" customHeight="1" x14ac:dyDescent="0.3">
      <c r="A147" s="101">
        <v>146</v>
      </c>
      <c r="B147" s="103" t="s">
        <v>1077</v>
      </c>
      <c r="C147" s="103" t="s">
        <v>6</v>
      </c>
      <c r="D147" s="102">
        <v>7</v>
      </c>
      <c r="E147" s="102">
        <v>10</v>
      </c>
      <c r="F147" s="102">
        <v>10</v>
      </c>
      <c r="G147" s="104" t="s">
        <v>1521</v>
      </c>
      <c r="H147" s="105" t="s">
        <v>484</v>
      </c>
      <c r="I147" s="105" t="s">
        <v>71</v>
      </c>
      <c r="J147" s="103" t="s">
        <v>475</v>
      </c>
      <c r="K147" s="105" t="s">
        <v>1522</v>
      </c>
      <c r="L147" s="105" t="s">
        <v>1523</v>
      </c>
      <c r="M147" s="105">
        <v>298.29000000000002</v>
      </c>
      <c r="N147" s="105" t="s">
        <v>539</v>
      </c>
      <c r="O147" s="105" t="s">
        <v>1524</v>
      </c>
      <c r="P147" s="105" t="s">
        <v>1114</v>
      </c>
      <c r="Q147" s="105" t="s">
        <v>1191</v>
      </c>
      <c r="R147" s="105" t="s">
        <v>1525</v>
      </c>
      <c r="S147" s="105" t="s">
        <v>1526</v>
      </c>
      <c r="T147" s="105" t="s">
        <v>1527</v>
      </c>
      <c r="U147" s="105" t="s">
        <v>1528</v>
      </c>
    </row>
    <row r="148" spans="1:21" ht="17.25" customHeight="1" x14ac:dyDescent="0.3">
      <c r="A148" s="101">
        <v>147</v>
      </c>
      <c r="B148" s="103" t="s">
        <v>1077</v>
      </c>
      <c r="C148" s="103" t="s">
        <v>6</v>
      </c>
      <c r="D148" s="102">
        <v>8</v>
      </c>
      <c r="E148" s="102">
        <v>10</v>
      </c>
      <c r="F148" s="102">
        <v>10</v>
      </c>
      <c r="G148" s="104" t="s">
        <v>1529</v>
      </c>
      <c r="H148" s="105" t="s">
        <v>485</v>
      </c>
      <c r="I148" s="105" t="s">
        <v>1530</v>
      </c>
      <c r="J148" s="103" t="s">
        <v>476</v>
      </c>
      <c r="K148" s="105" t="s">
        <v>1531</v>
      </c>
      <c r="L148" s="105" t="s">
        <v>1532</v>
      </c>
      <c r="M148" s="105">
        <v>126.11</v>
      </c>
      <c r="N148" s="105" t="s">
        <v>1533</v>
      </c>
      <c r="O148" s="105" t="s">
        <v>1534</v>
      </c>
      <c r="P148" s="105" t="s">
        <v>1114</v>
      </c>
      <c r="Q148" s="105" t="s">
        <v>75</v>
      </c>
      <c r="R148" s="105" t="s">
        <v>157</v>
      </c>
      <c r="S148" s="105" t="s">
        <v>157</v>
      </c>
      <c r="T148" s="105" t="s">
        <v>1535</v>
      </c>
      <c r="U148" s="105" t="s">
        <v>1536</v>
      </c>
    </row>
    <row r="149" spans="1:21" ht="17.25" customHeight="1" x14ac:dyDescent="0.3">
      <c r="A149" s="101">
        <v>148</v>
      </c>
      <c r="B149" s="103" t="s">
        <v>1077</v>
      </c>
      <c r="C149" s="103" t="s">
        <v>6</v>
      </c>
      <c r="D149" s="102">
        <v>9</v>
      </c>
      <c r="E149" s="102">
        <v>10</v>
      </c>
      <c r="F149" s="102">
        <v>10</v>
      </c>
      <c r="G149" s="104" t="s">
        <v>1537</v>
      </c>
      <c r="H149" s="105" t="s">
        <v>486</v>
      </c>
      <c r="I149" s="105" t="s">
        <v>1538</v>
      </c>
      <c r="J149" s="103" t="s">
        <v>477</v>
      </c>
      <c r="K149" s="105" t="s">
        <v>1539</v>
      </c>
      <c r="L149" s="105" t="s">
        <v>997</v>
      </c>
      <c r="M149" s="105">
        <v>594.52</v>
      </c>
      <c r="N149" s="105" t="s">
        <v>539</v>
      </c>
      <c r="O149" s="105" t="s">
        <v>1540</v>
      </c>
      <c r="P149" s="105" t="s">
        <v>1114</v>
      </c>
      <c r="Q149" s="105" t="s">
        <v>61</v>
      </c>
      <c r="R149" s="105" t="s">
        <v>61</v>
      </c>
      <c r="S149" s="105" t="s">
        <v>61</v>
      </c>
      <c r="T149" s="105" t="s">
        <v>1541</v>
      </c>
      <c r="U149" s="105" t="s">
        <v>1542</v>
      </c>
    </row>
    <row r="150" spans="1:21" ht="17.25" customHeight="1" x14ac:dyDescent="0.3">
      <c r="A150" s="101">
        <v>149</v>
      </c>
      <c r="B150" s="103" t="s">
        <v>1077</v>
      </c>
      <c r="C150" s="103" t="s">
        <v>6</v>
      </c>
      <c r="D150" s="102">
        <v>10</v>
      </c>
      <c r="E150" s="102">
        <v>10</v>
      </c>
      <c r="F150" s="102">
        <v>10</v>
      </c>
      <c r="G150" s="104" t="s">
        <v>1543</v>
      </c>
      <c r="H150" s="105" t="s">
        <v>487</v>
      </c>
      <c r="I150" s="105" t="s">
        <v>1544</v>
      </c>
      <c r="J150" s="103" t="s">
        <v>478</v>
      </c>
      <c r="K150" s="105" t="s">
        <v>1545</v>
      </c>
      <c r="L150" s="105" t="s">
        <v>564</v>
      </c>
      <c r="M150" s="105">
        <v>284.26</v>
      </c>
      <c r="N150" s="105" t="s">
        <v>539</v>
      </c>
      <c r="O150" s="105" t="s">
        <v>928</v>
      </c>
      <c r="P150" s="105" t="s">
        <v>1114</v>
      </c>
      <c r="Q150" s="105" t="s">
        <v>61</v>
      </c>
      <c r="R150" s="105" t="s">
        <v>61</v>
      </c>
      <c r="S150" s="105" t="s">
        <v>1546</v>
      </c>
      <c r="T150" s="105" t="s">
        <v>1547</v>
      </c>
      <c r="U150" s="105" t="s">
        <v>1548</v>
      </c>
    </row>
    <row r="151" spans="1:21" ht="17.25" customHeight="1" x14ac:dyDescent="0.3">
      <c r="A151" s="101">
        <v>150</v>
      </c>
      <c r="B151" s="103" t="s">
        <v>1077</v>
      </c>
      <c r="C151" s="103" t="s">
        <v>6</v>
      </c>
      <c r="D151" s="102">
        <v>11</v>
      </c>
      <c r="E151" s="102">
        <v>10</v>
      </c>
      <c r="F151" s="102">
        <v>10</v>
      </c>
      <c r="G151" s="104" t="s">
        <v>1549</v>
      </c>
      <c r="H151" s="105" t="s">
        <v>488</v>
      </c>
      <c r="I151" s="105" t="s">
        <v>1550</v>
      </c>
      <c r="J151" s="103" t="s">
        <v>479</v>
      </c>
      <c r="K151" s="105" t="s">
        <v>1551</v>
      </c>
      <c r="L151" s="105" t="s">
        <v>1523</v>
      </c>
      <c r="M151" s="105">
        <v>298.29000000000002</v>
      </c>
      <c r="N151" s="105" t="s">
        <v>539</v>
      </c>
      <c r="O151" s="105" t="s">
        <v>1552</v>
      </c>
      <c r="P151" s="105" t="s">
        <v>1114</v>
      </c>
      <c r="Q151" s="105" t="s">
        <v>55</v>
      </c>
      <c r="R151" s="105" t="s">
        <v>1173</v>
      </c>
      <c r="S151" s="105" t="s">
        <v>82</v>
      </c>
      <c r="T151" s="105" t="s">
        <v>1553</v>
      </c>
      <c r="U151" s="105" t="s">
        <v>1554</v>
      </c>
    </row>
    <row r="152" spans="1:21" ht="17.25" customHeight="1" x14ac:dyDescent="0.3">
      <c r="A152" s="101">
        <v>151</v>
      </c>
      <c r="B152" s="103" t="s">
        <v>1077</v>
      </c>
      <c r="C152" s="103" t="s">
        <v>7</v>
      </c>
      <c r="D152" s="102">
        <v>2</v>
      </c>
      <c r="E152" s="102">
        <v>10</v>
      </c>
      <c r="F152" s="102">
        <v>10</v>
      </c>
      <c r="G152" s="104" t="s">
        <v>1555</v>
      </c>
      <c r="H152" s="105" t="s">
        <v>499</v>
      </c>
      <c r="I152" s="105" t="s">
        <v>71</v>
      </c>
      <c r="J152" s="103" t="s">
        <v>489</v>
      </c>
      <c r="K152" s="105" t="s">
        <v>1556</v>
      </c>
      <c r="L152" s="105" t="s">
        <v>1557</v>
      </c>
      <c r="M152" s="105">
        <v>464.5</v>
      </c>
      <c r="N152" s="105" t="s">
        <v>539</v>
      </c>
      <c r="O152" s="105" t="s">
        <v>922</v>
      </c>
      <c r="P152" s="105" t="s">
        <v>1114</v>
      </c>
      <c r="Q152" s="105" t="s">
        <v>61</v>
      </c>
      <c r="R152" s="105" t="s">
        <v>61</v>
      </c>
      <c r="S152" s="105" t="s">
        <v>61</v>
      </c>
      <c r="T152" s="105" t="s">
        <v>1558</v>
      </c>
      <c r="U152" s="105" t="s">
        <v>156</v>
      </c>
    </row>
    <row r="153" spans="1:21" ht="17.25" customHeight="1" x14ac:dyDescent="0.3">
      <c r="A153" s="101">
        <v>152</v>
      </c>
      <c r="B153" s="103" t="s">
        <v>1077</v>
      </c>
      <c r="C153" s="103" t="s">
        <v>7</v>
      </c>
      <c r="D153" s="102">
        <v>3</v>
      </c>
      <c r="E153" s="102">
        <v>10</v>
      </c>
      <c r="F153" s="102">
        <v>10</v>
      </c>
      <c r="G153" s="104" t="s">
        <v>1559</v>
      </c>
      <c r="H153" s="105" t="s">
        <v>500</v>
      </c>
      <c r="I153" s="105" t="s">
        <v>71</v>
      </c>
      <c r="J153" s="103" t="s">
        <v>490</v>
      </c>
      <c r="K153" s="105" t="s">
        <v>1560</v>
      </c>
      <c r="L153" s="105" t="s">
        <v>1561</v>
      </c>
      <c r="M153" s="105">
        <v>282.29000000000002</v>
      </c>
      <c r="N153" s="105" t="s">
        <v>539</v>
      </c>
      <c r="O153" s="105" t="s">
        <v>1562</v>
      </c>
      <c r="P153" s="105" t="s">
        <v>1114</v>
      </c>
      <c r="Q153" s="105" t="s">
        <v>62</v>
      </c>
      <c r="R153" s="105" t="s">
        <v>1563</v>
      </c>
      <c r="S153" s="105" t="s">
        <v>1563</v>
      </c>
      <c r="T153" s="105" t="s">
        <v>1564</v>
      </c>
      <c r="U153" s="105" t="s">
        <v>1565</v>
      </c>
    </row>
    <row r="154" spans="1:21" ht="17.25" customHeight="1" x14ac:dyDescent="0.3">
      <c r="A154" s="101">
        <v>153</v>
      </c>
      <c r="B154" s="103" t="s">
        <v>1077</v>
      </c>
      <c r="C154" s="103" t="s">
        <v>7</v>
      </c>
      <c r="D154" s="102">
        <v>4</v>
      </c>
      <c r="E154" s="102">
        <v>10</v>
      </c>
      <c r="F154" s="102">
        <v>10</v>
      </c>
      <c r="G154" s="104" t="s">
        <v>1566</v>
      </c>
      <c r="H154" s="105" t="s">
        <v>501</v>
      </c>
      <c r="I154" s="105" t="s">
        <v>1567</v>
      </c>
      <c r="J154" s="103" t="s">
        <v>491</v>
      </c>
      <c r="K154" s="105" t="s">
        <v>1568</v>
      </c>
      <c r="L154" s="105" t="s">
        <v>1569</v>
      </c>
      <c r="M154" s="105">
        <v>298.29000000000002</v>
      </c>
      <c r="N154" s="105" t="s">
        <v>539</v>
      </c>
      <c r="O154" s="105" t="s">
        <v>1524</v>
      </c>
      <c r="P154" s="105" t="s">
        <v>1114</v>
      </c>
      <c r="Q154" s="105" t="s">
        <v>142</v>
      </c>
      <c r="R154" s="105" t="s">
        <v>154</v>
      </c>
      <c r="S154" s="105" t="s">
        <v>154</v>
      </c>
      <c r="T154" s="105" t="s">
        <v>1570</v>
      </c>
      <c r="U154" s="105" t="s">
        <v>1571</v>
      </c>
    </row>
    <row r="155" spans="1:21" ht="17.25" customHeight="1" x14ac:dyDescent="0.3">
      <c r="A155" s="101">
        <v>154</v>
      </c>
      <c r="B155" s="103" t="s">
        <v>1077</v>
      </c>
      <c r="C155" s="103" t="s">
        <v>7</v>
      </c>
      <c r="D155" s="102">
        <v>5</v>
      </c>
      <c r="E155" s="102">
        <v>10</v>
      </c>
      <c r="F155" s="102">
        <v>10</v>
      </c>
      <c r="G155" s="104" t="s">
        <v>1572</v>
      </c>
      <c r="H155" s="105" t="s">
        <v>502</v>
      </c>
      <c r="I155" s="105" t="s">
        <v>71</v>
      </c>
      <c r="J155" s="103" t="s">
        <v>492</v>
      </c>
      <c r="K155" s="105" t="s">
        <v>1573</v>
      </c>
      <c r="L155" s="105" t="s">
        <v>997</v>
      </c>
      <c r="M155" s="105">
        <v>594.5</v>
      </c>
      <c r="N155" s="105" t="s">
        <v>539</v>
      </c>
      <c r="O155" s="105" t="s">
        <v>1574</v>
      </c>
      <c r="P155" s="105" t="s">
        <v>1114</v>
      </c>
      <c r="Q155" s="105" t="s">
        <v>1575</v>
      </c>
      <c r="R155" s="105" t="s">
        <v>157</v>
      </c>
      <c r="S155" s="105" t="s">
        <v>157</v>
      </c>
      <c r="T155" s="105" t="s">
        <v>1576</v>
      </c>
      <c r="U155" s="105" t="s">
        <v>1577</v>
      </c>
    </row>
    <row r="156" spans="1:21" ht="17.25" customHeight="1" x14ac:dyDescent="0.3">
      <c r="A156" s="101">
        <v>155</v>
      </c>
      <c r="B156" s="103" t="s">
        <v>1077</v>
      </c>
      <c r="C156" s="103" t="s">
        <v>7</v>
      </c>
      <c r="D156" s="102">
        <v>6</v>
      </c>
      <c r="E156" s="102">
        <v>10</v>
      </c>
      <c r="F156" s="102">
        <v>10</v>
      </c>
      <c r="G156" s="104" t="s">
        <v>1578</v>
      </c>
      <c r="H156" s="105" t="s">
        <v>503</v>
      </c>
      <c r="I156" s="105" t="s">
        <v>71</v>
      </c>
      <c r="J156" s="103" t="s">
        <v>493</v>
      </c>
      <c r="K156" s="105" t="s">
        <v>1579</v>
      </c>
      <c r="L156" s="105" t="s">
        <v>614</v>
      </c>
      <c r="M156" s="105">
        <v>286.24</v>
      </c>
      <c r="N156" s="105" t="s">
        <v>539</v>
      </c>
      <c r="O156" s="105" t="s">
        <v>1580</v>
      </c>
      <c r="P156" s="105" t="s">
        <v>541</v>
      </c>
      <c r="Q156" s="105" t="s">
        <v>104</v>
      </c>
      <c r="R156" s="105" t="s">
        <v>166</v>
      </c>
      <c r="S156" s="105" t="s">
        <v>112</v>
      </c>
      <c r="T156" s="105" t="s">
        <v>1581</v>
      </c>
      <c r="U156" s="105" t="s">
        <v>1582</v>
      </c>
    </row>
    <row r="157" spans="1:21" ht="17.25" customHeight="1" x14ac:dyDescent="0.3">
      <c r="A157" s="101">
        <v>156</v>
      </c>
      <c r="B157" s="103" t="s">
        <v>1077</v>
      </c>
      <c r="C157" s="103" t="s">
        <v>7</v>
      </c>
      <c r="D157" s="102">
        <v>7</v>
      </c>
      <c r="E157" s="102">
        <v>10</v>
      </c>
      <c r="F157" s="102">
        <v>10</v>
      </c>
      <c r="G157" s="104" t="s">
        <v>1583</v>
      </c>
      <c r="H157" s="105" t="s">
        <v>504</v>
      </c>
      <c r="I157" s="105" t="s">
        <v>1584</v>
      </c>
      <c r="J157" s="103" t="s">
        <v>494</v>
      </c>
      <c r="K157" s="105" t="s">
        <v>1585</v>
      </c>
      <c r="L157" s="105" t="s">
        <v>123</v>
      </c>
      <c r="M157" s="105">
        <v>270.24</v>
      </c>
      <c r="N157" s="105" t="s">
        <v>539</v>
      </c>
      <c r="O157" s="105" t="s">
        <v>1586</v>
      </c>
      <c r="P157" s="105" t="s">
        <v>541</v>
      </c>
      <c r="Q157" s="105" t="s">
        <v>55</v>
      </c>
      <c r="R157" s="105" t="s">
        <v>100</v>
      </c>
      <c r="S157" s="105" t="s">
        <v>162</v>
      </c>
      <c r="T157" s="105" t="s">
        <v>1587</v>
      </c>
      <c r="U157" s="105" t="s">
        <v>1588</v>
      </c>
    </row>
    <row r="158" spans="1:21" ht="17.25" customHeight="1" x14ac:dyDescent="0.3">
      <c r="A158" s="101">
        <v>157</v>
      </c>
      <c r="B158" s="103" t="s">
        <v>1077</v>
      </c>
      <c r="C158" s="103" t="s">
        <v>7</v>
      </c>
      <c r="D158" s="102">
        <v>8</v>
      </c>
      <c r="E158" s="102">
        <v>10</v>
      </c>
      <c r="F158" s="102">
        <v>10</v>
      </c>
      <c r="G158" s="104" t="s">
        <v>1589</v>
      </c>
      <c r="H158" s="105" t="s">
        <v>505</v>
      </c>
      <c r="I158" s="105" t="s">
        <v>1590</v>
      </c>
      <c r="J158" s="103" t="s">
        <v>495</v>
      </c>
      <c r="K158" s="105" t="s">
        <v>1591</v>
      </c>
      <c r="L158" s="105" t="s">
        <v>1592</v>
      </c>
      <c r="M158" s="105">
        <v>282.29000000000002</v>
      </c>
      <c r="N158" s="105" t="s">
        <v>575</v>
      </c>
      <c r="O158" s="105" t="s">
        <v>71</v>
      </c>
      <c r="P158" s="105" t="s">
        <v>541</v>
      </c>
      <c r="Q158" s="105" t="s">
        <v>62</v>
      </c>
      <c r="R158" s="105" t="s">
        <v>63</v>
      </c>
      <c r="S158" s="105" t="s">
        <v>63</v>
      </c>
      <c r="T158" s="105" t="s">
        <v>1593</v>
      </c>
      <c r="U158" s="105" t="s">
        <v>1594</v>
      </c>
    </row>
    <row r="159" spans="1:21" ht="17.25" customHeight="1" x14ac:dyDescent="0.3">
      <c r="A159" s="101">
        <v>158</v>
      </c>
      <c r="B159" s="103" t="s">
        <v>1077</v>
      </c>
      <c r="C159" s="103" t="s">
        <v>7</v>
      </c>
      <c r="D159" s="102">
        <v>9</v>
      </c>
      <c r="E159" s="102">
        <v>10</v>
      </c>
      <c r="F159" s="102">
        <v>10</v>
      </c>
      <c r="G159" s="104" t="s">
        <v>1595</v>
      </c>
      <c r="H159" s="105" t="s">
        <v>506</v>
      </c>
      <c r="I159" s="105" t="s">
        <v>1596</v>
      </c>
      <c r="J159" s="103" t="s">
        <v>496</v>
      </c>
      <c r="K159" s="105" t="s">
        <v>1597</v>
      </c>
      <c r="L159" s="105" t="s">
        <v>1161</v>
      </c>
      <c r="M159" s="105">
        <v>432.38</v>
      </c>
      <c r="N159" s="105" t="s">
        <v>539</v>
      </c>
      <c r="O159" s="105" t="s">
        <v>71</v>
      </c>
      <c r="P159" s="105" t="s">
        <v>541</v>
      </c>
      <c r="Q159" s="105" t="s">
        <v>61</v>
      </c>
      <c r="R159" s="105" t="s">
        <v>61</v>
      </c>
      <c r="S159" s="105" t="s">
        <v>61</v>
      </c>
      <c r="T159" s="105" t="s">
        <v>1598</v>
      </c>
      <c r="U159" s="105" t="s">
        <v>1599</v>
      </c>
    </row>
    <row r="160" spans="1:21" ht="17.25" customHeight="1" x14ac:dyDescent="0.3">
      <c r="A160" s="101">
        <v>159</v>
      </c>
      <c r="B160" s="103" t="s">
        <v>1077</v>
      </c>
      <c r="C160" s="103" t="s">
        <v>7</v>
      </c>
      <c r="D160" s="102">
        <v>10</v>
      </c>
      <c r="E160" s="102">
        <v>10</v>
      </c>
      <c r="F160" s="102">
        <v>10</v>
      </c>
      <c r="G160" s="104" t="s">
        <v>1600</v>
      </c>
      <c r="H160" s="105" t="s">
        <v>507</v>
      </c>
      <c r="I160" s="105" t="s">
        <v>1601</v>
      </c>
      <c r="J160" s="103" t="s">
        <v>497</v>
      </c>
      <c r="K160" s="105" t="s">
        <v>1602</v>
      </c>
      <c r="L160" s="105" t="s">
        <v>725</v>
      </c>
      <c r="M160" s="105">
        <v>482.44</v>
      </c>
      <c r="N160" s="105" t="s">
        <v>539</v>
      </c>
      <c r="O160" s="105" t="s">
        <v>726</v>
      </c>
      <c r="P160" s="105" t="s">
        <v>541</v>
      </c>
      <c r="Q160" s="105" t="s">
        <v>61</v>
      </c>
      <c r="R160" s="105" t="s">
        <v>61</v>
      </c>
      <c r="S160" s="105" t="s">
        <v>61</v>
      </c>
      <c r="T160" s="105" t="s">
        <v>1603</v>
      </c>
      <c r="U160" s="105" t="s">
        <v>1604</v>
      </c>
    </row>
    <row r="161" spans="1:21" ht="17.25" customHeight="1" x14ac:dyDescent="0.3">
      <c r="A161" s="101">
        <v>160</v>
      </c>
      <c r="B161" s="103" t="s">
        <v>1077</v>
      </c>
      <c r="C161" s="103" t="s">
        <v>7</v>
      </c>
      <c r="D161" s="102">
        <v>11</v>
      </c>
      <c r="E161" s="102">
        <v>10</v>
      </c>
      <c r="F161" s="102">
        <v>10</v>
      </c>
      <c r="G161" s="104" t="s">
        <v>1605</v>
      </c>
      <c r="H161" s="105" t="s">
        <v>508</v>
      </c>
      <c r="I161" s="105" t="s">
        <v>1606</v>
      </c>
      <c r="J161" s="103" t="s">
        <v>498</v>
      </c>
      <c r="K161" s="105" t="s">
        <v>1607</v>
      </c>
      <c r="L161" s="105" t="s">
        <v>841</v>
      </c>
      <c r="M161" s="105">
        <v>460.39</v>
      </c>
      <c r="N161" s="105" t="s">
        <v>539</v>
      </c>
      <c r="O161" s="105" t="s">
        <v>671</v>
      </c>
      <c r="P161" s="105" t="s">
        <v>541</v>
      </c>
      <c r="Q161" s="105" t="s">
        <v>61</v>
      </c>
      <c r="R161" s="105" t="s">
        <v>61</v>
      </c>
      <c r="S161" s="105" t="s">
        <v>61</v>
      </c>
      <c r="T161" s="105" t="s">
        <v>1608</v>
      </c>
      <c r="U161" s="105" t="s">
        <v>1609</v>
      </c>
    </row>
    <row r="162" spans="1:21" ht="17.25" customHeight="1" x14ac:dyDescent="0.3"/>
    <row r="163" spans="1:21" ht="17.25" customHeight="1" x14ac:dyDescent="0.3"/>
    <row r="164" spans="1:21" ht="17.25" customHeight="1" x14ac:dyDescent="0.3"/>
    <row r="165" spans="1:21" ht="17.25" customHeight="1" x14ac:dyDescent="0.3"/>
    <row r="166" spans="1:21" ht="17.25" customHeight="1" x14ac:dyDescent="0.3"/>
    <row r="167" spans="1:21" ht="17.25" customHeight="1" x14ac:dyDescent="0.3"/>
    <row r="168" spans="1:21" ht="17.25" customHeight="1" x14ac:dyDescent="0.3"/>
    <row r="169" spans="1:21" ht="17.25" customHeight="1" x14ac:dyDescent="0.3"/>
    <row r="170" spans="1:21" ht="17.25" customHeight="1" x14ac:dyDescent="0.3"/>
    <row r="171" spans="1:21" ht="17.25" customHeight="1" x14ac:dyDescent="0.3"/>
    <row r="172" spans="1:21" ht="17.25" customHeight="1" x14ac:dyDescent="0.3"/>
    <row r="173" spans="1:21" ht="17.25" customHeight="1" x14ac:dyDescent="0.3"/>
    <row r="174" spans="1:21" ht="17.25" customHeight="1" x14ac:dyDescent="0.3"/>
    <row r="175" spans="1:21" ht="17.25" customHeight="1" x14ac:dyDescent="0.3"/>
    <row r="176" spans="1:21" ht="17.25" customHeight="1" x14ac:dyDescent="0.3"/>
    <row r="177" ht="17.25" customHeight="1" x14ac:dyDescent="0.3"/>
    <row r="178" ht="17.25" customHeight="1" x14ac:dyDescent="0.3"/>
    <row r="179" ht="17.25" customHeight="1" x14ac:dyDescent="0.3"/>
    <row r="180" ht="17.25" customHeight="1" x14ac:dyDescent="0.3"/>
    <row r="181" ht="17.25" customHeight="1" x14ac:dyDescent="0.3"/>
    <row r="182" ht="17.25" customHeight="1" x14ac:dyDescent="0.3"/>
    <row r="183" ht="17.25" customHeight="1" x14ac:dyDescent="0.3"/>
    <row r="184" ht="17.25" customHeight="1" x14ac:dyDescent="0.3"/>
    <row r="185" ht="17.25" customHeight="1" x14ac:dyDescent="0.3"/>
    <row r="186" ht="17.25" customHeight="1" x14ac:dyDescent="0.3"/>
    <row r="187" ht="17.25" customHeight="1" x14ac:dyDescent="0.3"/>
    <row r="188" ht="17.25" customHeight="1" x14ac:dyDescent="0.3"/>
    <row r="189" ht="17.25" customHeight="1" x14ac:dyDescent="0.3"/>
    <row r="190" ht="17.25" customHeight="1" x14ac:dyDescent="0.3"/>
    <row r="191" ht="17.25" customHeight="1" x14ac:dyDescent="0.3"/>
    <row r="192" ht="17.25" customHeight="1" x14ac:dyDescent="0.3"/>
    <row r="193" ht="17.25" customHeight="1" x14ac:dyDescent="0.3"/>
    <row r="194" ht="17.25" customHeight="1" x14ac:dyDescent="0.3"/>
    <row r="195" ht="17.25" customHeight="1" x14ac:dyDescent="0.3"/>
    <row r="196" ht="17.25" customHeight="1" x14ac:dyDescent="0.3"/>
    <row r="197" ht="17.25" customHeight="1" x14ac:dyDescent="0.3"/>
    <row r="198" ht="17.25" customHeight="1" x14ac:dyDescent="0.3"/>
    <row r="199" ht="17.25" customHeight="1" x14ac:dyDescent="0.3"/>
    <row r="200" ht="17.25" customHeight="1" x14ac:dyDescent="0.3"/>
    <row r="201" ht="17.25" customHeight="1" x14ac:dyDescent="0.3"/>
    <row r="202" ht="17.25" customHeight="1" x14ac:dyDescent="0.3"/>
    <row r="203" ht="17.25" customHeight="1" x14ac:dyDescent="0.3"/>
    <row r="204" ht="17.25" customHeight="1" x14ac:dyDescent="0.3"/>
    <row r="205" ht="17.25" customHeight="1" x14ac:dyDescent="0.3"/>
    <row r="206" ht="17.25" customHeight="1" x14ac:dyDescent="0.3"/>
    <row r="207" ht="17.25" customHeight="1" x14ac:dyDescent="0.3"/>
    <row r="208" ht="17.25" customHeight="1" x14ac:dyDescent="0.3"/>
    <row r="209" ht="17.25" customHeight="1" x14ac:dyDescent="0.3"/>
    <row r="210" ht="17.25" customHeight="1" x14ac:dyDescent="0.3"/>
    <row r="211" ht="17.25" customHeight="1" x14ac:dyDescent="0.3"/>
    <row r="212" ht="17.25" customHeight="1" x14ac:dyDescent="0.3"/>
    <row r="213" ht="17.25" customHeight="1" x14ac:dyDescent="0.3"/>
    <row r="214" ht="17.25" customHeight="1" x14ac:dyDescent="0.3"/>
    <row r="215" ht="17.25" customHeight="1" x14ac:dyDescent="0.3"/>
    <row r="216" ht="17.25" customHeight="1" x14ac:dyDescent="0.3"/>
    <row r="217" ht="17.25" customHeight="1" x14ac:dyDescent="0.3"/>
    <row r="218" ht="17.25" customHeight="1" x14ac:dyDescent="0.3"/>
    <row r="219" ht="17.25" customHeight="1" x14ac:dyDescent="0.3"/>
    <row r="220" ht="17.25" customHeight="1" x14ac:dyDescent="0.3"/>
    <row r="221" ht="17.25" customHeight="1" x14ac:dyDescent="0.3"/>
    <row r="222" ht="17.25" customHeight="1" x14ac:dyDescent="0.3"/>
    <row r="223" ht="17.25" customHeight="1" x14ac:dyDescent="0.3"/>
    <row r="224" ht="17.25" customHeight="1" x14ac:dyDescent="0.3"/>
    <row r="225" ht="17.25" customHeight="1" x14ac:dyDescent="0.3"/>
    <row r="226" ht="17.25" customHeight="1" x14ac:dyDescent="0.3"/>
    <row r="227" ht="17.25" customHeight="1" x14ac:dyDescent="0.3"/>
    <row r="228" ht="17.25" customHeight="1" x14ac:dyDescent="0.3"/>
    <row r="229" ht="17.25" customHeight="1" x14ac:dyDescent="0.3"/>
    <row r="230" ht="17.25" customHeight="1" x14ac:dyDescent="0.3"/>
    <row r="231" ht="17.25" customHeight="1" x14ac:dyDescent="0.3"/>
    <row r="232" ht="17.25" customHeight="1" x14ac:dyDescent="0.3"/>
    <row r="233" ht="17.25" customHeight="1" x14ac:dyDescent="0.3"/>
    <row r="234" ht="17.25" customHeight="1" x14ac:dyDescent="0.3"/>
    <row r="235" ht="17.25" customHeight="1" x14ac:dyDescent="0.3"/>
    <row r="236" ht="17.25" customHeight="1" x14ac:dyDescent="0.3"/>
    <row r="237" ht="17.25" customHeight="1" x14ac:dyDescent="0.3"/>
    <row r="238" ht="17.25" customHeight="1" x14ac:dyDescent="0.3"/>
    <row r="239" ht="17.25" customHeight="1" x14ac:dyDescent="0.3"/>
    <row r="240" ht="17.25" customHeight="1" x14ac:dyDescent="0.3"/>
    <row r="241" ht="17.25" customHeight="1" x14ac:dyDescent="0.3"/>
    <row r="242" ht="17.25" customHeight="1" x14ac:dyDescent="0.3"/>
    <row r="243" ht="17.25" customHeight="1" x14ac:dyDescent="0.3"/>
    <row r="244" ht="17.25" customHeight="1" x14ac:dyDescent="0.3"/>
    <row r="245" ht="17.25" customHeight="1" x14ac:dyDescent="0.3"/>
    <row r="246" ht="17.25" customHeight="1" x14ac:dyDescent="0.3"/>
    <row r="247" ht="17.25" customHeight="1" x14ac:dyDescent="0.3"/>
    <row r="248" ht="17.25" customHeight="1" x14ac:dyDescent="0.3"/>
    <row r="249" ht="17.25" customHeight="1" x14ac:dyDescent="0.3"/>
    <row r="250" ht="17.25" customHeight="1" x14ac:dyDescent="0.3"/>
    <row r="251" ht="17.25" customHeight="1" x14ac:dyDescent="0.3"/>
    <row r="252" ht="17.25" customHeight="1" x14ac:dyDescent="0.3"/>
    <row r="253" ht="17.25" customHeight="1" x14ac:dyDescent="0.3"/>
    <row r="254" ht="17.25" customHeight="1" x14ac:dyDescent="0.3"/>
    <row r="255" ht="17.25" customHeight="1" x14ac:dyDescent="0.3"/>
    <row r="256" ht="17.25" customHeight="1" x14ac:dyDescent="0.3"/>
    <row r="257" ht="17.25" customHeight="1" x14ac:dyDescent="0.3"/>
    <row r="258" ht="17.25" customHeight="1" x14ac:dyDescent="0.3"/>
    <row r="259" ht="17.25" customHeight="1" x14ac:dyDescent="0.3"/>
    <row r="260" ht="17.25" customHeight="1" x14ac:dyDescent="0.3"/>
    <row r="261" ht="17.25" customHeight="1" x14ac:dyDescent="0.3"/>
    <row r="262" ht="17.25" customHeight="1" x14ac:dyDescent="0.3"/>
    <row r="263" ht="17.25" customHeight="1" x14ac:dyDescent="0.3"/>
    <row r="264" ht="17.25" customHeight="1" x14ac:dyDescent="0.3"/>
    <row r="265" ht="17.25" customHeight="1" x14ac:dyDescent="0.3"/>
    <row r="266" ht="17.25" customHeight="1" x14ac:dyDescent="0.3"/>
    <row r="267" ht="17.25" customHeight="1" x14ac:dyDescent="0.3"/>
    <row r="268" ht="17.25" customHeight="1" x14ac:dyDescent="0.3"/>
    <row r="269" ht="17.25" customHeight="1" x14ac:dyDescent="0.3"/>
    <row r="270" ht="17.25" customHeight="1" x14ac:dyDescent="0.3"/>
    <row r="271" ht="17.25" customHeight="1" x14ac:dyDescent="0.3"/>
    <row r="272" ht="17.25" customHeight="1" x14ac:dyDescent="0.3"/>
    <row r="273" ht="17.25" customHeight="1" x14ac:dyDescent="0.3"/>
    <row r="274" ht="17.25" customHeight="1" x14ac:dyDescent="0.3"/>
    <row r="275" ht="17.25" customHeight="1" x14ac:dyDescent="0.3"/>
    <row r="276" ht="17.25" customHeight="1" x14ac:dyDescent="0.3"/>
    <row r="277" ht="17.25" customHeight="1" x14ac:dyDescent="0.3"/>
    <row r="278" ht="17.25" customHeight="1" x14ac:dyDescent="0.3"/>
    <row r="279" ht="17.25" customHeight="1" x14ac:dyDescent="0.3"/>
    <row r="280" ht="17.25" customHeight="1" x14ac:dyDescent="0.3"/>
    <row r="281" ht="17.25" customHeight="1" x14ac:dyDescent="0.3"/>
    <row r="282" ht="17.25" customHeight="1" x14ac:dyDescent="0.3"/>
    <row r="283" ht="17.25" customHeight="1" x14ac:dyDescent="0.3"/>
    <row r="284" ht="17.25" customHeight="1" x14ac:dyDescent="0.3"/>
    <row r="285" ht="17.25" customHeight="1" x14ac:dyDescent="0.3"/>
    <row r="286" ht="17.25" customHeight="1" x14ac:dyDescent="0.3"/>
    <row r="287" ht="17.25" customHeight="1" x14ac:dyDescent="0.3"/>
    <row r="288" ht="17.25" customHeight="1" x14ac:dyDescent="0.3"/>
    <row r="289" ht="17.25" customHeight="1" x14ac:dyDescent="0.3"/>
    <row r="290" ht="17.25" customHeight="1" x14ac:dyDescent="0.3"/>
    <row r="291" ht="17.25" customHeight="1" x14ac:dyDescent="0.3"/>
    <row r="292" ht="17.25" customHeight="1" x14ac:dyDescent="0.3"/>
    <row r="293" ht="17.25" customHeight="1" x14ac:dyDescent="0.3"/>
    <row r="294" ht="17.25" customHeight="1" x14ac:dyDescent="0.3"/>
    <row r="295" ht="17.25" customHeight="1" x14ac:dyDescent="0.3"/>
    <row r="296" ht="17.25" customHeight="1" x14ac:dyDescent="0.3"/>
    <row r="297" ht="17.25" customHeight="1" x14ac:dyDescent="0.3"/>
    <row r="298" ht="17.25" customHeight="1" x14ac:dyDescent="0.3"/>
    <row r="299" ht="17.25" customHeight="1" x14ac:dyDescent="0.3"/>
    <row r="300" ht="17.25" customHeight="1" x14ac:dyDescent="0.3"/>
    <row r="301" ht="17.25" customHeight="1" x14ac:dyDescent="0.3"/>
    <row r="302" ht="17.25" customHeight="1" x14ac:dyDescent="0.3"/>
    <row r="303" ht="17.25" customHeight="1" x14ac:dyDescent="0.3"/>
    <row r="304" ht="17.25" customHeight="1" x14ac:dyDescent="0.3"/>
    <row r="305" ht="17.25" customHeight="1" x14ac:dyDescent="0.3"/>
    <row r="306" ht="17.25" customHeight="1" x14ac:dyDescent="0.3"/>
    <row r="307" ht="17.25" customHeight="1" x14ac:dyDescent="0.3"/>
    <row r="308" ht="17.25" customHeight="1" x14ac:dyDescent="0.3"/>
    <row r="309" ht="17.25" customHeight="1" x14ac:dyDescent="0.3"/>
    <row r="310" ht="17.25" customHeight="1" x14ac:dyDescent="0.3"/>
    <row r="311" ht="17.25" customHeight="1" x14ac:dyDescent="0.3"/>
    <row r="312" ht="17.25" customHeight="1" x14ac:dyDescent="0.3"/>
    <row r="313" ht="17.25" customHeight="1" x14ac:dyDescent="0.3"/>
    <row r="314" ht="17.25" customHeight="1" x14ac:dyDescent="0.3"/>
    <row r="315" ht="17.25" customHeight="1" x14ac:dyDescent="0.3"/>
    <row r="316" ht="17.25" customHeight="1" x14ac:dyDescent="0.3"/>
    <row r="317" ht="17.25" customHeight="1" x14ac:dyDescent="0.3"/>
    <row r="318" ht="17.25" customHeight="1" x14ac:dyDescent="0.3"/>
    <row r="319" ht="17.25" customHeight="1" x14ac:dyDescent="0.3"/>
    <row r="320" ht="17.25" customHeight="1" x14ac:dyDescent="0.3"/>
    <row r="321" ht="17.25" customHeight="1" x14ac:dyDescent="0.3"/>
    <row r="322" ht="17.25" customHeight="1" x14ac:dyDescent="0.3"/>
    <row r="323" ht="17.25" customHeight="1" x14ac:dyDescent="0.3"/>
    <row r="324" ht="17.25" customHeight="1" x14ac:dyDescent="0.3"/>
    <row r="325" ht="17.25" customHeight="1" x14ac:dyDescent="0.3"/>
    <row r="326" ht="17.25" customHeight="1" x14ac:dyDescent="0.3"/>
    <row r="327" ht="17.25" customHeight="1" x14ac:dyDescent="0.3"/>
    <row r="328" ht="17.25" customHeight="1" x14ac:dyDescent="0.3"/>
    <row r="329" ht="17.25" customHeight="1" x14ac:dyDescent="0.3"/>
    <row r="330" ht="17.25" customHeight="1" x14ac:dyDescent="0.3"/>
    <row r="331" ht="17.25" customHeight="1" x14ac:dyDescent="0.3"/>
    <row r="332" ht="17.25" customHeight="1" x14ac:dyDescent="0.3"/>
    <row r="333" ht="17.25" customHeight="1" x14ac:dyDescent="0.3"/>
    <row r="334" ht="17.25" customHeight="1" x14ac:dyDescent="0.3"/>
    <row r="335" ht="17.25" customHeight="1" x14ac:dyDescent="0.3"/>
    <row r="336" ht="17.25" customHeight="1" x14ac:dyDescent="0.3"/>
    <row r="337" ht="17.25" customHeight="1" x14ac:dyDescent="0.3"/>
    <row r="338" ht="17.25" customHeight="1" x14ac:dyDescent="0.3"/>
    <row r="339" ht="17.25" customHeight="1" x14ac:dyDescent="0.3"/>
    <row r="340" ht="17.25" customHeight="1" x14ac:dyDescent="0.3"/>
    <row r="341" ht="17.25" customHeight="1" x14ac:dyDescent="0.3"/>
    <row r="342" ht="17.25" customHeight="1" x14ac:dyDescent="0.3"/>
    <row r="343" ht="17.25" customHeight="1" x14ac:dyDescent="0.3"/>
    <row r="344" ht="17.25" customHeight="1" x14ac:dyDescent="0.3"/>
    <row r="345" ht="17.25" customHeight="1" x14ac:dyDescent="0.3"/>
    <row r="346" ht="17.25" customHeight="1" x14ac:dyDescent="0.3"/>
    <row r="347" ht="17.25" customHeight="1" x14ac:dyDescent="0.3"/>
    <row r="348" ht="17.25" customHeight="1" x14ac:dyDescent="0.3"/>
    <row r="349" ht="17.25" customHeight="1" x14ac:dyDescent="0.3"/>
    <row r="350" ht="17.25" customHeight="1" x14ac:dyDescent="0.3"/>
    <row r="351" ht="17.25" customHeight="1" x14ac:dyDescent="0.3"/>
    <row r="352" ht="17.25" customHeight="1" x14ac:dyDescent="0.3"/>
    <row r="353" ht="17.25" customHeight="1" x14ac:dyDescent="0.3"/>
    <row r="354" ht="17.25" customHeight="1" x14ac:dyDescent="0.3"/>
    <row r="355" ht="17.25" customHeight="1" x14ac:dyDescent="0.3"/>
    <row r="356" ht="17.25" customHeight="1" x14ac:dyDescent="0.3"/>
    <row r="357" ht="17.25" customHeight="1" x14ac:dyDescent="0.3"/>
    <row r="358" ht="17.25" customHeight="1" x14ac:dyDescent="0.3"/>
    <row r="359" ht="17.25" customHeight="1" x14ac:dyDescent="0.3"/>
    <row r="360" ht="17.25" customHeight="1" x14ac:dyDescent="0.3"/>
    <row r="361" ht="17.25" customHeight="1" x14ac:dyDescent="0.3"/>
    <row r="362" ht="17.25" customHeight="1" x14ac:dyDescent="0.3"/>
    <row r="363" ht="17.25" customHeight="1" x14ac:dyDescent="0.3"/>
    <row r="364" ht="17.25" customHeight="1" x14ac:dyDescent="0.3"/>
    <row r="365" ht="17.25" customHeight="1" x14ac:dyDescent="0.3"/>
    <row r="366" ht="17.25" customHeight="1" x14ac:dyDescent="0.3"/>
    <row r="367" ht="17.25" customHeight="1" x14ac:dyDescent="0.3"/>
    <row r="368" ht="17.25" customHeight="1" x14ac:dyDescent="0.3"/>
    <row r="369" ht="17.25" customHeight="1" x14ac:dyDescent="0.3"/>
    <row r="370" ht="17.25" customHeight="1" x14ac:dyDescent="0.3"/>
    <row r="371" ht="17.25" customHeight="1" x14ac:dyDescent="0.3"/>
    <row r="372" ht="17.25" customHeight="1" x14ac:dyDescent="0.3"/>
    <row r="373" ht="17.25" customHeight="1" x14ac:dyDescent="0.3"/>
    <row r="374" ht="17.25" customHeight="1" x14ac:dyDescent="0.3"/>
    <row r="375" ht="17.25" customHeight="1" x14ac:dyDescent="0.3"/>
    <row r="376" ht="17.25" customHeight="1" x14ac:dyDescent="0.3"/>
    <row r="377" ht="17.25" customHeight="1" x14ac:dyDescent="0.3"/>
    <row r="378" ht="17.25" customHeight="1" x14ac:dyDescent="0.3"/>
    <row r="379" ht="17.25" customHeight="1" x14ac:dyDescent="0.3"/>
    <row r="380" ht="17.25" customHeight="1" x14ac:dyDescent="0.3"/>
    <row r="381" ht="17.25" customHeight="1" x14ac:dyDescent="0.3"/>
    <row r="382" ht="17.25" customHeight="1" x14ac:dyDescent="0.3"/>
    <row r="383" ht="17.25" customHeight="1" x14ac:dyDescent="0.3"/>
    <row r="384" ht="17.25" customHeight="1" x14ac:dyDescent="0.3"/>
    <row r="385" ht="17.25" customHeight="1" x14ac:dyDescent="0.3"/>
    <row r="386" ht="17.25" customHeight="1" x14ac:dyDescent="0.3"/>
    <row r="387" ht="17.25" customHeight="1" x14ac:dyDescent="0.3"/>
    <row r="388" ht="17.25" customHeight="1" x14ac:dyDescent="0.3"/>
    <row r="389" ht="17.25" customHeight="1" x14ac:dyDescent="0.3"/>
    <row r="390" ht="17.25" customHeight="1" x14ac:dyDescent="0.3"/>
    <row r="391" ht="17.25" customHeight="1" x14ac:dyDescent="0.3"/>
    <row r="392" ht="17.25" customHeight="1" x14ac:dyDescent="0.3"/>
    <row r="393" ht="17.25" customHeight="1" x14ac:dyDescent="0.3"/>
    <row r="394" ht="17.25" customHeight="1" x14ac:dyDescent="0.3"/>
    <row r="395" ht="17.25" customHeight="1" x14ac:dyDescent="0.3"/>
    <row r="396" ht="17.25" customHeight="1" x14ac:dyDescent="0.3"/>
    <row r="397" ht="17.25" customHeight="1" x14ac:dyDescent="0.3"/>
    <row r="398" ht="17.25" customHeight="1" x14ac:dyDescent="0.3"/>
    <row r="399" ht="17.25" customHeight="1" x14ac:dyDescent="0.3"/>
    <row r="400" ht="17.25" customHeight="1" x14ac:dyDescent="0.3"/>
    <row r="401" ht="17.25" customHeight="1" x14ac:dyDescent="0.3"/>
    <row r="402" ht="17.25" customHeight="1" x14ac:dyDescent="0.3"/>
    <row r="403" ht="17.25" customHeight="1" x14ac:dyDescent="0.3"/>
    <row r="404" ht="17.25" customHeight="1" x14ac:dyDescent="0.3"/>
    <row r="405" ht="17.25" customHeight="1" x14ac:dyDescent="0.3"/>
    <row r="406" ht="17.25" customHeight="1" x14ac:dyDescent="0.3"/>
    <row r="407" ht="17.25" customHeight="1" x14ac:dyDescent="0.3"/>
    <row r="408" ht="17.25" customHeight="1" x14ac:dyDescent="0.3"/>
    <row r="409" ht="17.25" customHeight="1" x14ac:dyDescent="0.3"/>
    <row r="410" ht="17.25" customHeight="1" x14ac:dyDescent="0.3"/>
    <row r="411" ht="17.25" customHeight="1" x14ac:dyDescent="0.3"/>
    <row r="412" ht="17.25" customHeight="1" x14ac:dyDescent="0.3"/>
    <row r="413" ht="17.25" customHeight="1" x14ac:dyDescent="0.3"/>
    <row r="414" ht="17.25" customHeight="1" x14ac:dyDescent="0.3"/>
    <row r="415" ht="17.25" customHeight="1" x14ac:dyDescent="0.3"/>
    <row r="416" ht="17.25" customHeight="1" x14ac:dyDescent="0.3"/>
    <row r="417" ht="17.25" customHeight="1" x14ac:dyDescent="0.3"/>
    <row r="418" ht="17.25" customHeight="1" x14ac:dyDescent="0.3"/>
    <row r="419" ht="17.25" customHeight="1" x14ac:dyDescent="0.3"/>
    <row r="420" ht="17.25" customHeight="1" x14ac:dyDescent="0.3"/>
    <row r="421" ht="17.25" customHeight="1" x14ac:dyDescent="0.3"/>
    <row r="422" ht="17.25" customHeight="1" x14ac:dyDescent="0.3"/>
    <row r="423" ht="17.25" customHeight="1" x14ac:dyDescent="0.3"/>
    <row r="424" ht="17.25" customHeight="1" x14ac:dyDescent="0.3"/>
    <row r="425" ht="17.25" customHeight="1" x14ac:dyDescent="0.3"/>
    <row r="426" ht="17.25" customHeight="1" x14ac:dyDescent="0.3"/>
    <row r="427" ht="17.25" customHeight="1" x14ac:dyDescent="0.3"/>
    <row r="428" ht="17.25" customHeight="1" x14ac:dyDescent="0.3"/>
    <row r="429" ht="17.25" customHeight="1" x14ac:dyDescent="0.3"/>
    <row r="430" ht="17.25" customHeight="1" x14ac:dyDescent="0.3"/>
    <row r="431" ht="17.25" customHeight="1" x14ac:dyDescent="0.3"/>
    <row r="432" ht="17.25" customHeight="1" x14ac:dyDescent="0.3"/>
    <row r="433" ht="17.25" customHeight="1" x14ac:dyDescent="0.3"/>
    <row r="434" ht="17.25" customHeight="1" x14ac:dyDescent="0.3"/>
    <row r="435" ht="17.25" customHeight="1" x14ac:dyDescent="0.3"/>
    <row r="436" ht="17.25" customHeight="1" x14ac:dyDescent="0.3"/>
    <row r="437" ht="17.25" customHeight="1" x14ac:dyDescent="0.3"/>
    <row r="438" ht="17.25" customHeight="1" x14ac:dyDescent="0.3"/>
    <row r="439" ht="17.25" customHeight="1" x14ac:dyDescent="0.3"/>
    <row r="440" ht="17.25" customHeight="1" x14ac:dyDescent="0.3"/>
    <row r="441" ht="17.25" customHeight="1" x14ac:dyDescent="0.3"/>
    <row r="442" ht="17.25" customHeight="1" x14ac:dyDescent="0.3"/>
    <row r="443" ht="17.25" customHeight="1" x14ac:dyDescent="0.3"/>
    <row r="444" ht="17.25" customHeight="1" x14ac:dyDescent="0.3"/>
    <row r="445" ht="17.25" customHeight="1" x14ac:dyDescent="0.3"/>
    <row r="446" ht="17.25" customHeight="1" x14ac:dyDescent="0.3"/>
    <row r="447" ht="17.25" customHeight="1" x14ac:dyDescent="0.3"/>
    <row r="448" ht="17.25" customHeight="1" x14ac:dyDescent="0.3"/>
    <row r="449" ht="17.25" customHeight="1" x14ac:dyDescent="0.3"/>
    <row r="450" ht="17.25" customHeight="1" x14ac:dyDescent="0.3"/>
    <row r="451" ht="17.25" customHeight="1" x14ac:dyDescent="0.3"/>
    <row r="452" ht="17.25" customHeight="1" x14ac:dyDescent="0.3"/>
    <row r="453" ht="17.25" customHeight="1" x14ac:dyDescent="0.3"/>
    <row r="454" ht="17.25" customHeight="1" x14ac:dyDescent="0.3"/>
    <row r="455" ht="17.25" customHeight="1" x14ac:dyDescent="0.3"/>
    <row r="456" ht="17.25" customHeight="1" x14ac:dyDescent="0.3"/>
    <row r="457" ht="17.25" customHeight="1" x14ac:dyDescent="0.3"/>
    <row r="458" ht="17.25" customHeight="1" x14ac:dyDescent="0.3"/>
    <row r="459" ht="17.25" customHeight="1" x14ac:dyDescent="0.3"/>
    <row r="460" ht="17.25" customHeight="1" x14ac:dyDescent="0.3"/>
    <row r="461" ht="17.25" customHeight="1" x14ac:dyDescent="0.3"/>
    <row r="462" ht="17.25" customHeight="1" x14ac:dyDescent="0.3"/>
    <row r="463" ht="17.25" customHeight="1" x14ac:dyDescent="0.3"/>
    <row r="464" ht="17.25" customHeight="1" x14ac:dyDescent="0.3"/>
    <row r="465" ht="17.25" customHeight="1" x14ac:dyDescent="0.3"/>
    <row r="466" ht="17.25" customHeight="1" x14ac:dyDescent="0.3"/>
    <row r="467" ht="17.25" customHeight="1" x14ac:dyDescent="0.3"/>
    <row r="468" ht="17.25" customHeight="1" x14ac:dyDescent="0.3"/>
    <row r="469" ht="17.25" customHeight="1" x14ac:dyDescent="0.3"/>
    <row r="470" ht="17.25" customHeight="1" x14ac:dyDescent="0.3"/>
    <row r="471" ht="17.25" customHeight="1" x14ac:dyDescent="0.3"/>
    <row r="472" ht="17.25" customHeight="1" x14ac:dyDescent="0.3"/>
    <row r="473" ht="17.25" customHeight="1" x14ac:dyDescent="0.3"/>
    <row r="474" ht="17.25" customHeight="1" x14ac:dyDescent="0.3"/>
    <row r="475" ht="17.25" customHeight="1" x14ac:dyDescent="0.3"/>
    <row r="476" ht="17.25" customHeight="1" x14ac:dyDescent="0.3"/>
    <row r="477" ht="17.25" customHeight="1" x14ac:dyDescent="0.3"/>
    <row r="478" ht="17.25" customHeight="1" x14ac:dyDescent="0.3"/>
    <row r="479" ht="17.25" customHeight="1" x14ac:dyDescent="0.3"/>
    <row r="480" ht="17.25" customHeight="1" x14ac:dyDescent="0.3"/>
    <row r="481" ht="17.25" customHeight="1" x14ac:dyDescent="0.3"/>
    <row r="482" ht="17.25" customHeight="1" x14ac:dyDescent="0.3"/>
    <row r="483" ht="17.25" customHeight="1" x14ac:dyDescent="0.3"/>
    <row r="484" ht="17.25" customHeight="1" x14ac:dyDescent="0.3"/>
    <row r="485" ht="17.25" customHeight="1" x14ac:dyDescent="0.3"/>
    <row r="486" ht="17.25" customHeight="1" x14ac:dyDescent="0.3"/>
    <row r="487" ht="17.25" customHeight="1" x14ac:dyDescent="0.3"/>
    <row r="488" ht="17.25" customHeight="1" x14ac:dyDescent="0.3"/>
    <row r="489" ht="17.25" customHeight="1" x14ac:dyDescent="0.3"/>
    <row r="490" ht="17.25" customHeight="1" x14ac:dyDescent="0.3"/>
    <row r="491" ht="17.25" customHeight="1" x14ac:dyDescent="0.3"/>
    <row r="492" ht="17.25" customHeight="1" x14ac:dyDescent="0.3"/>
    <row r="493" ht="17.25" customHeight="1" x14ac:dyDescent="0.3"/>
    <row r="494" ht="17.25" customHeight="1" x14ac:dyDescent="0.3"/>
    <row r="495" ht="17.25" customHeight="1" x14ac:dyDescent="0.3"/>
    <row r="496" ht="17.25" customHeight="1" x14ac:dyDescent="0.3"/>
    <row r="497" ht="17.25" customHeight="1" x14ac:dyDescent="0.3"/>
    <row r="498" ht="17.25" customHeight="1" x14ac:dyDescent="0.3"/>
    <row r="499" ht="17.25" customHeight="1" x14ac:dyDescent="0.3"/>
    <row r="500" ht="17.25" customHeight="1" x14ac:dyDescent="0.3"/>
    <row r="501" ht="17.25" customHeight="1" x14ac:dyDescent="0.3"/>
    <row r="502" ht="17.25" customHeight="1" x14ac:dyDescent="0.3"/>
    <row r="503" ht="17.25" customHeight="1" x14ac:dyDescent="0.3"/>
    <row r="504" ht="17.25" customHeight="1" x14ac:dyDescent="0.3"/>
    <row r="505" ht="17.25" customHeight="1" x14ac:dyDescent="0.3"/>
    <row r="506" ht="17.25" customHeight="1" x14ac:dyDescent="0.3"/>
    <row r="507" ht="17.25" customHeight="1" x14ac:dyDescent="0.3"/>
    <row r="508" ht="17.25" customHeight="1" x14ac:dyDescent="0.3"/>
    <row r="509" ht="17.25" customHeight="1" x14ac:dyDescent="0.3"/>
    <row r="510" ht="17.25" customHeight="1" x14ac:dyDescent="0.3"/>
    <row r="511" ht="17.25" customHeight="1" x14ac:dyDescent="0.3"/>
    <row r="512" ht="17.25" customHeight="1" x14ac:dyDescent="0.3"/>
    <row r="513" ht="17.25" customHeight="1" x14ac:dyDescent="0.3"/>
    <row r="514" ht="17.25" customHeight="1" x14ac:dyDescent="0.3"/>
    <row r="515" ht="17.25" customHeight="1" x14ac:dyDescent="0.3"/>
    <row r="516" ht="17.25" customHeight="1" x14ac:dyDescent="0.3"/>
    <row r="517" ht="17.25" customHeight="1" x14ac:dyDescent="0.3"/>
    <row r="518" ht="17.25" customHeight="1" x14ac:dyDescent="0.3"/>
    <row r="519" ht="17.25" customHeight="1" x14ac:dyDescent="0.3"/>
    <row r="520" ht="17.25" customHeight="1" x14ac:dyDescent="0.3"/>
    <row r="521" ht="17.25" customHeight="1" x14ac:dyDescent="0.3"/>
    <row r="522" ht="17.25" customHeight="1" x14ac:dyDescent="0.3"/>
    <row r="523" ht="17.25" customHeight="1" x14ac:dyDescent="0.3"/>
    <row r="524" ht="17.25" customHeight="1" x14ac:dyDescent="0.3"/>
    <row r="525" ht="17.25" customHeight="1" x14ac:dyDescent="0.3"/>
    <row r="526" ht="17.25" customHeight="1" x14ac:dyDescent="0.3"/>
    <row r="527" ht="17.25" customHeight="1" x14ac:dyDescent="0.3"/>
    <row r="528" ht="17.25" customHeight="1" x14ac:dyDescent="0.3"/>
    <row r="529" ht="17.25" customHeight="1" x14ac:dyDescent="0.3"/>
    <row r="530" ht="17.25" customHeight="1" x14ac:dyDescent="0.3"/>
    <row r="531" ht="17.25" customHeight="1" x14ac:dyDescent="0.3"/>
    <row r="532" ht="17.25" customHeight="1" x14ac:dyDescent="0.3"/>
    <row r="533" ht="17.25" customHeight="1" x14ac:dyDescent="0.3"/>
    <row r="534" ht="17.25" customHeight="1" x14ac:dyDescent="0.3"/>
    <row r="535" ht="17.25" customHeight="1" x14ac:dyDescent="0.3"/>
    <row r="536" ht="17.25" customHeight="1" x14ac:dyDescent="0.3"/>
    <row r="537" ht="17.25" customHeight="1" x14ac:dyDescent="0.3"/>
    <row r="538" ht="17.25" customHeight="1" x14ac:dyDescent="0.3"/>
    <row r="539" ht="17.25" customHeight="1" x14ac:dyDescent="0.3"/>
    <row r="540" ht="17.25" customHeight="1" x14ac:dyDescent="0.3"/>
    <row r="541" ht="17.25" customHeight="1" x14ac:dyDescent="0.3"/>
    <row r="542" ht="17.25" customHeight="1" x14ac:dyDescent="0.3"/>
    <row r="543" ht="17.25" customHeight="1" x14ac:dyDescent="0.3"/>
    <row r="544" ht="17.25" customHeight="1" x14ac:dyDescent="0.3"/>
    <row r="545" ht="17.25" customHeight="1" x14ac:dyDescent="0.3"/>
    <row r="546" ht="17.25" customHeight="1" x14ac:dyDescent="0.3"/>
    <row r="547" ht="17.25" customHeight="1" x14ac:dyDescent="0.3"/>
    <row r="548" ht="17.25" customHeight="1" x14ac:dyDescent="0.3"/>
    <row r="549" ht="17.25" customHeight="1" x14ac:dyDescent="0.3"/>
    <row r="550" ht="17.25" customHeight="1" x14ac:dyDescent="0.3"/>
    <row r="551" ht="17.25" customHeight="1" x14ac:dyDescent="0.3"/>
    <row r="552" ht="17.25" customHeight="1" x14ac:dyDescent="0.3"/>
    <row r="553" ht="17.25" customHeight="1" x14ac:dyDescent="0.3"/>
    <row r="554" ht="17.25" customHeight="1" x14ac:dyDescent="0.3"/>
    <row r="555" ht="17.25" customHeight="1" x14ac:dyDescent="0.3"/>
    <row r="556" ht="17.25" customHeight="1" x14ac:dyDescent="0.3"/>
    <row r="557" ht="17.25" customHeight="1" x14ac:dyDescent="0.3"/>
    <row r="558" ht="17.25" customHeight="1" x14ac:dyDescent="0.3"/>
    <row r="559" ht="17.25" customHeight="1" x14ac:dyDescent="0.3"/>
    <row r="560" ht="17.25" customHeight="1" x14ac:dyDescent="0.3"/>
    <row r="561" ht="17.25" customHeight="1" x14ac:dyDescent="0.3"/>
    <row r="562" ht="17.25" customHeight="1" x14ac:dyDescent="0.3"/>
    <row r="563" ht="17.25" customHeight="1" x14ac:dyDescent="0.3"/>
    <row r="564" ht="17.25" customHeight="1" x14ac:dyDescent="0.3"/>
    <row r="565" ht="17.25" customHeight="1" x14ac:dyDescent="0.3"/>
    <row r="566" ht="17.25" customHeight="1" x14ac:dyDescent="0.3"/>
    <row r="567" ht="17.25" customHeight="1" x14ac:dyDescent="0.3"/>
    <row r="568" ht="17.25" customHeight="1" x14ac:dyDescent="0.3"/>
    <row r="569" ht="17.25" customHeight="1" x14ac:dyDescent="0.3"/>
    <row r="570" ht="17.25" customHeight="1" x14ac:dyDescent="0.3"/>
    <row r="571" ht="17.25" customHeight="1" x14ac:dyDescent="0.3"/>
    <row r="572" ht="17.25" customHeight="1" x14ac:dyDescent="0.3"/>
    <row r="573" ht="17.25" customHeight="1" x14ac:dyDescent="0.3"/>
    <row r="574" ht="17.25" customHeight="1" x14ac:dyDescent="0.3"/>
    <row r="575" ht="17.25" customHeight="1" x14ac:dyDescent="0.3"/>
    <row r="576" ht="17.25" customHeight="1" x14ac:dyDescent="0.3"/>
    <row r="577" ht="17.25" customHeight="1" x14ac:dyDescent="0.3"/>
    <row r="578" ht="17.25" customHeight="1" x14ac:dyDescent="0.3"/>
    <row r="579" ht="17.25" customHeight="1" x14ac:dyDescent="0.3"/>
    <row r="580" ht="17.25" customHeight="1" x14ac:dyDescent="0.3"/>
    <row r="581" ht="17.25" customHeight="1" x14ac:dyDescent="0.3"/>
    <row r="582" ht="17.25" customHeight="1" x14ac:dyDescent="0.3"/>
    <row r="583" ht="17.25" customHeight="1" x14ac:dyDescent="0.3"/>
    <row r="584" ht="17.25" customHeight="1" x14ac:dyDescent="0.3"/>
    <row r="585" ht="17.25" customHeight="1" x14ac:dyDescent="0.3"/>
    <row r="586" ht="17.25" customHeight="1" x14ac:dyDescent="0.3"/>
    <row r="587" ht="17.25" customHeight="1" x14ac:dyDescent="0.3"/>
    <row r="588" ht="17.25" customHeight="1" x14ac:dyDescent="0.3"/>
    <row r="589" ht="17.25" customHeight="1" x14ac:dyDescent="0.3"/>
    <row r="590" ht="17.25" customHeight="1" x14ac:dyDescent="0.3"/>
    <row r="591" ht="17.25" customHeight="1" x14ac:dyDescent="0.3"/>
    <row r="592" ht="17.25" customHeight="1" x14ac:dyDescent="0.3"/>
    <row r="593" ht="17.25" customHeight="1" x14ac:dyDescent="0.3"/>
    <row r="594" ht="17.25" customHeight="1" x14ac:dyDescent="0.3"/>
    <row r="595" ht="17.25" customHeight="1" x14ac:dyDescent="0.3"/>
    <row r="596" ht="17.25" customHeight="1" x14ac:dyDescent="0.3"/>
    <row r="597" ht="17.25" customHeight="1" x14ac:dyDescent="0.3"/>
    <row r="598" ht="17.25" customHeight="1" x14ac:dyDescent="0.3"/>
    <row r="599" ht="17.25" customHeight="1" x14ac:dyDescent="0.3"/>
    <row r="600" ht="17.25" customHeight="1" x14ac:dyDescent="0.3"/>
    <row r="601" ht="17.25" customHeight="1" x14ac:dyDescent="0.3"/>
    <row r="602" ht="17.25" customHeight="1" x14ac:dyDescent="0.3"/>
    <row r="603" ht="17.25" customHeight="1" x14ac:dyDescent="0.3"/>
    <row r="604" ht="17.25" customHeight="1" x14ac:dyDescent="0.3"/>
    <row r="605" ht="17.25" customHeight="1" x14ac:dyDescent="0.3"/>
    <row r="606" ht="17.25" customHeight="1" x14ac:dyDescent="0.3"/>
    <row r="607" ht="17.25" customHeight="1" x14ac:dyDescent="0.3"/>
    <row r="608" ht="17.25" customHeight="1" x14ac:dyDescent="0.3"/>
    <row r="609" ht="17.25" customHeight="1" x14ac:dyDescent="0.3"/>
    <row r="610" ht="17.25" customHeight="1" x14ac:dyDescent="0.3"/>
    <row r="611" ht="17.25" customHeight="1" x14ac:dyDescent="0.3"/>
    <row r="612" ht="17.25" customHeight="1" x14ac:dyDescent="0.3"/>
    <row r="613" ht="17.25" customHeight="1" x14ac:dyDescent="0.3"/>
    <row r="614" ht="17.25" customHeight="1" x14ac:dyDescent="0.3"/>
    <row r="615" ht="17.25" customHeight="1" x14ac:dyDescent="0.3"/>
    <row r="616" ht="17.25" customHeight="1" x14ac:dyDescent="0.3"/>
    <row r="617" ht="17.25" customHeight="1" x14ac:dyDescent="0.3"/>
    <row r="618" ht="17.25" customHeight="1" x14ac:dyDescent="0.3"/>
    <row r="619" ht="17.25" customHeight="1" x14ac:dyDescent="0.3"/>
    <row r="620" ht="17.25" customHeight="1" x14ac:dyDescent="0.3"/>
    <row r="621" ht="17.25" customHeight="1" x14ac:dyDescent="0.3"/>
    <row r="622" ht="17.25" customHeight="1" x14ac:dyDescent="0.3"/>
    <row r="623" ht="17.25" customHeight="1" x14ac:dyDescent="0.3"/>
    <row r="624" ht="17.25" customHeight="1" x14ac:dyDescent="0.3"/>
    <row r="625" ht="17.25" customHeight="1" x14ac:dyDescent="0.3"/>
    <row r="626" ht="17.25" customHeight="1" x14ac:dyDescent="0.3"/>
    <row r="627" ht="17.25" customHeight="1" x14ac:dyDescent="0.3"/>
    <row r="628" ht="17.25" customHeight="1" x14ac:dyDescent="0.3"/>
    <row r="629" ht="17.25" customHeight="1" x14ac:dyDescent="0.3"/>
    <row r="630" ht="17.25" customHeight="1" x14ac:dyDescent="0.3"/>
    <row r="631" ht="17.25" customHeight="1" x14ac:dyDescent="0.3"/>
    <row r="632" ht="17.25" customHeight="1" x14ac:dyDescent="0.3"/>
    <row r="633" ht="17.25" customHeight="1" x14ac:dyDescent="0.3"/>
    <row r="634" ht="17.25" customHeight="1" x14ac:dyDescent="0.3"/>
    <row r="635" ht="17.25" customHeight="1" x14ac:dyDescent="0.3"/>
    <row r="636" ht="17.25" customHeight="1" x14ac:dyDescent="0.3"/>
    <row r="637" ht="17.25" customHeight="1" x14ac:dyDescent="0.3"/>
    <row r="638" ht="17.25" customHeight="1" x14ac:dyDescent="0.3"/>
    <row r="639" ht="17.25" customHeight="1" x14ac:dyDescent="0.3"/>
    <row r="640" ht="17.25" customHeight="1" x14ac:dyDescent="0.3"/>
    <row r="641" ht="17.25" customHeight="1" x14ac:dyDescent="0.3"/>
    <row r="642" ht="17.25" customHeight="1" x14ac:dyDescent="0.3"/>
    <row r="643" ht="17.25" customHeight="1" x14ac:dyDescent="0.3"/>
    <row r="644" ht="17.25" customHeight="1" x14ac:dyDescent="0.3"/>
    <row r="645" ht="17.25" customHeight="1" x14ac:dyDescent="0.3"/>
    <row r="646" ht="17.25" customHeight="1" x14ac:dyDescent="0.3"/>
    <row r="647" ht="17.25" customHeight="1" x14ac:dyDescent="0.3"/>
    <row r="648" ht="17.25" customHeight="1" x14ac:dyDescent="0.3"/>
    <row r="649" ht="17.25" customHeight="1" x14ac:dyDescent="0.3"/>
    <row r="650" ht="17.25" customHeight="1" x14ac:dyDescent="0.3"/>
    <row r="651" ht="17.25" customHeight="1" x14ac:dyDescent="0.3"/>
    <row r="652" ht="17.25" customHeight="1" x14ac:dyDescent="0.3"/>
    <row r="653" ht="17.25" customHeight="1" x14ac:dyDescent="0.3"/>
    <row r="654" ht="17.25" customHeight="1" x14ac:dyDescent="0.3"/>
    <row r="655" ht="17.25" customHeight="1" x14ac:dyDescent="0.3"/>
    <row r="656" ht="17.25" customHeight="1" x14ac:dyDescent="0.3"/>
    <row r="657" ht="17.25" customHeight="1" x14ac:dyDescent="0.3"/>
    <row r="658" ht="17.25" customHeight="1" x14ac:dyDescent="0.3"/>
    <row r="659" ht="17.25" customHeight="1" x14ac:dyDescent="0.3"/>
    <row r="660" ht="17.25" customHeight="1" x14ac:dyDescent="0.3"/>
    <row r="661" ht="17.25" customHeight="1" x14ac:dyDescent="0.3"/>
    <row r="662" ht="17.25" customHeight="1" x14ac:dyDescent="0.3"/>
    <row r="663" ht="17.25" customHeight="1" x14ac:dyDescent="0.3"/>
    <row r="664" ht="17.25" customHeight="1" x14ac:dyDescent="0.3"/>
    <row r="665" ht="17.25" customHeight="1" x14ac:dyDescent="0.3"/>
    <row r="666" ht="17.25" customHeight="1" x14ac:dyDescent="0.3"/>
    <row r="667" ht="17.25" customHeight="1" x14ac:dyDescent="0.3"/>
    <row r="668" ht="17.25" customHeight="1" x14ac:dyDescent="0.3"/>
    <row r="669" ht="17.25" customHeight="1" x14ac:dyDescent="0.3"/>
    <row r="670" ht="17.25" customHeight="1" x14ac:dyDescent="0.3"/>
    <row r="671" ht="17.25" customHeight="1" x14ac:dyDescent="0.3"/>
    <row r="672" ht="17.25" customHeight="1" x14ac:dyDescent="0.3"/>
    <row r="673" ht="17.25" customHeight="1" x14ac:dyDescent="0.3"/>
    <row r="674" ht="17.25" customHeight="1" x14ac:dyDescent="0.3"/>
    <row r="675" ht="17.25" customHeight="1" x14ac:dyDescent="0.3"/>
    <row r="676" ht="17.25" customHeight="1" x14ac:dyDescent="0.3"/>
    <row r="677" ht="17.25" customHeight="1" x14ac:dyDescent="0.3"/>
    <row r="678" ht="17.25" customHeight="1" x14ac:dyDescent="0.3"/>
    <row r="679" ht="17.25" customHeight="1" x14ac:dyDescent="0.3"/>
    <row r="680" ht="17.25" customHeight="1" x14ac:dyDescent="0.3"/>
    <row r="681" ht="17.25" customHeight="1" x14ac:dyDescent="0.3"/>
    <row r="682" ht="17.25" customHeight="1" x14ac:dyDescent="0.3"/>
    <row r="683" ht="17.25" customHeight="1" x14ac:dyDescent="0.3"/>
    <row r="684" ht="17.25" customHeight="1" x14ac:dyDescent="0.3"/>
    <row r="685" ht="17.25" customHeight="1" x14ac:dyDescent="0.3"/>
    <row r="686" ht="17.25" customHeight="1" x14ac:dyDescent="0.3"/>
    <row r="687" ht="17.25" customHeight="1" x14ac:dyDescent="0.3"/>
    <row r="688" ht="17.25" customHeight="1" x14ac:dyDescent="0.3"/>
    <row r="689" ht="17.25" customHeight="1" x14ac:dyDescent="0.3"/>
    <row r="690" ht="17.25" customHeight="1" x14ac:dyDescent="0.3"/>
    <row r="691" ht="17.25" customHeight="1" x14ac:dyDescent="0.3"/>
    <row r="692" ht="17.25" customHeight="1" x14ac:dyDescent="0.3"/>
    <row r="693" ht="17.25" customHeight="1" x14ac:dyDescent="0.3"/>
    <row r="694" ht="17.25" customHeight="1" x14ac:dyDescent="0.3"/>
    <row r="695" ht="17.25" customHeight="1" x14ac:dyDescent="0.3"/>
    <row r="696" ht="17.25" customHeight="1" x14ac:dyDescent="0.3"/>
    <row r="697" ht="17.25" customHeight="1" x14ac:dyDescent="0.3"/>
    <row r="698" ht="17.25" customHeight="1" x14ac:dyDescent="0.3"/>
    <row r="699" ht="17.25" customHeight="1" x14ac:dyDescent="0.3"/>
    <row r="700" ht="17.25" customHeight="1" x14ac:dyDescent="0.3"/>
    <row r="701" ht="17.25" customHeight="1" x14ac:dyDescent="0.3"/>
    <row r="702" ht="17.25" customHeight="1" x14ac:dyDescent="0.3"/>
    <row r="703" ht="17.25" customHeight="1" x14ac:dyDescent="0.3"/>
    <row r="704" ht="17.25" customHeight="1" x14ac:dyDescent="0.3"/>
    <row r="705" ht="17.25" customHeight="1" x14ac:dyDescent="0.3"/>
    <row r="706" ht="17.25" customHeight="1" x14ac:dyDescent="0.3"/>
    <row r="707" ht="17.25" customHeight="1" x14ac:dyDescent="0.3"/>
    <row r="708" ht="17.25" customHeight="1" x14ac:dyDescent="0.3"/>
    <row r="709" ht="17.25" customHeight="1" x14ac:dyDescent="0.3"/>
    <row r="710" ht="17.25" customHeight="1" x14ac:dyDescent="0.3"/>
    <row r="711" ht="17.25" customHeight="1" x14ac:dyDescent="0.3"/>
    <row r="712" ht="17.25" customHeight="1" x14ac:dyDescent="0.3"/>
    <row r="713" ht="17.25" customHeight="1" x14ac:dyDescent="0.3"/>
    <row r="714" ht="17.25" customHeight="1" x14ac:dyDescent="0.3"/>
    <row r="715" ht="17.25" customHeight="1" x14ac:dyDescent="0.3"/>
    <row r="716" ht="17.25" customHeight="1" x14ac:dyDescent="0.3"/>
    <row r="717" ht="17.25" customHeight="1" x14ac:dyDescent="0.3"/>
    <row r="718" ht="17.25" customHeight="1" x14ac:dyDescent="0.3"/>
    <row r="719" ht="17.25" customHeight="1" x14ac:dyDescent="0.3"/>
    <row r="720" ht="17.25" customHeight="1" x14ac:dyDescent="0.3"/>
    <row r="721" ht="17.25" customHeight="1" x14ac:dyDescent="0.3"/>
    <row r="722" ht="17.25" customHeight="1" x14ac:dyDescent="0.3"/>
    <row r="723" ht="17.25" customHeight="1" x14ac:dyDescent="0.3"/>
    <row r="724" ht="17.25" customHeight="1" x14ac:dyDescent="0.3"/>
    <row r="725" ht="17.25" customHeight="1" x14ac:dyDescent="0.3"/>
    <row r="726" ht="17.25" customHeight="1" x14ac:dyDescent="0.3"/>
    <row r="727" ht="17.25" customHeight="1" x14ac:dyDescent="0.3"/>
    <row r="728" ht="17.25" customHeight="1" x14ac:dyDescent="0.3"/>
    <row r="729" ht="17.25" customHeight="1" x14ac:dyDescent="0.3"/>
    <row r="730" ht="17.25" customHeight="1" x14ac:dyDescent="0.3"/>
    <row r="731" ht="17.25" customHeight="1" x14ac:dyDescent="0.3"/>
    <row r="732" ht="17.25" customHeight="1" x14ac:dyDescent="0.3"/>
    <row r="733" ht="17.25" customHeight="1" x14ac:dyDescent="0.3"/>
    <row r="734" ht="17.25" customHeight="1" x14ac:dyDescent="0.3"/>
    <row r="735" ht="17.25" customHeight="1" x14ac:dyDescent="0.3"/>
    <row r="736" ht="17.25" customHeight="1" x14ac:dyDescent="0.3"/>
    <row r="737" ht="17.25" customHeight="1" x14ac:dyDescent="0.3"/>
    <row r="738" ht="17.25" customHeight="1" x14ac:dyDescent="0.3"/>
    <row r="739" ht="17.25" customHeight="1" x14ac:dyDescent="0.3"/>
    <row r="740" ht="17.25" customHeight="1" x14ac:dyDescent="0.3"/>
    <row r="741" ht="17.25" customHeight="1" x14ac:dyDescent="0.3"/>
    <row r="742" ht="17.25" customHeight="1" x14ac:dyDescent="0.3"/>
    <row r="743" ht="17.25" customHeight="1" x14ac:dyDescent="0.3"/>
    <row r="744" ht="17.25" customHeight="1" x14ac:dyDescent="0.3"/>
    <row r="745" ht="17.25" customHeight="1" x14ac:dyDescent="0.3"/>
    <row r="746" ht="17.25" customHeight="1" x14ac:dyDescent="0.3"/>
    <row r="747" ht="17.25" customHeight="1" x14ac:dyDescent="0.3"/>
    <row r="748" ht="17.25" customHeight="1" x14ac:dyDescent="0.3"/>
    <row r="749" ht="17.25" customHeight="1" x14ac:dyDescent="0.3"/>
    <row r="750" ht="17.25" customHeight="1" x14ac:dyDescent="0.3"/>
    <row r="751" ht="17.25" customHeight="1" x14ac:dyDescent="0.3"/>
    <row r="752" ht="17.25" customHeight="1" x14ac:dyDescent="0.3"/>
    <row r="753" ht="17.25" customHeight="1" x14ac:dyDescent="0.3"/>
    <row r="754" ht="17.25" customHeight="1" x14ac:dyDescent="0.3"/>
    <row r="755" ht="17.25" customHeight="1" x14ac:dyDescent="0.3"/>
    <row r="756" ht="17.25" customHeight="1" x14ac:dyDescent="0.3"/>
    <row r="757" ht="17.25" customHeight="1" x14ac:dyDescent="0.3"/>
    <row r="758" ht="17.25" customHeight="1" x14ac:dyDescent="0.3"/>
    <row r="759" ht="17.25" customHeight="1" x14ac:dyDescent="0.3"/>
    <row r="760" ht="17.25" customHeight="1" x14ac:dyDescent="0.3"/>
    <row r="761" ht="17.25" customHeight="1" x14ac:dyDescent="0.3"/>
    <row r="762" ht="17.25" customHeight="1" x14ac:dyDescent="0.3"/>
    <row r="763" ht="17.25" customHeight="1" x14ac:dyDescent="0.3"/>
    <row r="764" ht="17.25" customHeight="1" x14ac:dyDescent="0.3"/>
    <row r="765" ht="17.25" customHeight="1" x14ac:dyDescent="0.3"/>
    <row r="766" ht="17.25" customHeight="1" x14ac:dyDescent="0.3"/>
    <row r="767" ht="17.25" customHeight="1" x14ac:dyDescent="0.3"/>
    <row r="768" ht="17.25" customHeight="1" x14ac:dyDescent="0.3"/>
    <row r="769" ht="17.25" customHeight="1" x14ac:dyDescent="0.3"/>
    <row r="770" ht="17.25" customHeight="1" x14ac:dyDescent="0.3"/>
    <row r="771" ht="17.25" customHeight="1" x14ac:dyDescent="0.3"/>
    <row r="772" ht="17.25" customHeight="1" x14ac:dyDescent="0.3"/>
    <row r="773" ht="17.25" customHeight="1" x14ac:dyDescent="0.3"/>
    <row r="774" ht="17.25" customHeight="1" x14ac:dyDescent="0.3"/>
    <row r="775" ht="17.25" customHeight="1" x14ac:dyDescent="0.3"/>
    <row r="776" ht="17.25" customHeight="1" x14ac:dyDescent="0.3"/>
    <row r="777" ht="17.25" customHeight="1" x14ac:dyDescent="0.3"/>
    <row r="778" ht="17.25" customHeight="1" x14ac:dyDescent="0.3"/>
    <row r="779" ht="17.25" customHeight="1" x14ac:dyDescent="0.3"/>
    <row r="780" ht="17.25" customHeight="1" x14ac:dyDescent="0.3"/>
    <row r="781" ht="17.25" customHeight="1" x14ac:dyDescent="0.3"/>
    <row r="782" ht="17.25" customHeight="1" x14ac:dyDescent="0.3"/>
    <row r="783" ht="17.25" customHeight="1" x14ac:dyDescent="0.3"/>
    <row r="784" ht="17.25" customHeight="1" x14ac:dyDescent="0.3"/>
    <row r="785" ht="17.25" customHeight="1" x14ac:dyDescent="0.3"/>
    <row r="786" ht="17.25" customHeight="1" x14ac:dyDescent="0.3"/>
    <row r="787" ht="17.25" customHeight="1" x14ac:dyDescent="0.3"/>
    <row r="788" ht="17.25" customHeight="1" x14ac:dyDescent="0.3"/>
    <row r="789" ht="17.25" customHeight="1" x14ac:dyDescent="0.3"/>
    <row r="790" ht="17.25" customHeight="1" x14ac:dyDescent="0.3"/>
    <row r="791" ht="17.25" customHeight="1" x14ac:dyDescent="0.3"/>
    <row r="792" ht="17.25" customHeight="1" x14ac:dyDescent="0.3"/>
    <row r="793" ht="17.25" customHeight="1" x14ac:dyDescent="0.3"/>
    <row r="794" ht="17.25" customHeight="1" x14ac:dyDescent="0.3"/>
    <row r="795" ht="17.25" customHeight="1" x14ac:dyDescent="0.3"/>
    <row r="796" ht="17.25" customHeight="1" x14ac:dyDescent="0.3"/>
    <row r="797" ht="17.25" customHeight="1" x14ac:dyDescent="0.3"/>
    <row r="798" ht="17.25" customHeight="1" x14ac:dyDescent="0.3"/>
    <row r="799" ht="17.25" customHeight="1" x14ac:dyDescent="0.3"/>
    <row r="800" ht="17.25" customHeight="1" x14ac:dyDescent="0.3"/>
    <row r="801" ht="17.25" customHeight="1" x14ac:dyDescent="0.3"/>
    <row r="802" ht="17.25" customHeight="1" x14ac:dyDescent="0.3"/>
    <row r="803" ht="17.25" customHeight="1" x14ac:dyDescent="0.3"/>
    <row r="804" ht="17.25" customHeight="1" x14ac:dyDescent="0.3"/>
    <row r="805" ht="17.25" customHeight="1" x14ac:dyDescent="0.3"/>
    <row r="806" ht="17.25" customHeight="1" x14ac:dyDescent="0.3"/>
    <row r="807" ht="17.25" customHeight="1" x14ac:dyDescent="0.3"/>
    <row r="808" ht="17.25" customHeight="1" x14ac:dyDescent="0.3"/>
    <row r="809" ht="17.25" customHeight="1" x14ac:dyDescent="0.3"/>
    <row r="810" ht="17.25" customHeight="1" x14ac:dyDescent="0.3"/>
    <row r="811" ht="17.25" customHeight="1" x14ac:dyDescent="0.3"/>
    <row r="812" ht="17.25" customHeight="1" x14ac:dyDescent="0.3"/>
    <row r="813" ht="17.25" customHeight="1" x14ac:dyDescent="0.3"/>
    <row r="814" ht="17.25" customHeight="1" x14ac:dyDescent="0.3"/>
    <row r="815" ht="17.25" customHeight="1" x14ac:dyDescent="0.3"/>
    <row r="816" ht="17.25" customHeight="1" x14ac:dyDescent="0.3"/>
    <row r="817" ht="17.25" customHeight="1" x14ac:dyDescent="0.3"/>
    <row r="818" ht="17.25" customHeight="1" x14ac:dyDescent="0.3"/>
    <row r="819" ht="17.25" customHeight="1" x14ac:dyDescent="0.3"/>
    <row r="820" ht="17.25" customHeight="1" x14ac:dyDescent="0.3"/>
    <row r="821" ht="17.25" customHeight="1" x14ac:dyDescent="0.3"/>
    <row r="822" ht="17.25" customHeight="1" x14ac:dyDescent="0.3"/>
    <row r="823" ht="17.25" customHeight="1" x14ac:dyDescent="0.3"/>
    <row r="824" ht="17.25" customHeight="1" x14ac:dyDescent="0.3"/>
    <row r="825" ht="17.25" customHeight="1" x14ac:dyDescent="0.3"/>
    <row r="826" ht="17.25" customHeight="1" x14ac:dyDescent="0.3"/>
    <row r="827" ht="17.25" customHeight="1" x14ac:dyDescent="0.3"/>
    <row r="828" ht="17.25" customHeight="1" x14ac:dyDescent="0.3"/>
    <row r="829" ht="17.25" customHeight="1" x14ac:dyDescent="0.3"/>
    <row r="830" ht="17.25" customHeight="1" x14ac:dyDescent="0.3"/>
    <row r="831" ht="17.25" customHeight="1" x14ac:dyDescent="0.3"/>
    <row r="832" ht="17.25" customHeight="1" x14ac:dyDescent="0.3"/>
    <row r="833" ht="17.25" customHeight="1" x14ac:dyDescent="0.3"/>
    <row r="834" ht="17.25" customHeight="1" x14ac:dyDescent="0.3"/>
    <row r="835" ht="17.25" customHeight="1" x14ac:dyDescent="0.3"/>
    <row r="836" ht="17.25" customHeight="1" x14ac:dyDescent="0.3"/>
    <row r="837" ht="17.25" customHeight="1" x14ac:dyDescent="0.3"/>
    <row r="838" ht="17.25" customHeight="1" x14ac:dyDescent="0.3"/>
    <row r="839" ht="17.25" customHeight="1" x14ac:dyDescent="0.3"/>
    <row r="840" ht="17.25" customHeight="1" x14ac:dyDescent="0.3"/>
    <row r="841" ht="17.25" customHeight="1" x14ac:dyDescent="0.3"/>
    <row r="842" ht="17.25" customHeight="1" x14ac:dyDescent="0.3"/>
    <row r="843" ht="17.25" customHeight="1" x14ac:dyDescent="0.3"/>
    <row r="844" ht="17.25" customHeight="1" x14ac:dyDescent="0.3"/>
    <row r="845" ht="17.25" customHeight="1" x14ac:dyDescent="0.3"/>
    <row r="846" ht="17.25" customHeight="1" x14ac:dyDescent="0.3"/>
    <row r="847" ht="17.25" customHeight="1" x14ac:dyDescent="0.3"/>
    <row r="848" ht="17.25" customHeight="1" x14ac:dyDescent="0.3"/>
    <row r="849" ht="17.25" customHeight="1" x14ac:dyDescent="0.3"/>
    <row r="850" ht="17.25" customHeight="1" x14ac:dyDescent="0.3"/>
    <row r="851" ht="17.25" customHeight="1" x14ac:dyDescent="0.3"/>
    <row r="852" ht="17.25" customHeight="1" x14ac:dyDescent="0.3"/>
    <row r="853" ht="17.25" customHeight="1" x14ac:dyDescent="0.3"/>
    <row r="854" ht="17.25" customHeight="1" x14ac:dyDescent="0.3"/>
    <row r="855" ht="17.25" customHeight="1" x14ac:dyDescent="0.3"/>
    <row r="856" ht="17.25" customHeight="1" x14ac:dyDescent="0.3"/>
    <row r="857" ht="17.25" customHeight="1" x14ac:dyDescent="0.3"/>
    <row r="858" ht="17.25" customHeight="1" x14ac:dyDescent="0.3"/>
    <row r="859" ht="17.25" customHeight="1" x14ac:dyDescent="0.3"/>
    <row r="860" ht="17.25" customHeight="1" x14ac:dyDescent="0.3"/>
    <row r="861" ht="17.25" customHeight="1" x14ac:dyDescent="0.3"/>
    <row r="862" ht="17.25" customHeight="1" x14ac:dyDescent="0.3"/>
    <row r="863" ht="17.25" customHeight="1" x14ac:dyDescent="0.3"/>
    <row r="864" ht="17.25" customHeight="1" x14ac:dyDescent="0.3"/>
    <row r="865" ht="17.25" customHeight="1" x14ac:dyDescent="0.3"/>
    <row r="866" ht="17.25" customHeight="1" x14ac:dyDescent="0.3"/>
    <row r="867" ht="17.25" customHeight="1" x14ac:dyDescent="0.3"/>
    <row r="868" ht="17.25" customHeight="1" x14ac:dyDescent="0.3"/>
    <row r="869" ht="17.25" customHeight="1" x14ac:dyDescent="0.3"/>
    <row r="870" ht="17.25" customHeight="1" x14ac:dyDescent="0.3"/>
    <row r="871" ht="17.25" customHeight="1" x14ac:dyDescent="0.3"/>
    <row r="872" ht="17.25" customHeight="1" x14ac:dyDescent="0.3"/>
    <row r="873" ht="17.25" customHeight="1" x14ac:dyDescent="0.3"/>
    <row r="874" ht="17.25" customHeight="1" x14ac:dyDescent="0.3"/>
    <row r="875" ht="17.25" customHeight="1" x14ac:dyDescent="0.3"/>
    <row r="876" ht="17.25" customHeight="1" x14ac:dyDescent="0.3"/>
    <row r="877" ht="17.25" customHeight="1" x14ac:dyDescent="0.3"/>
    <row r="878" ht="17.25" customHeight="1" x14ac:dyDescent="0.3"/>
    <row r="879" ht="17.25" customHeight="1" x14ac:dyDescent="0.3"/>
    <row r="880" ht="17.25" customHeight="1" x14ac:dyDescent="0.3"/>
    <row r="881" ht="17.25" customHeight="1" x14ac:dyDescent="0.3"/>
    <row r="882" ht="17.25" customHeight="1" x14ac:dyDescent="0.3"/>
    <row r="883" ht="17.25" customHeight="1" x14ac:dyDescent="0.3"/>
    <row r="884" ht="17.25" customHeight="1" x14ac:dyDescent="0.3"/>
    <row r="885" ht="17.25" customHeight="1" x14ac:dyDescent="0.3"/>
    <row r="886" ht="17.25" customHeight="1" x14ac:dyDescent="0.3"/>
    <row r="887" ht="17.25" customHeight="1" x14ac:dyDescent="0.3"/>
    <row r="888" ht="17.25" customHeight="1" x14ac:dyDescent="0.3"/>
    <row r="889" ht="17.25" customHeight="1" x14ac:dyDescent="0.3"/>
    <row r="890" ht="17.25" customHeight="1" x14ac:dyDescent="0.3"/>
    <row r="891" ht="17.25" customHeight="1" x14ac:dyDescent="0.3"/>
    <row r="892" ht="17.25" customHeight="1" x14ac:dyDescent="0.3"/>
    <row r="893" ht="17.25" customHeight="1" x14ac:dyDescent="0.3"/>
    <row r="894" ht="17.25" customHeight="1" x14ac:dyDescent="0.3"/>
    <row r="895" ht="17.25" customHeight="1" x14ac:dyDescent="0.3"/>
    <row r="896" ht="17.25" customHeight="1" x14ac:dyDescent="0.3"/>
    <row r="897" ht="17.25" customHeight="1" x14ac:dyDescent="0.3"/>
    <row r="898" ht="17.25" customHeight="1" x14ac:dyDescent="0.3"/>
    <row r="899" ht="17.25" customHeight="1" x14ac:dyDescent="0.3"/>
    <row r="900" ht="17.25" customHeight="1" x14ac:dyDescent="0.3"/>
    <row r="901" ht="17.25" customHeight="1" x14ac:dyDescent="0.3"/>
    <row r="902" ht="17.25" customHeight="1" x14ac:dyDescent="0.3"/>
    <row r="903" ht="17.25" customHeight="1" x14ac:dyDescent="0.3"/>
    <row r="904" ht="17.25" customHeight="1" x14ac:dyDescent="0.3"/>
    <row r="905" ht="17.25" customHeight="1" x14ac:dyDescent="0.3"/>
    <row r="906" ht="17.25" customHeight="1" x14ac:dyDescent="0.3"/>
    <row r="907" ht="17.25" customHeight="1" x14ac:dyDescent="0.3"/>
    <row r="908" ht="17.25" customHeight="1" x14ac:dyDescent="0.3"/>
    <row r="909" ht="17.25" customHeight="1" x14ac:dyDescent="0.3"/>
    <row r="910" ht="17.25" customHeight="1" x14ac:dyDescent="0.3"/>
    <row r="911" ht="17.25" customHeight="1" x14ac:dyDescent="0.3"/>
    <row r="912" ht="17.25" customHeight="1" x14ac:dyDescent="0.3"/>
    <row r="913" ht="17.25" customHeight="1" x14ac:dyDescent="0.3"/>
    <row r="914" ht="17.25" customHeight="1" x14ac:dyDescent="0.3"/>
    <row r="915" ht="17.25" customHeight="1" x14ac:dyDescent="0.3"/>
    <row r="916" ht="17.25" customHeight="1" x14ac:dyDescent="0.3"/>
    <row r="917" ht="17.25" customHeight="1" x14ac:dyDescent="0.3"/>
    <row r="918" ht="17.25" customHeight="1" x14ac:dyDescent="0.3"/>
    <row r="919" ht="17.25" customHeight="1" x14ac:dyDescent="0.3"/>
    <row r="920" ht="17.25" customHeight="1" x14ac:dyDescent="0.3"/>
    <row r="921" ht="17.25" customHeight="1" x14ac:dyDescent="0.3"/>
    <row r="922" ht="17.25" customHeight="1" x14ac:dyDescent="0.3"/>
    <row r="923" ht="17.25" customHeight="1" x14ac:dyDescent="0.3"/>
    <row r="924" ht="17.25" customHeight="1" x14ac:dyDescent="0.3"/>
    <row r="925" ht="17.25" customHeight="1" x14ac:dyDescent="0.3"/>
    <row r="926" ht="17.25" customHeight="1" x14ac:dyDescent="0.3"/>
    <row r="927" ht="17.25" customHeight="1" x14ac:dyDescent="0.3"/>
    <row r="928" ht="17.25" customHeight="1" x14ac:dyDescent="0.3"/>
    <row r="929" ht="17.25" customHeight="1" x14ac:dyDescent="0.3"/>
    <row r="930" ht="17.25" customHeight="1" x14ac:dyDescent="0.3"/>
    <row r="931" ht="17.25" customHeight="1" x14ac:dyDescent="0.3"/>
    <row r="932" ht="17.25" customHeight="1" x14ac:dyDescent="0.3"/>
    <row r="933" ht="17.25" customHeight="1" x14ac:dyDescent="0.3"/>
    <row r="934" ht="17.25" customHeight="1" x14ac:dyDescent="0.3"/>
    <row r="935" ht="17.25" customHeight="1" x14ac:dyDescent="0.3"/>
    <row r="936" ht="17.25" customHeight="1" x14ac:dyDescent="0.3"/>
    <row r="937" ht="17.25" customHeight="1" x14ac:dyDescent="0.3"/>
    <row r="938" ht="17.25" customHeight="1" x14ac:dyDescent="0.3"/>
    <row r="939" ht="17.25" customHeight="1" x14ac:dyDescent="0.3"/>
    <row r="940" ht="17.25" customHeight="1" x14ac:dyDescent="0.3"/>
    <row r="941" ht="17.25" customHeight="1" x14ac:dyDescent="0.3"/>
    <row r="942" ht="17.25" customHeight="1" x14ac:dyDescent="0.3"/>
    <row r="943" ht="17.25" customHeight="1" x14ac:dyDescent="0.3"/>
    <row r="944" ht="17.25" customHeight="1" x14ac:dyDescent="0.3"/>
    <row r="945" ht="17.25" customHeight="1" x14ac:dyDescent="0.3"/>
    <row r="946" ht="17.25" customHeight="1" x14ac:dyDescent="0.3"/>
    <row r="947" ht="17.25" customHeight="1" x14ac:dyDescent="0.3"/>
    <row r="948" ht="17.25" customHeight="1" x14ac:dyDescent="0.3"/>
    <row r="949" ht="17.25" customHeight="1" x14ac:dyDescent="0.3"/>
    <row r="950" ht="17.25" customHeight="1" x14ac:dyDescent="0.3"/>
    <row r="951" ht="17.25" customHeight="1" x14ac:dyDescent="0.3"/>
    <row r="952" ht="17.25" customHeight="1" x14ac:dyDescent="0.3"/>
    <row r="953" ht="17.25" customHeight="1" x14ac:dyDescent="0.3"/>
    <row r="954" ht="17.25" customHeight="1" x14ac:dyDescent="0.3"/>
    <row r="955" ht="17.25" customHeight="1" x14ac:dyDescent="0.3"/>
    <row r="956" ht="17.25" customHeight="1" x14ac:dyDescent="0.3"/>
    <row r="957" ht="17.25" customHeight="1" x14ac:dyDescent="0.3"/>
    <row r="958" ht="17.25" customHeight="1" x14ac:dyDescent="0.3"/>
    <row r="959" ht="17.25" customHeight="1" x14ac:dyDescent="0.3"/>
    <row r="960" ht="17.25" customHeight="1" x14ac:dyDescent="0.3"/>
    <row r="961" ht="17.25" customHeight="1" x14ac:dyDescent="0.3"/>
    <row r="962" ht="17.25" customHeight="1" x14ac:dyDescent="0.3"/>
    <row r="963" ht="17.25" customHeight="1" x14ac:dyDescent="0.3"/>
    <row r="964" ht="17.25" customHeight="1" x14ac:dyDescent="0.3"/>
    <row r="965" ht="17.25" customHeight="1" x14ac:dyDescent="0.3"/>
    <row r="966" ht="17.25" customHeight="1" x14ac:dyDescent="0.3"/>
    <row r="967" ht="17.25" customHeight="1" x14ac:dyDescent="0.3"/>
    <row r="968" ht="17.25" customHeight="1" x14ac:dyDescent="0.3"/>
    <row r="969" ht="17.25" customHeight="1" x14ac:dyDescent="0.3"/>
    <row r="970" ht="17.25" customHeight="1" x14ac:dyDescent="0.3"/>
    <row r="971" ht="17.25" customHeight="1" x14ac:dyDescent="0.3"/>
    <row r="972" ht="17.25" customHeight="1" x14ac:dyDescent="0.3"/>
    <row r="973" ht="17.25" customHeight="1" x14ac:dyDescent="0.3"/>
    <row r="974" ht="17.25" customHeight="1" x14ac:dyDescent="0.3"/>
    <row r="975" ht="17.25" customHeight="1" x14ac:dyDescent="0.3"/>
    <row r="976" ht="17.25" customHeight="1" x14ac:dyDescent="0.3"/>
    <row r="977" ht="17.25" customHeight="1" x14ac:dyDescent="0.3"/>
    <row r="978" ht="17.25" customHeight="1" x14ac:dyDescent="0.3"/>
    <row r="979" ht="17.25" customHeight="1" x14ac:dyDescent="0.3"/>
    <row r="980" ht="17.25" customHeight="1" x14ac:dyDescent="0.3"/>
    <row r="981" ht="17.25" customHeight="1" x14ac:dyDescent="0.3"/>
    <row r="982" ht="17.25" customHeight="1" x14ac:dyDescent="0.3"/>
    <row r="983" ht="17.25" customHeight="1" x14ac:dyDescent="0.3"/>
    <row r="984" ht="17.25" customHeight="1" x14ac:dyDescent="0.3"/>
    <row r="985" ht="17.25" customHeight="1" x14ac:dyDescent="0.3"/>
    <row r="986" ht="17.25" customHeight="1" x14ac:dyDescent="0.3"/>
    <row r="987" ht="17.25" customHeight="1" x14ac:dyDescent="0.3"/>
    <row r="988" ht="17.25" customHeight="1" x14ac:dyDescent="0.3"/>
    <row r="989" ht="17.25" customHeight="1" x14ac:dyDescent="0.3"/>
    <row r="990" ht="17.25" customHeight="1" x14ac:dyDescent="0.3"/>
    <row r="991" ht="17.25" customHeight="1" x14ac:dyDescent="0.3"/>
    <row r="992" ht="17.25" customHeight="1" x14ac:dyDescent="0.3"/>
    <row r="993" ht="17.25" customHeight="1" x14ac:dyDescent="0.3"/>
    <row r="994" ht="17.25" customHeight="1" x14ac:dyDescent="0.3"/>
    <row r="995" ht="17.25" customHeight="1" x14ac:dyDescent="0.3"/>
    <row r="996" ht="17.25" customHeight="1" x14ac:dyDescent="0.3"/>
    <row r="997" ht="17.25" customHeight="1" x14ac:dyDescent="0.3"/>
    <row r="998" ht="17.25" customHeight="1" x14ac:dyDescent="0.3"/>
    <row r="999" ht="17.25" customHeight="1" x14ac:dyDescent="0.3"/>
    <row r="1000" ht="17.25" customHeight="1" x14ac:dyDescent="0.3"/>
    <row r="1001" ht="17.25" customHeight="1" x14ac:dyDescent="0.3"/>
    <row r="1002" ht="17.25" customHeight="1" x14ac:dyDescent="0.3"/>
    <row r="1003" ht="17.25" customHeight="1" x14ac:dyDescent="0.3"/>
    <row r="1004" ht="17.25" customHeight="1" x14ac:dyDescent="0.3"/>
    <row r="1005" ht="17.25" customHeight="1" x14ac:dyDescent="0.3"/>
    <row r="1006" ht="17.25" customHeight="1" x14ac:dyDescent="0.3"/>
    <row r="1007" ht="17.25" customHeight="1" x14ac:dyDescent="0.3"/>
    <row r="1008" ht="17.25" customHeight="1" x14ac:dyDescent="0.3"/>
    <row r="1009" ht="17.25" customHeight="1" x14ac:dyDescent="0.3"/>
    <row r="1010" ht="17.25" customHeight="1" x14ac:dyDescent="0.3"/>
    <row r="1011" ht="17.25" customHeight="1" x14ac:dyDescent="0.3"/>
    <row r="1012" ht="17.25" customHeight="1" x14ac:dyDescent="0.3"/>
    <row r="1013" ht="17.25" customHeight="1" x14ac:dyDescent="0.3"/>
    <row r="1014" ht="17.25" customHeight="1" x14ac:dyDescent="0.3"/>
    <row r="1015" ht="17.25" customHeight="1" x14ac:dyDescent="0.3"/>
    <row r="1016" ht="17.25" customHeight="1" x14ac:dyDescent="0.3"/>
    <row r="1017" ht="17.25" customHeight="1" x14ac:dyDescent="0.3"/>
    <row r="1018" ht="17.25" customHeight="1" x14ac:dyDescent="0.3"/>
    <row r="1019" ht="17.25" customHeight="1" x14ac:dyDescent="0.3"/>
    <row r="1020" ht="17.25" customHeight="1" x14ac:dyDescent="0.3"/>
    <row r="1021" ht="17.25" customHeight="1" x14ac:dyDescent="0.3"/>
    <row r="1022" ht="17.25" customHeight="1" x14ac:dyDescent="0.3"/>
    <row r="1023" ht="17.25" customHeight="1" x14ac:dyDescent="0.3"/>
    <row r="1024" ht="17.25" customHeight="1" x14ac:dyDescent="0.3"/>
    <row r="1025" ht="17.25" customHeight="1" x14ac:dyDescent="0.3"/>
    <row r="1026" ht="17.25" customHeight="1" x14ac:dyDescent="0.3"/>
    <row r="1027" ht="17.25" customHeight="1" x14ac:dyDescent="0.3"/>
    <row r="1028" ht="17.25" customHeight="1" x14ac:dyDescent="0.3"/>
    <row r="1029" ht="17.25" customHeight="1" x14ac:dyDescent="0.3"/>
    <row r="1030" ht="17.25" customHeight="1" x14ac:dyDescent="0.3"/>
    <row r="1031" ht="17.25" customHeight="1" x14ac:dyDescent="0.3"/>
    <row r="1032" ht="17.25" customHeight="1" x14ac:dyDescent="0.3"/>
    <row r="1033" ht="17.25" customHeight="1" x14ac:dyDescent="0.3"/>
    <row r="1034" ht="17.25" customHeight="1" x14ac:dyDescent="0.3"/>
    <row r="1035" ht="17.25" customHeight="1" x14ac:dyDescent="0.3"/>
    <row r="1036" ht="17.25" customHeight="1" x14ac:dyDescent="0.3"/>
    <row r="1037" ht="17.25" customHeight="1" x14ac:dyDescent="0.3"/>
    <row r="1038" ht="17.25" customHeight="1" x14ac:dyDescent="0.3"/>
    <row r="1039" ht="17.25" customHeight="1" x14ac:dyDescent="0.3"/>
    <row r="1040" ht="17.25" customHeight="1" x14ac:dyDescent="0.3"/>
    <row r="1041" ht="17.25" customHeight="1" x14ac:dyDescent="0.3"/>
    <row r="1042" ht="17.25" customHeight="1" x14ac:dyDescent="0.3"/>
    <row r="1043" ht="17.25" customHeight="1" x14ac:dyDescent="0.3"/>
    <row r="1044" ht="17.25" customHeight="1" x14ac:dyDescent="0.3"/>
    <row r="1045" ht="17.25" customHeight="1" x14ac:dyDescent="0.3"/>
    <row r="1046" ht="17.25" customHeight="1" x14ac:dyDescent="0.3"/>
    <row r="1047" ht="17.25" customHeight="1" x14ac:dyDescent="0.3"/>
    <row r="1048" ht="17.25" customHeight="1" x14ac:dyDescent="0.3"/>
    <row r="1049" ht="17.25" customHeight="1" x14ac:dyDescent="0.3"/>
    <row r="1050" ht="17.25" customHeight="1" x14ac:dyDescent="0.3"/>
    <row r="1051" ht="17.25" customHeight="1" x14ac:dyDescent="0.3"/>
    <row r="1052" ht="17.25" customHeight="1" x14ac:dyDescent="0.3"/>
    <row r="1053" ht="17.25" customHeight="1" x14ac:dyDescent="0.3"/>
    <row r="1054" ht="17.25" customHeight="1" x14ac:dyDescent="0.3"/>
    <row r="1055" ht="17.25" customHeight="1" x14ac:dyDescent="0.3"/>
    <row r="1056" ht="17.25" customHeight="1" x14ac:dyDescent="0.3"/>
    <row r="1057" ht="17.25" customHeight="1" x14ac:dyDescent="0.3"/>
    <row r="1058" ht="17.25" customHeight="1" x14ac:dyDescent="0.3"/>
    <row r="1059" ht="17.25" customHeight="1" x14ac:dyDescent="0.3"/>
    <row r="1060" ht="17.25" customHeight="1" x14ac:dyDescent="0.3"/>
    <row r="1061" ht="17.25" customHeight="1" x14ac:dyDescent="0.3"/>
    <row r="1062" ht="17.25" customHeight="1" x14ac:dyDescent="0.3"/>
    <row r="1063" ht="17.25" customHeight="1" x14ac:dyDescent="0.3"/>
    <row r="1064" ht="17.25" customHeight="1" x14ac:dyDescent="0.3"/>
    <row r="1065" ht="17.25" customHeight="1" x14ac:dyDescent="0.3"/>
    <row r="1066" ht="17.25" customHeight="1" x14ac:dyDescent="0.3"/>
    <row r="1067" ht="17.25" customHeight="1" x14ac:dyDescent="0.3"/>
    <row r="1068" ht="17.25" customHeight="1" x14ac:dyDescent="0.3"/>
    <row r="1069" ht="17.25" customHeight="1" x14ac:dyDescent="0.3"/>
    <row r="1070" ht="17.25" customHeight="1" x14ac:dyDescent="0.3"/>
    <row r="1071" ht="17.25" customHeight="1" x14ac:dyDescent="0.3"/>
    <row r="1072" ht="17.25" customHeight="1" x14ac:dyDescent="0.3"/>
    <row r="1073" ht="17.25" customHeight="1" x14ac:dyDescent="0.3"/>
    <row r="1074" ht="17.25" customHeight="1" x14ac:dyDescent="0.3"/>
    <row r="1075" ht="17.25" customHeight="1" x14ac:dyDescent="0.3"/>
    <row r="1076" ht="17.25" customHeight="1" x14ac:dyDescent="0.3"/>
    <row r="1077" ht="17.25" customHeight="1" x14ac:dyDescent="0.3"/>
    <row r="1078" ht="17.25" customHeight="1" x14ac:dyDescent="0.3"/>
    <row r="1079" ht="17.25" customHeight="1" x14ac:dyDescent="0.3"/>
    <row r="1080" ht="17.25" customHeight="1" x14ac:dyDescent="0.3"/>
    <row r="1081" ht="17.25" customHeight="1" x14ac:dyDescent="0.3"/>
    <row r="1082" ht="17.25" customHeight="1" x14ac:dyDescent="0.3"/>
    <row r="1083" ht="17.25" customHeight="1" x14ac:dyDescent="0.3"/>
    <row r="1084" ht="17.25" customHeight="1" x14ac:dyDescent="0.3"/>
    <row r="1085" ht="17.25" customHeight="1" x14ac:dyDescent="0.3"/>
    <row r="1086" ht="17.25" customHeight="1" x14ac:dyDescent="0.3"/>
    <row r="1087" ht="17.25" customHeight="1" x14ac:dyDescent="0.3"/>
    <row r="1088" ht="17.25" customHeight="1" x14ac:dyDescent="0.3"/>
    <row r="1089" ht="17.25" customHeight="1" x14ac:dyDescent="0.3"/>
    <row r="1090" ht="17.25" customHeight="1" x14ac:dyDescent="0.3"/>
    <row r="1091" ht="17.25" customHeight="1" x14ac:dyDescent="0.3"/>
    <row r="1092" ht="17.25" customHeight="1" x14ac:dyDescent="0.3"/>
    <row r="1093" ht="17.25" customHeight="1" x14ac:dyDescent="0.3"/>
    <row r="1094" ht="17.25" customHeight="1" x14ac:dyDescent="0.3"/>
    <row r="1095" ht="17.25" customHeight="1" x14ac:dyDescent="0.3"/>
    <row r="1096" ht="17.25" customHeight="1" x14ac:dyDescent="0.3"/>
    <row r="1097" ht="17.25" customHeight="1" x14ac:dyDescent="0.3"/>
    <row r="1098" ht="17.25" customHeight="1" x14ac:dyDescent="0.3"/>
    <row r="1099" ht="17.25" customHeight="1" x14ac:dyDescent="0.3"/>
    <row r="1100" ht="17.25" customHeight="1" x14ac:dyDescent="0.3"/>
    <row r="1101" ht="17.25" customHeight="1" x14ac:dyDescent="0.3"/>
    <row r="1102" ht="17.25" customHeight="1" x14ac:dyDescent="0.3"/>
    <row r="1103" ht="17.25" customHeight="1" x14ac:dyDescent="0.3"/>
    <row r="1104" ht="17.25" customHeight="1" x14ac:dyDescent="0.3"/>
    <row r="1105" ht="17.25" customHeight="1" x14ac:dyDescent="0.3"/>
    <row r="1106" ht="17.25" customHeight="1" x14ac:dyDescent="0.3"/>
    <row r="1107" ht="17.25" customHeight="1" x14ac:dyDescent="0.3"/>
    <row r="1108" ht="17.25" customHeight="1" x14ac:dyDescent="0.3"/>
    <row r="1109" ht="17.25" customHeight="1" x14ac:dyDescent="0.3"/>
    <row r="1110" ht="17.25" customHeight="1" x14ac:dyDescent="0.3"/>
    <row r="1111" ht="17.25" customHeight="1" x14ac:dyDescent="0.3"/>
    <row r="1112" ht="17.25" customHeight="1" x14ac:dyDescent="0.3"/>
    <row r="1113" ht="17.25" customHeight="1" x14ac:dyDescent="0.3"/>
    <row r="1114" ht="17.25" customHeight="1" x14ac:dyDescent="0.3"/>
    <row r="1115" ht="17.25" customHeight="1" x14ac:dyDescent="0.3"/>
    <row r="1116" ht="17.25" customHeight="1" x14ac:dyDescent="0.3"/>
    <row r="1117" ht="17.25" customHeight="1" x14ac:dyDescent="0.3"/>
    <row r="1118" ht="17.25" customHeight="1" x14ac:dyDescent="0.3"/>
    <row r="1119" ht="17.25" customHeight="1" x14ac:dyDescent="0.3"/>
    <row r="1120" ht="17.25" customHeight="1" x14ac:dyDescent="0.3"/>
    <row r="1121" ht="17.25" customHeight="1" x14ac:dyDescent="0.3"/>
    <row r="1122" ht="17.25" customHeight="1" x14ac:dyDescent="0.3"/>
    <row r="1123" ht="17.25" customHeight="1" x14ac:dyDescent="0.3"/>
    <row r="1124" ht="17.25" customHeight="1" x14ac:dyDescent="0.3"/>
    <row r="1125" ht="17.25" customHeight="1" x14ac:dyDescent="0.3"/>
    <row r="1126" ht="17.25" customHeight="1" x14ac:dyDescent="0.3"/>
    <row r="1127" ht="17.25" customHeight="1" x14ac:dyDescent="0.3"/>
    <row r="1128" ht="17.25" customHeight="1" x14ac:dyDescent="0.3"/>
    <row r="1129" ht="17.25" customHeight="1" x14ac:dyDescent="0.3"/>
    <row r="1130" ht="17.25" customHeight="1" x14ac:dyDescent="0.3"/>
    <row r="1131" ht="17.25" customHeight="1" x14ac:dyDescent="0.3"/>
    <row r="1132" ht="17.25" customHeight="1" x14ac:dyDescent="0.3"/>
    <row r="1133" ht="17.25" customHeight="1" x14ac:dyDescent="0.3"/>
    <row r="1134" ht="17.25" customHeight="1" x14ac:dyDescent="0.3"/>
    <row r="1135" ht="17.25" customHeight="1" x14ac:dyDescent="0.3"/>
    <row r="1136" ht="17.25" customHeight="1" x14ac:dyDescent="0.3"/>
    <row r="1137" ht="17.25" customHeight="1" x14ac:dyDescent="0.3"/>
    <row r="1138" ht="17.25" customHeight="1" x14ac:dyDescent="0.3"/>
    <row r="1139" ht="17.25" customHeight="1" x14ac:dyDescent="0.3"/>
    <row r="1140" ht="17.25" customHeight="1" x14ac:dyDescent="0.3"/>
    <row r="1141" ht="17.25" customHeight="1" x14ac:dyDescent="0.3"/>
    <row r="1142" ht="17.25" customHeight="1" x14ac:dyDescent="0.3"/>
    <row r="1143" ht="17.25" customHeight="1" x14ac:dyDescent="0.3"/>
    <row r="1144" ht="17.25" customHeight="1" x14ac:dyDescent="0.3"/>
    <row r="1145" ht="17.25" customHeight="1" x14ac:dyDescent="0.3"/>
    <row r="1146" ht="17.25" customHeight="1" x14ac:dyDescent="0.3"/>
    <row r="1147" ht="17.25" customHeight="1" x14ac:dyDescent="0.3"/>
    <row r="1148" ht="17.25" customHeight="1" x14ac:dyDescent="0.3"/>
    <row r="1149" ht="17.25" customHeight="1" x14ac:dyDescent="0.3"/>
    <row r="1150" ht="17.25" customHeight="1" x14ac:dyDescent="0.3"/>
    <row r="1151" ht="17.25" customHeight="1" x14ac:dyDescent="0.3"/>
    <row r="1152" ht="17.25" customHeight="1" x14ac:dyDescent="0.3"/>
    <row r="1153" ht="17.25" customHeight="1" x14ac:dyDescent="0.3"/>
    <row r="1154" ht="17.25" customHeight="1" x14ac:dyDescent="0.3"/>
    <row r="1155" ht="17.25" customHeight="1" x14ac:dyDescent="0.3"/>
    <row r="1156" ht="17.25" customHeight="1" x14ac:dyDescent="0.3"/>
    <row r="1157" ht="17.25" customHeight="1" x14ac:dyDescent="0.3"/>
    <row r="1158" ht="17.25" customHeight="1" x14ac:dyDescent="0.3"/>
    <row r="1159" ht="17.25" customHeight="1" x14ac:dyDescent="0.3"/>
    <row r="1160" ht="17.25" customHeight="1" x14ac:dyDescent="0.3"/>
    <row r="1161" ht="17.25" customHeight="1" x14ac:dyDescent="0.3"/>
    <row r="1162" ht="17.25" customHeight="1" x14ac:dyDescent="0.3"/>
    <row r="1163" ht="17.25" customHeight="1" x14ac:dyDescent="0.3"/>
    <row r="1164" ht="17.25" customHeight="1" x14ac:dyDescent="0.3"/>
    <row r="1165" ht="17.25" customHeight="1" x14ac:dyDescent="0.3"/>
    <row r="1166" ht="17.25" customHeight="1" x14ac:dyDescent="0.3"/>
    <row r="1167" ht="17.25" customHeight="1" x14ac:dyDescent="0.3"/>
    <row r="1168" ht="17.25" customHeight="1" x14ac:dyDescent="0.3"/>
    <row r="1169" ht="17.25" customHeight="1" x14ac:dyDescent="0.3"/>
    <row r="1170" ht="17.25" customHeight="1" x14ac:dyDescent="0.3"/>
    <row r="1171" ht="17.25" customHeight="1" x14ac:dyDescent="0.3"/>
    <row r="1172" ht="17.25" customHeight="1" x14ac:dyDescent="0.3"/>
    <row r="1173" ht="17.25" customHeight="1" x14ac:dyDescent="0.3"/>
    <row r="1174" ht="17.25" customHeight="1" x14ac:dyDescent="0.3"/>
    <row r="1175" ht="17.25" customHeight="1" x14ac:dyDescent="0.3"/>
    <row r="1176" ht="17.25" customHeight="1" x14ac:dyDescent="0.3"/>
    <row r="1177" ht="17.25" customHeight="1" x14ac:dyDescent="0.3"/>
    <row r="1178" ht="17.25" customHeight="1" x14ac:dyDescent="0.3"/>
    <row r="1179" ht="17.25" customHeight="1" x14ac:dyDescent="0.3"/>
    <row r="1180" ht="17.25" customHeight="1" x14ac:dyDescent="0.3"/>
    <row r="1181" ht="17.25" customHeight="1" x14ac:dyDescent="0.3"/>
    <row r="1182" ht="17.25" customHeight="1" x14ac:dyDescent="0.3"/>
    <row r="1183" ht="17.25" customHeight="1" x14ac:dyDescent="0.3"/>
    <row r="1184" ht="17.25" customHeight="1" x14ac:dyDescent="0.3"/>
    <row r="1185" ht="17.25" customHeight="1" x14ac:dyDescent="0.3"/>
    <row r="1186" ht="17.25" customHeight="1" x14ac:dyDescent="0.3"/>
    <row r="1187" ht="17.25" customHeight="1" x14ac:dyDescent="0.3"/>
    <row r="1188" ht="17.25" customHeight="1" x14ac:dyDescent="0.3"/>
    <row r="1189" ht="17.25" customHeight="1" x14ac:dyDescent="0.3"/>
    <row r="1190" ht="17.25" customHeight="1" x14ac:dyDescent="0.3"/>
    <row r="1191" ht="17.25" customHeight="1" x14ac:dyDescent="0.3"/>
    <row r="1192" ht="17.25" customHeight="1" x14ac:dyDescent="0.3"/>
    <row r="1193" ht="17.25" customHeight="1" x14ac:dyDescent="0.3"/>
    <row r="1194" ht="17.25" customHeight="1" x14ac:dyDescent="0.3"/>
    <row r="1195" ht="17.25" customHeight="1" x14ac:dyDescent="0.3"/>
    <row r="1196" ht="17.25" customHeight="1" x14ac:dyDescent="0.3"/>
    <row r="1197" ht="17.25" customHeight="1" x14ac:dyDescent="0.3"/>
    <row r="1198" ht="17.25" customHeight="1" x14ac:dyDescent="0.3"/>
    <row r="1199" ht="17.25" customHeight="1" x14ac:dyDescent="0.3"/>
    <row r="1200" ht="17.25" customHeight="1" x14ac:dyDescent="0.3"/>
    <row r="1201" ht="17.25" customHeight="1" x14ac:dyDescent="0.3"/>
    <row r="1202" ht="17.25" customHeight="1" x14ac:dyDescent="0.3"/>
    <row r="1203" ht="17.25" customHeight="1" x14ac:dyDescent="0.3"/>
    <row r="1204" ht="17.25" customHeight="1" x14ac:dyDescent="0.3"/>
    <row r="1205" ht="17.25" customHeight="1" x14ac:dyDescent="0.3"/>
    <row r="1206" ht="17.25" customHeight="1" x14ac:dyDescent="0.3"/>
    <row r="1207" ht="17.25" customHeight="1" x14ac:dyDescent="0.3"/>
    <row r="1208" ht="17.25" customHeight="1" x14ac:dyDescent="0.3"/>
    <row r="1209" ht="17.25" customHeight="1" x14ac:dyDescent="0.3"/>
    <row r="1210" ht="17.25" customHeight="1" x14ac:dyDescent="0.3"/>
    <row r="1211" ht="17.25" customHeight="1" x14ac:dyDescent="0.3"/>
    <row r="1212" ht="17.25" customHeight="1" x14ac:dyDescent="0.3"/>
    <row r="1213" ht="17.25" customHeight="1" x14ac:dyDescent="0.3"/>
    <row r="1214" ht="17.25" customHeight="1" x14ac:dyDescent="0.3"/>
    <row r="1215" ht="17.25" customHeight="1" x14ac:dyDescent="0.3"/>
    <row r="1216" ht="17.25" customHeight="1" x14ac:dyDescent="0.3"/>
    <row r="1217" ht="17.25" customHeight="1" x14ac:dyDescent="0.3"/>
    <row r="1218" ht="17.25" customHeight="1" x14ac:dyDescent="0.3"/>
    <row r="1219" ht="17.25" customHeight="1" x14ac:dyDescent="0.3"/>
    <row r="1220" ht="17.25" customHeight="1" x14ac:dyDescent="0.3"/>
    <row r="1221" ht="17.25" customHeight="1" x14ac:dyDescent="0.3"/>
    <row r="1222" ht="17.25" customHeight="1" x14ac:dyDescent="0.3"/>
    <row r="1223" ht="17.25" customHeight="1" x14ac:dyDescent="0.3"/>
    <row r="1224" ht="17.25" customHeight="1" x14ac:dyDescent="0.3"/>
    <row r="1225" ht="17.25" customHeight="1" x14ac:dyDescent="0.3"/>
    <row r="1226" ht="17.25" customHeight="1" x14ac:dyDescent="0.3"/>
    <row r="1227" ht="17.25" customHeight="1" x14ac:dyDescent="0.3"/>
    <row r="1228" ht="17.25" customHeight="1" x14ac:dyDescent="0.3"/>
    <row r="1229" ht="17.25" customHeight="1" x14ac:dyDescent="0.3"/>
    <row r="1230" ht="17.25" customHeight="1" x14ac:dyDescent="0.3"/>
    <row r="1231" ht="17.25" customHeight="1" x14ac:dyDescent="0.3"/>
    <row r="1232" ht="17.25" customHeight="1" x14ac:dyDescent="0.3"/>
    <row r="1233" ht="17.25" customHeight="1" x14ac:dyDescent="0.3"/>
    <row r="1234" ht="17.25" customHeight="1" x14ac:dyDescent="0.3"/>
    <row r="1235" ht="17.25" customHeight="1" x14ac:dyDescent="0.3"/>
    <row r="1236" ht="17.25" customHeight="1" x14ac:dyDescent="0.3"/>
    <row r="1237" ht="17.25" customHeight="1" x14ac:dyDescent="0.3"/>
    <row r="1238" ht="17.25" customHeight="1" x14ac:dyDescent="0.3"/>
    <row r="1239" ht="17.25" customHeight="1" x14ac:dyDescent="0.3"/>
    <row r="1240" ht="17.25" customHeight="1" x14ac:dyDescent="0.3"/>
    <row r="1241" ht="17.25" customHeight="1" x14ac:dyDescent="0.3"/>
    <row r="1242" ht="17.25" customHeight="1" x14ac:dyDescent="0.3"/>
    <row r="1243" ht="17.25" customHeight="1" x14ac:dyDescent="0.3"/>
    <row r="1244" ht="17.25" customHeight="1" x14ac:dyDescent="0.3"/>
    <row r="1245" ht="17.25" customHeight="1" x14ac:dyDescent="0.3"/>
    <row r="1246" ht="17.25" customHeight="1" x14ac:dyDescent="0.3"/>
    <row r="1247" ht="17.25" customHeight="1" x14ac:dyDescent="0.3"/>
    <row r="1248" ht="17.25" customHeight="1" x14ac:dyDescent="0.3"/>
    <row r="1249" ht="17.25" customHeight="1" x14ac:dyDescent="0.3"/>
    <row r="1250" ht="17.25" customHeight="1" x14ac:dyDescent="0.3"/>
    <row r="1251" ht="17.25" customHeight="1" x14ac:dyDescent="0.3"/>
    <row r="1252" ht="17.25" customHeight="1" x14ac:dyDescent="0.3"/>
    <row r="1253" ht="17.25" customHeight="1" x14ac:dyDescent="0.3"/>
    <row r="1254" ht="17.25" customHeight="1" x14ac:dyDescent="0.3"/>
    <row r="1255" ht="17.25" customHeight="1" x14ac:dyDescent="0.3"/>
    <row r="1256" ht="17.25" customHeight="1" x14ac:dyDescent="0.3"/>
    <row r="1257" ht="17.25" customHeight="1" x14ac:dyDescent="0.3"/>
    <row r="1258" ht="17.25" customHeight="1" x14ac:dyDescent="0.3"/>
    <row r="1259" ht="17.25" customHeight="1" x14ac:dyDescent="0.3"/>
    <row r="1260" ht="17.25" customHeight="1" x14ac:dyDescent="0.3"/>
    <row r="1261" ht="17.25" customHeight="1" x14ac:dyDescent="0.3"/>
    <row r="1262" ht="17.25" customHeight="1" x14ac:dyDescent="0.3"/>
    <row r="1263" ht="17.25" customHeight="1" x14ac:dyDescent="0.3"/>
    <row r="1264" ht="17.25" customHeight="1" x14ac:dyDescent="0.3"/>
    <row r="1265" ht="17.25" customHeight="1" x14ac:dyDescent="0.3"/>
    <row r="1266" ht="17.25" customHeight="1" x14ac:dyDescent="0.3"/>
    <row r="1267" ht="17.25" customHeight="1" x14ac:dyDescent="0.3"/>
    <row r="1268" ht="17.25" customHeight="1" x14ac:dyDescent="0.3"/>
    <row r="1269" ht="17.25" customHeight="1" x14ac:dyDescent="0.3"/>
    <row r="1270" ht="17.25" customHeight="1" x14ac:dyDescent="0.3"/>
    <row r="1271" ht="17.25" customHeight="1" x14ac:dyDescent="0.3"/>
    <row r="1272" ht="17.25" customHeight="1" x14ac:dyDescent="0.3"/>
    <row r="1273" ht="17.25" customHeight="1" x14ac:dyDescent="0.3"/>
    <row r="1274" ht="17.25" customHeight="1" x14ac:dyDescent="0.3"/>
    <row r="1275" ht="17.25" customHeight="1" x14ac:dyDescent="0.3"/>
    <row r="1276" ht="17.25" customHeight="1" x14ac:dyDescent="0.3"/>
    <row r="1277" ht="17.25" customHeight="1" x14ac:dyDescent="0.3"/>
    <row r="1278" ht="17.25" customHeight="1" x14ac:dyDescent="0.3"/>
    <row r="1279" ht="17.25" customHeight="1" x14ac:dyDescent="0.3"/>
    <row r="1280" ht="17.25" customHeight="1" x14ac:dyDescent="0.3"/>
    <row r="1281" ht="17.25" customHeight="1" x14ac:dyDescent="0.3"/>
    <row r="1282" ht="17.25" customHeight="1" x14ac:dyDescent="0.3"/>
    <row r="1283" ht="17.25" customHeight="1" x14ac:dyDescent="0.3"/>
    <row r="1284" ht="17.25" customHeight="1" x14ac:dyDescent="0.3"/>
    <row r="1285" ht="17.25" customHeight="1" x14ac:dyDescent="0.3"/>
    <row r="1286" ht="17.25" customHeight="1" x14ac:dyDescent="0.3"/>
    <row r="1287" ht="17.25" customHeight="1" x14ac:dyDescent="0.3"/>
    <row r="1288" ht="17.25" customHeight="1" x14ac:dyDescent="0.3"/>
    <row r="1289" ht="17.25" customHeight="1" x14ac:dyDescent="0.3"/>
    <row r="1290" ht="17.25" customHeight="1" x14ac:dyDescent="0.3"/>
    <row r="1291" ht="17.25" customHeight="1" x14ac:dyDescent="0.3"/>
    <row r="1292" ht="17.25" customHeight="1" x14ac:dyDescent="0.3"/>
    <row r="1293" ht="17.25" customHeight="1" x14ac:dyDescent="0.3"/>
    <row r="1294" ht="17.25" customHeight="1" x14ac:dyDescent="0.3"/>
    <row r="1295" ht="17.25" customHeight="1" x14ac:dyDescent="0.3"/>
    <row r="1296" ht="17.25" customHeight="1" x14ac:dyDescent="0.3"/>
    <row r="1297" ht="17.25" customHeight="1" x14ac:dyDescent="0.3"/>
    <row r="1298" ht="17.25" customHeight="1" x14ac:dyDescent="0.3"/>
    <row r="1299" ht="17.25" customHeight="1" x14ac:dyDescent="0.3"/>
    <row r="1300" ht="17.25" customHeight="1" x14ac:dyDescent="0.3"/>
    <row r="1301" ht="17.25" customHeight="1" x14ac:dyDescent="0.3"/>
    <row r="1302" ht="17.25" customHeight="1" x14ac:dyDescent="0.3"/>
    <row r="1303" ht="17.25" customHeight="1" x14ac:dyDescent="0.3"/>
    <row r="1304" ht="17.25" customHeight="1" x14ac:dyDescent="0.3"/>
    <row r="1305" ht="17.25" customHeight="1" x14ac:dyDescent="0.3"/>
    <row r="1306" ht="17.25" customHeight="1" x14ac:dyDescent="0.3"/>
    <row r="1307" ht="17.25" customHeight="1" x14ac:dyDescent="0.3"/>
    <row r="1308" ht="17.25" customHeight="1" x14ac:dyDescent="0.3"/>
    <row r="1309" ht="17.25" customHeight="1" x14ac:dyDescent="0.3"/>
    <row r="1310" ht="17.25" customHeight="1" x14ac:dyDescent="0.3"/>
    <row r="1311" ht="17.25" customHeight="1" x14ac:dyDescent="0.3"/>
    <row r="1312" ht="17.25" customHeight="1" x14ac:dyDescent="0.3"/>
    <row r="1313" ht="17.25" customHeight="1" x14ac:dyDescent="0.3"/>
    <row r="1314" ht="17.25" customHeight="1" x14ac:dyDescent="0.3"/>
    <row r="1315" ht="17.25" customHeight="1" x14ac:dyDescent="0.3"/>
    <row r="1316" ht="17.25" customHeight="1" x14ac:dyDescent="0.3"/>
    <row r="1317" ht="17.25" customHeight="1" x14ac:dyDescent="0.3"/>
    <row r="1318" ht="17.25" customHeight="1" x14ac:dyDescent="0.3"/>
    <row r="1319" ht="17.25" customHeight="1" x14ac:dyDescent="0.3"/>
    <row r="1320" ht="17.25" customHeight="1" x14ac:dyDescent="0.3"/>
    <row r="1321" ht="17.25" customHeight="1" x14ac:dyDescent="0.3"/>
    <row r="1322" ht="17.25" customHeight="1" x14ac:dyDescent="0.3"/>
    <row r="1323" ht="17.25" customHeight="1" x14ac:dyDescent="0.3"/>
    <row r="1324" ht="17.25" customHeight="1" x14ac:dyDescent="0.3"/>
    <row r="1325" ht="17.25" customHeight="1" x14ac:dyDescent="0.3"/>
    <row r="1326" ht="17.25" customHeight="1" x14ac:dyDescent="0.3"/>
    <row r="1327" ht="17.25" customHeight="1" x14ac:dyDescent="0.3"/>
    <row r="1328" ht="17.25" customHeight="1" x14ac:dyDescent="0.3"/>
    <row r="1329" ht="17.25" customHeight="1" x14ac:dyDescent="0.3"/>
    <row r="1330" ht="17.25" customHeight="1" x14ac:dyDescent="0.3"/>
    <row r="1331" ht="17.25" customHeight="1" x14ac:dyDescent="0.3"/>
    <row r="1332" ht="17.25" customHeight="1" x14ac:dyDescent="0.3"/>
    <row r="1333" ht="17.25" customHeight="1" x14ac:dyDescent="0.3"/>
    <row r="1334" ht="17.25" customHeight="1" x14ac:dyDescent="0.3"/>
    <row r="1335" ht="17.25" customHeight="1" x14ac:dyDescent="0.3"/>
    <row r="1336" ht="17.25" customHeight="1" x14ac:dyDescent="0.3"/>
    <row r="1337" ht="17.25" customHeight="1" x14ac:dyDescent="0.3"/>
    <row r="1338" ht="17.25" customHeight="1" x14ac:dyDescent="0.3"/>
    <row r="1339" ht="17.25" customHeight="1" x14ac:dyDescent="0.3"/>
    <row r="1340" ht="17.25" customHeight="1" x14ac:dyDescent="0.3"/>
    <row r="1341" ht="17.25" customHeight="1" x14ac:dyDescent="0.3"/>
    <row r="1342" ht="17.25" customHeight="1" x14ac:dyDescent="0.3"/>
    <row r="1343" ht="17.25" customHeight="1" x14ac:dyDescent="0.3"/>
    <row r="1344" ht="17.25" customHeight="1" x14ac:dyDescent="0.3"/>
    <row r="1345" ht="17.25" customHeight="1" x14ac:dyDescent="0.3"/>
    <row r="1346" ht="17.25" customHeight="1" x14ac:dyDescent="0.3"/>
    <row r="1347" ht="17.25" customHeight="1" x14ac:dyDescent="0.3"/>
    <row r="1348" ht="17.25" customHeight="1" x14ac:dyDescent="0.3"/>
    <row r="1349" ht="17.25" customHeight="1" x14ac:dyDescent="0.3"/>
    <row r="1350" ht="17.25" customHeight="1" x14ac:dyDescent="0.3"/>
    <row r="1351" ht="17.25" customHeight="1" x14ac:dyDescent="0.3"/>
    <row r="1352" ht="17.25" customHeight="1" x14ac:dyDescent="0.3"/>
    <row r="1353" ht="17.25" customHeight="1" x14ac:dyDescent="0.3"/>
    <row r="1354" ht="17.25" customHeight="1" x14ac:dyDescent="0.3"/>
    <row r="1355" ht="17.25" customHeight="1" x14ac:dyDescent="0.3"/>
    <row r="1356" ht="17.25" customHeight="1" x14ac:dyDescent="0.3"/>
    <row r="1357" ht="17.25" customHeight="1" x14ac:dyDescent="0.3"/>
    <row r="1358" ht="17.25" customHeight="1" x14ac:dyDescent="0.3"/>
    <row r="1359" ht="17.25" customHeight="1" x14ac:dyDescent="0.3"/>
    <row r="1360" ht="17.25" customHeight="1" x14ac:dyDescent="0.3"/>
    <row r="1361" ht="17.25" customHeight="1" x14ac:dyDescent="0.3"/>
    <row r="1362" ht="17.25" customHeight="1" x14ac:dyDescent="0.3"/>
    <row r="1363" ht="17.25" customHeight="1" x14ac:dyDescent="0.3"/>
    <row r="1364" ht="17.25" customHeight="1" x14ac:dyDescent="0.3"/>
    <row r="1365" ht="17.25" customHeight="1" x14ac:dyDescent="0.3"/>
    <row r="1366" ht="17.25" customHeight="1" x14ac:dyDescent="0.3"/>
    <row r="1367" ht="17.25" customHeight="1" x14ac:dyDescent="0.3"/>
    <row r="1368" ht="17.25" customHeight="1" x14ac:dyDescent="0.3"/>
    <row r="1369" ht="17.25" customHeight="1" x14ac:dyDescent="0.3"/>
    <row r="1370" ht="17.25" customHeight="1" x14ac:dyDescent="0.3"/>
    <row r="1371" ht="17.25" customHeight="1" x14ac:dyDescent="0.3"/>
    <row r="1372" ht="17.25" customHeight="1" x14ac:dyDescent="0.3"/>
    <row r="1373" ht="17.25" customHeight="1" x14ac:dyDescent="0.3"/>
    <row r="1374" ht="17.25" customHeight="1" x14ac:dyDescent="0.3"/>
    <row r="1375" ht="17.25" customHeight="1" x14ac:dyDescent="0.3"/>
    <row r="1376" ht="17.25" customHeight="1" x14ac:dyDescent="0.3"/>
    <row r="1377" ht="17.25" customHeight="1" x14ac:dyDescent="0.3"/>
    <row r="1378" ht="17.25" customHeight="1" x14ac:dyDescent="0.3"/>
    <row r="1379" ht="17.25" customHeight="1" x14ac:dyDescent="0.3"/>
    <row r="1380" ht="17.25" customHeight="1" x14ac:dyDescent="0.3"/>
    <row r="1381" ht="17.25" customHeight="1" x14ac:dyDescent="0.3"/>
    <row r="1382" ht="17.25" customHeight="1" x14ac:dyDescent="0.3"/>
    <row r="1383" ht="17.25" customHeight="1" x14ac:dyDescent="0.3"/>
    <row r="1384" ht="17.25" customHeight="1" x14ac:dyDescent="0.3"/>
    <row r="1385" ht="17.25" customHeight="1" x14ac:dyDescent="0.3"/>
    <row r="1386" ht="17.25" customHeight="1" x14ac:dyDescent="0.3"/>
    <row r="1387" ht="17.25" customHeight="1" x14ac:dyDescent="0.3"/>
    <row r="1388" ht="17.25" customHeight="1" x14ac:dyDescent="0.3"/>
    <row r="1389" ht="17.25" customHeight="1" x14ac:dyDescent="0.3"/>
    <row r="1390" ht="17.25" customHeight="1" x14ac:dyDescent="0.3"/>
    <row r="1391" ht="17.25" customHeight="1" x14ac:dyDescent="0.3"/>
    <row r="1392" ht="17.25" customHeight="1" x14ac:dyDescent="0.3"/>
    <row r="1393" ht="17.25" customHeight="1" x14ac:dyDescent="0.3"/>
    <row r="1394" ht="17.25" customHeight="1" x14ac:dyDescent="0.3"/>
    <row r="1395" ht="17.25" customHeight="1" x14ac:dyDescent="0.3"/>
    <row r="1396" ht="17.25" customHeight="1" x14ac:dyDescent="0.3"/>
    <row r="1397" ht="17.25" customHeight="1" x14ac:dyDescent="0.3"/>
    <row r="1398" ht="17.25" customHeight="1" x14ac:dyDescent="0.3"/>
    <row r="1399" ht="17.25" customHeight="1" x14ac:dyDescent="0.3"/>
    <row r="1400" ht="17.25" customHeight="1" x14ac:dyDescent="0.3"/>
    <row r="1401" ht="17.25" customHeight="1" x14ac:dyDescent="0.3"/>
    <row r="1402" ht="17.25" customHeight="1" x14ac:dyDescent="0.3"/>
    <row r="1403" ht="17.25" customHeight="1" x14ac:dyDescent="0.3"/>
    <row r="1404" ht="17.25" customHeight="1" x14ac:dyDescent="0.3"/>
    <row r="1405" ht="17.25" customHeight="1" x14ac:dyDescent="0.3"/>
    <row r="1406" ht="17.25" customHeight="1" x14ac:dyDescent="0.3"/>
    <row r="1407" ht="17.25" customHeight="1" x14ac:dyDescent="0.3"/>
    <row r="1408" ht="17.25" customHeight="1" x14ac:dyDescent="0.3"/>
    <row r="1409" ht="17.25" customHeight="1" x14ac:dyDescent="0.3"/>
    <row r="1410" ht="17.25" customHeight="1" x14ac:dyDescent="0.3"/>
    <row r="1411" ht="17.25" customHeight="1" x14ac:dyDescent="0.3"/>
    <row r="1412" ht="17.25" customHeight="1" x14ac:dyDescent="0.3"/>
    <row r="1413" ht="17.25" customHeight="1" x14ac:dyDescent="0.3"/>
    <row r="1414" ht="17.25" customHeight="1" x14ac:dyDescent="0.3"/>
    <row r="1415" ht="17.25" customHeight="1" x14ac:dyDescent="0.3"/>
    <row r="1416" ht="17.25" customHeight="1" x14ac:dyDescent="0.3"/>
    <row r="1417" ht="17.25" customHeight="1" x14ac:dyDescent="0.3"/>
    <row r="1418" ht="17.25" customHeight="1" x14ac:dyDescent="0.3"/>
    <row r="1419" ht="17.25" customHeight="1" x14ac:dyDescent="0.3"/>
    <row r="1420" ht="17.25" customHeight="1" x14ac:dyDescent="0.3"/>
    <row r="1421" ht="17.25" customHeight="1" x14ac:dyDescent="0.3"/>
    <row r="1422" ht="17.25" customHeight="1" x14ac:dyDescent="0.3"/>
    <row r="1423" ht="17.25" customHeight="1" x14ac:dyDescent="0.3"/>
    <row r="1424" ht="17.25" customHeight="1" x14ac:dyDescent="0.3"/>
    <row r="1425" ht="17.25" customHeight="1" x14ac:dyDescent="0.3"/>
    <row r="1426" ht="17.25" customHeight="1" x14ac:dyDescent="0.3"/>
    <row r="1427" ht="17.25" customHeight="1" x14ac:dyDescent="0.3"/>
    <row r="1428" ht="17.25" customHeight="1" x14ac:dyDescent="0.3"/>
    <row r="1429" ht="17.25" customHeight="1" x14ac:dyDescent="0.3"/>
    <row r="1430" ht="17.25" customHeight="1" x14ac:dyDescent="0.3"/>
    <row r="1431" ht="17.25" customHeight="1" x14ac:dyDescent="0.3"/>
    <row r="1432" ht="17.25" customHeight="1" x14ac:dyDescent="0.3"/>
    <row r="1433" ht="17.25" customHeight="1" x14ac:dyDescent="0.3"/>
    <row r="1434" ht="17.25" customHeight="1" x14ac:dyDescent="0.3"/>
    <row r="1435" ht="17.25" customHeight="1" x14ac:dyDescent="0.3"/>
    <row r="1436" ht="17.25" customHeight="1" x14ac:dyDescent="0.3"/>
    <row r="1437" ht="17.25" customHeight="1" x14ac:dyDescent="0.3"/>
    <row r="1438" ht="17.25" customHeight="1" x14ac:dyDescent="0.3"/>
    <row r="1439" ht="17.25" customHeight="1" x14ac:dyDescent="0.3"/>
    <row r="1440" ht="17.25" customHeight="1" x14ac:dyDescent="0.3"/>
    <row r="1441" ht="17.25" customHeight="1" x14ac:dyDescent="0.3"/>
    <row r="1442" ht="17.25" customHeight="1" x14ac:dyDescent="0.3"/>
    <row r="1443" ht="17.25" customHeight="1" x14ac:dyDescent="0.3"/>
    <row r="1444" ht="17.25" customHeight="1" x14ac:dyDescent="0.3"/>
    <row r="1445" ht="17.25" customHeight="1" x14ac:dyDescent="0.3"/>
    <row r="1446" ht="17.25" customHeight="1" x14ac:dyDescent="0.3"/>
    <row r="1447" ht="17.25" customHeight="1" x14ac:dyDescent="0.3"/>
    <row r="1448" ht="17.25" customHeight="1" x14ac:dyDescent="0.3"/>
    <row r="1449" ht="17.25" customHeight="1" x14ac:dyDescent="0.3"/>
    <row r="1450" ht="17.25" customHeight="1" x14ac:dyDescent="0.3"/>
    <row r="1451" ht="17.25" customHeight="1" x14ac:dyDescent="0.3"/>
    <row r="1452" ht="17.25" customHeight="1" x14ac:dyDescent="0.3"/>
    <row r="1453" ht="17.25" customHeight="1" x14ac:dyDescent="0.3"/>
    <row r="1454" ht="17.25" customHeight="1" x14ac:dyDescent="0.3"/>
    <row r="1455" ht="17.25" customHeight="1" x14ac:dyDescent="0.3"/>
    <row r="1456" ht="17.25" customHeight="1" x14ac:dyDescent="0.3"/>
    <row r="1457" ht="17.25" customHeight="1" x14ac:dyDescent="0.3"/>
    <row r="1458" ht="17.25" customHeight="1" x14ac:dyDescent="0.3"/>
    <row r="1459" ht="17.25" customHeight="1" x14ac:dyDescent="0.3"/>
    <row r="1460" ht="17.25" customHeight="1" x14ac:dyDescent="0.3"/>
    <row r="1461" ht="17.25" customHeight="1" x14ac:dyDescent="0.3"/>
    <row r="1462" ht="17.25" customHeight="1" x14ac:dyDescent="0.3"/>
    <row r="1463" ht="17.25" customHeight="1" x14ac:dyDescent="0.3"/>
    <row r="1464" ht="17.25" customHeight="1" x14ac:dyDescent="0.3"/>
    <row r="1465" ht="17.25" customHeight="1" x14ac:dyDescent="0.3"/>
    <row r="1466" ht="17.25" customHeight="1" x14ac:dyDescent="0.3"/>
    <row r="1467" ht="17.25" customHeight="1" x14ac:dyDescent="0.3"/>
    <row r="1468" ht="17.25" customHeight="1" x14ac:dyDescent="0.3"/>
    <row r="1469" ht="17.25" customHeight="1" x14ac:dyDescent="0.3"/>
    <row r="1470" ht="17.25" customHeight="1" x14ac:dyDescent="0.3"/>
    <row r="1471" ht="17.25" customHeight="1" x14ac:dyDescent="0.3"/>
    <row r="1472" ht="17.25" customHeight="1" x14ac:dyDescent="0.3"/>
    <row r="1473" ht="17.25" customHeight="1" x14ac:dyDescent="0.3"/>
    <row r="1474" ht="17.25" customHeight="1" x14ac:dyDescent="0.3"/>
    <row r="1475" ht="17.25" customHeight="1" x14ac:dyDescent="0.3"/>
    <row r="1476" ht="17.25" customHeight="1" x14ac:dyDescent="0.3"/>
    <row r="1477" ht="17.25" customHeight="1" x14ac:dyDescent="0.3"/>
    <row r="1478" ht="17.25" customHeight="1" x14ac:dyDescent="0.3"/>
    <row r="1479" ht="17.25" customHeight="1" x14ac:dyDescent="0.3"/>
    <row r="1480" ht="17.25" customHeight="1" x14ac:dyDescent="0.3"/>
    <row r="1481" ht="17.25" customHeight="1" x14ac:dyDescent="0.3"/>
    <row r="1482" ht="17.25" customHeight="1" x14ac:dyDescent="0.3"/>
    <row r="1483" ht="17.25" customHeight="1" x14ac:dyDescent="0.3"/>
    <row r="1484" ht="17.25" customHeight="1" x14ac:dyDescent="0.3"/>
    <row r="1485" ht="17.25" customHeight="1" x14ac:dyDescent="0.3"/>
    <row r="1486" ht="17.25" customHeight="1" x14ac:dyDescent="0.3"/>
    <row r="1487" ht="17.25" customHeight="1" x14ac:dyDescent="0.3"/>
    <row r="1488" ht="17.25" customHeight="1" x14ac:dyDescent="0.3"/>
    <row r="1489" ht="17.25" customHeight="1" x14ac:dyDescent="0.3"/>
    <row r="1490" ht="17.25" customHeight="1" x14ac:dyDescent="0.3"/>
    <row r="1491" ht="17.25" customHeight="1" x14ac:dyDescent="0.3"/>
    <row r="1492" ht="17.25" customHeight="1" x14ac:dyDescent="0.3"/>
    <row r="1493" ht="17.25" customHeight="1" x14ac:dyDescent="0.3"/>
    <row r="1494" ht="17.25" customHeight="1" x14ac:dyDescent="0.3"/>
    <row r="1495" ht="17.25" customHeight="1" x14ac:dyDescent="0.3"/>
    <row r="1496" ht="17.25" customHeight="1" x14ac:dyDescent="0.3"/>
    <row r="1497" ht="17.25" customHeight="1" x14ac:dyDescent="0.3"/>
    <row r="1498" ht="17.25" customHeight="1" x14ac:dyDescent="0.3"/>
    <row r="1499" ht="17.25" customHeight="1" x14ac:dyDescent="0.3"/>
    <row r="1500" ht="17.25" customHeight="1" x14ac:dyDescent="0.3"/>
    <row r="1501" ht="17.25" customHeight="1" x14ac:dyDescent="0.3"/>
    <row r="1502" ht="17.25" customHeight="1" x14ac:dyDescent="0.3"/>
    <row r="1503" ht="17.25" customHeight="1" x14ac:dyDescent="0.3"/>
    <row r="1504" ht="17.25" customHeight="1" x14ac:dyDescent="0.3"/>
    <row r="1505" ht="17.25" customHeight="1" x14ac:dyDescent="0.3"/>
    <row r="1506" ht="17.25" customHeight="1" x14ac:dyDescent="0.3"/>
    <row r="1507" ht="17.25" customHeight="1" x14ac:dyDescent="0.3"/>
    <row r="1508" ht="17.25" customHeight="1" x14ac:dyDescent="0.3"/>
    <row r="1509" ht="17.25" customHeight="1" x14ac:dyDescent="0.3"/>
    <row r="1510" ht="17.25" customHeight="1" x14ac:dyDescent="0.3"/>
    <row r="1511" ht="17.25" customHeight="1" x14ac:dyDescent="0.3"/>
    <row r="1512" ht="17.25" customHeight="1" x14ac:dyDescent="0.3"/>
    <row r="1513" ht="17.25" customHeight="1" x14ac:dyDescent="0.3"/>
    <row r="1514" ht="17.25" customHeight="1" x14ac:dyDescent="0.3"/>
    <row r="1515" ht="17.25" customHeight="1" x14ac:dyDescent="0.3"/>
    <row r="1516" ht="17.25" customHeight="1" x14ac:dyDescent="0.3"/>
    <row r="1517" ht="17.25" customHeight="1" x14ac:dyDescent="0.3"/>
    <row r="1518" ht="17.25" customHeight="1" x14ac:dyDescent="0.3"/>
    <row r="1519" ht="17.25" customHeight="1" x14ac:dyDescent="0.3"/>
    <row r="1520" ht="17.25" customHeight="1" x14ac:dyDescent="0.3"/>
    <row r="1521" ht="17.25" customHeight="1" x14ac:dyDescent="0.3"/>
    <row r="1522" ht="17.25" customHeight="1" x14ac:dyDescent="0.3"/>
    <row r="1523" ht="17.25" customHeight="1" x14ac:dyDescent="0.3"/>
    <row r="1524" ht="17.25" customHeight="1" x14ac:dyDescent="0.3"/>
    <row r="1525" ht="17.25" customHeight="1" x14ac:dyDescent="0.3"/>
    <row r="1526" ht="17.25" customHeight="1" x14ac:dyDescent="0.3"/>
    <row r="1527" ht="17.25" customHeight="1" x14ac:dyDescent="0.3"/>
    <row r="1528" ht="17.25" customHeight="1" x14ac:dyDescent="0.3"/>
    <row r="1529" ht="17.25" customHeight="1" x14ac:dyDescent="0.3"/>
    <row r="1530" ht="17.25" customHeight="1" x14ac:dyDescent="0.3"/>
    <row r="1531" ht="17.25" customHeight="1" x14ac:dyDescent="0.3"/>
    <row r="1532" ht="17.25" customHeight="1" x14ac:dyDescent="0.3"/>
    <row r="1533" ht="17.25" customHeight="1" x14ac:dyDescent="0.3"/>
    <row r="1534" ht="17.25" customHeight="1" x14ac:dyDescent="0.3"/>
    <row r="1535" ht="17.25" customHeight="1" x14ac:dyDescent="0.3"/>
    <row r="1536" ht="17.25" customHeight="1" x14ac:dyDescent="0.3"/>
    <row r="1537" ht="17.25" customHeight="1" x14ac:dyDescent="0.3"/>
    <row r="1538" ht="17.25" customHeight="1" x14ac:dyDescent="0.3"/>
    <row r="1539" ht="17.25" customHeight="1" x14ac:dyDescent="0.3"/>
    <row r="1540" ht="17.25" customHeight="1" x14ac:dyDescent="0.3"/>
    <row r="1541" ht="17.25" customHeight="1" x14ac:dyDescent="0.3"/>
    <row r="1542" ht="17.25" customHeight="1" x14ac:dyDescent="0.3"/>
    <row r="1543" ht="17.25" customHeight="1" x14ac:dyDescent="0.3"/>
    <row r="1544" ht="17.25" customHeight="1" x14ac:dyDescent="0.3"/>
    <row r="1545" ht="17.25" customHeight="1" x14ac:dyDescent="0.3"/>
    <row r="1546" ht="17.25" customHeight="1" x14ac:dyDescent="0.3"/>
    <row r="1547" ht="17.25" customHeight="1" x14ac:dyDescent="0.3"/>
    <row r="1548" ht="17.25" customHeight="1" x14ac:dyDescent="0.3"/>
    <row r="1549" ht="17.25" customHeight="1" x14ac:dyDescent="0.3"/>
    <row r="1550" ht="17.25" customHeight="1" x14ac:dyDescent="0.3"/>
    <row r="1551" ht="17.25" customHeight="1" x14ac:dyDescent="0.3"/>
    <row r="1552" ht="17.25" customHeight="1" x14ac:dyDescent="0.3"/>
    <row r="1553" ht="17.25" customHeight="1" x14ac:dyDescent="0.3"/>
    <row r="1554" ht="17.25" customHeight="1" x14ac:dyDescent="0.3"/>
    <row r="1555" ht="17.25" customHeight="1" x14ac:dyDescent="0.3"/>
    <row r="1556" ht="17.25" customHeight="1" x14ac:dyDescent="0.3"/>
    <row r="1557" ht="17.25" customHeight="1" x14ac:dyDescent="0.3"/>
    <row r="1558" ht="17.25" customHeight="1" x14ac:dyDescent="0.3"/>
    <row r="1559" ht="17.25" customHeight="1" x14ac:dyDescent="0.3"/>
    <row r="1560" ht="17.25" customHeight="1" x14ac:dyDescent="0.3"/>
    <row r="1561" ht="17.25" customHeight="1" x14ac:dyDescent="0.3"/>
    <row r="1562" ht="17.25" customHeight="1" x14ac:dyDescent="0.3"/>
    <row r="1563" ht="17.25" customHeight="1" x14ac:dyDescent="0.3"/>
    <row r="1564" ht="17.25" customHeight="1" x14ac:dyDescent="0.3"/>
    <row r="1565" ht="17.25" customHeight="1" x14ac:dyDescent="0.3"/>
    <row r="1566" ht="17.25" customHeight="1" x14ac:dyDescent="0.3"/>
    <row r="1567" ht="17.25" customHeight="1" x14ac:dyDescent="0.3"/>
    <row r="1568" ht="17.25" customHeight="1" x14ac:dyDescent="0.3"/>
    <row r="1569" ht="17.25" customHeight="1" x14ac:dyDescent="0.3"/>
    <row r="1570" ht="17.25" customHeight="1" x14ac:dyDescent="0.3"/>
    <row r="1571" ht="17.25" customHeight="1" x14ac:dyDescent="0.3"/>
    <row r="1572" ht="17.25" customHeight="1" x14ac:dyDescent="0.3"/>
    <row r="1573" ht="17.25" customHeight="1" x14ac:dyDescent="0.3"/>
    <row r="1574" ht="17.25" customHeight="1" x14ac:dyDescent="0.3"/>
    <row r="1575" ht="17.25" customHeight="1" x14ac:dyDescent="0.3"/>
    <row r="1576" ht="17.25" customHeight="1" x14ac:dyDescent="0.3"/>
    <row r="1577" ht="17.25" customHeight="1" x14ac:dyDescent="0.3"/>
    <row r="1578" ht="17.25" customHeight="1" x14ac:dyDescent="0.3"/>
    <row r="1579" ht="17.25" customHeight="1" x14ac:dyDescent="0.3"/>
    <row r="1580" ht="17.25" customHeight="1" x14ac:dyDescent="0.3"/>
    <row r="1581" ht="17.25" customHeight="1" x14ac:dyDescent="0.3"/>
    <row r="1582" ht="17.25" customHeight="1" x14ac:dyDescent="0.3"/>
    <row r="1583" ht="17.25" customHeight="1" x14ac:dyDescent="0.3"/>
    <row r="1584" ht="17.25" customHeight="1" x14ac:dyDescent="0.3"/>
    <row r="1585" ht="17.25" customHeight="1" x14ac:dyDescent="0.3"/>
    <row r="1586" ht="17.25" customHeight="1" x14ac:dyDescent="0.3"/>
    <row r="1587" ht="17.25" customHeight="1" x14ac:dyDescent="0.3"/>
    <row r="1588" ht="17.25" customHeight="1" x14ac:dyDescent="0.3"/>
    <row r="1589" ht="17.25" customHeight="1" x14ac:dyDescent="0.3"/>
    <row r="1590" ht="17.25" customHeight="1" x14ac:dyDescent="0.3"/>
    <row r="1591" ht="17.25" customHeight="1" x14ac:dyDescent="0.3"/>
    <row r="1592" ht="17.25" customHeight="1" x14ac:dyDescent="0.3"/>
    <row r="1593" ht="17.25" customHeight="1" x14ac:dyDescent="0.3"/>
    <row r="1594" ht="17.25" customHeight="1" x14ac:dyDescent="0.3"/>
  </sheetData>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94"/>
  <sheetViews>
    <sheetView workbookViewId="0">
      <selection activeCell="S45" sqref="S45"/>
    </sheetView>
  </sheetViews>
  <sheetFormatPr defaultRowHeight="11.5" x14ac:dyDescent="0.25"/>
  <cols>
    <col min="1" max="20" width="6.54296875" style="28" customWidth="1"/>
    <col min="21" max="22" width="7.26953125" style="28" customWidth="1"/>
    <col min="23" max="24" width="6.1796875" style="28" customWidth="1"/>
    <col min="25" max="16384" width="8.7265625" style="28"/>
  </cols>
  <sheetData>
    <row r="1" spans="1:24" x14ac:dyDescent="0.25">
      <c r="A1" s="95" t="s">
        <v>170</v>
      </c>
      <c r="B1" s="96"/>
      <c r="C1" s="96"/>
      <c r="D1" s="96"/>
      <c r="E1" s="96"/>
      <c r="F1" s="96"/>
      <c r="G1" s="96"/>
      <c r="H1" s="96"/>
      <c r="I1" s="96"/>
      <c r="J1" s="96"/>
      <c r="K1" s="96"/>
      <c r="L1" s="96"/>
      <c r="M1" s="96"/>
      <c r="N1" s="96"/>
      <c r="O1" s="96"/>
      <c r="P1" s="96"/>
      <c r="Q1" s="96"/>
      <c r="R1" s="96"/>
      <c r="S1" s="96"/>
      <c r="T1" s="96"/>
      <c r="U1" s="96"/>
      <c r="V1" s="96"/>
      <c r="W1" s="96"/>
      <c r="X1" s="97"/>
    </row>
    <row r="2" spans="1:24" x14ac:dyDescent="0.25">
      <c r="A2" s="29">
        <v>7269</v>
      </c>
      <c r="B2" s="30">
        <v>15274</v>
      </c>
      <c r="C2" s="30">
        <v>17716</v>
      </c>
      <c r="D2" s="30">
        <v>14336</v>
      </c>
      <c r="E2" s="30">
        <v>20684</v>
      </c>
      <c r="F2" s="30">
        <v>21972</v>
      </c>
      <c r="G2" s="30">
        <v>18337</v>
      </c>
      <c r="H2" s="30">
        <v>21382</v>
      </c>
      <c r="I2" s="30">
        <v>21242</v>
      </c>
      <c r="J2" s="30">
        <v>14600</v>
      </c>
      <c r="K2" s="30">
        <v>17319</v>
      </c>
      <c r="L2" s="30">
        <v>16934</v>
      </c>
      <c r="M2" s="30">
        <v>20142</v>
      </c>
      <c r="N2" s="30">
        <v>16060</v>
      </c>
      <c r="O2" s="30">
        <v>14981</v>
      </c>
      <c r="P2" s="30">
        <v>15458</v>
      </c>
      <c r="Q2" s="30">
        <v>19850</v>
      </c>
      <c r="R2" s="30">
        <v>17146</v>
      </c>
      <c r="S2" s="30">
        <v>6316</v>
      </c>
      <c r="T2" s="30">
        <v>18855</v>
      </c>
      <c r="U2" s="31">
        <v>1681</v>
      </c>
      <c r="V2" s="31">
        <v>1457</v>
      </c>
      <c r="W2" s="32">
        <v>94744</v>
      </c>
      <c r="X2" s="33">
        <v>90892</v>
      </c>
    </row>
    <row r="3" spans="1:24" x14ac:dyDescent="0.25">
      <c r="A3" s="29">
        <v>9107</v>
      </c>
      <c r="B3" s="30">
        <v>10228</v>
      </c>
      <c r="C3" s="30">
        <v>15575</v>
      </c>
      <c r="D3" s="30">
        <v>9784</v>
      </c>
      <c r="E3" s="30">
        <v>21868</v>
      </c>
      <c r="F3" s="30">
        <v>16304</v>
      </c>
      <c r="G3" s="30">
        <v>14937</v>
      </c>
      <c r="H3" s="30">
        <v>15951</v>
      </c>
      <c r="I3" s="30">
        <v>13799</v>
      </c>
      <c r="J3" s="30">
        <v>11218</v>
      </c>
      <c r="K3" s="30">
        <v>18057</v>
      </c>
      <c r="L3" s="30">
        <v>13863</v>
      </c>
      <c r="M3" s="30">
        <v>11406</v>
      </c>
      <c r="N3" s="30">
        <v>11230</v>
      </c>
      <c r="O3" s="30">
        <v>11527</v>
      </c>
      <c r="P3" s="30">
        <v>14412</v>
      </c>
      <c r="Q3" s="30">
        <v>18337</v>
      </c>
      <c r="R3" s="30">
        <v>16168</v>
      </c>
      <c r="S3" s="30">
        <v>3286</v>
      </c>
      <c r="T3" s="30">
        <v>14985</v>
      </c>
      <c r="U3" s="31">
        <v>1393</v>
      </c>
      <c r="V3" s="31">
        <v>1313</v>
      </c>
      <c r="W3" s="32">
        <v>53731</v>
      </c>
      <c r="X3" s="33">
        <v>54977</v>
      </c>
    </row>
    <row r="4" spans="1:24" x14ac:dyDescent="0.25">
      <c r="A4" s="29">
        <v>22060</v>
      </c>
      <c r="B4" s="30">
        <v>13422</v>
      </c>
      <c r="C4" s="30">
        <v>23023</v>
      </c>
      <c r="D4" s="30">
        <v>20283</v>
      </c>
      <c r="E4" s="30">
        <v>18514</v>
      </c>
      <c r="F4" s="30">
        <v>16208</v>
      </c>
      <c r="G4" s="30">
        <v>27793</v>
      </c>
      <c r="H4" s="30">
        <v>24071</v>
      </c>
      <c r="I4" s="30">
        <v>23312</v>
      </c>
      <c r="J4" s="30">
        <v>25890</v>
      </c>
      <c r="K4" s="30">
        <v>14091</v>
      </c>
      <c r="L4" s="30">
        <v>2629</v>
      </c>
      <c r="M4" s="30">
        <v>14432</v>
      </c>
      <c r="N4" s="30">
        <v>18522</v>
      </c>
      <c r="O4" s="30">
        <v>9916</v>
      </c>
      <c r="P4" s="30">
        <v>6644</v>
      </c>
      <c r="Q4" s="30">
        <v>17166</v>
      </c>
      <c r="R4" s="30">
        <v>20355</v>
      </c>
      <c r="S4" s="30">
        <v>17956</v>
      </c>
      <c r="T4" s="30">
        <v>19501</v>
      </c>
      <c r="U4" s="31">
        <v>1625</v>
      </c>
      <c r="V4" s="31">
        <v>1597</v>
      </c>
      <c r="W4" s="32">
        <v>42070</v>
      </c>
      <c r="X4" s="33">
        <v>41297</v>
      </c>
    </row>
    <row r="5" spans="1:24" x14ac:dyDescent="0.25">
      <c r="A5" s="29">
        <v>10986</v>
      </c>
      <c r="B5" s="30">
        <v>10313</v>
      </c>
      <c r="C5" s="30">
        <v>24320</v>
      </c>
      <c r="D5" s="30">
        <v>14568</v>
      </c>
      <c r="E5" s="30">
        <v>14661</v>
      </c>
      <c r="F5" s="30">
        <v>13486</v>
      </c>
      <c r="G5" s="30">
        <v>23152</v>
      </c>
      <c r="H5" s="30">
        <v>15502</v>
      </c>
      <c r="I5" s="30">
        <v>14669</v>
      </c>
      <c r="J5" s="30">
        <v>12023</v>
      </c>
      <c r="K5" s="30">
        <v>12913</v>
      </c>
      <c r="L5" s="30">
        <v>2745</v>
      </c>
      <c r="M5" s="30">
        <v>14336</v>
      </c>
      <c r="N5" s="30">
        <v>16404</v>
      </c>
      <c r="O5" s="30">
        <v>13145</v>
      </c>
      <c r="P5" s="30">
        <v>5931</v>
      </c>
      <c r="Q5" s="30">
        <v>16669</v>
      </c>
      <c r="R5" s="30">
        <v>18975</v>
      </c>
      <c r="S5" s="30">
        <v>15955</v>
      </c>
      <c r="T5" s="30">
        <v>16376</v>
      </c>
      <c r="U5" s="31">
        <v>2209</v>
      </c>
      <c r="V5" s="31">
        <v>2129</v>
      </c>
      <c r="W5" s="32">
        <v>27596</v>
      </c>
      <c r="X5" s="33">
        <v>27873</v>
      </c>
    </row>
    <row r="6" spans="1:24" x14ac:dyDescent="0.25">
      <c r="A6" s="29">
        <v>16316</v>
      </c>
      <c r="B6" s="30">
        <v>24332</v>
      </c>
      <c r="C6" s="30">
        <v>26376</v>
      </c>
      <c r="D6" s="30">
        <v>24220</v>
      </c>
      <c r="E6" s="30">
        <v>26793</v>
      </c>
      <c r="F6" s="30">
        <v>15907</v>
      </c>
      <c r="G6" s="30">
        <v>23999</v>
      </c>
      <c r="H6" s="30">
        <v>24665</v>
      </c>
      <c r="I6" s="30">
        <v>22939</v>
      </c>
      <c r="J6" s="30">
        <v>29271</v>
      </c>
      <c r="K6" s="30">
        <v>41607</v>
      </c>
      <c r="L6" s="30">
        <v>15089</v>
      </c>
      <c r="M6" s="30">
        <v>19099</v>
      </c>
      <c r="N6" s="30">
        <v>14039</v>
      </c>
      <c r="O6" s="30">
        <v>15342</v>
      </c>
      <c r="P6" s="30">
        <v>17672</v>
      </c>
      <c r="Q6" s="30">
        <v>13230</v>
      </c>
      <c r="R6" s="30">
        <v>17190</v>
      </c>
      <c r="S6" s="30">
        <v>17507</v>
      </c>
      <c r="T6" s="30">
        <v>14853</v>
      </c>
      <c r="U6" s="31">
        <v>2981</v>
      </c>
      <c r="V6" s="31">
        <v>2937</v>
      </c>
      <c r="W6" s="30" t="s">
        <v>520</v>
      </c>
      <c r="X6" s="34" t="s">
        <v>520</v>
      </c>
    </row>
    <row r="7" spans="1:24" x14ac:dyDescent="0.25">
      <c r="A7" s="29">
        <v>6416</v>
      </c>
      <c r="B7" s="30">
        <v>15386</v>
      </c>
      <c r="C7" s="30">
        <v>31160</v>
      </c>
      <c r="D7" s="30">
        <v>16408</v>
      </c>
      <c r="E7" s="30">
        <v>23092</v>
      </c>
      <c r="F7" s="30">
        <v>16244</v>
      </c>
      <c r="G7" s="30">
        <v>13270</v>
      </c>
      <c r="H7" s="30">
        <v>14701</v>
      </c>
      <c r="I7" s="30">
        <v>14476</v>
      </c>
      <c r="J7" s="30">
        <v>16416</v>
      </c>
      <c r="K7" s="30">
        <v>17984</v>
      </c>
      <c r="L7" s="30">
        <v>14528</v>
      </c>
      <c r="M7" s="30">
        <v>17315</v>
      </c>
      <c r="N7" s="30">
        <v>11783</v>
      </c>
      <c r="O7" s="30">
        <v>13218</v>
      </c>
      <c r="P7" s="30">
        <v>14757</v>
      </c>
      <c r="Q7" s="30">
        <v>11206</v>
      </c>
      <c r="R7" s="30">
        <v>14127</v>
      </c>
      <c r="S7" s="30">
        <v>14119</v>
      </c>
      <c r="T7" s="30">
        <v>11587</v>
      </c>
      <c r="U7" s="31">
        <v>5563</v>
      </c>
      <c r="V7" s="31">
        <v>5723</v>
      </c>
      <c r="W7" s="32">
        <v>14127</v>
      </c>
      <c r="X7" s="33">
        <v>12689</v>
      </c>
    </row>
    <row r="8" spans="1:24" x14ac:dyDescent="0.25">
      <c r="A8" s="29">
        <v>2565</v>
      </c>
      <c r="B8" s="30">
        <v>16465</v>
      </c>
      <c r="C8" s="30">
        <v>2233</v>
      </c>
      <c r="D8" s="30">
        <v>11723</v>
      </c>
      <c r="E8" s="30">
        <v>17226</v>
      </c>
      <c r="F8" s="30">
        <v>18137</v>
      </c>
      <c r="G8" s="30">
        <v>28777</v>
      </c>
      <c r="H8" s="30">
        <v>31393</v>
      </c>
      <c r="I8" s="30">
        <v>24159</v>
      </c>
      <c r="J8" s="30">
        <v>21783</v>
      </c>
      <c r="K8" s="30">
        <v>12893</v>
      </c>
      <c r="L8" s="30">
        <v>10757</v>
      </c>
      <c r="M8" s="30">
        <v>8911</v>
      </c>
      <c r="N8" s="30">
        <v>13262</v>
      </c>
      <c r="O8" s="30">
        <v>8174</v>
      </c>
      <c r="P8" s="30">
        <v>13190</v>
      </c>
      <c r="Q8" s="30">
        <v>12260</v>
      </c>
      <c r="R8" s="30">
        <v>11875</v>
      </c>
      <c r="S8" s="30">
        <v>15430</v>
      </c>
      <c r="T8" s="30">
        <v>22068</v>
      </c>
      <c r="U8" s="31">
        <v>7733</v>
      </c>
      <c r="V8" s="31">
        <v>5883</v>
      </c>
      <c r="W8" s="32">
        <v>7637</v>
      </c>
      <c r="X8" s="33">
        <v>7705</v>
      </c>
    </row>
    <row r="9" spans="1:24" x14ac:dyDescent="0.25">
      <c r="A9" s="29">
        <v>1621</v>
      </c>
      <c r="B9" s="30">
        <v>12264</v>
      </c>
      <c r="C9" s="30">
        <v>2865</v>
      </c>
      <c r="D9" s="30">
        <v>14127</v>
      </c>
      <c r="E9" s="30">
        <v>14600</v>
      </c>
      <c r="F9" s="30">
        <v>15314</v>
      </c>
      <c r="G9" s="30">
        <v>26127</v>
      </c>
      <c r="H9" s="30">
        <v>25942</v>
      </c>
      <c r="I9" s="30">
        <v>16854</v>
      </c>
      <c r="J9" s="30">
        <v>11422</v>
      </c>
      <c r="K9" s="30">
        <v>13490</v>
      </c>
      <c r="L9" s="30">
        <v>10076</v>
      </c>
      <c r="M9" s="30">
        <v>8546</v>
      </c>
      <c r="N9" s="30">
        <v>13586</v>
      </c>
      <c r="O9" s="30">
        <v>9415</v>
      </c>
      <c r="P9" s="30">
        <v>12332</v>
      </c>
      <c r="Q9" s="30">
        <v>11759</v>
      </c>
      <c r="R9" s="30">
        <v>9135</v>
      </c>
      <c r="S9" s="30">
        <v>12941</v>
      </c>
      <c r="T9" s="30">
        <v>18658</v>
      </c>
      <c r="U9" s="31">
        <v>10994</v>
      </c>
      <c r="V9" s="31">
        <v>11599</v>
      </c>
      <c r="W9" s="32">
        <v>4118</v>
      </c>
      <c r="X9" s="33">
        <v>3814</v>
      </c>
    </row>
    <row r="10" spans="1:24" x14ac:dyDescent="0.25">
      <c r="A10" s="29">
        <v>24854</v>
      </c>
      <c r="B10" s="30">
        <v>30163</v>
      </c>
      <c r="C10" s="30">
        <v>18369</v>
      </c>
      <c r="D10" s="30">
        <v>24545</v>
      </c>
      <c r="E10" s="30">
        <v>24786</v>
      </c>
      <c r="F10" s="30">
        <v>16689</v>
      </c>
      <c r="G10" s="30">
        <v>28227</v>
      </c>
      <c r="H10" s="30">
        <v>27914</v>
      </c>
      <c r="I10" s="30">
        <v>24035</v>
      </c>
      <c r="J10" s="30">
        <v>26673</v>
      </c>
      <c r="K10" s="30">
        <v>6652</v>
      </c>
      <c r="L10" s="30">
        <v>5115</v>
      </c>
      <c r="M10" s="30">
        <v>13210</v>
      </c>
      <c r="N10" s="30">
        <v>13570</v>
      </c>
      <c r="O10" s="30">
        <v>12705</v>
      </c>
      <c r="P10" s="30">
        <v>11823</v>
      </c>
      <c r="Q10" s="30">
        <v>14404</v>
      </c>
      <c r="R10" s="30">
        <v>15442</v>
      </c>
      <c r="S10" s="30">
        <v>13915</v>
      </c>
      <c r="T10" s="30">
        <v>7545</v>
      </c>
      <c r="U10" s="31">
        <v>10737</v>
      </c>
      <c r="V10" s="31">
        <v>8618</v>
      </c>
      <c r="W10" s="32">
        <v>3738</v>
      </c>
      <c r="X10" s="33">
        <v>3634</v>
      </c>
    </row>
    <row r="11" spans="1:24" x14ac:dyDescent="0.25">
      <c r="A11" s="29">
        <v>10845</v>
      </c>
      <c r="B11" s="30">
        <v>14665</v>
      </c>
      <c r="C11" s="30">
        <v>12873</v>
      </c>
      <c r="D11" s="30">
        <v>24489</v>
      </c>
      <c r="E11" s="30">
        <v>22040</v>
      </c>
      <c r="F11" s="30">
        <v>12997</v>
      </c>
      <c r="G11" s="30">
        <v>25279</v>
      </c>
      <c r="H11" s="30">
        <v>20070</v>
      </c>
      <c r="I11" s="30">
        <v>16669</v>
      </c>
      <c r="J11" s="30">
        <v>12801</v>
      </c>
      <c r="K11" s="30">
        <v>6023</v>
      </c>
      <c r="L11" s="30">
        <v>5279</v>
      </c>
      <c r="M11" s="30">
        <v>15222</v>
      </c>
      <c r="N11" s="30">
        <v>13871</v>
      </c>
      <c r="O11" s="30">
        <v>12252</v>
      </c>
      <c r="P11" s="30">
        <v>12160</v>
      </c>
      <c r="Q11" s="30">
        <v>14420</v>
      </c>
      <c r="R11" s="30">
        <v>14725</v>
      </c>
      <c r="S11" s="30">
        <v>14027</v>
      </c>
      <c r="T11" s="30">
        <v>7249</v>
      </c>
      <c r="U11" s="35">
        <v>16573</v>
      </c>
      <c r="V11" s="35">
        <v>12528</v>
      </c>
      <c r="W11" s="32">
        <v>2869</v>
      </c>
      <c r="X11" s="33">
        <v>2741</v>
      </c>
    </row>
    <row r="12" spans="1:24" x14ac:dyDescent="0.25">
      <c r="A12" s="29">
        <v>23577</v>
      </c>
      <c r="B12" s="30">
        <v>21984</v>
      </c>
      <c r="C12" s="30">
        <v>24212</v>
      </c>
      <c r="D12" s="30">
        <v>18947</v>
      </c>
      <c r="E12" s="30">
        <v>25472</v>
      </c>
      <c r="F12" s="30">
        <v>4770</v>
      </c>
      <c r="G12" s="30">
        <v>22630</v>
      </c>
      <c r="H12" s="30">
        <v>26227</v>
      </c>
      <c r="I12" s="30">
        <v>17154</v>
      </c>
      <c r="J12" s="30">
        <v>2573</v>
      </c>
      <c r="K12" s="30">
        <v>15611</v>
      </c>
      <c r="L12" s="30">
        <v>16200</v>
      </c>
      <c r="M12" s="30">
        <v>13891</v>
      </c>
      <c r="N12" s="30">
        <v>14268</v>
      </c>
      <c r="O12" s="30">
        <v>10253</v>
      </c>
      <c r="P12" s="30">
        <v>15607</v>
      </c>
      <c r="Q12" s="30">
        <v>15923</v>
      </c>
      <c r="R12" s="30">
        <v>14669</v>
      </c>
      <c r="S12" s="30">
        <v>16765</v>
      </c>
      <c r="T12" s="30">
        <v>17186</v>
      </c>
      <c r="U12" s="36">
        <v>1681</v>
      </c>
      <c r="V12" s="36">
        <v>1677</v>
      </c>
      <c r="W12" s="32">
        <v>2097</v>
      </c>
      <c r="X12" s="33">
        <v>2213</v>
      </c>
    </row>
    <row r="13" spans="1:24" x14ac:dyDescent="0.25">
      <c r="A13" s="29">
        <v>7837</v>
      </c>
      <c r="B13" s="30">
        <v>3906</v>
      </c>
      <c r="C13" s="30">
        <v>20074</v>
      </c>
      <c r="D13" s="30">
        <v>17720</v>
      </c>
      <c r="E13" s="30">
        <v>20447</v>
      </c>
      <c r="F13" s="30">
        <v>3646</v>
      </c>
      <c r="G13" s="30">
        <v>17972</v>
      </c>
      <c r="H13" s="30">
        <v>17543</v>
      </c>
      <c r="I13" s="30">
        <v>10942</v>
      </c>
      <c r="J13" s="30">
        <v>1653</v>
      </c>
      <c r="K13" s="30">
        <v>14087</v>
      </c>
      <c r="L13" s="30">
        <v>16356</v>
      </c>
      <c r="M13" s="30">
        <v>14977</v>
      </c>
      <c r="N13" s="30">
        <v>9868</v>
      </c>
      <c r="O13" s="30">
        <v>7717</v>
      </c>
      <c r="P13" s="30">
        <v>17239</v>
      </c>
      <c r="Q13" s="30">
        <v>17419</v>
      </c>
      <c r="R13" s="30">
        <v>11430</v>
      </c>
      <c r="S13" s="30">
        <v>16761</v>
      </c>
      <c r="T13" s="30">
        <v>15113</v>
      </c>
      <c r="U13" s="37">
        <v>69</v>
      </c>
      <c r="V13" s="37">
        <v>57</v>
      </c>
      <c r="W13" s="32">
        <v>1225</v>
      </c>
      <c r="X13" s="33">
        <v>1469</v>
      </c>
    </row>
    <row r="14" spans="1:24" x14ac:dyDescent="0.25">
      <c r="A14" s="29">
        <v>14248</v>
      </c>
      <c r="B14" s="30">
        <v>11679</v>
      </c>
      <c r="C14" s="30">
        <v>26098</v>
      </c>
      <c r="D14" s="30">
        <v>17563</v>
      </c>
      <c r="E14" s="30">
        <v>24127</v>
      </c>
      <c r="F14" s="30">
        <v>22301</v>
      </c>
      <c r="G14" s="30">
        <v>18654</v>
      </c>
      <c r="H14" s="30">
        <v>25649</v>
      </c>
      <c r="I14" s="30">
        <v>25275</v>
      </c>
      <c r="J14" s="30">
        <v>23979</v>
      </c>
      <c r="K14" s="30">
        <v>21715</v>
      </c>
      <c r="L14" s="30">
        <v>15635</v>
      </c>
      <c r="M14" s="30">
        <v>14761</v>
      </c>
      <c r="N14" s="30">
        <v>9892</v>
      </c>
      <c r="O14" s="30">
        <v>16376</v>
      </c>
      <c r="P14" s="30">
        <v>15486</v>
      </c>
      <c r="Q14" s="30">
        <v>15077</v>
      </c>
      <c r="R14" s="30">
        <v>15767</v>
      </c>
      <c r="S14" s="30">
        <v>16825</v>
      </c>
      <c r="T14" s="30">
        <v>19095</v>
      </c>
      <c r="U14" s="30" t="s">
        <v>520</v>
      </c>
      <c r="V14" s="30" t="s">
        <v>520</v>
      </c>
      <c r="W14" s="32">
        <v>925</v>
      </c>
      <c r="X14" s="33">
        <v>813</v>
      </c>
    </row>
    <row r="15" spans="1:24" x14ac:dyDescent="0.25">
      <c r="A15" s="29">
        <v>7565</v>
      </c>
      <c r="B15" s="30">
        <v>13230</v>
      </c>
      <c r="C15" s="30">
        <v>20495</v>
      </c>
      <c r="D15" s="30">
        <v>16120</v>
      </c>
      <c r="E15" s="30">
        <v>24561</v>
      </c>
      <c r="F15" s="30">
        <v>17371</v>
      </c>
      <c r="G15" s="30">
        <v>12448</v>
      </c>
      <c r="H15" s="30">
        <v>18426</v>
      </c>
      <c r="I15" s="30">
        <v>19902</v>
      </c>
      <c r="J15" s="30">
        <v>11967</v>
      </c>
      <c r="K15" s="30">
        <v>18233</v>
      </c>
      <c r="L15" s="30">
        <v>14151</v>
      </c>
      <c r="M15" s="30">
        <v>13947</v>
      </c>
      <c r="N15" s="30">
        <v>8827</v>
      </c>
      <c r="O15" s="30">
        <v>17672</v>
      </c>
      <c r="P15" s="30">
        <v>15655</v>
      </c>
      <c r="Q15" s="30">
        <v>14135</v>
      </c>
      <c r="R15" s="30">
        <v>13863</v>
      </c>
      <c r="S15" s="30">
        <v>15366</v>
      </c>
      <c r="T15" s="30">
        <v>17856</v>
      </c>
      <c r="U15" s="30" t="s">
        <v>520</v>
      </c>
      <c r="V15" s="30" t="s">
        <v>520</v>
      </c>
      <c r="W15" s="30" t="s">
        <v>520</v>
      </c>
      <c r="X15" s="34" t="s">
        <v>520</v>
      </c>
    </row>
    <row r="16" spans="1:24" x14ac:dyDescent="0.25">
      <c r="A16" s="29">
        <v>13153</v>
      </c>
      <c r="B16" s="30">
        <v>20544</v>
      </c>
      <c r="C16" s="30">
        <v>21699</v>
      </c>
      <c r="D16" s="30">
        <v>23485</v>
      </c>
      <c r="E16" s="30">
        <v>21214</v>
      </c>
      <c r="F16" s="30">
        <v>14661</v>
      </c>
      <c r="G16" s="30">
        <v>23172</v>
      </c>
      <c r="H16" s="30">
        <v>30163</v>
      </c>
      <c r="I16" s="30">
        <v>28327</v>
      </c>
      <c r="J16" s="30">
        <v>21872</v>
      </c>
      <c r="K16" s="30">
        <v>17166</v>
      </c>
      <c r="L16" s="30">
        <v>18470</v>
      </c>
      <c r="M16" s="30">
        <v>16673</v>
      </c>
      <c r="N16" s="30">
        <v>16453</v>
      </c>
      <c r="O16" s="30">
        <v>4754</v>
      </c>
      <c r="P16" s="30">
        <v>9568</v>
      </c>
      <c r="Q16" s="30">
        <v>16870</v>
      </c>
      <c r="R16" s="30">
        <v>18823</v>
      </c>
      <c r="S16" s="30">
        <v>20608</v>
      </c>
      <c r="T16" s="30">
        <v>16597</v>
      </c>
      <c r="U16" s="30" t="s">
        <v>520</v>
      </c>
      <c r="V16" s="30" t="s">
        <v>520</v>
      </c>
      <c r="W16" s="30" t="s">
        <v>520</v>
      </c>
      <c r="X16" s="34" t="s">
        <v>520</v>
      </c>
    </row>
    <row r="17" spans="1:24" ht="12" thickBot="1" x14ac:dyDescent="0.3">
      <c r="A17" s="38">
        <v>11703</v>
      </c>
      <c r="B17" s="39">
        <v>22052</v>
      </c>
      <c r="C17" s="39">
        <v>19031</v>
      </c>
      <c r="D17" s="39">
        <v>20323</v>
      </c>
      <c r="E17" s="39">
        <v>16565</v>
      </c>
      <c r="F17" s="39">
        <v>11979</v>
      </c>
      <c r="G17" s="39">
        <v>16817</v>
      </c>
      <c r="H17" s="39">
        <v>21587</v>
      </c>
      <c r="I17" s="39">
        <v>20371</v>
      </c>
      <c r="J17" s="39">
        <v>8983</v>
      </c>
      <c r="K17" s="39">
        <v>12681</v>
      </c>
      <c r="L17" s="39">
        <v>16244</v>
      </c>
      <c r="M17" s="39">
        <v>13037</v>
      </c>
      <c r="N17" s="39">
        <v>13590</v>
      </c>
      <c r="O17" s="39">
        <v>4014</v>
      </c>
      <c r="P17" s="39">
        <v>8118</v>
      </c>
      <c r="Q17" s="39">
        <v>21342</v>
      </c>
      <c r="R17" s="39">
        <v>13530</v>
      </c>
      <c r="S17" s="39">
        <v>13061</v>
      </c>
      <c r="T17" s="39">
        <v>16028</v>
      </c>
      <c r="U17" s="39" t="s">
        <v>520</v>
      </c>
      <c r="V17" s="39" t="s">
        <v>520</v>
      </c>
      <c r="W17" s="39" t="s">
        <v>520</v>
      </c>
      <c r="X17" s="40" t="s">
        <v>520</v>
      </c>
    </row>
    <row r="18" spans="1:24" x14ac:dyDescent="0.25">
      <c r="A18" s="92" t="s">
        <v>169</v>
      </c>
      <c r="B18" s="93"/>
      <c r="C18" s="93"/>
      <c r="D18" s="93"/>
      <c r="E18" s="93"/>
      <c r="F18" s="93"/>
      <c r="G18" s="93"/>
      <c r="H18" s="93"/>
      <c r="I18" s="93"/>
      <c r="J18" s="93"/>
      <c r="K18" s="93"/>
      <c r="L18" s="93"/>
      <c r="M18" s="93"/>
      <c r="N18" s="93"/>
      <c r="O18" s="93"/>
      <c r="P18" s="93"/>
      <c r="Q18" s="93"/>
      <c r="R18" s="93"/>
      <c r="S18" s="93"/>
      <c r="T18" s="93"/>
      <c r="U18" s="93"/>
      <c r="V18" s="94"/>
    </row>
    <row r="19" spans="1:24" x14ac:dyDescent="0.25">
      <c r="A19" s="41">
        <f>AVERAGE(A2:A3)</f>
        <v>8188</v>
      </c>
      <c r="B19" s="42">
        <f t="shared" ref="B19:T19" si="0">AVERAGE(B2:B3)</f>
        <v>12751</v>
      </c>
      <c r="C19" s="42">
        <f t="shared" si="0"/>
        <v>16645.5</v>
      </c>
      <c r="D19" s="42">
        <f t="shared" si="0"/>
        <v>12060</v>
      </c>
      <c r="E19" s="42">
        <f t="shared" si="0"/>
        <v>21276</v>
      </c>
      <c r="F19" s="42">
        <f t="shared" si="0"/>
        <v>19138</v>
      </c>
      <c r="G19" s="42">
        <f t="shared" si="0"/>
        <v>16637</v>
      </c>
      <c r="H19" s="42">
        <f t="shared" si="0"/>
        <v>18666.5</v>
      </c>
      <c r="I19" s="42">
        <f t="shared" si="0"/>
        <v>17520.5</v>
      </c>
      <c r="J19" s="42">
        <f t="shared" si="0"/>
        <v>12909</v>
      </c>
      <c r="K19" s="42">
        <f t="shared" si="0"/>
        <v>17688</v>
      </c>
      <c r="L19" s="42">
        <f t="shared" si="0"/>
        <v>15398.5</v>
      </c>
      <c r="M19" s="42">
        <f t="shared" si="0"/>
        <v>15774</v>
      </c>
      <c r="N19" s="42">
        <f t="shared" si="0"/>
        <v>13645</v>
      </c>
      <c r="O19" s="42">
        <f t="shared" si="0"/>
        <v>13254</v>
      </c>
      <c r="P19" s="42">
        <f t="shared" si="0"/>
        <v>14935</v>
      </c>
      <c r="Q19" s="42">
        <f t="shared" si="0"/>
        <v>19093.5</v>
      </c>
      <c r="R19" s="42">
        <f t="shared" si="0"/>
        <v>16657</v>
      </c>
      <c r="S19" s="42">
        <f t="shared" si="0"/>
        <v>4801</v>
      </c>
      <c r="T19" s="42">
        <f t="shared" si="0"/>
        <v>16920</v>
      </c>
      <c r="U19" s="31">
        <f>AVERAGE(U2:V2)</f>
        <v>1569</v>
      </c>
      <c r="V19" s="33">
        <f>AVERAGE(W2:X2)</f>
        <v>92818</v>
      </c>
    </row>
    <row r="20" spans="1:24" x14ac:dyDescent="0.25">
      <c r="A20" s="41">
        <f>AVERAGE(A4:A5)</f>
        <v>16523</v>
      </c>
      <c r="B20" s="42">
        <f t="shared" ref="B20:T20" si="1">AVERAGE(B4:B5)</f>
        <v>11867.5</v>
      </c>
      <c r="C20" s="42">
        <f t="shared" si="1"/>
        <v>23671.5</v>
      </c>
      <c r="D20" s="42">
        <f t="shared" si="1"/>
        <v>17425.5</v>
      </c>
      <c r="E20" s="42">
        <f t="shared" si="1"/>
        <v>16587.5</v>
      </c>
      <c r="F20" s="42">
        <f t="shared" si="1"/>
        <v>14847</v>
      </c>
      <c r="G20" s="42">
        <f t="shared" si="1"/>
        <v>25472.5</v>
      </c>
      <c r="H20" s="42">
        <f t="shared" si="1"/>
        <v>19786.5</v>
      </c>
      <c r="I20" s="42">
        <f t="shared" si="1"/>
        <v>18990.5</v>
      </c>
      <c r="J20" s="42">
        <f t="shared" si="1"/>
        <v>18956.5</v>
      </c>
      <c r="K20" s="42">
        <f t="shared" si="1"/>
        <v>13502</v>
      </c>
      <c r="L20" s="42">
        <f t="shared" si="1"/>
        <v>2687</v>
      </c>
      <c r="M20" s="42">
        <f t="shared" si="1"/>
        <v>14384</v>
      </c>
      <c r="N20" s="42">
        <f t="shared" si="1"/>
        <v>17463</v>
      </c>
      <c r="O20" s="42">
        <f t="shared" si="1"/>
        <v>11530.5</v>
      </c>
      <c r="P20" s="42">
        <f t="shared" si="1"/>
        <v>6287.5</v>
      </c>
      <c r="Q20" s="42">
        <f t="shared" si="1"/>
        <v>16917.5</v>
      </c>
      <c r="R20" s="42">
        <f t="shared" si="1"/>
        <v>19665</v>
      </c>
      <c r="S20" s="42">
        <f t="shared" si="1"/>
        <v>16955.5</v>
      </c>
      <c r="T20" s="42">
        <f t="shared" si="1"/>
        <v>17938.5</v>
      </c>
      <c r="U20" s="31">
        <f t="shared" ref="U20:U30" si="2">AVERAGE(U3:V3)</f>
        <v>1353</v>
      </c>
      <c r="V20" s="33">
        <f t="shared" ref="V20:V22" si="3">AVERAGE(W3:X3)</f>
        <v>54354</v>
      </c>
    </row>
    <row r="21" spans="1:24" x14ac:dyDescent="0.25">
      <c r="A21" s="41">
        <f>AVERAGE(A6:A7)</f>
        <v>11366</v>
      </c>
      <c r="B21" s="42">
        <f t="shared" ref="B21:T21" si="4">AVERAGE(B6:B7)</f>
        <v>19859</v>
      </c>
      <c r="C21" s="42">
        <f t="shared" si="4"/>
        <v>28768</v>
      </c>
      <c r="D21" s="42">
        <f t="shared" si="4"/>
        <v>20314</v>
      </c>
      <c r="E21" s="42">
        <f t="shared" si="4"/>
        <v>24942.5</v>
      </c>
      <c r="F21" s="42">
        <f t="shared" si="4"/>
        <v>16075.5</v>
      </c>
      <c r="G21" s="42">
        <f t="shared" si="4"/>
        <v>18634.5</v>
      </c>
      <c r="H21" s="42">
        <f t="shared" si="4"/>
        <v>19683</v>
      </c>
      <c r="I21" s="42">
        <f t="shared" si="4"/>
        <v>18707.5</v>
      </c>
      <c r="J21" s="42">
        <f t="shared" si="4"/>
        <v>22843.5</v>
      </c>
      <c r="K21" s="42">
        <f t="shared" si="4"/>
        <v>29795.5</v>
      </c>
      <c r="L21" s="42">
        <f t="shared" si="4"/>
        <v>14808.5</v>
      </c>
      <c r="M21" s="42">
        <f t="shared" si="4"/>
        <v>18207</v>
      </c>
      <c r="N21" s="42">
        <f t="shared" si="4"/>
        <v>12911</v>
      </c>
      <c r="O21" s="42">
        <f t="shared" si="4"/>
        <v>14280</v>
      </c>
      <c r="P21" s="42">
        <f t="shared" si="4"/>
        <v>16214.5</v>
      </c>
      <c r="Q21" s="42">
        <f t="shared" si="4"/>
        <v>12218</v>
      </c>
      <c r="R21" s="42">
        <f t="shared" si="4"/>
        <v>15658.5</v>
      </c>
      <c r="S21" s="42">
        <f t="shared" si="4"/>
        <v>15813</v>
      </c>
      <c r="T21" s="42">
        <f t="shared" si="4"/>
        <v>13220</v>
      </c>
      <c r="U21" s="31">
        <f t="shared" si="2"/>
        <v>1611</v>
      </c>
      <c r="V21" s="33">
        <f t="shared" si="3"/>
        <v>41683.5</v>
      </c>
    </row>
    <row r="22" spans="1:24" x14ac:dyDescent="0.25">
      <c r="A22" s="41">
        <f>AVERAGE(A8:A9)</f>
        <v>2093</v>
      </c>
      <c r="B22" s="42">
        <f t="shared" ref="B22:T22" si="5">AVERAGE(B8:B9)</f>
        <v>14364.5</v>
      </c>
      <c r="C22" s="42">
        <f t="shared" si="5"/>
        <v>2549</v>
      </c>
      <c r="D22" s="42">
        <f t="shared" si="5"/>
        <v>12925</v>
      </c>
      <c r="E22" s="42">
        <f t="shared" si="5"/>
        <v>15913</v>
      </c>
      <c r="F22" s="42">
        <f t="shared" si="5"/>
        <v>16725.5</v>
      </c>
      <c r="G22" s="42">
        <f t="shared" si="5"/>
        <v>27452</v>
      </c>
      <c r="H22" s="42">
        <f t="shared" si="5"/>
        <v>28667.5</v>
      </c>
      <c r="I22" s="42">
        <f t="shared" si="5"/>
        <v>20506.5</v>
      </c>
      <c r="J22" s="42">
        <f t="shared" si="5"/>
        <v>16602.5</v>
      </c>
      <c r="K22" s="42">
        <f t="shared" si="5"/>
        <v>13191.5</v>
      </c>
      <c r="L22" s="42">
        <f t="shared" si="5"/>
        <v>10416.5</v>
      </c>
      <c r="M22" s="42">
        <f t="shared" si="5"/>
        <v>8728.5</v>
      </c>
      <c r="N22" s="42">
        <f t="shared" si="5"/>
        <v>13424</v>
      </c>
      <c r="O22" s="42">
        <f t="shared" si="5"/>
        <v>8794.5</v>
      </c>
      <c r="P22" s="42">
        <f t="shared" si="5"/>
        <v>12761</v>
      </c>
      <c r="Q22" s="42">
        <f t="shared" si="5"/>
        <v>12009.5</v>
      </c>
      <c r="R22" s="42">
        <f t="shared" si="5"/>
        <v>10505</v>
      </c>
      <c r="S22" s="42">
        <f t="shared" si="5"/>
        <v>14185.5</v>
      </c>
      <c r="T22" s="42">
        <f t="shared" si="5"/>
        <v>20363</v>
      </c>
      <c r="U22" s="31">
        <f t="shared" si="2"/>
        <v>2169</v>
      </c>
      <c r="V22" s="33">
        <f t="shared" si="3"/>
        <v>27734.5</v>
      </c>
    </row>
    <row r="23" spans="1:24" x14ac:dyDescent="0.25">
      <c r="A23" s="41">
        <f>AVERAGE(A10:A11)</f>
        <v>17849.5</v>
      </c>
      <c r="B23" s="42">
        <f t="shared" ref="B23:T23" si="6">AVERAGE(B10:B11)</f>
        <v>22414</v>
      </c>
      <c r="C23" s="42">
        <f t="shared" si="6"/>
        <v>15621</v>
      </c>
      <c r="D23" s="42">
        <f t="shared" si="6"/>
        <v>24517</v>
      </c>
      <c r="E23" s="42">
        <f t="shared" si="6"/>
        <v>23413</v>
      </c>
      <c r="F23" s="42">
        <f t="shared" si="6"/>
        <v>14843</v>
      </c>
      <c r="G23" s="42">
        <f t="shared" si="6"/>
        <v>26753</v>
      </c>
      <c r="H23" s="42">
        <f t="shared" si="6"/>
        <v>23992</v>
      </c>
      <c r="I23" s="42">
        <f t="shared" si="6"/>
        <v>20352</v>
      </c>
      <c r="J23" s="42">
        <f t="shared" si="6"/>
        <v>19737</v>
      </c>
      <c r="K23" s="42">
        <f t="shared" si="6"/>
        <v>6337.5</v>
      </c>
      <c r="L23" s="42">
        <f t="shared" si="6"/>
        <v>5197</v>
      </c>
      <c r="M23" s="42">
        <f t="shared" si="6"/>
        <v>14216</v>
      </c>
      <c r="N23" s="42">
        <f t="shared" si="6"/>
        <v>13720.5</v>
      </c>
      <c r="O23" s="42">
        <f t="shared" si="6"/>
        <v>12478.5</v>
      </c>
      <c r="P23" s="42">
        <f t="shared" si="6"/>
        <v>11991.5</v>
      </c>
      <c r="Q23" s="42">
        <f t="shared" si="6"/>
        <v>14412</v>
      </c>
      <c r="R23" s="42">
        <f t="shared" si="6"/>
        <v>15083.5</v>
      </c>
      <c r="S23" s="42">
        <f t="shared" si="6"/>
        <v>13971</v>
      </c>
      <c r="T23" s="42">
        <f t="shared" si="6"/>
        <v>7397</v>
      </c>
      <c r="U23" s="31">
        <f t="shared" si="2"/>
        <v>2959</v>
      </c>
      <c r="V23" s="33">
        <f t="shared" ref="V23:V30" si="7">AVERAGE(W7:X7)</f>
        <v>13408</v>
      </c>
    </row>
    <row r="24" spans="1:24" x14ac:dyDescent="0.25">
      <c r="A24" s="41">
        <f>AVERAGE(A12:A13)</f>
        <v>15707</v>
      </c>
      <c r="B24" s="42">
        <f t="shared" ref="B24:T24" si="8">AVERAGE(B12:B13)</f>
        <v>12945</v>
      </c>
      <c r="C24" s="42">
        <f t="shared" si="8"/>
        <v>22143</v>
      </c>
      <c r="D24" s="42">
        <f t="shared" si="8"/>
        <v>18333.5</v>
      </c>
      <c r="E24" s="42">
        <f t="shared" si="8"/>
        <v>22959.5</v>
      </c>
      <c r="F24" s="42">
        <f t="shared" si="8"/>
        <v>4208</v>
      </c>
      <c r="G24" s="42">
        <f t="shared" si="8"/>
        <v>20301</v>
      </c>
      <c r="H24" s="42">
        <f t="shared" si="8"/>
        <v>21885</v>
      </c>
      <c r="I24" s="42">
        <f t="shared" si="8"/>
        <v>14048</v>
      </c>
      <c r="J24" s="42">
        <f t="shared" si="8"/>
        <v>2113</v>
      </c>
      <c r="K24" s="42">
        <f t="shared" si="8"/>
        <v>14849</v>
      </c>
      <c r="L24" s="42">
        <f t="shared" si="8"/>
        <v>16278</v>
      </c>
      <c r="M24" s="42">
        <f t="shared" si="8"/>
        <v>14434</v>
      </c>
      <c r="N24" s="42">
        <f t="shared" si="8"/>
        <v>12068</v>
      </c>
      <c r="O24" s="42">
        <f t="shared" si="8"/>
        <v>8985</v>
      </c>
      <c r="P24" s="42">
        <f t="shared" si="8"/>
        <v>16423</v>
      </c>
      <c r="Q24" s="42">
        <f t="shared" si="8"/>
        <v>16671</v>
      </c>
      <c r="R24" s="42">
        <f t="shared" si="8"/>
        <v>13049.5</v>
      </c>
      <c r="S24" s="42">
        <f t="shared" si="8"/>
        <v>16763</v>
      </c>
      <c r="T24" s="42">
        <f t="shared" si="8"/>
        <v>16149.5</v>
      </c>
      <c r="U24" s="31">
        <f t="shared" si="2"/>
        <v>5643</v>
      </c>
      <c r="V24" s="33">
        <f t="shared" si="7"/>
        <v>7671</v>
      </c>
    </row>
    <row r="25" spans="1:24" x14ac:dyDescent="0.25">
      <c r="A25" s="41">
        <f>AVERAGE(A14:A15)</f>
        <v>10906.5</v>
      </c>
      <c r="B25" s="42">
        <f t="shared" ref="B25:T25" si="9">AVERAGE(B14:B15)</f>
        <v>12454.5</v>
      </c>
      <c r="C25" s="42">
        <f t="shared" si="9"/>
        <v>23296.5</v>
      </c>
      <c r="D25" s="42">
        <f t="shared" si="9"/>
        <v>16841.5</v>
      </c>
      <c r="E25" s="42">
        <f t="shared" si="9"/>
        <v>24344</v>
      </c>
      <c r="F25" s="42">
        <f t="shared" si="9"/>
        <v>19836</v>
      </c>
      <c r="G25" s="42">
        <f t="shared" si="9"/>
        <v>15551</v>
      </c>
      <c r="H25" s="42">
        <f t="shared" si="9"/>
        <v>22037.5</v>
      </c>
      <c r="I25" s="42">
        <f t="shared" si="9"/>
        <v>22588.5</v>
      </c>
      <c r="J25" s="42">
        <f t="shared" si="9"/>
        <v>17973</v>
      </c>
      <c r="K25" s="42">
        <f t="shared" si="9"/>
        <v>19974</v>
      </c>
      <c r="L25" s="42">
        <f t="shared" si="9"/>
        <v>14893</v>
      </c>
      <c r="M25" s="42">
        <f t="shared" si="9"/>
        <v>14354</v>
      </c>
      <c r="N25" s="42">
        <f t="shared" si="9"/>
        <v>9359.5</v>
      </c>
      <c r="O25" s="42">
        <f t="shared" si="9"/>
        <v>17024</v>
      </c>
      <c r="P25" s="42">
        <f t="shared" si="9"/>
        <v>15570.5</v>
      </c>
      <c r="Q25" s="42">
        <f t="shared" si="9"/>
        <v>14606</v>
      </c>
      <c r="R25" s="42">
        <f t="shared" si="9"/>
        <v>14815</v>
      </c>
      <c r="S25" s="42">
        <f t="shared" si="9"/>
        <v>16095.5</v>
      </c>
      <c r="T25" s="42">
        <f t="shared" si="9"/>
        <v>18475.5</v>
      </c>
      <c r="U25" s="31">
        <f t="shared" si="2"/>
        <v>6808</v>
      </c>
      <c r="V25" s="33">
        <f t="shared" si="7"/>
        <v>3966</v>
      </c>
    </row>
    <row r="26" spans="1:24" x14ac:dyDescent="0.25">
      <c r="A26" s="41">
        <f>AVERAGE(A16:A17)</f>
        <v>12428</v>
      </c>
      <c r="B26" s="42">
        <f t="shared" ref="B26:T26" si="10">AVERAGE(B16:B17)</f>
        <v>21298</v>
      </c>
      <c r="C26" s="42">
        <f t="shared" si="10"/>
        <v>20365</v>
      </c>
      <c r="D26" s="42">
        <f t="shared" si="10"/>
        <v>21904</v>
      </c>
      <c r="E26" s="42">
        <f t="shared" si="10"/>
        <v>18889.5</v>
      </c>
      <c r="F26" s="42">
        <f t="shared" si="10"/>
        <v>13320</v>
      </c>
      <c r="G26" s="42">
        <f t="shared" si="10"/>
        <v>19994.5</v>
      </c>
      <c r="H26" s="42">
        <f t="shared" si="10"/>
        <v>25875</v>
      </c>
      <c r="I26" s="42">
        <f t="shared" si="10"/>
        <v>24349</v>
      </c>
      <c r="J26" s="42">
        <f t="shared" si="10"/>
        <v>15427.5</v>
      </c>
      <c r="K26" s="42">
        <f t="shared" si="10"/>
        <v>14923.5</v>
      </c>
      <c r="L26" s="42">
        <f t="shared" si="10"/>
        <v>17357</v>
      </c>
      <c r="M26" s="42">
        <f t="shared" si="10"/>
        <v>14855</v>
      </c>
      <c r="N26" s="42">
        <f t="shared" si="10"/>
        <v>15021.5</v>
      </c>
      <c r="O26" s="42">
        <f t="shared" si="10"/>
        <v>4384</v>
      </c>
      <c r="P26" s="42">
        <f t="shared" si="10"/>
        <v>8843</v>
      </c>
      <c r="Q26" s="42">
        <f t="shared" si="10"/>
        <v>19106</v>
      </c>
      <c r="R26" s="42">
        <f t="shared" si="10"/>
        <v>16176.5</v>
      </c>
      <c r="S26" s="42">
        <f t="shared" si="10"/>
        <v>16834.5</v>
      </c>
      <c r="T26" s="42">
        <f t="shared" si="10"/>
        <v>16312.5</v>
      </c>
      <c r="U26" s="31">
        <f t="shared" si="2"/>
        <v>11296.5</v>
      </c>
      <c r="V26" s="33">
        <f t="shared" si="7"/>
        <v>3686</v>
      </c>
    </row>
    <row r="27" spans="1:24" x14ac:dyDescent="0.25">
      <c r="A27" s="41"/>
      <c r="B27" s="42"/>
      <c r="C27" s="42"/>
      <c r="D27" s="42"/>
      <c r="E27" s="42"/>
      <c r="F27" s="42"/>
      <c r="G27" s="42"/>
      <c r="H27" s="42"/>
      <c r="I27" s="42"/>
      <c r="J27" s="42"/>
      <c r="K27" s="42"/>
      <c r="L27" s="42"/>
      <c r="M27" s="42"/>
      <c r="N27" s="42"/>
      <c r="O27" s="42"/>
      <c r="P27" s="42"/>
      <c r="Q27" s="42"/>
      <c r="R27" s="42"/>
      <c r="S27" s="42"/>
      <c r="T27" s="42"/>
      <c r="U27" s="31">
        <f t="shared" si="2"/>
        <v>9677.5</v>
      </c>
      <c r="V27" s="33">
        <f t="shared" si="7"/>
        <v>2805</v>
      </c>
    </row>
    <row r="28" spans="1:24" x14ac:dyDescent="0.25">
      <c r="A28" s="41"/>
      <c r="B28" s="42"/>
      <c r="C28" s="42"/>
      <c r="D28" s="42"/>
      <c r="E28" s="42"/>
      <c r="F28" s="42"/>
      <c r="G28" s="42"/>
      <c r="H28" s="42"/>
      <c r="I28" s="42"/>
      <c r="J28" s="42"/>
      <c r="K28" s="42"/>
      <c r="L28" s="42"/>
      <c r="M28" s="42"/>
      <c r="N28" s="42"/>
      <c r="O28" s="42"/>
      <c r="P28" s="42"/>
      <c r="Q28" s="42"/>
      <c r="R28" s="42"/>
      <c r="S28" s="42"/>
      <c r="T28" s="42"/>
      <c r="U28" s="35">
        <f t="shared" si="2"/>
        <v>14550.5</v>
      </c>
      <c r="V28" s="33">
        <f t="shared" si="7"/>
        <v>2155</v>
      </c>
    </row>
    <row r="29" spans="1:24" x14ac:dyDescent="0.25">
      <c r="A29" s="41"/>
      <c r="B29" s="42"/>
      <c r="C29" s="42"/>
      <c r="D29" s="42"/>
      <c r="E29" s="42"/>
      <c r="F29" s="42"/>
      <c r="G29" s="42"/>
      <c r="H29" s="42"/>
      <c r="I29" s="42"/>
      <c r="J29" s="42"/>
      <c r="K29" s="42"/>
      <c r="L29" s="42"/>
      <c r="M29" s="42"/>
      <c r="N29" s="42"/>
      <c r="O29" s="42"/>
      <c r="P29" s="42"/>
      <c r="Q29" s="42"/>
      <c r="R29" s="42"/>
      <c r="S29" s="42"/>
      <c r="T29" s="42"/>
      <c r="U29" s="36">
        <f t="shared" si="2"/>
        <v>1679</v>
      </c>
      <c r="V29" s="33">
        <f t="shared" si="7"/>
        <v>1347</v>
      </c>
    </row>
    <row r="30" spans="1:24" ht="12" thickBot="1" x14ac:dyDescent="0.3">
      <c r="A30" s="43"/>
      <c r="B30" s="44"/>
      <c r="C30" s="44"/>
      <c r="D30" s="44"/>
      <c r="E30" s="44"/>
      <c r="F30" s="44"/>
      <c r="G30" s="44"/>
      <c r="H30" s="44"/>
      <c r="I30" s="44"/>
      <c r="J30" s="44"/>
      <c r="K30" s="44"/>
      <c r="L30" s="44"/>
      <c r="M30" s="44"/>
      <c r="N30" s="44"/>
      <c r="O30" s="44"/>
      <c r="P30" s="44"/>
      <c r="Q30" s="44"/>
      <c r="R30" s="44"/>
      <c r="S30" s="44"/>
      <c r="T30" s="44"/>
      <c r="U30" s="45">
        <f t="shared" si="2"/>
        <v>63</v>
      </c>
      <c r="V30" s="46">
        <f t="shared" si="7"/>
        <v>869</v>
      </c>
    </row>
    <row r="31" spans="1:24" x14ac:dyDescent="0.25">
      <c r="A31" s="92" t="s">
        <v>171</v>
      </c>
      <c r="B31" s="93"/>
      <c r="C31" s="93"/>
      <c r="D31" s="93"/>
      <c r="E31" s="93"/>
      <c r="F31" s="93"/>
      <c r="G31" s="93"/>
      <c r="H31" s="93"/>
      <c r="I31" s="93"/>
      <c r="J31" s="93"/>
      <c r="K31" s="93"/>
      <c r="L31" s="93"/>
      <c r="M31" s="93"/>
      <c r="N31" s="93"/>
      <c r="O31" s="93"/>
      <c r="P31" s="93"/>
      <c r="Q31" s="93"/>
      <c r="R31" s="93"/>
      <c r="S31" s="93"/>
      <c r="T31" s="93"/>
      <c r="U31" s="93"/>
      <c r="V31" s="94"/>
    </row>
    <row r="32" spans="1:24" x14ac:dyDescent="0.25">
      <c r="A32" s="41">
        <f t="shared" ref="A32:T32" si="11">STDEV(A2:A3)</f>
        <v>1299.6622638208744</v>
      </c>
      <c r="B32" s="42">
        <f t="shared" si="11"/>
        <v>3568.0608178673187</v>
      </c>
      <c r="C32" s="42">
        <f t="shared" si="11"/>
        <v>1513.9156185203983</v>
      </c>
      <c r="D32" s="42">
        <f t="shared" si="11"/>
        <v>3218.7500679611644</v>
      </c>
      <c r="E32" s="42">
        <f t="shared" si="11"/>
        <v>837.21442892487232</v>
      </c>
      <c r="F32" s="42">
        <f t="shared" si="11"/>
        <v>4007.8812357653514</v>
      </c>
      <c r="G32" s="42">
        <f t="shared" si="11"/>
        <v>2404.1630560342614</v>
      </c>
      <c r="H32" s="42">
        <f t="shared" si="11"/>
        <v>3840.2969286241396</v>
      </c>
      <c r="I32" s="42">
        <f t="shared" si="11"/>
        <v>5262.9957723714733</v>
      </c>
      <c r="J32" s="42">
        <f t="shared" si="11"/>
        <v>2391.4351339729037</v>
      </c>
      <c r="K32" s="42">
        <f t="shared" si="11"/>
        <v>521.84480451567208</v>
      </c>
      <c r="L32" s="42">
        <f t="shared" si="11"/>
        <v>2171.5249250238876</v>
      </c>
      <c r="M32" s="42">
        <f t="shared" si="11"/>
        <v>6177.284840445679</v>
      </c>
      <c r="N32" s="42">
        <f t="shared" si="11"/>
        <v>3415.3257531310246</v>
      </c>
      <c r="O32" s="42">
        <f t="shared" si="11"/>
        <v>2442.3468222183351</v>
      </c>
      <c r="P32" s="42">
        <f t="shared" si="11"/>
        <v>739.63369312112866</v>
      </c>
      <c r="Q32" s="42">
        <f t="shared" si="11"/>
        <v>1069.8525599352465</v>
      </c>
      <c r="R32" s="42">
        <f t="shared" si="11"/>
        <v>691.55043200044349</v>
      </c>
      <c r="S32" s="42">
        <f t="shared" si="11"/>
        <v>2142.5335469952388</v>
      </c>
      <c r="T32" s="42">
        <f t="shared" si="11"/>
        <v>2736.503243191939</v>
      </c>
      <c r="U32" s="31">
        <f>STDEV(U2:V2)</f>
        <v>158.39191898578665</v>
      </c>
      <c r="V32" s="33">
        <f>STDEV(W2:X2)</f>
        <v>2723.7753211305812</v>
      </c>
    </row>
    <row r="33" spans="1:22" x14ac:dyDescent="0.25">
      <c r="A33" s="41">
        <f t="shared" ref="A33:T33" si="12">STDEV(A4:A5)</f>
        <v>7830.5004948598271</v>
      </c>
      <c r="B33" s="42">
        <f t="shared" si="12"/>
        <v>2198.3949827089764</v>
      </c>
      <c r="C33" s="42">
        <f t="shared" si="12"/>
        <v>917.11749519895216</v>
      </c>
      <c r="D33" s="42">
        <f t="shared" si="12"/>
        <v>4041.1152544811189</v>
      </c>
      <c r="E33" s="42">
        <f t="shared" si="12"/>
        <v>2724.4824279117674</v>
      </c>
      <c r="F33" s="42">
        <f t="shared" si="12"/>
        <v>1924.7446583897824</v>
      </c>
      <c r="G33" s="42">
        <f t="shared" si="12"/>
        <v>3281.6825714867668</v>
      </c>
      <c r="H33" s="42">
        <f t="shared" si="12"/>
        <v>6059.1980079875257</v>
      </c>
      <c r="I33" s="42">
        <f t="shared" si="12"/>
        <v>6111.5239097953299</v>
      </c>
      <c r="J33" s="42">
        <f t="shared" si="12"/>
        <v>9805.4497347138549</v>
      </c>
      <c r="K33" s="42">
        <f t="shared" si="12"/>
        <v>832.971788237753</v>
      </c>
      <c r="L33" s="42">
        <f t="shared" si="12"/>
        <v>82.024386617639507</v>
      </c>
      <c r="M33" s="42">
        <f t="shared" si="12"/>
        <v>67.882250993908556</v>
      </c>
      <c r="N33" s="42">
        <f t="shared" si="12"/>
        <v>1497.6521625531077</v>
      </c>
      <c r="O33" s="42">
        <f t="shared" si="12"/>
        <v>2283.2477964513619</v>
      </c>
      <c r="P33" s="42">
        <f t="shared" si="12"/>
        <v>504.16713498600836</v>
      </c>
      <c r="Q33" s="42">
        <f t="shared" si="12"/>
        <v>351.43207024971412</v>
      </c>
      <c r="R33" s="42">
        <f t="shared" si="12"/>
        <v>975.80735803743562</v>
      </c>
      <c r="S33" s="42">
        <f t="shared" si="12"/>
        <v>1414.9206691542815</v>
      </c>
      <c r="T33" s="42">
        <f t="shared" si="12"/>
        <v>2209.7086912079612</v>
      </c>
      <c r="U33" s="31">
        <f t="shared" ref="U33:U43" si="13">STDEV(U3:V3)</f>
        <v>56.568542494923804</v>
      </c>
      <c r="V33" s="33">
        <f>STDEV(W3:X3)</f>
        <v>881.05504935843817</v>
      </c>
    </row>
    <row r="34" spans="1:22" x14ac:dyDescent="0.25">
      <c r="A34" s="41">
        <f t="shared" ref="A34:T34" si="14">STDEV(A6:A7)</f>
        <v>7000.3571337468202</v>
      </c>
      <c r="B34" s="42">
        <f t="shared" si="14"/>
        <v>6325.7772644948545</v>
      </c>
      <c r="C34" s="42">
        <f t="shared" si="14"/>
        <v>3382.7988411964434</v>
      </c>
      <c r="D34" s="42">
        <f t="shared" si="14"/>
        <v>5523.9181746293089</v>
      </c>
      <c r="E34" s="42">
        <f t="shared" si="14"/>
        <v>2617.0021971714123</v>
      </c>
      <c r="F34" s="42">
        <f t="shared" si="14"/>
        <v>238.29498525986651</v>
      </c>
      <c r="G34" s="42">
        <f t="shared" si="14"/>
        <v>7586.5486553504688</v>
      </c>
      <c r="H34" s="42">
        <f t="shared" si="14"/>
        <v>7045.6119677427596</v>
      </c>
      <c r="I34" s="42">
        <f t="shared" si="14"/>
        <v>5984.2446891817517</v>
      </c>
      <c r="J34" s="42">
        <f t="shared" si="14"/>
        <v>9089.8576721530681</v>
      </c>
      <c r="K34" s="42">
        <f t="shared" si="14"/>
        <v>16703.983491969811</v>
      </c>
      <c r="L34" s="42">
        <f t="shared" si="14"/>
        <v>396.68690424565318</v>
      </c>
      <c r="M34" s="42">
        <f t="shared" si="14"/>
        <v>1261.4784976368007</v>
      </c>
      <c r="N34" s="42">
        <f t="shared" si="14"/>
        <v>1595.2328983568511</v>
      </c>
      <c r="O34" s="42">
        <f t="shared" si="14"/>
        <v>1501.894803240227</v>
      </c>
      <c r="P34" s="42">
        <f t="shared" si="14"/>
        <v>2061.2162671587862</v>
      </c>
      <c r="Q34" s="42">
        <f t="shared" si="14"/>
        <v>1431.1841251215722</v>
      </c>
      <c r="R34" s="42">
        <f t="shared" si="14"/>
        <v>2165.8680707743952</v>
      </c>
      <c r="S34" s="42">
        <f t="shared" si="14"/>
        <v>2395.6777746600228</v>
      </c>
      <c r="T34" s="42">
        <f t="shared" si="14"/>
        <v>2309.410747355264</v>
      </c>
      <c r="U34" s="31">
        <f t="shared" si="13"/>
        <v>19.798989873223331</v>
      </c>
      <c r="V34" s="33">
        <f>STDEV(W4:X4)</f>
        <v>546.59354185720122</v>
      </c>
    </row>
    <row r="35" spans="1:22" x14ac:dyDescent="0.25">
      <c r="A35" s="41">
        <f t="shared" ref="A35:T35" si="15">STDEV(A8:A9)</f>
        <v>667.50880144010091</v>
      </c>
      <c r="B35" s="42">
        <f t="shared" si="15"/>
        <v>2970.5555877646862</v>
      </c>
      <c r="C35" s="42">
        <f t="shared" si="15"/>
        <v>446.89148570989806</v>
      </c>
      <c r="D35" s="42">
        <f t="shared" si="15"/>
        <v>1699.8847019724603</v>
      </c>
      <c r="E35" s="42">
        <f t="shared" si="15"/>
        <v>1856.8624073958738</v>
      </c>
      <c r="F35" s="42">
        <f t="shared" si="15"/>
        <v>1996.1624432896238</v>
      </c>
      <c r="G35" s="42">
        <f t="shared" si="15"/>
        <v>1873.8329701443508</v>
      </c>
      <c r="H35" s="42">
        <f t="shared" si="15"/>
        <v>3854.4390642478706</v>
      </c>
      <c r="I35" s="42">
        <f t="shared" si="15"/>
        <v>5165.4150365677297</v>
      </c>
      <c r="J35" s="42">
        <f t="shared" si="15"/>
        <v>7326.3333598738191</v>
      </c>
      <c r="K35" s="42">
        <f t="shared" si="15"/>
        <v>422.14274836836887</v>
      </c>
      <c r="L35" s="42">
        <f t="shared" si="15"/>
        <v>481.53971798803889</v>
      </c>
      <c r="M35" s="42">
        <f t="shared" si="15"/>
        <v>258.09397513308983</v>
      </c>
      <c r="N35" s="42">
        <f t="shared" si="15"/>
        <v>229.1025971044414</v>
      </c>
      <c r="O35" s="42">
        <f t="shared" si="15"/>
        <v>877.51951545250552</v>
      </c>
      <c r="P35" s="42">
        <f t="shared" si="15"/>
        <v>606.69761825805779</v>
      </c>
      <c r="Q35" s="42">
        <f t="shared" si="15"/>
        <v>354.26049737446033</v>
      </c>
      <c r="R35" s="42">
        <f t="shared" si="15"/>
        <v>1937.4725804511402</v>
      </c>
      <c r="S35" s="42">
        <f t="shared" si="15"/>
        <v>1759.9887783733168</v>
      </c>
      <c r="T35" s="42">
        <f t="shared" si="15"/>
        <v>2411.2341238461272</v>
      </c>
      <c r="U35" s="31">
        <f t="shared" si="13"/>
        <v>56.568542494923804</v>
      </c>
      <c r="V35" s="33">
        <f>STDEV(W5:X5)</f>
        <v>195.86857838867365</v>
      </c>
    </row>
    <row r="36" spans="1:22" x14ac:dyDescent="0.25">
      <c r="A36" s="41">
        <f t="shared" ref="A36:T36" si="16">STDEV(A10:A11)</f>
        <v>9905.8588976423434</v>
      </c>
      <c r="B36" s="42">
        <f t="shared" si="16"/>
        <v>10958.740894829114</v>
      </c>
      <c r="C36" s="42">
        <f t="shared" si="16"/>
        <v>3886.2588694012652</v>
      </c>
      <c r="D36" s="42">
        <f t="shared" si="16"/>
        <v>39.597979746446661</v>
      </c>
      <c r="E36" s="42">
        <f t="shared" si="16"/>
        <v>1941.7152211382595</v>
      </c>
      <c r="F36" s="42">
        <f t="shared" si="16"/>
        <v>2610.6382361407336</v>
      </c>
      <c r="G36" s="42">
        <f t="shared" si="16"/>
        <v>2084.5507909379421</v>
      </c>
      <c r="H36" s="42">
        <f t="shared" si="16"/>
        <v>5546.5455916272786</v>
      </c>
      <c r="I36" s="42">
        <f t="shared" si="16"/>
        <v>5208.5485502201091</v>
      </c>
      <c r="J36" s="42">
        <f t="shared" si="16"/>
        <v>9808.9852686197864</v>
      </c>
      <c r="K36" s="42">
        <f t="shared" si="16"/>
        <v>444.7701653663384</v>
      </c>
      <c r="L36" s="42">
        <f t="shared" si="16"/>
        <v>115.96551211459379</v>
      </c>
      <c r="M36" s="42">
        <f t="shared" si="16"/>
        <v>1422.6988437473335</v>
      </c>
      <c r="N36" s="42">
        <f t="shared" si="16"/>
        <v>212.83914113715082</v>
      </c>
      <c r="O36" s="42">
        <f t="shared" si="16"/>
        <v>320.319371877506</v>
      </c>
      <c r="P36" s="42">
        <f t="shared" si="16"/>
        <v>238.29498525986651</v>
      </c>
      <c r="Q36" s="42">
        <f t="shared" si="16"/>
        <v>11.313708498984761</v>
      </c>
      <c r="R36" s="42">
        <f t="shared" si="16"/>
        <v>506.99556211075458</v>
      </c>
      <c r="S36" s="42">
        <f t="shared" si="16"/>
        <v>79.195959492893323</v>
      </c>
      <c r="T36" s="42">
        <f t="shared" si="16"/>
        <v>209.30360723121808</v>
      </c>
      <c r="U36" s="31">
        <f t="shared" si="13"/>
        <v>31.11269837220809</v>
      </c>
      <c r="V36" s="33">
        <f t="shared" ref="V36:V43" si="17">STDEV(W7:X7)</f>
        <v>1016.8195513462554</v>
      </c>
    </row>
    <row r="37" spans="1:22" x14ac:dyDescent="0.25">
      <c r="A37" s="41">
        <f t="shared" ref="A37:T37" si="18">STDEV(A12:A13)</f>
        <v>11129.860735876258</v>
      </c>
      <c r="B37" s="42">
        <f t="shared" si="18"/>
        <v>12783.076390290405</v>
      </c>
      <c r="C37" s="42">
        <f t="shared" si="18"/>
        <v>2926.0078605499339</v>
      </c>
      <c r="D37" s="42">
        <f t="shared" si="18"/>
        <v>867.62002051589377</v>
      </c>
      <c r="E37" s="42">
        <f t="shared" si="18"/>
        <v>3553.2115754624015</v>
      </c>
      <c r="F37" s="42">
        <f t="shared" si="18"/>
        <v>794.78802205367947</v>
      </c>
      <c r="G37" s="42">
        <f t="shared" si="18"/>
        <v>3293.7033867669384</v>
      </c>
      <c r="H37" s="42">
        <f t="shared" si="18"/>
        <v>6140.5152878239787</v>
      </c>
      <c r="I37" s="42">
        <f t="shared" si="18"/>
        <v>4392.5473247308328</v>
      </c>
      <c r="J37" s="42">
        <f t="shared" si="18"/>
        <v>650.53823869162375</v>
      </c>
      <c r="K37" s="42">
        <f t="shared" si="18"/>
        <v>1077.6307345282985</v>
      </c>
      <c r="L37" s="42">
        <f t="shared" si="18"/>
        <v>110.30865786510141</v>
      </c>
      <c r="M37" s="42">
        <f t="shared" si="18"/>
        <v>767.91796436859056</v>
      </c>
      <c r="N37" s="42">
        <f t="shared" si="18"/>
        <v>3111.2698372208092</v>
      </c>
      <c r="O37" s="42">
        <f t="shared" si="18"/>
        <v>1793.2227970890845</v>
      </c>
      <c r="P37" s="42">
        <f t="shared" si="18"/>
        <v>1153.9982668964456</v>
      </c>
      <c r="Q37" s="42">
        <f t="shared" si="18"/>
        <v>1057.831744655075</v>
      </c>
      <c r="R37" s="42">
        <f t="shared" si="18"/>
        <v>2290.3188642632276</v>
      </c>
      <c r="S37" s="42">
        <f t="shared" si="18"/>
        <v>2.8284271247461903</v>
      </c>
      <c r="T37" s="42">
        <f t="shared" si="18"/>
        <v>1465.8323573997129</v>
      </c>
      <c r="U37" s="31">
        <f t="shared" si="13"/>
        <v>113.13708498984761</v>
      </c>
      <c r="V37" s="33">
        <f t="shared" si="17"/>
        <v>48.083261120685229</v>
      </c>
    </row>
    <row r="38" spans="1:22" x14ac:dyDescent="0.25">
      <c r="A38" s="41">
        <f t="shared" ref="A38:T38" si="19">STDEV(A14:A15)</f>
        <v>4725.5946186696974</v>
      </c>
      <c r="B38" s="42">
        <f t="shared" si="19"/>
        <v>1096.7226176203353</v>
      </c>
      <c r="C38" s="42">
        <f t="shared" si="19"/>
        <v>3961.9192949882258</v>
      </c>
      <c r="D38" s="42">
        <f t="shared" si="19"/>
        <v>1020.3550852521881</v>
      </c>
      <c r="E38" s="42">
        <f t="shared" si="19"/>
        <v>306.8843430349616</v>
      </c>
      <c r="F38" s="42">
        <f t="shared" si="19"/>
        <v>3486.0364312496795</v>
      </c>
      <c r="G38" s="42">
        <f t="shared" si="19"/>
        <v>4388.3046840437137</v>
      </c>
      <c r="H38" s="42">
        <f t="shared" si="19"/>
        <v>5107.432280510433</v>
      </c>
      <c r="I38" s="42">
        <f t="shared" si="19"/>
        <v>3799.2847353153197</v>
      </c>
      <c r="J38" s="42">
        <f t="shared" si="19"/>
        <v>8493.7666556128097</v>
      </c>
      <c r="K38" s="42">
        <f t="shared" si="19"/>
        <v>2462.1458120915586</v>
      </c>
      <c r="L38" s="42">
        <f t="shared" si="19"/>
        <v>1049.3464632808366</v>
      </c>
      <c r="M38" s="42">
        <f t="shared" si="19"/>
        <v>575.58491988584967</v>
      </c>
      <c r="N38" s="42">
        <f t="shared" si="19"/>
        <v>753.06872196367317</v>
      </c>
      <c r="O38" s="42">
        <f t="shared" si="19"/>
        <v>916.4103884177656</v>
      </c>
      <c r="P38" s="42">
        <f t="shared" si="19"/>
        <v>119.50104602052653</v>
      </c>
      <c r="Q38" s="42">
        <f t="shared" si="19"/>
        <v>666.0945878777278</v>
      </c>
      <c r="R38" s="42">
        <f t="shared" si="19"/>
        <v>1346.3313113791864</v>
      </c>
      <c r="S38" s="42">
        <f t="shared" si="19"/>
        <v>1031.6687937511729</v>
      </c>
      <c r="T38" s="42">
        <f t="shared" si="19"/>
        <v>876.10530189013241</v>
      </c>
      <c r="U38" s="31">
        <f t="shared" si="13"/>
        <v>1308.147545195113</v>
      </c>
      <c r="V38" s="33">
        <f t="shared" si="17"/>
        <v>214.96046148071045</v>
      </c>
    </row>
    <row r="39" spans="1:22" x14ac:dyDescent="0.25">
      <c r="A39" s="41">
        <f>STDEV(A16:A17)</f>
        <v>1025.304832720494</v>
      </c>
      <c r="B39" s="42">
        <f t="shared" ref="B39:T39" si="20">STDEV(B16:B17)</f>
        <v>1066.3170260293136</v>
      </c>
      <c r="C39" s="42">
        <f t="shared" si="20"/>
        <v>1886.5608922057088</v>
      </c>
      <c r="D39" s="42">
        <f t="shared" si="20"/>
        <v>2235.8716421118634</v>
      </c>
      <c r="E39" s="42">
        <f t="shared" si="20"/>
        <v>3287.3394257362593</v>
      </c>
      <c r="F39" s="42">
        <f t="shared" si="20"/>
        <v>1896.4603871423205</v>
      </c>
      <c r="G39" s="42">
        <f t="shared" si="20"/>
        <v>4493.6635944405098</v>
      </c>
      <c r="H39" s="42">
        <f t="shared" si="20"/>
        <v>6064.1477554558314</v>
      </c>
      <c r="I39" s="42">
        <f t="shared" si="20"/>
        <v>5625.7415511201725</v>
      </c>
      <c r="J39" s="42">
        <f t="shared" si="20"/>
        <v>9113.8993027134111</v>
      </c>
      <c r="K39" s="42">
        <f t="shared" si="20"/>
        <v>3171.3739136216655</v>
      </c>
      <c r="L39" s="42">
        <f t="shared" si="20"/>
        <v>1574.0196949212548</v>
      </c>
      <c r="M39" s="42">
        <f t="shared" si="20"/>
        <v>2571.0402563942866</v>
      </c>
      <c r="N39" s="42">
        <f t="shared" si="20"/>
        <v>2024.4467145370857</v>
      </c>
      <c r="O39" s="42">
        <f t="shared" si="20"/>
        <v>523.25901807804519</v>
      </c>
      <c r="P39" s="42">
        <f t="shared" si="20"/>
        <v>1025.304832720494</v>
      </c>
      <c r="Q39" s="42">
        <f t="shared" si="20"/>
        <v>3162.1815254662406</v>
      </c>
      <c r="R39" s="42">
        <f t="shared" si="20"/>
        <v>3742.7161928203959</v>
      </c>
      <c r="S39" s="42">
        <f t="shared" si="20"/>
        <v>5336.5348776148739</v>
      </c>
      <c r="T39" s="42">
        <f t="shared" si="20"/>
        <v>402.34375849514555</v>
      </c>
      <c r="U39" s="31">
        <f t="shared" si="13"/>
        <v>427.79960261786124</v>
      </c>
      <c r="V39" s="33">
        <f t="shared" si="17"/>
        <v>73.53910524340094</v>
      </c>
    </row>
    <row r="40" spans="1:22" x14ac:dyDescent="0.25">
      <c r="A40" s="41"/>
      <c r="B40" s="42"/>
      <c r="C40" s="42"/>
      <c r="D40" s="42"/>
      <c r="E40" s="42"/>
      <c r="F40" s="42"/>
      <c r="G40" s="42"/>
      <c r="H40" s="42"/>
      <c r="I40" s="42"/>
      <c r="J40" s="42"/>
      <c r="K40" s="42"/>
      <c r="L40" s="42"/>
      <c r="M40" s="42"/>
      <c r="N40" s="42"/>
      <c r="O40" s="42"/>
      <c r="P40" s="42"/>
      <c r="Q40" s="42"/>
      <c r="R40" s="42"/>
      <c r="S40" s="42"/>
      <c r="T40" s="42"/>
      <c r="U40" s="31">
        <f t="shared" si="13"/>
        <v>1498.3592693342941</v>
      </c>
      <c r="V40" s="33">
        <f t="shared" si="17"/>
        <v>90.509667991878089</v>
      </c>
    </row>
    <row r="41" spans="1:22" x14ac:dyDescent="0.25">
      <c r="A41" s="41"/>
      <c r="B41" s="42"/>
      <c r="C41" s="42"/>
      <c r="D41" s="42"/>
      <c r="E41" s="42"/>
      <c r="F41" s="42"/>
      <c r="G41" s="42"/>
      <c r="H41" s="42"/>
      <c r="I41" s="42"/>
      <c r="J41" s="42"/>
      <c r="K41" s="42"/>
      <c r="L41" s="42"/>
      <c r="M41" s="42"/>
      <c r="N41" s="42"/>
      <c r="O41" s="42"/>
      <c r="P41" s="42"/>
      <c r="Q41" s="42"/>
      <c r="R41" s="42"/>
      <c r="S41" s="42"/>
      <c r="T41" s="42"/>
      <c r="U41" s="35">
        <f t="shared" si="13"/>
        <v>2860.2469298995848</v>
      </c>
      <c r="V41" s="33">
        <f t="shared" si="17"/>
        <v>82.024386617639507</v>
      </c>
    </row>
    <row r="42" spans="1:22" x14ac:dyDescent="0.25">
      <c r="A42" s="41"/>
      <c r="B42" s="42"/>
      <c r="C42" s="42"/>
      <c r="D42" s="42"/>
      <c r="E42" s="42"/>
      <c r="F42" s="42"/>
      <c r="G42" s="42"/>
      <c r="H42" s="42"/>
      <c r="I42" s="42"/>
      <c r="J42" s="42"/>
      <c r="K42" s="42"/>
      <c r="L42" s="42"/>
      <c r="M42" s="42"/>
      <c r="N42" s="42"/>
      <c r="O42" s="42"/>
      <c r="P42" s="42"/>
      <c r="Q42" s="42"/>
      <c r="R42" s="42"/>
      <c r="S42" s="42"/>
      <c r="T42" s="42"/>
      <c r="U42" s="36">
        <f t="shared" si="13"/>
        <v>2.8284271247461903</v>
      </c>
      <c r="V42" s="33">
        <f t="shared" si="17"/>
        <v>172.5340546095176</v>
      </c>
    </row>
    <row r="43" spans="1:22" ht="12" thickBot="1" x14ac:dyDescent="0.3">
      <c r="A43" s="43"/>
      <c r="B43" s="44"/>
      <c r="C43" s="44"/>
      <c r="D43" s="44"/>
      <c r="E43" s="44"/>
      <c r="F43" s="44"/>
      <c r="G43" s="44"/>
      <c r="H43" s="44"/>
      <c r="I43" s="44"/>
      <c r="J43" s="44"/>
      <c r="K43" s="44"/>
      <c r="L43" s="44"/>
      <c r="M43" s="44"/>
      <c r="N43" s="44"/>
      <c r="O43" s="44"/>
      <c r="P43" s="44"/>
      <c r="Q43" s="44"/>
      <c r="R43" s="44"/>
      <c r="S43" s="44"/>
      <c r="T43" s="44"/>
      <c r="U43" s="45">
        <f t="shared" si="13"/>
        <v>8.4852813742385695</v>
      </c>
      <c r="V43" s="46">
        <f t="shared" si="17"/>
        <v>79.195959492893323</v>
      </c>
    </row>
    <row r="44" spans="1:22" x14ac:dyDescent="0.25">
      <c r="A44" s="91" t="s">
        <v>172</v>
      </c>
      <c r="B44" s="91"/>
      <c r="C44" s="91"/>
      <c r="D44" s="91"/>
      <c r="E44" s="91"/>
      <c r="F44" s="91"/>
      <c r="G44" s="91"/>
      <c r="H44" s="91"/>
      <c r="I44" s="91"/>
      <c r="J44" s="91"/>
      <c r="K44" s="91"/>
      <c r="L44" s="91"/>
      <c r="M44" s="91"/>
      <c r="N44" s="91"/>
      <c r="O44" s="91"/>
      <c r="P44" s="91"/>
      <c r="Q44" s="91"/>
      <c r="R44" s="91"/>
      <c r="S44" s="91"/>
      <c r="T44" s="91"/>
      <c r="U44" s="91"/>
      <c r="V44" s="91"/>
    </row>
    <row r="45" spans="1:22" x14ac:dyDescent="0.25">
      <c r="A45" s="47">
        <f>A32/A19</f>
        <v>0.15872768244026311</v>
      </c>
      <c r="B45" s="48">
        <f t="shared" ref="B45:V45" si="21">B32/B19</f>
        <v>0.27982596014958189</v>
      </c>
      <c r="C45" s="48">
        <f t="shared" si="21"/>
        <v>9.0950444175326564E-2</v>
      </c>
      <c r="D45" s="48">
        <f t="shared" si="21"/>
        <v>0.26689469883591743</v>
      </c>
      <c r="E45" s="48">
        <f t="shared" si="21"/>
        <v>3.9350179964508007E-2</v>
      </c>
      <c r="F45" s="48">
        <f t="shared" si="21"/>
        <v>0.20942006666137275</v>
      </c>
      <c r="G45" s="48">
        <f t="shared" si="21"/>
        <v>0.14450700583243742</v>
      </c>
      <c r="H45" s="48">
        <f t="shared" si="21"/>
        <v>0.20573202949798514</v>
      </c>
      <c r="I45" s="48">
        <f t="shared" si="21"/>
        <v>0.30039072928121191</v>
      </c>
      <c r="J45" s="48">
        <f t="shared" si="21"/>
        <v>0.18525332202129552</v>
      </c>
      <c r="K45" s="48">
        <f t="shared" si="21"/>
        <v>2.9502759187905476E-2</v>
      </c>
      <c r="L45" s="48">
        <f t="shared" si="21"/>
        <v>0.141021847908815</v>
      </c>
      <c r="M45" s="48">
        <f t="shared" si="21"/>
        <v>0.3916118194779814</v>
      </c>
      <c r="N45" s="48">
        <f t="shared" si="21"/>
        <v>0.2502986993866636</v>
      </c>
      <c r="O45" s="48">
        <f t="shared" si="21"/>
        <v>0.18427243264058663</v>
      </c>
      <c r="P45" s="48">
        <f t="shared" si="21"/>
        <v>4.9523514772087621E-2</v>
      </c>
      <c r="Q45" s="48">
        <f t="shared" si="21"/>
        <v>5.6032291614174799E-2</v>
      </c>
      <c r="R45" s="48">
        <f t="shared" si="21"/>
        <v>4.1517105841414631E-2</v>
      </c>
      <c r="S45" s="134">
        <f t="shared" si="21"/>
        <v>0.44626818308586519</v>
      </c>
      <c r="T45" s="48">
        <f t="shared" si="21"/>
        <v>0.1617318701650082</v>
      </c>
      <c r="U45" s="49">
        <f t="shared" si="21"/>
        <v>0.10095087252121519</v>
      </c>
      <c r="V45" s="50">
        <f t="shared" si="21"/>
        <v>2.9345335184237768E-2</v>
      </c>
    </row>
    <row r="46" spans="1:22" x14ac:dyDescent="0.25">
      <c r="A46" s="47">
        <f t="shared" ref="A46:V46" si="22">A33/A20</f>
        <v>0.47391517853052273</v>
      </c>
      <c r="B46" s="48">
        <f t="shared" si="22"/>
        <v>0.18524499538310313</v>
      </c>
      <c r="C46" s="48">
        <f t="shared" si="22"/>
        <v>3.874353104784032E-2</v>
      </c>
      <c r="D46" s="48">
        <f t="shared" si="22"/>
        <v>0.23190813775680003</v>
      </c>
      <c r="E46" s="48">
        <f t="shared" si="22"/>
        <v>0.16424912903763481</v>
      </c>
      <c r="F46" s="48">
        <f t="shared" si="22"/>
        <v>0.12963862452951994</v>
      </c>
      <c r="G46" s="48">
        <f t="shared" si="22"/>
        <v>0.12883237104668827</v>
      </c>
      <c r="H46" s="48">
        <f t="shared" si="22"/>
        <v>0.30622889384113033</v>
      </c>
      <c r="I46" s="48">
        <f t="shared" si="22"/>
        <v>0.32182006317871198</v>
      </c>
      <c r="J46" s="48">
        <f t="shared" si="22"/>
        <v>0.51726055625847889</v>
      </c>
      <c r="K46" s="48">
        <f t="shared" si="22"/>
        <v>6.1692474317712416E-2</v>
      </c>
      <c r="L46" s="134">
        <f t="shared" si="22"/>
        <v>3.0526381324019167E-2</v>
      </c>
      <c r="M46" s="48">
        <f t="shared" si="22"/>
        <v>4.7192888622016515E-3</v>
      </c>
      <c r="N46" s="48">
        <f t="shared" si="22"/>
        <v>8.5761447778337496E-2</v>
      </c>
      <c r="O46" s="48">
        <f t="shared" si="22"/>
        <v>0.19801810818710047</v>
      </c>
      <c r="P46" s="48">
        <f t="shared" si="22"/>
        <v>8.0185627830776679E-2</v>
      </c>
      <c r="Q46" s="48">
        <f t="shared" si="22"/>
        <v>2.0773286256817739E-2</v>
      </c>
      <c r="R46" s="48">
        <f t="shared" si="22"/>
        <v>4.9621528504319126E-2</v>
      </c>
      <c r="S46" s="48">
        <f t="shared" si="22"/>
        <v>8.3449067804209937E-2</v>
      </c>
      <c r="T46" s="48">
        <f t="shared" si="22"/>
        <v>0.12318246738623415</v>
      </c>
      <c r="U46" s="49">
        <f t="shared" si="22"/>
        <v>4.1809713595656911E-2</v>
      </c>
      <c r="V46" s="50">
        <f t="shared" si="22"/>
        <v>1.6209571500872762E-2</v>
      </c>
    </row>
    <row r="47" spans="1:22" x14ac:dyDescent="0.25">
      <c r="A47" s="47">
        <f t="shared" ref="A47:V47" si="23">A34/A21</f>
        <v>0.61590331987918534</v>
      </c>
      <c r="B47" s="48">
        <f t="shared" si="23"/>
        <v>0.31853453167303764</v>
      </c>
      <c r="C47" s="48">
        <f t="shared" si="23"/>
        <v>0.11758894748319117</v>
      </c>
      <c r="D47" s="48">
        <f t="shared" si="23"/>
        <v>0.27192666016684597</v>
      </c>
      <c r="E47" s="48">
        <f t="shared" si="23"/>
        <v>0.10492140712323994</v>
      </c>
      <c r="F47" s="48">
        <f t="shared" si="23"/>
        <v>1.4823488243592206E-2</v>
      </c>
      <c r="G47" s="48">
        <f t="shared" si="23"/>
        <v>0.40712381096087735</v>
      </c>
      <c r="H47" s="48">
        <f t="shared" si="23"/>
        <v>0.35795417201355278</v>
      </c>
      <c r="I47" s="48">
        <f t="shared" si="23"/>
        <v>0.31988478894463462</v>
      </c>
      <c r="J47" s="48">
        <f t="shared" si="23"/>
        <v>0.39791878092906374</v>
      </c>
      <c r="K47" s="48">
        <f t="shared" si="23"/>
        <v>0.56062101632695582</v>
      </c>
      <c r="L47" s="48">
        <f t="shared" si="23"/>
        <v>2.6787784329652103E-2</v>
      </c>
      <c r="M47" s="48">
        <f t="shared" si="23"/>
        <v>6.9285357150370777E-2</v>
      </c>
      <c r="N47" s="48">
        <f t="shared" si="23"/>
        <v>0.1235561070681474</v>
      </c>
      <c r="O47" s="48">
        <f t="shared" si="23"/>
        <v>0.10517470610925959</v>
      </c>
      <c r="P47" s="48">
        <f t="shared" si="23"/>
        <v>0.12712179019758774</v>
      </c>
      <c r="Q47" s="48">
        <f t="shared" si="23"/>
        <v>0.11713734859400655</v>
      </c>
      <c r="R47" s="48">
        <f t="shared" si="23"/>
        <v>0.13831900059229141</v>
      </c>
      <c r="S47" s="48">
        <f t="shared" si="23"/>
        <v>0.15150052328211111</v>
      </c>
      <c r="T47" s="48">
        <f t="shared" si="23"/>
        <v>0.17469067680448291</v>
      </c>
      <c r="U47" s="49">
        <f t="shared" si="23"/>
        <v>1.2289875774812744E-2</v>
      </c>
      <c r="V47" s="50">
        <f t="shared" si="23"/>
        <v>1.3112947373833801E-2</v>
      </c>
    </row>
    <row r="48" spans="1:22" x14ac:dyDescent="0.25">
      <c r="A48" s="133">
        <f t="shared" ref="A48:V48" si="24">A35/A22</f>
        <v>0.31892441540377492</v>
      </c>
      <c r="B48" s="48">
        <f t="shared" si="24"/>
        <v>0.20679839797867564</v>
      </c>
      <c r="C48" s="134">
        <f t="shared" si="24"/>
        <v>0.17532031608862222</v>
      </c>
      <c r="D48" s="48">
        <f t="shared" si="24"/>
        <v>0.13151912587794665</v>
      </c>
      <c r="E48" s="48">
        <f t="shared" si="24"/>
        <v>0.11668839360245546</v>
      </c>
      <c r="F48" s="48">
        <f t="shared" si="24"/>
        <v>0.11934844658094668</v>
      </c>
      <c r="G48" s="48">
        <f t="shared" si="24"/>
        <v>6.8258522881551459E-2</v>
      </c>
      <c r="H48" s="48">
        <f t="shared" si="24"/>
        <v>0.13445326813457298</v>
      </c>
      <c r="I48" s="48">
        <f t="shared" si="24"/>
        <v>0.25189159713104281</v>
      </c>
      <c r="J48" s="48">
        <f t="shared" si="24"/>
        <v>0.44127892545543257</v>
      </c>
      <c r="K48" s="48">
        <f t="shared" si="24"/>
        <v>3.2001118020571498E-2</v>
      </c>
      <c r="L48" s="48">
        <f t="shared" si="24"/>
        <v>4.6228552583693072E-2</v>
      </c>
      <c r="M48" s="48">
        <f t="shared" si="24"/>
        <v>2.9569109827930325E-2</v>
      </c>
      <c r="N48" s="48">
        <f t="shared" si="24"/>
        <v>1.7066641619818339E-2</v>
      </c>
      <c r="O48" s="48">
        <f t="shared" si="24"/>
        <v>9.9780489561942756E-2</v>
      </c>
      <c r="P48" s="48">
        <f t="shared" si="24"/>
        <v>4.7543109337673993E-2</v>
      </c>
      <c r="Q48" s="48">
        <f t="shared" si="24"/>
        <v>2.9498355249965472E-2</v>
      </c>
      <c r="R48" s="48">
        <f t="shared" si="24"/>
        <v>0.18443337272262161</v>
      </c>
      <c r="S48" s="48">
        <f t="shared" si="24"/>
        <v>0.12406956246683704</v>
      </c>
      <c r="T48" s="48">
        <f t="shared" si="24"/>
        <v>0.11841251897294737</v>
      </c>
      <c r="U48" s="49">
        <f t="shared" si="24"/>
        <v>2.6080471413058463E-2</v>
      </c>
      <c r="V48" s="50">
        <f t="shared" si="24"/>
        <v>7.0622718415213415E-3</v>
      </c>
    </row>
    <row r="49" spans="1:22" x14ac:dyDescent="0.25">
      <c r="A49" s="47">
        <f t="shared" ref="A49:V49" si="25">A36/A23</f>
        <v>0.55496562355485268</v>
      </c>
      <c r="B49" s="48">
        <f t="shared" si="25"/>
        <v>0.4889239267792056</v>
      </c>
      <c r="C49" s="48">
        <f t="shared" si="25"/>
        <v>0.24878425641132226</v>
      </c>
      <c r="D49" s="48">
        <f t="shared" si="25"/>
        <v>1.6151233734325839E-3</v>
      </c>
      <c r="E49" s="48">
        <f t="shared" si="25"/>
        <v>8.2933208949654447E-2</v>
      </c>
      <c r="F49" s="48">
        <f t="shared" si="25"/>
        <v>0.17588346265180446</v>
      </c>
      <c r="G49" s="48">
        <f t="shared" si="25"/>
        <v>7.7918393860050908E-2</v>
      </c>
      <c r="H49" s="48">
        <f t="shared" si="25"/>
        <v>0.2311831273602567</v>
      </c>
      <c r="I49" s="48">
        <f t="shared" si="25"/>
        <v>0.25592317955090943</v>
      </c>
      <c r="J49" s="48">
        <f t="shared" si="25"/>
        <v>0.49698461106651398</v>
      </c>
      <c r="K49" s="48">
        <f t="shared" si="25"/>
        <v>7.0180696704747678E-2</v>
      </c>
      <c r="L49" s="48">
        <f t="shared" si="25"/>
        <v>2.2313933445178718E-2</v>
      </c>
      <c r="M49" s="48">
        <f t="shared" si="25"/>
        <v>0.10007729626810168</v>
      </c>
      <c r="N49" s="48">
        <f t="shared" si="25"/>
        <v>1.5512491610156396E-2</v>
      </c>
      <c r="O49" s="48">
        <f t="shared" si="25"/>
        <v>2.5669701637016148E-2</v>
      </c>
      <c r="P49" s="48">
        <f t="shared" si="25"/>
        <v>1.9871991432253388E-2</v>
      </c>
      <c r="Q49" s="48">
        <f t="shared" si="25"/>
        <v>7.8502001797007778E-4</v>
      </c>
      <c r="R49" s="48">
        <f t="shared" si="25"/>
        <v>3.3612594033928106E-2</v>
      </c>
      <c r="S49" s="48">
        <f t="shared" si="25"/>
        <v>5.668596341914918E-3</v>
      </c>
      <c r="T49" s="48">
        <f t="shared" si="25"/>
        <v>2.8295742494419098E-2</v>
      </c>
      <c r="U49" s="49">
        <f t="shared" si="25"/>
        <v>1.0514598976751636E-2</v>
      </c>
      <c r="V49" s="50">
        <f t="shared" si="25"/>
        <v>7.5836780380836466E-2</v>
      </c>
    </row>
    <row r="50" spans="1:22" x14ac:dyDescent="0.25">
      <c r="A50" s="47">
        <f t="shared" ref="A50:V50" si="26">A37/A24</f>
        <v>0.70859239421125986</v>
      </c>
      <c r="B50" s="48">
        <f t="shared" si="26"/>
        <v>0.98749141678566288</v>
      </c>
      <c r="C50" s="48">
        <f t="shared" si="26"/>
        <v>0.1321414379510425</v>
      </c>
      <c r="D50" s="48">
        <f t="shared" si="26"/>
        <v>4.7324298170883558E-2</v>
      </c>
      <c r="E50" s="48">
        <f t="shared" si="26"/>
        <v>0.1547599719271936</v>
      </c>
      <c r="F50" s="134">
        <f t="shared" si="26"/>
        <v>0.18887548052606451</v>
      </c>
      <c r="G50" s="48">
        <f t="shared" si="26"/>
        <v>0.16224340607688972</v>
      </c>
      <c r="H50" s="48">
        <f t="shared" si="26"/>
        <v>0.28058100469837693</v>
      </c>
      <c r="I50" s="48">
        <f t="shared" si="26"/>
        <v>0.31268133006341348</v>
      </c>
      <c r="J50" s="134">
        <f t="shared" si="26"/>
        <v>0.30787422559944333</v>
      </c>
      <c r="K50" s="48">
        <f t="shared" si="26"/>
        <v>7.2572613275526873E-2</v>
      </c>
      <c r="L50" s="48">
        <f t="shared" si="26"/>
        <v>6.7765485849060943E-3</v>
      </c>
      <c r="M50" s="48">
        <f t="shared" si="26"/>
        <v>5.3202020532672201E-2</v>
      </c>
      <c r="N50" s="48">
        <f t="shared" si="26"/>
        <v>0.25781155429406771</v>
      </c>
      <c r="O50" s="48">
        <f t="shared" si="26"/>
        <v>0.1995796101379059</v>
      </c>
      <c r="P50" s="48">
        <f t="shared" si="26"/>
        <v>7.0267202514549446E-2</v>
      </c>
      <c r="Q50" s="48">
        <f t="shared" si="26"/>
        <v>6.3453406793538183E-2</v>
      </c>
      <c r="R50" s="48">
        <f t="shared" si="26"/>
        <v>0.17551008577058336</v>
      </c>
      <c r="S50" s="48">
        <f t="shared" si="26"/>
        <v>1.6873036596946788E-4</v>
      </c>
      <c r="T50" s="48">
        <f t="shared" si="26"/>
        <v>9.0766423567275323E-2</v>
      </c>
      <c r="U50" s="49">
        <f t="shared" si="26"/>
        <v>2.0049102425987526E-2</v>
      </c>
      <c r="V50" s="50">
        <f t="shared" si="26"/>
        <v>6.2681868231893138E-3</v>
      </c>
    </row>
    <row r="51" spans="1:22" x14ac:dyDescent="0.25">
      <c r="A51" s="47">
        <f t="shared" ref="A51:V51" si="27">A38/A25</f>
        <v>0.43328241128406891</v>
      </c>
      <c r="B51" s="48">
        <f t="shared" si="27"/>
        <v>8.8058341773683033E-2</v>
      </c>
      <c r="C51" s="48">
        <f t="shared" si="27"/>
        <v>0.17006500096530491</v>
      </c>
      <c r="D51" s="48">
        <f t="shared" si="27"/>
        <v>6.0585760487616193E-2</v>
      </c>
      <c r="E51" s="48">
        <f t="shared" si="27"/>
        <v>1.2606159342546894E-2</v>
      </c>
      <c r="F51" s="48">
        <f t="shared" si="27"/>
        <v>0.17574291345279691</v>
      </c>
      <c r="G51" s="48">
        <f t="shared" si="27"/>
        <v>0.28218794187150109</v>
      </c>
      <c r="H51" s="48">
        <f t="shared" si="27"/>
        <v>0.23176096564993456</v>
      </c>
      <c r="I51" s="48">
        <f t="shared" si="27"/>
        <v>0.16819553026165171</v>
      </c>
      <c r="J51" s="48">
        <f t="shared" si="27"/>
        <v>0.47258480251559615</v>
      </c>
      <c r="K51" s="48">
        <f t="shared" si="27"/>
        <v>0.12326753840450379</v>
      </c>
      <c r="L51" s="48">
        <f t="shared" si="27"/>
        <v>7.0459038694744958E-2</v>
      </c>
      <c r="M51" s="48">
        <f t="shared" si="27"/>
        <v>4.009926988197364E-2</v>
      </c>
      <c r="N51" s="48">
        <f t="shared" si="27"/>
        <v>8.0460358134908191E-2</v>
      </c>
      <c r="O51" s="48">
        <f t="shared" si="27"/>
        <v>5.3830497439953336E-2</v>
      </c>
      <c r="P51" s="48">
        <f t="shared" si="27"/>
        <v>7.6748367759883456E-3</v>
      </c>
      <c r="Q51" s="48">
        <f t="shared" si="27"/>
        <v>4.5604175535925495E-2</v>
      </c>
      <c r="R51" s="48">
        <f t="shared" si="27"/>
        <v>9.0876227565250517E-2</v>
      </c>
      <c r="S51" s="48">
        <f t="shared" si="27"/>
        <v>6.4096722298230741E-2</v>
      </c>
      <c r="T51" s="48">
        <f t="shared" si="27"/>
        <v>4.7419842596418633E-2</v>
      </c>
      <c r="U51" s="49">
        <f t="shared" si="27"/>
        <v>0.19214858184417055</v>
      </c>
      <c r="V51" s="50">
        <f t="shared" si="27"/>
        <v>5.4200822360239646E-2</v>
      </c>
    </row>
    <row r="52" spans="1:22" x14ac:dyDescent="0.25">
      <c r="A52" s="47">
        <f t="shared" ref="A52:V52" si="28">A39/A26</f>
        <v>8.2499584222762629E-2</v>
      </c>
      <c r="B52" s="48">
        <f t="shared" si="28"/>
        <v>5.0066533290887109E-2</v>
      </c>
      <c r="C52" s="48">
        <f t="shared" si="28"/>
        <v>9.263741184413006E-2</v>
      </c>
      <c r="D52" s="48">
        <f t="shared" si="28"/>
        <v>0.10207595152081188</v>
      </c>
      <c r="E52" s="48">
        <f t="shared" si="28"/>
        <v>0.17402998627471661</v>
      </c>
      <c r="F52" s="48">
        <f t="shared" si="28"/>
        <v>0.14237690594161564</v>
      </c>
      <c r="G52" s="48">
        <f t="shared" si="28"/>
        <v>0.22474498459278849</v>
      </c>
      <c r="H52" s="48">
        <f t="shared" si="28"/>
        <v>0.23436319827848623</v>
      </c>
      <c r="I52" s="48">
        <f t="shared" si="28"/>
        <v>0.23104610255534816</v>
      </c>
      <c r="J52" s="48">
        <f t="shared" si="28"/>
        <v>0.59075672031848392</v>
      </c>
      <c r="K52" s="48">
        <f t="shared" si="28"/>
        <v>0.21250872205726978</v>
      </c>
      <c r="L52" s="48">
        <f t="shared" si="28"/>
        <v>9.068500863750964E-2</v>
      </c>
      <c r="M52" s="48">
        <f t="shared" si="28"/>
        <v>0.17307574933653899</v>
      </c>
      <c r="N52" s="48">
        <f t="shared" si="28"/>
        <v>0.13476994404933498</v>
      </c>
      <c r="O52" s="134">
        <f t="shared" si="28"/>
        <v>0.11935652784626943</v>
      </c>
      <c r="P52" s="48">
        <f t="shared" si="28"/>
        <v>0.1159453616103691</v>
      </c>
      <c r="Q52" s="48">
        <f t="shared" si="28"/>
        <v>0.16550725036461011</v>
      </c>
      <c r="R52" s="48">
        <f t="shared" si="28"/>
        <v>0.23136748943346186</v>
      </c>
      <c r="S52" s="48">
        <f t="shared" si="28"/>
        <v>0.31699990362736485</v>
      </c>
      <c r="T52" s="48">
        <f t="shared" si="28"/>
        <v>2.4664751478629614E-2</v>
      </c>
      <c r="U52" s="49">
        <f t="shared" si="28"/>
        <v>3.7870101590568868E-2</v>
      </c>
      <c r="V52" s="50">
        <f t="shared" si="28"/>
        <v>1.9950923831633462E-2</v>
      </c>
    </row>
    <row r="53" spans="1:22" x14ac:dyDescent="0.25">
      <c r="A53" s="47"/>
      <c r="B53" s="48"/>
      <c r="C53" s="48"/>
      <c r="D53" s="48"/>
      <c r="E53" s="48"/>
      <c r="F53" s="48"/>
      <c r="G53" s="48"/>
      <c r="H53" s="48"/>
      <c r="I53" s="48"/>
      <c r="J53" s="48"/>
      <c r="K53" s="48"/>
      <c r="L53" s="48"/>
      <c r="M53" s="48"/>
      <c r="N53" s="48"/>
      <c r="O53" s="48"/>
      <c r="P53" s="48"/>
      <c r="Q53" s="48"/>
      <c r="R53" s="48"/>
      <c r="S53" s="48"/>
      <c r="T53" s="48"/>
      <c r="U53" s="49">
        <f t="shared" ref="U53:V53" si="29">U40/U27</f>
        <v>0.15482916758814716</v>
      </c>
      <c r="V53" s="50">
        <f t="shared" si="29"/>
        <v>3.2267261316177569E-2</v>
      </c>
    </row>
    <row r="54" spans="1:22" x14ac:dyDescent="0.25">
      <c r="A54" s="47"/>
      <c r="B54" s="48"/>
      <c r="C54" s="48"/>
      <c r="D54" s="48"/>
      <c r="E54" s="48"/>
      <c r="F54" s="48"/>
      <c r="G54" s="48"/>
      <c r="H54" s="48"/>
      <c r="I54" s="48"/>
      <c r="J54" s="48"/>
      <c r="K54" s="48"/>
      <c r="L54" s="48"/>
      <c r="M54" s="48"/>
      <c r="N54" s="48"/>
      <c r="O54" s="48"/>
      <c r="P54" s="48"/>
      <c r="Q54" s="48"/>
      <c r="R54" s="48"/>
      <c r="S54" s="48"/>
      <c r="T54" s="48"/>
      <c r="U54" s="51">
        <f t="shared" ref="U54:V54" si="30">U41/U28</f>
        <v>0.19657378989722585</v>
      </c>
      <c r="V54" s="50">
        <f t="shared" si="30"/>
        <v>3.8062360379415086E-2</v>
      </c>
    </row>
    <row r="55" spans="1:22" x14ac:dyDescent="0.25">
      <c r="A55" s="47"/>
      <c r="B55" s="48"/>
      <c r="C55" s="48"/>
      <c r="D55" s="48"/>
      <c r="E55" s="48"/>
      <c r="F55" s="48"/>
      <c r="G55" s="48"/>
      <c r="H55" s="48"/>
      <c r="I55" s="48"/>
      <c r="J55" s="48"/>
      <c r="K55" s="48"/>
      <c r="L55" s="48"/>
      <c r="M55" s="48"/>
      <c r="N55" s="48"/>
      <c r="O55" s="48"/>
      <c r="P55" s="48"/>
      <c r="Q55" s="48"/>
      <c r="R55" s="48"/>
      <c r="S55" s="48"/>
      <c r="T55" s="48"/>
      <c r="U55" s="52">
        <f t="shared" ref="U55:V55" si="31">U42/U29</f>
        <v>1.6845903065790294E-3</v>
      </c>
      <c r="V55" s="50">
        <f t="shared" si="31"/>
        <v>0.12808764262028033</v>
      </c>
    </row>
    <row r="56" spans="1:22" ht="12" thickBot="1" x14ac:dyDescent="0.3">
      <c r="A56" s="53"/>
      <c r="B56" s="54"/>
      <c r="C56" s="54"/>
      <c r="D56" s="54"/>
      <c r="E56" s="54"/>
      <c r="F56" s="54"/>
      <c r="G56" s="54"/>
      <c r="H56" s="54"/>
      <c r="I56" s="54"/>
      <c r="J56" s="54"/>
      <c r="K56" s="54"/>
      <c r="L56" s="54"/>
      <c r="M56" s="54"/>
      <c r="N56" s="54"/>
      <c r="O56" s="54"/>
      <c r="P56" s="54"/>
      <c r="Q56" s="54"/>
      <c r="R56" s="54"/>
      <c r="S56" s="54"/>
      <c r="T56" s="54"/>
      <c r="U56" s="55">
        <f t="shared" ref="U56:V56" si="32">U43/U30</f>
        <v>0.13468700594029476</v>
      </c>
      <c r="V56" s="56">
        <f t="shared" si="32"/>
        <v>9.1134590900912915E-2</v>
      </c>
    </row>
    <row r="57" spans="1:22" ht="12" thickBot="1" x14ac:dyDescent="0.3">
      <c r="A57" s="86" t="s">
        <v>1614</v>
      </c>
      <c r="B57" s="87"/>
      <c r="C57" s="87"/>
      <c r="D57" s="88"/>
    </row>
    <row r="58" spans="1:22" x14ac:dyDescent="0.25">
      <c r="A58" s="57" t="s">
        <v>1610</v>
      </c>
      <c r="B58" s="58" t="s">
        <v>1611</v>
      </c>
      <c r="C58" s="58" t="s">
        <v>1612</v>
      </c>
      <c r="D58" s="59" t="s">
        <v>1613</v>
      </c>
    </row>
    <row r="59" spans="1:22" x14ac:dyDescent="0.25">
      <c r="A59" s="41">
        <v>100</v>
      </c>
      <c r="B59" s="42">
        <f>V19</f>
        <v>92818</v>
      </c>
      <c r="C59" s="84">
        <f>U30</f>
        <v>63</v>
      </c>
      <c r="D59" s="60">
        <f>B59-$C$59</f>
        <v>92755</v>
      </c>
    </row>
    <row r="60" spans="1:22" x14ac:dyDescent="0.25">
      <c r="A60" s="41">
        <v>80</v>
      </c>
      <c r="B60" s="42">
        <f t="shared" ref="B60:B70" si="33">V20</f>
        <v>54354</v>
      </c>
      <c r="C60" s="84"/>
      <c r="D60" s="61">
        <f t="shared" ref="D60:D70" si="34">B60-$C$59</f>
        <v>54291</v>
      </c>
    </row>
    <row r="61" spans="1:22" x14ac:dyDescent="0.25">
      <c r="A61" s="41">
        <v>60</v>
      </c>
      <c r="B61" s="42">
        <f t="shared" si="33"/>
        <v>41683.5</v>
      </c>
      <c r="C61" s="84"/>
      <c r="D61" s="61">
        <f t="shared" si="34"/>
        <v>41620.5</v>
      </c>
    </row>
    <row r="62" spans="1:22" x14ac:dyDescent="0.25">
      <c r="A62" s="41">
        <v>40</v>
      </c>
      <c r="B62" s="42">
        <f t="shared" si="33"/>
        <v>27734.5</v>
      </c>
      <c r="C62" s="84"/>
      <c r="D62" s="61">
        <f t="shared" si="34"/>
        <v>27671.5</v>
      </c>
    </row>
    <row r="63" spans="1:22" x14ac:dyDescent="0.25">
      <c r="A63" s="41">
        <v>20</v>
      </c>
      <c r="B63" s="42">
        <f t="shared" si="33"/>
        <v>13408</v>
      </c>
      <c r="C63" s="84"/>
      <c r="D63" s="61">
        <f t="shared" si="34"/>
        <v>13345</v>
      </c>
    </row>
    <row r="64" spans="1:22" x14ac:dyDescent="0.25">
      <c r="A64" s="41">
        <v>10</v>
      </c>
      <c r="B64" s="42">
        <f t="shared" si="33"/>
        <v>7671</v>
      </c>
      <c r="C64" s="84"/>
      <c r="D64" s="61">
        <f t="shared" si="34"/>
        <v>7608</v>
      </c>
    </row>
    <row r="65" spans="1:7" x14ac:dyDescent="0.25">
      <c r="A65" s="41">
        <v>5</v>
      </c>
      <c r="B65" s="42">
        <f t="shared" si="33"/>
        <v>3966</v>
      </c>
      <c r="C65" s="84"/>
      <c r="D65" s="61">
        <f t="shared" si="34"/>
        <v>3903</v>
      </c>
    </row>
    <row r="66" spans="1:7" x14ac:dyDescent="0.25">
      <c r="A66" s="41">
        <v>4</v>
      </c>
      <c r="B66" s="42">
        <f t="shared" si="33"/>
        <v>3686</v>
      </c>
      <c r="C66" s="84"/>
      <c r="D66" s="61">
        <f t="shared" si="34"/>
        <v>3623</v>
      </c>
    </row>
    <row r="67" spans="1:7" x14ac:dyDescent="0.25">
      <c r="A67" s="41">
        <v>3</v>
      </c>
      <c r="B67" s="42">
        <f t="shared" si="33"/>
        <v>2805</v>
      </c>
      <c r="C67" s="84"/>
      <c r="D67" s="61">
        <f t="shared" si="34"/>
        <v>2742</v>
      </c>
    </row>
    <row r="68" spans="1:7" x14ac:dyDescent="0.25">
      <c r="A68" s="41">
        <v>2</v>
      </c>
      <c r="B68" s="42">
        <f t="shared" si="33"/>
        <v>2155</v>
      </c>
      <c r="C68" s="84"/>
      <c r="D68" s="61">
        <f t="shared" si="34"/>
        <v>2092</v>
      </c>
    </row>
    <row r="69" spans="1:7" x14ac:dyDescent="0.25">
      <c r="A69" s="41">
        <v>1</v>
      </c>
      <c r="B69" s="42">
        <f t="shared" si="33"/>
        <v>1347</v>
      </c>
      <c r="C69" s="84"/>
      <c r="D69" s="61">
        <f t="shared" si="34"/>
        <v>1284</v>
      </c>
    </row>
    <row r="70" spans="1:7" ht="12" thickBot="1" x14ac:dyDescent="0.3">
      <c r="A70" s="43">
        <v>0</v>
      </c>
      <c r="B70" s="44">
        <f t="shared" si="33"/>
        <v>869</v>
      </c>
      <c r="C70" s="85"/>
      <c r="D70" s="62">
        <f t="shared" si="34"/>
        <v>806</v>
      </c>
    </row>
    <row r="71" spans="1:7" x14ac:dyDescent="0.25">
      <c r="A71" s="89" t="s">
        <v>1617</v>
      </c>
      <c r="B71" s="90"/>
      <c r="C71" s="90"/>
      <c r="D71" s="90"/>
      <c r="E71" s="90"/>
      <c r="F71" s="90"/>
      <c r="G71" s="90"/>
    </row>
    <row r="72" spans="1:7" x14ac:dyDescent="0.25">
      <c r="A72" s="42" t="s">
        <v>1616</v>
      </c>
      <c r="B72" s="42" t="s">
        <v>1611</v>
      </c>
      <c r="C72" s="42" t="s">
        <v>1615</v>
      </c>
      <c r="D72" s="42" t="s">
        <v>1613</v>
      </c>
      <c r="E72" s="42" t="s">
        <v>1618</v>
      </c>
      <c r="F72" s="84" t="s">
        <v>1619</v>
      </c>
      <c r="G72" s="84"/>
    </row>
    <row r="73" spans="1:7" x14ac:dyDescent="0.25">
      <c r="A73" s="42">
        <v>50000</v>
      </c>
      <c r="B73" s="42">
        <f t="shared" ref="B73:B82" si="35">U19</f>
        <v>1569</v>
      </c>
      <c r="C73" s="84">
        <f>U30</f>
        <v>63</v>
      </c>
      <c r="D73" s="42">
        <f t="shared" ref="D73:D82" si="36">B73-$C$73</f>
        <v>1506</v>
      </c>
      <c r="E73" s="42">
        <f>(D73-679.02)/673.41</f>
        <v>1.2280482915311624</v>
      </c>
      <c r="F73" s="83">
        <f>1-E73/$E$82</f>
        <v>0.9401107145753913</v>
      </c>
      <c r="G73" s="83"/>
    </row>
    <row r="74" spans="1:7" x14ac:dyDescent="0.25">
      <c r="A74" s="42">
        <f t="shared" ref="A74:A81" si="37">A73/3</f>
        <v>16666.666666666668</v>
      </c>
      <c r="B74" s="42">
        <f t="shared" si="35"/>
        <v>1353</v>
      </c>
      <c r="C74" s="84"/>
      <c r="D74" s="42">
        <f t="shared" si="36"/>
        <v>1290</v>
      </c>
      <c r="E74" s="42">
        <f t="shared" ref="E74:E82" si="38">(D74-679.02)/673.41</f>
        <v>0.90729273399563426</v>
      </c>
      <c r="F74" s="83">
        <f t="shared" ref="F74:F81" si="39">1-E74/$E$82</f>
        <v>0.95575327624763917</v>
      </c>
      <c r="G74" s="83"/>
    </row>
    <row r="75" spans="1:7" x14ac:dyDescent="0.25">
      <c r="A75" s="42">
        <f t="shared" si="37"/>
        <v>5555.5555555555557</v>
      </c>
      <c r="B75" s="42">
        <f t="shared" si="35"/>
        <v>1611</v>
      </c>
      <c r="C75" s="84"/>
      <c r="D75" s="42">
        <f t="shared" si="36"/>
        <v>1548</v>
      </c>
      <c r="E75" s="42">
        <f t="shared" si="38"/>
        <v>1.2904174277186262</v>
      </c>
      <c r="F75" s="83">
        <f t="shared" si="39"/>
        <v>0.93706910536134314</v>
      </c>
      <c r="G75" s="83"/>
    </row>
    <row r="76" spans="1:7" x14ac:dyDescent="0.25">
      <c r="A76" s="42">
        <f t="shared" si="37"/>
        <v>1851.851851851852</v>
      </c>
      <c r="B76" s="42">
        <f t="shared" si="35"/>
        <v>2169</v>
      </c>
      <c r="C76" s="84"/>
      <c r="D76" s="42">
        <f t="shared" si="36"/>
        <v>2106</v>
      </c>
      <c r="E76" s="42">
        <f t="shared" si="38"/>
        <v>2.1190359513520738</v>
      </c>
      <c r="F76" s="83">
        <f t="shared" si="39"/>
        <v>0.89665915437470312</v>
      </c>
      <c r="G76" s="83"/>
    </row>
    <row r="77" spans="1:7" x14ac:dyDescent="0.25">
      <c r="A77" s="42">
        <f t="shared" si="37"/>
        <v>617.28395061728395</v>
      </c>
      <c r="B77" s="42">
        <f t="shared" si="35"/>
        <v>2959</v>
      </c>
      <c r="C77" s="84"/>
      <c r="D77" s="42">
        <f t="shared" si="36"/>
        <v>2896</v>
      </c>
      <c r="E77" s="42">
        <f t="shared" si="38"/>
        <v>3.2921697034496074</v>
      </c>
      <c r="F77" s="83">
        <f t="shared" si="39"/>
        <v>0.83944793344379687</v>
      </c>
      <c r="G77" s="83"/>
    </row>
    <row r="78" spans="1:7" x14ac:dyDescent="0.25">
      <c r="A78" s="42">
        <f t="shared" si="37"/>
        <v>205.76131687242798</v>
      </c>
      <c r="B78" s="42">
        <f t="shared" si="35"/>
        <v>5643</v>
      </c>
      <c r="C78" s="84"/>
      <c r="D78" s="42">
        <f t="shared" si="36"/>
        <v>5580</v>
      </c>
      <c r="E78" s="42">
        <f t="shared" si="38"/>
        <v>7.2778545017151508</v>
      </c>
      <c r="F78" s="83">
        <f t="shared" si="39"/>
        <v>0.64507462081271805</v>
      </c>
      <c r="G78" s="83"/>
    </row>
    <row r="79" spans="1:7" x14ac:dyDescent="0.25">
      <c r="A79" s="42">
        <f t="shared" si="37"/>
        <v>68.587105624142666</v>
      </c>
      <c r="B79" s="42">
        <f t="shared" si="35"/>
        <v>6808</v>
      </c>
      <c r="C79" s="84"/>
      <c r="D79" s="42">
        <f t="shared" si="36"/>
        <v>6745</v>
      </c>
      <c r="E79" s="42">
        <f t="shared" si="38"/>
        <v>9.0078555412007546</v>
      </c>
      <c r="F79" s="83">
        <f t="shared" si="39"/>
        <v>0.56070617475638151</v>
      </c>
      <c r="G79" s="83"/>
    </row>
    <row r="80" spans="1:7" x14ac:dyDescent="0.25">
      <c r="A80" s="42">
        <f t="shared" si="37"/>
        <v>22.862368541380889</v>
      </c>
      <c r="B80" s="42">
        <f t="shared" si="35"/>
        <v>11296.5</v>
      </c>
      <c r="C80" s="84"/>
      <c r="D80" s="42">
        <f t="shared" si="36"/>
        <v>11233.5</v>
      </c>
      <c r="E80" s="42">
        <f t="shared" si="38"/>
        <v>15.673185726377691</v>
      </c>
      <c r="F80" s="83">
        <f t="shared" si="39"/>
        <v>0.23565229482173267</v>
      </c>
      <c r="G80" s="83"/>
    </row>
    <row r="81" spans="1:20" x14ac:dyDescent="0.25">
      <c r="A81" s="42">
        <f t="shared" si="37"/>
        <v>7.6207895137936292</v>
      </c>
      <c r="B81" s="42">
        <f t="shared" si="35"/>
        <v>9677.5</v>
      </c>
      <c r="C81" s="84"/>
      <c r="D81" s="42">
        <f t="shared" si="36"/>
        <v>9614.5</v>
      </c>
      <c r="E81" s="42">
        <f t="shared" si="38"/>
        <v>13.269004024294263</v>
      </c>
      <c r="F81" s="83">
        <f t="shared" si="39"/>
        <v>0.35289908809658987</v>
      </c>
      <c r="G81" s="83"/>
    </row>
    <row r="82" spans="1:20" x14ac:dyDescent="0.25">
      <c r="A82" s="42">
        <v>0</v>
      </c>
      <c r="B82" s="42">
        <f t="shared" si="35"/>
        <v>14550.5</v>
      </c>
      <c r="C82" s="84"/>
      <c r="D82" s="42">
        <f t="shared" si="36"/>
        <v>14487.5</v>
      </c>
      <c r="E82" s="42">
        <f t="shared" si="38"/>
        <v>20.505308801473099</v>
      </c>
      <c r="F82" s="42"/>
      <c r="G82" s="42"/>
    </row>
    <row r="85" spans="1:20" ht="12" thickBot="1" x14ac:dyDescent="0.3"/>
    <row r="86" spans="1:20" x14ac:dyDescent="0.25">
      <c r="A86" s="80" t="s">
        <v>1620</v>
      </c>
      <c r="B86" s="81"/>
      <c r="C86" s="81"/>
      <c r="D86" s="81"/>
      <c r="E86" s="81"/>
      <c r="F86" s="81"/>
      <c r="G86" s="81"/>
      <c r="H86" s="81"/>
      <c r="I86" s="81"/>
      <c r="J86" s="81"/>
      <c r="K86" s="81"/>
      <c r="L86" s="81"/>
      <c r="M86" s="81"/>
      <c r="N86" s="81"/>
      <c r="O86" s="81"/>
      <c r="P86" s="81"/>
      <c r="Q86" s="81"/>
      <c r="R86" s="81"/>
      <c r="S86" s="81"/>
      <c r="T86" s="82"/>
    </row>
    <row r="87" spans="1:20" x14ac:dyDescent="0.25">
      <c r="A87" s="47">
        <f>1-(((A19-63)-679.02)/673.41)/$E$82</f>
        <v>0.46076758629479853</v>
      </c>
      <c r="B87" s="48">
        <f t="shared" ref="B87:T87" si="40">1-(((B19-63)-679.02)/673.41)/$E$82</f>
        <v>0.13031847096856419</v>
      </c>
      <c r="C87" s="48">
        <f t="shared" si="40"/>
        <v>-0.15171836436740316</v>
      </c>
      <c r="D87" s="48">
        <f t="shared" si="40"/>
        <v>0.18036018446635682</v>
      </c>
      <c r="E87" s="48">
        <f t="shared" si="40"/>
        <v>-0.48705578021621521</v>
      </c>
      <c r="F87" s="48">
        <f t="shared" si="40"/>
        <v>-0.33222338736776247</v>
      </c>
      <c r="G87" s="48">
        <f t="shared" si="40"/>
        <v>-0.15110280059789338</v>
      </c>
      <c r="H87" s="48">
        <f t="shared" si="40"/>
        <v>-0.29807770297672165</v>
      </c>
      <c r="I87" s="48">
        <f t="shared" si="40"/>
        <v>-0.21508522299340704</v>
      </c>
      <c r="J87" s="48">
        <f t="shared" si="40"/>
        <v>0.11887622678238285</v>
      </c>
      <c r="K87" s="48">
        <f t="shared" si="40"/>
        <v>-0.22721545021609901</v>
      </c>
      <c r="L87" s="48">
        <f t="shared" si="40"/>
        <v>-6.1411538416972888E-2</v>
      </c>
      <c r="M87" s="48">
        <f t="shared" si="40"/>
        <v>-8.8604973175903545E-2</v>
      </c>
      <c r="N87" s="48">
        <f t="shared" si="40"/>
        <v>6.5575646269538601E-2</v>
      </c>
      <c r="O87" s="48">
        <f t="shared" si="40"/>
        <v>9.3891579666987246E-2</v>
      </c>
      <c r="P87" s="48">
        <f t="shared" si="40"/>
        <v>-2.7845208161941137E-2</v>
      </c>
      <c r="Q87" s="48">
        <f t="shared" si="40"/>
        <v>-0.32900072998621144</v>
      </c>
      <c r="R87" s="48">
        <f t="shared" si="40"/>
        <v>-0.1525511859379165</v>
      </c>
      <c r="S87" s="134">
        <f t="shared" si="40"/>
        <v>0.7060516436276838</v>
      </c>
      <c r="T87" s="63">
        <f t="shared" si="40"/>
        <v>-0.17159745315921815</v>
      </c>
    </row>
    <row r="88" spans="1:20" x14ac:dyDescent="0.25">
      <c r="A88" s="47">
        <f t="shared" ref="A88:T88" si="41">1-(((A20-63)-679.02)/673.41)/$E$82</f>
        <v>-0.1428470041597627</v>
      </c>
      <c r="B88" s="48">
        <f t="shared" si="41"/>
        <v>0.19430089336407763</v>
      </c>
      <c r="C88" s="48">
        <f t="shared" si="41"/>
        <v>-0.66053613431746294</v>
      </c>
      <c r="D88" s="48">
        <f t="shared" si="41"/>
        <v>-0.20820539262829807</v>
      </c>
      <c r="E88" s="48">
        <f t="shared" si="41"/>
        <v>-0.14751804688133663</v>
      </c>
      <c r="F88" s="48">
        <f t="shared" si="41"/>
        <v>-2.1472312665840043E-2</v>
      </c>
      <c r="G88" s="48">
        <f t="shared" si="41"/>
        <v>-0.79096323418652892</v>
      </c>
      <c r="H88" s="48">
        <f t="shared" si="41"/>
        <v>-0.37918728201800644</v>
      </c>
      <c r="I88" s="48">
        <f t="shared" si="41"/>
        <v>-0.32154154548509317</v>
      </c>
      <c r="J88" s="48">
        <f t="shared" si="41"/>
        <v>-0.31907929040705429</v>
      </c>
      <c r="K88" s="48">
        <f t="shared" si="41"/>
        <v>7.5931601450702657E-2</v>
      </c>
      <c r="L88" s="134">
        <f t="shared" si="41"/>
        <v>0.85914597406810889</v>
      </c>
      <c r="M88" s="48">
        <f t="shared" si="41"/>
        <v>1.2057807955690891E-2</v>
      </c>
      <c r="N88" s="48">
        <f t="shared" si="41"/>
        <v>-0.210921115140841</v>
      </c>
      <c r="O88" s="48">
        <f t="shared" si="41"/>
        <v>0.21870618634346417</v>
      </c>
      <c r="P88" s="48">
        <f t="shared" si="41"/>
        <v>0.59840040323047861</v>
      </c>
      <c r="Q88" s="48">
        <f t="shared" si="41"/>
        <v>-0.17141640499171529</v>
      </c>
      <c r="R88" s="48">
        <f t="shared" si="41"/>
        <v>-0.37038834107736696</v>
      </c>
      <c r="S88" s="48">
        <f t="shared" si="41"/>
        <v>-0.17416833713775892</v>
      </c>
      <c r="T88" s="63">
        <f t="shared" si="41"/>
        <v>-0.24535647659988657</v>
      </c>
    </row>
    <row r="89" spans="1:20" x14ac:dyDescent="0.25">
      <c r="A89" s="47">
        <f t="shared" ref="A89:T89" si="42">1-(((A21-63)-679.02)/673.41)/$E$82</f>
        <v>0.23061915576515291</v>
      </c>
      <c r="B89" s="48">
        <f t="shared" si="42"/>
        <v>-0.38443767887558966</v>
      </c>
      <c r="C89" s="48">
        <f t="shared" si="42"/>
        <v>-1.0296209285888094</v>
      </c>
      <c r="D89" s="48">
        <f t="shared" si="42"/>
        <v>-0.41738844536111142</v>
      </c>
      <c r="E89" s="48">
        <f t="shared" si="42"/>
        <v>-0.75258102267592109</v>
      </c>
      <c r="F89" s="48">
        <f t="shared" si="42"/>
        <v>-0.11043938217674953</v>
      </c>
      <c r="G89" s="48">
        <f t="shared" si="42"/>
        <v>-0.29576028643268493</v>
      </c>
      <c r="H89" s="48">
        <f t="shared" si="42"/>
        <v>-0.37169188788338769</v>
      </c>
      <c r="I89" s="48">
        <f t="shared" si="42"/>
        <v>-0.30104689292376863</v>
      </c>
      <c r="J89" s="48">
        <f t="shared" si="42"/>
        <v>-0.60057298124051317</v>
      </c>
      <c r="K89" s="48">
        <f t="shared" si="42"/>
        <v>-1.1040317254324878</v>
      </c>
      <c r="L89" s="48">
        <f t="shared" si="42"/>
        <v>-1.8684170886296148E-2</v>
      </c>
      <c r="M89" s="48">
        <f t="shared" si="42"/>
        <v>-0.26480104978969465</v>
      </c>
      <c r="N89" s="48">
        <f t="shared" si="42"/>
        <v>0.1187313882483807</v>
      </c>
      <c r="O89" s="48">
        <f t="shared" si="42"/>
        <v>1.9589411723810235E-2</v>
      </c>
      <c r="P89" s="48">
        <f t="shared" si="42"/>
        <v>-0.12050566028990883</v>
      </c>
      <c r="Q89" s="48">
        <f t="shared" si="42"/>
        <v>0.1689179402801757</v>
      </c>
      <c r="R89" s="48">
        <f t="shared" si="42"/>
        <v>-8.0240547837271192E-2</v>
      </c>
      <c r="S89" s="48">
        <f t="shared" si="42"/>
        <v>-9.1429324588948369E-2</v>
      </c>
      <c r="T89" s="63">
        <f t="shared" si="42"/>
        <v>9.6353834745026234E-2</v>
      </c>
    </row>
    <row r="90" spans="1:20" x14ac:dyDescent="0.25">
      <c r="A90" s="133">
        <f t="shared" ref="A90:T90" si="43">1-(((A22-63)-679.02)/673.41)/$E$82</f>
        <v>0.90216301866679027</v>
      </c>
      <c r="B90" s="48">
        <f t="shared" si="43"/>
        <v>1.3469983662213303E-2</v>
      </c>
      <c r="C90" s="134">
        <f t="shared" si="43"/>
        <v>0.86913983291426722</v>
      </c>
      <c r="D90" s="48">
        <f t="shared" si="43"/>
        <v>0.1177175185103646</v>
      </c>
      <c r="E90" s="48">
        <f t="shared" si="43"/>
        <v>-9.8671251289063067E-2</v>
      </c>
      <c r="F90" s="48">
        <f t="shared" si="43"/>
        <v>-0.15751190572749496</v>
      </c>
      <c r="G90" s="48">
        <f t="shared" si="43"/>
        <v>-0.9343171732152995</v>
      </c>
      <c r="H90" s="48">
        <f t="shared" si="43"/>
        <v>-1.022342792255194</v>
      </c>
      <c r="I90" s="48">
        <f t="shared" si="43"/>
        <v>-0.43132915425883223</v>
      </c>
      <c r="J90" s="48">
        <f t="shared" si="43"/>
        <v>-0.14860433588635402</v>
      </c>
      <c r="K90" s="48">
        <f t="shared" si="43"/>
        <v>9.8417783854558794E-2</v>
      </c>
      <c r="L90" s="48">
        <f t="shared" si="43"/>
        <v>0.29938124978274216</v>
      </c>
      <c r="M90" s="48">
        <f t="shared" si="43"/>
        <v>0.42162497248067854</v>
      </c>
      <c r="N90" s="48">
        <f t="shared" si="43"/>
        <v>8.1580304276792193E-2</v>
      </c>
      <c r="O90" s="48">
        <f t="shared" si="43"/>
        <v>0.41684530085860283</v>
      </c>
      <c r="P90" s="48">
        <f t="shared" si="43"/>
        <v>0.12959427829855275</v>
      </c>
      <c r="Q90" s="48">
        <f t="shared" si="43"/>
        <v>0.18401735744991476</v>
      </c>
      <c r="R90" s="48">
        <f t="shared" si="43"/>
        <v>0.2929721446531407</v>
      </c>
      <c r="S90" s="48">
        <f t="shared" si="43"/>
        <v>2.6433032455418615E-2</v>
      </c>
      <c r="T90" s="63">
        <f t="shared" si="43"/>
        <v>-0.42093698944416769</v>
      </c>
    </row>
    <row r="91" spans="1:20" x14ac:dyDescent="0.25">
      <c r="A91" s="47">
        <f t="shared" ref="A91:T91" si="44">1-(((A23-63)-679.02)/673.41)/$E$82</f>
        <v>-0.23891116183678429</v>
      </c>
      <c r="B91" s="48">
        <f t="shared" si="44"/>
        <v>-0.5694689060635203</v>
      </c>
      <c r="C91" s="48">
        <f t="shared" si="44"/>
        <v>-7.7524825324728042E-2</v>
      </c>
      <c r="D91" s="48">
        <f t="shared" si="44"/>
        <v>-0.72176662456693297</v>
      </c>
      <c r="E91" s="48">
        <f t="shared" si="44"/>
        <v>-0.64181575379766653</v>
      </c>
      <c r="F91" s="48">
        <f t="shared" si="44"/>
        <v>-2.1182635597835509E-2</v>
      </c>
      <c r="G91" s="48">
        <f t="shared" si="44"/>
        <v>-0.8836961055814978</v>
      </c>
      <c r="H91" s="48">
        <f t="shared" si="44"/>
        <v>-0.68374650939133064</v>
      </c>
      <c r="I91" s="48">
        <f t="shared" si="44"/>
        <v>-0.42014037750715505</v>
      </c>
      <c r="J91" s="48">
        <f t="shared" si="44"/>
        <v>-0.37560252830144969</v>
      </c>
      <c r="K91" s="48">
        <f t="shared" si="44"/>
        <v>0.59477943988042137</v>
      </c>
      <c r="L91" s="48">
        <f t="shared" si="44"/>
        <v>0.67737361389522954</v>
      </c>
      <c r="M91" s="48">
        <f t="shared" si="44"/>
        <v>2.4224244811883677E-2</v>
      </c>
      <c r="N91" s="48">
        <f t="shared" si="44"/>
        <v>6.0107991610952038E-2</v>
      </c>
      <c r="O91" s="48">
        <f t="shared" si="44"/>
        <v>0.15005272122637681</v>
      </c>
      <c r="P91" s="48">
        <f t="shared" si="44"/>
        <v>0.18532090425593539</v>
      </c>
      <c r="Q91" s="48">
        <f t="shared" si="44"/>
        <v>1.0030068479658816E-2</v>
      </c>
      <c r="R91" s="48">
        <f t="shared" si="44"/>
        <v>-3.8599469311611401E-2</v>
      </c>
      <c r="S91" s="48">
        <f t="shared" si="44"/>
        <v>4.1966965227164699E-2</v>
      </c>
      <c r="T91" s="63">
        <f t="shared" si="44"/>
        <v>0.51805122649270596</v>
      </c>
    </row>
    <row r="92" spans="1:20" x14ac:dyDescent="0.25">
      <c r="A92" s="47">
        <f t="shared" ref="A92:T92" si="45">1-(((A24-63)-679.02)/673.41)/$E$82</f>
        <v>-8.3752882286826758E-2</v>
      </c>
      <c r="B92" s="48">
        <f t="shared" si="45"/>
        <v>0.11626913317034171</v>
      </c>
      <c r="C92" s="48">
        <f t="shared" si="45"/>
        <v>-0.54984328470620958</v>
      </c>
      <c r="D92" s="48">
        <f t="shared" si="45"/>
        <v>-0.27396208706533964</v>
      </c>
      <c r="E92" s="48">
        <f t="shared" si="45"/>
        <v>-0.60897361621264645</v>
      </c>
      <c r="F92" s="134">
        <f t="shared" si="45"/>
        <v>0.74899626895936411</v>
      </c>
      <c r="G92" s="48">
        <f t="shared" si="45"/>
        <v>-0.41644699489009662</v>
      </c>
      <c r="H92" s="48">
        <f t="shared" si="45"/>
        <v>-0.53115911381991365</v>
      </c>
      <c r="I92" s="48">
        <f t="shared" si="45"/>
        <v>3.6390681668076352E-2</v>
      </c>
      <c r="J92" s="134">
        <f t="shared" si="45"/>
        <v>0.90071463332676727</v>
      </c>
      <c r="K92" s="48">
        <f t="shared" si="45"/>
        <v>-2.1617151199842422E-2</v>
      </c>
      <c r="L92" s="48">
        <f t="shared" si="45"/>
        <v>-0.12510428374448179</v>
      </c>
      <c r="M92" s="48">
        <f t="shared" si="45"/>
        <v>8.4368446056336532E-3</v>
      </c>
      <c r="N92" s="48">
        <f t="shared" si="45"/>
        <v>0.17978083033034775</v>
      </c>
      <c r="O92" s="48">
        <f t="shared" si="45"/>
        <v>0.40304943049488429</v>
      </c>
      <c r="P92" s="48">
        <f t="shared" si="45"/>
        <v>-0.13560507745964823</v>
      </c>
      <c r="Q92" s="48">
        <f t="shared" si="45"/>
        <v>-0.15356505567593248</v>
      </c>
      <c r="R92" s="48">
        <f t="shared" si="45"/>
        <v>0.10870131976872177</v>
      </c>
      <c r="S92" s="48">
        <f t="shared" si="45"/>
        <v>-0.16022762824003811</v>
      </c>
      <c r="T92" s="63">
        <f t="shared" si="45"/>
        <v>-0.1157984079348342</v>
      </c>
    </row>
    <row r="93" spans="1:20" x14ac:dyDescent="0.25">
      <c r="A93" s="47">
        <f t="shared" ref="A93:T93" si="46">1-(((A25-63)-679.02)/673.41)/$E$82</f>
        <v>0.26389580895218001</v>
      </c>
      <c r="B93" s="48">
        <f t="shared" si="46"/>
        <v>0.15179078363440435</v>
      </c>
      <c r="C93" s="48">
        <f t="shared" si="46"/>
        <v>-0.63337890919203299</v>
      </c>
      <c r="D93" s="48">
        <f t="shared" si="46"/>
        <v>-0.16591254069962824</v>
      </c>
      <c r="E93" s="48">
        <f t="shared" si="46"/>
        <v>-0.70923809137573435</v>
      </c>
      <c r="F93" s="48">
        <f t="shared" si="46"/>
        <v>-0.3827720357345632</v>
      </c>
      <c r="G93" s="48">
        <f t="shared" si="46"/>
        <v>-7.2455476634647686E-2</v>
      </c>
      <c r="H93" s="48">
        <f t="shared" si="46"/>
        <v>-0.54220305203758867</v>
      </c>
      <c r="I93" s="48">
        <f t="shared" si="46"/>
        <v>-0.58210606815522081</v>
      </c>
      <c r="J93" s="48">
        <f t="shared" si="46"/>
        <v>-0.24785494131142594</v>
      </c>
      <c r="K93" s="48">
        <f t="shared" si="46"/>
        <v>-0.39276589458072153</v>
      </c>
      <c r="L93" s="48">
        <f t="shared" si="46"/>
        <v>-2.4803598947892969E-2</v>
      </c>
      <c r="M93" s="48">
        <f t="shared" si="46"/>
        <v>1.4230385965725345E-2</v>
      </c>
      <c r="N93" s="48">
        <f t="shared" si="46"/>
        <v>0.37592841500295471</v>
      </c>
      <c r="O93" s="48">
        <f t="shared" si="46"/>
        <v>-0.1791290569273376</v>
      </c>
      <c r="P93" s="48">
        <f t="shared" si="46"/>
        <v>-7.3867652341170098E-2</v>
      </c>
      <c r="Q93" s="48">
        <f t="shared" si="46"/>
        <v>-4.0192693185636674E-3</v>
      </c>
      <c r="R93" s="48">
        <f t="shared" si="46"/>
        <v>-1.9154896121803544E-2</v>
      </c>
      <c r="S93" s="48">
        <f t="shared" si="46"/>
        <v>-0.11188776751677243</v>
      </c>
      <c r="T93" s="63">
        <f t="shared" si="46"/>
        <v>-0.28424562297950251</v>
      </c>
    </row>
    <row r="94" spans="1:20" ht="12" thickBot="1" x14ac:dyDescent="0.3">
      <c r="A94" s="53">
        <f t="shared" ref="A94:T94" si="47">1-(((A26-63)-679.02)/673.41)/$E$82</f>
        <v>0.15370989420993475</v>
      </c>
      <c r="B94" s="54">
        <f t="shared" si="47"/>
        <v>-0.48864900409024026</v>
      </c>
      <c r="C94" s="54">
        <f t="shared" si="47"/>
        <v>-0.42108182797817006</v>
      </c>
      <c r="D94" s="54">
        <f t="shared" si="47"/>
        <v>-0.53253507989293558</v>
      </c>
      <c r="E94" s="54">
        <f t="shared" si="47"/>
        <v>-0.31422719951797751</v>
      </c>
      <c r="F94" s="54">
        <f t="shared" si="47"/>
        <v>8.9111908044911536E-2</v>
      </c>
      <c r="G94" s="54">
        <f t="shared" si="47"/>
        <v>-0.39425048955424513</v>
      </c>
      <c r="H94" s="54">
        <f t="shared" si="47"/>
        <v>-0.82011198915449079</v>
      </c>
      <c r="I94" s="54">
        <f t="shared" si="47"/>
        <v>-0.70960018771074029</v>
      </c>
      <c r="J94" s="54">
        <f t="shared" si="47"/>
        <v>-6.3511697160006042E-2</v>
      </c>
      <c r="K94" s="54">
        <f t="shared" si="47"/>
        <v>-2.7012386591428017E-2</v>
      </c>
      <c r="L94" s="54">
        <f t="shared" si="47"/>
        <v>-0.20324467283871939</v>
      </c>
      <c r="M94" s="54">
        <f t="shared" si="47"/>
        <v>-2.2051666801849334E-2</v>
      </c>
      <c r="N94" s="54">
        <f t="shared" si="47"/>
        <v>-3.4109474757540337E-2</v>
      </c>
      <c r="O94" s="148">
        <f t="shared" si="47"/>
        <v>0.73625047796716214</v>
      </c>
      <c r="P94" s="54">
        <f t="shared" si="47"/>
        <v>0.41333296640904715</v>
      </c>
      <c r="Q94" s="54">
        <f t="shared" si="47"/>
        <v>-0.32990597082372575</v>
      </c>
      <c r="R94" s="54">
        <f t="shared" si="47"/>
        <v>-0.1177537281438652</v>
      </c>
      <c r="S94" s="54">
        <f t="shared" si="47"/>
        <v>-0.16540560583062014</v>
      </c>
      <c r="T94" s="64">
        <f t="shared" si="47"/>
        <v>-0.12760274845602115</v>
      </c>
    </row>
  </sheetData>
  <mergeCells count="19">
    <mergeCell ref="A18:V18"/>
    <mergeCell ref="A31:V31"/>
    <mergeCell ref="A1:X1"/>
    <mergeCell ref="C59:C70"/>
    <mergeCell ref="A57:D57"/>
    <mergeCell ref="C73:C82"/>
    <mergeCell ref="A71:G71"/>
    <mergeCell ref="A44:V44"/>
    <mergeCell ref="F72:G72"/>
    <mergeCell ref="F73:G73"/>
    <mergeCell ref="F74:G74"/>
    <mergeCell ref="F75:G75"/>
    <mergeCell ref="F76:G76"/>
    <mergeCell ref="A86:T86"/>
    <mergeCell ref="F77:G77"/>
    <mergeCell ref="F78:G78"/>
    <mergeCell ref="F79:G79"/>
    <mergeCell ref="F80:G80"/>
    <mergeCell ref="F81:G81"/>
  </mergeCells>
  <phoneticPr fontId="1" type="noConversion"/>
  <pageMargins left="0.7" right="0.7" top="0.75" bottom="0.75" header="0.3" footer="0.3"/>
  <pageSetup paperSize="9" orientation="portrait" r:id="rId1"/>
  <drawing r:id="rId2"/>
  <legacyDrawing r:id="rId3"/>
  <oleObjects>
    <mc:AlternateContent xmlns:mc="http://schemas.openxmlformats.org/markup-compatibility/2006">
      <mc:Choice Requires="x14">
        <oleObject progId="Prism7.Document" shapeId="22529" r:id="rId4">
          <objectPr defaultSize="0" autoPict="0" r:id="rId5">
            <anchor moveWithCells="1">
              <from>
                <xdr:col>8</xdr:col>
                <xdr:colOff>209550</xdr:colOff>
                <xdr:row>70</xdr:row>
                <xdr:rowOff>82550</xdr:rowOff>
              </from>
              <to>
                <xdr:col>14</xdr:col>
                <xdr:colOff>450850</xdr:colOff>
                <xdr:row>84</xdr:row>
                <xdr:rowOff>139700</xdr:rowOff>
              </to>
            </anchor>
          </objectPr>
        </oleObject>
      </mc:Choice>
      <mc:Fallback>
        <oleObject progId="Prism7.Document" shapeId="22529" r:id="rId4"/>
      </mc:Fallback>
    </mc:AlternateContent>
  </oleObjec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1"/>
  <sheetViews>
    <sheetView tabSelected="1" workbookViewId="0">
      <selection sqref="A1:C8"/>
    </sheetView>
  </sheetViews>
  <sheetFormatPr defaultRowHeight="11.5" x14ac:dyDescent="0.25"/>
  <cols>
    <col min="1" max="1" width="8.1796875" style="137" bestFit="1" customWidth="1"/>
    <col min="2" max="2" width="39.90625" style="137" bestFit="1" customWidth="1"/>
    <col min="3" max="3" width="7.453125" style="147" bestFit="1" customWidth="1"/>
    <col min="4" max="16384" width="8.7265625" style="137"/>
  </cols>
  <sheetData>
    <row r="1" spans="1:16" x14ac:dyDescent="0.25">
      <c r="A1" s="3" t="s">
        <v>43</v>
      </c>
      <c r="B1" s="135" t="s">
        <v>44</v>
      </c>
      <c r="C1" s="136" t="s">
        <v>1631</v>
      </c>
    </row>
    <row r="2" spans="1:16" x14ac:dyDescent="0.25">
      <c r="A2" s="149" t="s">
        <v>1632</v>
      </c>
      <c r="B2" s="150" t="s">
        <v>268</v>
      </c>
      <c r="C2" s="151">
        <v>0.90216301866679027</v>
      </c>
      <c r="K2" s="138"/>
      <c r="L2" s="139"/>
      <c r="M2" s="138"/>
      <c r="N2" s="139"/>
      <c r="O2" s="138"/>
      <c r="P2" s="139"/>
    </row>
    <row r="3" spans="1:16" x14ac:dyDescent="0.25">
      <c r="A3" s="149" t="s">
        <v>943</v>
      </c>
      <c r="B3" s="150" t="s">
        <v>311</v>
      </c>
      <c r="C3" s="151">
        <v>0.90071463332676727</v>
      </c>
      <c r="K3" s="138"/>
      <c r="L3" s="139"/>
      <c r="M3" s="138"/>
      <c r="N3" s="139"/>
      <c r="O3" s="138"/>
      <c r="P3" s="139"/>
    </row>
    <row r="4" spans="1:16" x14ac:dyDescent="0.25">
      <c r="A4" s="149" t="s">
        <v>761</v>
      </c>
      <c r="B4" s="150" t="s">
        <v>270</v>
      </c>
      <c r="C4" s="151">
        <v>0.86913983291426722</v>
      </c>
      <c r="K4" s="138"/>
      <c r="L4" s="139"/>
      <c r="M4" s="138"/>
      <c r="N4" s="139"/>
      <c r="O4" s="138"/>
      <c r="P4" s="139"/>
    </row>
    <row r="5" spans="1:16" x14ac:dyDescent="0.25">
      <c r="A5" s="149" t="s">
        <v>1152</v>
      </c>
      <c r="B5" s="150" t="s">
        <v>381</v>
      </c>
      <c r="C5" s="152">
        <v>0.85914597406810889</v>
      </c>
      <c r="K5" s="138"/>
      <c r="L5" s="139"/>
      <c r="M5" s="138"/>
      <c r="N5" s="139"/>
      <c r="O5" s="138"/>
      <c r="P5" s="139"/>
    </row>
    <row r="6" spans="1:16" x14ac:dyDescent="0.25">
      <c r="A6" s="149" t="s">
        <v>908</v>
      </c>
      <c r="B6" s="150" t="s">
        <v>307</v>
      </c>
      <c r="C6" s="151">
        <v>0.74899626895936411</v>
      </c>
      <c r="K6" s="138"/>
      <c r="L6" s="139"/>
      <c r="M6" s="138"/>
      <c r="N6" s="139"/>
      <c r="O6" s="138"/>
      <c r="P6" s="139"/>
    </row>
    <row r="7" spans="1:16" x14ac:dyDescent="0.25">
      <c r="A7" s="149" t="s">
        <v>1578</v>
      </c>
      <c r="B7" s="150" t="s">
        <v>503</v>
      </c>
      <c r="C7" s="152">
        <v>0.73625047796716214</v>
      </c>
      <c r="K7" s="138"/>
      <c r="L7" s="139"/>
      <c r="M7" s="138"/>
      <c r="N7" s="139"/>
      <c r="O7" s="138"/>
      <c r="P7" s="139"/>
    </row>
    <row r="8" spans="1:16" x14ac:dyDescent="0.25">
      <c r="A8" s="149" t="s">
        <v>1131</v>
      </c>
      <c r="B8" s="150" t="s">
        <v>368</v>
      </c>
      <c r="C8" s="152">
        <v>0.7060516436276838</v>
      </c>
      <c r="K8" s="138"/>
      <c r="L8" s="139"/>
      <c r="M8" s="138"/>
      <c r="N8" s="139"/>
      <c r="O8" s="138"/>
      <c r="P8" s="139"/>
    </row>
    <row r="9" spans="1:16" x14ac:dyDescent="0.25">
      <c r="A9" s="140" t="s">
        <v>1354</v>
      </c>
      <c r="B9" s="141" t="s">
        <v>441</v>
      </c>
      <c r="C9" s="142">
        <v>0.67737361389522954</v>
      </c>
      <c r="K9" s="138"/>
      <c r="L9" s="139"/>
      <c r="M9" s="138"/>
      <c r="N9" s="139"/>
      <c r="O9" s="138"/>
      <c r="P9" s="139"/>
    </row>
    <row r="10" spans="1:16" x14ac:dyDescent="0.25">
      <c r="A10" s="140" t="s">
        <v>1176</v>
      </c>
      <c r="B10" s="141" t="s">
        <v>385</v>
      </c>
      <c r="C10" s="142">
        <v>0.59840040323047861</v>
      </c>
      <c r="K10" s="138"/>
      <c r="L10" s="139"/>
      <c r="M10" s="138"/>
      <c r="N10" s="139"/>
      <c r="O10" s="138"/>
      <c r="P10" s="139"/>
    </row>
    <row r="11" spans="1:16" x14ac:dyDescent="0.25">
      <c r="A11" s="140" t="s">
        <v>1348</v>
      </c>
      <c r="B11" s="141" t="s">
        <v>440</v>
      </c>
      <c r="C11" s="142">
        <v>0.59477943988042137</v>
      </c>
      <c r="K11" s="138"/>
      <c r="L11" s="139"/>
      <c r="M11" s="138"/>
      <c r="N11" s="139"/>
      <c r="O11" s="138"/>
      <c r="P11" s="139"/>
    </row>
    <row r="12" spans="1:16" x14ac:dyDescent="0.25">
      <c r="A12" s="140" t="s">
        <v>1412</v>
      </c>
      <c r="B12" s="141" t="s">
        <v>449</v>
      </c>
      <c r="C12" s="142">
        <v>0.51805122649270596</v>
      </c>
    </row>
    <row r="13" spans="1:16" x14ac:dyDescent="0.25">
      <c r="A13" s="140" t="s">
        <v>86</v>
      </c>
      <c r="B13" s="141" t="s">
        <v>26</v>
      </c>
      <c r="C13" s="143">
        <v>0.46076758629479853</v>
      </c>
    </row>
    <row r="14" spans="1:16" x14ac:dyDescent="0.25">
      <c r="A14" s="140" t="s">
        <v>1291</v>
      </c>
      <c r="B14" s="141" t="s">
        <v>422</v>
      </c>
      <c r="C14" s="142">
        <v>0.42162497248067854</v>
      </c>
    </row>
    <row r="15" spans="1:16" x14ac:dyDescent="0.25">
      <c r="A15" s="140" t="s">
        <v>1303</v>
      </c>
      <c r="B15" s="141" t="s">
        <v>424</v>
      </c>
      <c r="C15" s="142">
        <v>0.41684530085860283</v>
      </c>
    </row>
    <row r="16" spans="1:16" x14ac:dyDescent="0.25">
      <c r="A16" s="140" t="s">
        <v>1583</v>
      </c>
      <c r="B16" s="141" t="s">
        <v>504</v>
      </c>
      <c r="C16" s="142">
        <v>0.41333296640904715</v>
      </c>
    </row>
    <row r="17" spans="1:3" x14ac:dyDescent="0.25">
      <c r="A17" s="140" t="s">
        <v>1448</v>
      </c>
      <c r="B17" s="141" t="s">
        <v>464</v>
      </c>
      <c r="C17" s="142">
        <v>0.40304943049488429</v>
      </c>
    </row>
    <row r="18" spans="1:3" x14ac:dyDescent="0.25">
      <c r="A18" s="140" t="s">
        <v>1506</v>
      </c>
      <c r="B18" s="141" t="s">
        <v>482</v>
      </c>
      <c r="C18" s="142">
        <v>0.37592841500295471</v>
      </c>
    </row>
    <row r="19" spans="1:3" x14ac:dyDescent="0.25">
      <c r="A19" s="140" t="s">
        <v>1285</v>
      </c>
      <c r="B19" s="141" t="s">
        <v>421</v>
      </c>
      <c r="C19" s="142">
        <v>0.29938124978274216</v>
      </c>
    </row>
    <row r="20" spans="1:3" x14ac:dyDescent="0.25">
      <c r="A20" s="140" t="s">
        <v>1328</v>
      </c>
      <c r="B20" s="141" t="s">
        <v>427</v>
      </c>
      <c r="C20" s="142">
        <v>0.2929721446531407</v>
      </c>
    </row>
    <row r="21" spans="1:3" x14ac:dyDescent="0.25">
      <c r="A21" s="140" t="s">
        <v>949</v>
      </c>
      <c r="B21" s="141" t="s">
        <v>322</v>
      </c>
      <c r="C21" s="143">
        <v>0.26389580895218001</v>
      </c>
    </row>
    <row r="22" spans="1:3" x14ac:dyDescent="0.25">
      <c r="A22" s="140" t="s">
        <v>682</v>
      </c>
      <c r="B22" s="141" t="s">
        <v>250</v>
      </c>
      <c r="C22" s="143">
        <v>0.23061915576515291</v>
      </c>
    </row>
    <row r="23" spans="1:3" x14ac:dyDescent="0.25">
      <c r="A23" s="140" t="s">
        <v>1170</v>
      </c>
      <c r="B23" s="141" t="s">
        <v>384</v>
      </c>
      <c r="C23" s="142">
        <v>0.21870618634346417</v>
      </c>
    </row>
    <row r="24" spans="1:3" x14ac:dyDescent="0.25">
      <c r="A24" s="140" t="s">
        <v>611</v>
      </c>
      <c r="B24" s="141" t="s">
        <v>233</v>
      </c>
      <c r="C24" s="143">
        <v>0.19430089336407763</v>
      </c>
    </row>
    <row r="25" spans="1:3" x14ac:dyDescent="0.25">
      <c r="A25" s="140" t="s">
        <v>1383</v>
      </c>
      <c r="B25" s="141" t="s">
        <v>445</v>
      </c>
      <c r="C25" s="142">
        <v>0.18532090425593539</v>
      </c>
    </row>
    <row r="26" spans="1:3" x14ac:dyDescent="0.25">
      <c r="A26" s="140" t="s">
        <v>1321</v>
      </c>
      <c r="B26" s="141" t="s">
        <v>426</v>
      </c>
      <c r="C26" s="142">
        <v>0.18401735744991476</v>
      </c>
    </row>
    <row r="27" spans="1:3" x14ac:dyDescent="0.25">
      <c r="A27" s="140" t="s">
        <v>554</v>
      </c>
      <c r="B27" s="141" t="s">
        <v>215</v>
      </c>
      <c r="C27" s="143">
        <v>0.18036018446635682</v>
      </c>
    </row>
    <row r="28" spans="1:3" x14ac:dyDescent="0.25">
      <c r="A28" s="140" t="s">
        <v>1441</v>
      </c>
      <c r="B28" s="141" t="s">
        <v>463</v>
      </c>
      <c r="C28" s="142">
        <v>0.17978083033034775</v>
      </c>
    </row>
    <row r="29" spans="1:3" x14ac:dyDescent="0.25">
      <c r="A29" s="140" t="s">
        <v>1250</v>
      </c>
      <c r="B29" s="141" t="s">
        <v>406</v>
      </c>
      <c r="C29" s="142">
        <v>0.1689179402801757</v>
      </c>
    </row>
    <row r="30" spans="1:3" x14ac:dyDescent="0.25">
      <c r="A30" s="140" t="s">
        <v>1013</v>
      </c>
      <c r="B30" s="141" t="s">
        <v>342</v>
      </c>
      <c r="C30" s="143">
        <v>0.15370989420993475</v>
      </c>
    </row>
    <row r="31" spans="1:3" x14ac:dyDescent="0.25">
      <c r="A31" s="140" t="s">
        <v>954</v>
      </c>
      <c r="B31" s="141" t="s">
        <v>323</v>
      </c>
      <c r="C31" s="143">
        <v>0.15179078363440435</v>
      </c>
    </row>
    <row r="32" spans="1:3" x14ac:dyDescent="0.25">
      <c r="A32" s="140" t="s">
        <v>1374</v>
      </c>
      <c r="B32" s="141" t="s">
        <v>444</v>
      </c>
      <c r="C32" s="142">
        <v>0.15005272122637681</v>
      </c>
    </row>
    <row r="33" spans="1:7" x14ac:dyDescent="0.25">
      <c r="A33" s="140" t="s">
        <v>94</v>
      </c>
      <c r="B33" s="141" t="s">
        <v>28</v>
      </c>
      <c r="C33" s="143">
        <v>0.13031847096856419</v>
      </c>
    </row>
    <row r="34" spans="1:7" x14ac:dyDescent="0.25">
      <c r="A34" s="140" t="s">
        <v>1313</v>
      </c>
      <c r="B34" s="141" t="s">
        <v>425</v>
      </c>
      <c r="C34" s="142">
        <v>0.12959427829855275</v>
      </c>
    </row>
    <row r="35" spans="1:7" x14ac:dyDescent="0.25">
      <c r="A35" s="140" t="s">
        <v>597</v>
      </c>
      <c r="B35" s="141" t="s">
        <v>221</v>
      </c>
      <c r="C35" s="143">
        <v>0.11887622678238285</v>
      </c>
    </row>
    <row r="36" spans="1:7" x14ac:dyDescent="0.25">
      <c r="A36" s="140" t="s">
        <v>1229</v>
      </c>
      <c r="B36" s="141" t="s">
        <v>403</v>
      </c>
      <c r="C36" s="142">
        <v>0.1187313882483807</v>
      </c>
    </row>
    <row r="37" spans="1:7" x14ac:dyDescent="0.25">
      <c r="A37" s="140" t="s">
        <v>770</v>
      </c>
      <c r="B37" s="141" t="s">
        <v>271</v>
      </c>
      <c r="C37" s="143">
        <v>0.1177175185103646</v>
      </c>
    </row>
    <row r="38" spans="1:7" x14ac:dyDescent="0.25">
      <c r="A38" s="140" t="s">
        <v>879</v>
      </c>
      <c r="B38" s="141" t="s">
        <v>303</v>
      </c>
      <c r="C38" s="143">
        <v>0.11626913317034171</v>
      </c>
    </row>
    <row r="39" spans="1:7" x14ac:dyDescent="0.25">
      <c r="A39" s="140" t="s">
        <v>1473</v>
      </c>
      <c r="B39" s="141" t="s">
        <v>467</v>
      </c>
      <c r="C39" s="142">
        <v>0.10870131976872177</v>
      </c>
    </row>
    <row r="40" spans="1:7" x14ac:dyDescent="0.25">
      <c r="A40" s="140" t="s">
        <v>1278</v>
      </c>
      <c r="B40" s="141" t="s">
        <v>420</v>
      </c>
      <c r="C40" s="142">
        <v>9.8417783854558794E-2</v>
      </c>
    </row>
    <row r="41" spans="1:7" x14ac:dyDescent="0.25">
      <c r="A41" s="140" t="s">
        <v>1271</v>
      </c>
      <c r="B41" s="141" t="s">
        <v>409</v>
      </c>
      <c r="C41" s="142">
        <v>9.6353834745026234E-2</v>
      </c>
    </row>
    <row r="42" spans="1:7" x14ac:dyDescent="0.25">
      <c r="A42" s="140" t="s">
        <v>1105</v>
      </c>
      <c r="B42" s="141" t="s">
        <v>364</v>
      </c>
      <c r="C42" s="142">
        <v>9.3891579666987246E-2</v>
      </c>
      <c r="G42" s="139"/>
    </row>
    <row r="43" spans="1:7" x14ac:dyDescent="0.25">
      <c r="A43" s="140" t="s">
        <v>1045</v>
      </c>
      <c r="B43" s="141" t="s">
        <v>347</v>
      </c>
      <c r="C43" s="143">
        <v>8.9111908044911536E-2</v>
      </c>
      <c r="G43" s="138"/>
    </row>
    <row r="44" spans="1:7" x14ac:dyDescent="0.25">
      <c r="A44" s="140" t="s">
        <v>1297</v>
      </c>
      <c r="B44" s="141" t="s">
        <v>423</v>
      </c>
      <c r="C44" s="142">
        <v>8.1580304276792193E-2</v>
      </c>
      <c r="G44" s="139"/>
    </row>
    <row r="45" spans="1:7" x14ac:dyDescent="0.25">
      <c r="A45" s="140" t="s">
        <v>1145</v>
      </c>
      <c r="B45" s="141" t="s">
        <v>380</v>
      </c>
      <c r="C45" s="142">
        <v>7.5931601450702657E-2</v>
      </c>
    </row>
    <row r="46" spans="1:7" x14ac:dyDescent="0.25">
      <c r="A46" s="140" t="s">
        <v>1098</v>
      </c>
      <c r="B46" s="141" t="s">
        <v>363</v>
      </c>
      <c r="C46" s="142">
        <v>6.5575646269538601E-2</v>
      </c>
    </row>
    <row r="47" spans="1:7" x14ac:dyDescent="0.25">
      <c r="A47" s="140" t="s">
        <v>1366</v>
      </c>
      <c r="B47" s="141" t="s">
        <v>443</v>
      </c>
      <c r="C47" s="142">
        <v>6.0107991610952038E-2</v>
      </c>
    </row>
    <row r="48" spans="1:7" x14ac:dyDescent="0.25">
      <c r="A48" s="140" t="s">
        <v>1405</v>
      </c>
      <c r="B48" s="141" t="s">
        <v>448</v>
      </c>
      <c r="C48" s="142">
        <v>4.1966965227164699E-2</v>
      </c>
    </row>
    <row r="49" spans="1:3" x14ac:dyDescent="0.25">
      <c r="A49" s="140" t="s">
        <v>934</v>
      </c>
      <c r="B49" s="141" t="s">
        <v>310</v>
      </c>
      <c r="C49" s="143">
        <v>3.6390681668076352E-2</v>
      </c>
    </row>
    <row r="50" spans="1:3" x14ac:dyDescent="0.25">
      <c r="A50" s="140" t="s">
        <v>1337</v>
      </c>
      <c r="B50" s="141" t="s">
        <v>428</v>
      </c>
      <c r="C50" s="142">
        <v>2.6433032455418615E-2</v>
      </c>
    </row>
    <row r="51" spans="1:3" x14ac:dyDescent="0.25">
      <c r="A51" s="140" t="s">
        <v>1359</v>
      </c>
      <c r="B51" s="141" t="s">
        <v>442</v>
      </c>
      <c r="C51" s="142">
        <v>2.4224244811883677E-2</v>
      </c>
    </row>
    <row r="52" spans="1:3" x14ac:dyDescent="0.25">
      <c r="A52" s="140" t="s">
        <v>1238</v>
      </c>
      <c r="B52" s="141" t="s">
        <v>404</v>
      </c>
      <c r="C52" s="142">
        <v>1.9589411723810235E-2</v>
      </c>
    </row>
    <row r="53" spans="1:3" x14ac:dyDescent="0.25">
      <c r="A53" s="140" t="s">
        <v>1502</v>
      </c>
      <c r="B53" s="141" t="s">
        <v>466</v>
      </c>
      <c r="C53" s="142">
        <v>1.4230385965725345E-2</v>
      </c>
    </row>
    <row r="54" spans="1:3" x14ac:dyDescent="0.25">
      <c r="A54" s="140" t="s">
        <v>752</v>
      </c>
      <c r="B54" s="141" t="s">
        <v>269</v>
      </c>
      <c r="C54" s="143">
        <v>1.3469983662213303E-2</v>
      </c>
    </row>
    <row r="55" spans="1:3" x14ac:dyDescent="0.25">
      <c r="A55" s="140" t="s">
        <v>1158</v>
      </c>
      <c r="B55" s="141" t="s">
        <v>382</v>
      </c>
      <c r="C55" s="142">
        <v>1.2057807955690891E-2</v>
      </c>
    </row>
    <row r="56" spans="1:3" x14ac:dyDescent="0.25">
      <c r="A56" s="140" t="s">
        <v>1390</v>
      </c>
      <c r="B56" s="141" t="s">
        <v>446</v>
      </c>
      <c r="C56" s="142">
        <v>1.0030068479658816E-2</v>
      </c>
    </row>
    <row r="57" spans="1:3" x14ac:dyDescent="0.25">
      <c r="A57" s="140" t="s">
        <v>1433</v>
      </c>
      <c r="B57" s="141" t="s">
        <v>462</v>
      </c>
      <c r="C57" s="142">
        <v>8.4368446056336532E-3</v>
      </c>
    </row>
    <row r="58" spans="1:3" x14ac:dyDescent="0.25">
      <c r="A58" s="140" t="s">
        <v>1529</v>
      </c>
      <c r="B58" s="141" t="s">
        <v>485</v>
      </c>
      <c r="C58" s="142">
        <v>-4.0192693185636674E-3</v>
      </c>
    </row>
    <row r="59" spans="1:3" x14ac:dyDescent="0.25">
      <c r="A59" s="140" t="s">
        <v>1216</v>
      </c>
      <c r="B59" s="141" t="s">
        <v>401</v>
      </c>
      <c r="C59" s="142">
        <v>-1.8684170886296148E-2</v>
      </c>
    </row>
    <row r="60" spans="1:3" x14ac:dyDescent="0.25">
      <c r="A60" s="140" t="s">
        <v>1537</v>
      </c>
      <c r="B60" s="141" t="s">
        <v>486</v>
      </c>
      <c r="C60" s="142">
        <v>-1.9154896121803544E-2</v>
      </c>
    </row>
    <row r="61" spans="1:3" x14ac:dyDescent="0.25">
      <c r="A61" s="140" t="s">
        <v>844</v>
      </c>
      <c r="B61" s="141" t="s">
        <v>289</v>
      </c>
      <c r="C61" s="143">
        <v>-2.1182635597835509E-2</v>
      </c>
    </row>
    <row r="62" spans="1:3" x14ac:dyDescent="0.25">
      <c r="A62" s="140" t="s">
        <v>641</v>
      </c>
      <c r="B62" s="141" t="s">
        <v>237</v>
      </c>
      <c r="C62" s="143">
        <v>-2.1472312665840043E-2</v>
      </c>
    </row>
    <row r="63" spans="1:3" x14ac:dyDescent="0.25">
      <c r="A63" s="140" t="s">
        <v>1421</v>
      </c>
      <c r="B63" s="141" t="s">
        <v>460</v>
      </c>
      <c r="C63" s="142">
        <v>-2.1617151199842422E-2</v>
      </c>
    </row>
    <row r="64" spans="1:3" x14ac:dyDescent="0.25">
      <c r="A64" s="140" t="s">
        <v>1566</v>
      </c>
      <c r="B64" s="141" t="s">
        <v>501</v>
      </c>
      <c r="C64" s="142">
        <v>-2.2051666801849334E-2</v>
      </c>
    </row>
    <row r="65" spans="1:3" x14ac:dyDescent="0.25">
      <c r="A65" s="140" t="s">
        <v>1497</v>
      </c>
      <c r="B65" s="141" t="s">
        <v>481</v>
      </c>
      <c r="C65" s="142">
        <v>-2.4803598947892969E-2</v>
      </c>
    </row>
    <row r="66" spans="1:3" x14ac:dyDescent="0.25">
      <c r="A66" s="140" t="s">
        <v>1555</v>
      </c>
      <c r="B66" s="141" t="s">
        <v>499</v>
      </c>
      <c r="C66" s="142">
        <v>-2.7012386591428017E-2</v>
      </c>
    </row>
    <row r="67" spans="1:3" x14ac:dyDescent="0.25">
      <c r="A67" s="140" t="s">
        <v>1111</v>
      </c>
      <c r="B67" s="141" t="s">
        <v>365</v>
      </c>
      <c r="C67" s="142">
        <v>-2.7845208161941137E-2</v>
      </c>
    </row>
    <row r="68" spans="1:3" x14ac:dyDescent="0.25">
      <c r="A68" s="140" t="s">
        <v>1572</v>
      </c>
      <c r="B68" s="141" t="s">
        <v>502</v>
      </c>
      <c r="C68" s="142">
        <v>-3.4109474757540337E-2</v>
      </c>
    </row>
    <row r="69" spans="1:3" x14ac:dyDescent="0.25">
      <c r="A69" s="140" t="s">
        <v>1398</v>
      </c>
      <c r="B69" s="141" t="s">
        <v>447</v>
      </c>
      <c r="C69" s="142">
        <v>-3.8599469311611401E-2</v>
      </c>
    </row>
    <row r="70" spans="1:3" x14ac:dyDescent="0.25">
      <c r="A70" s="140" t="s">
        <v>1085</v>
      </c>
      <c r="B70" s="141" t="s">
        <v>361</v>
      </c>
      <c r="C70" s="142">
        <v>-6.1411538416972888E-2</v>
      </c>
    </row>
    <row r="71" spans="1:3" x14ac:dyDescent="0.25">
      <c r="A71" s="140" t="s">
        <v>1071</v>
      </c>
      <c r="B71" s="141" t="s">
        <v>351</v>
      </c>
      <c r="C71" s="143">
        <v>-6.3511697160006042E-2</v>
      </c>
    </row>
    <row r="72" spans="1:3" x14ac:dyDescent="0.25">
      <c r="A72" s="140" t="s">
        <v>989</v>
      </c>
      <c r="B72" s="141" t="s">
        <v>328</v>
      </c>
      <c r="C72" s="143">
        <v>-7.2455476634647686E-2</v>
      </c>
    </row>
    <row r="73" spans="1:3" x14ac:dyDescent="0.25">
      <c r="A73" s="140" t="s">
        <v>1521</v>
      </c>
      <c r="B73" s="141" t="s">
        <v>484</v>
      </c>
      <c r="C73" s="142">
        <v>-7.3867652341170098E-2</v>
      </c>
    </row>
    <row r="74" spans="1:3" x14ac:dyDescent="0.25">
      <c r="A74" s="140" t="s">
        <v>826</v>
      </c>
      <c r="B74" s="141" t="s">
        <v>286</v>
      </c>
      <c r="C74" s="143">
        <v>-7.7524825324728042E-2</v>
      </c>
    </row>
    <row r="75" spans="1:3" x14ac:dyDescent="0.25">
      <c r="A75" s="140" t="s">
        <v>1257</v>
      </c>
      <c r="B75" s="141" t="s">
        <v>407</v>
      </c>
      <c r="C75" s="142">
        <v>-8.0240547837271192E-2</v>
      </c>
    </row>
    <row r="76" spans="1:3" x14ac:dyDescent="0.25">
      <c r="A76" s="140" t="s">
        <v>871</v>
      </c>
      <c r="B76" s="141" t="s">
        <v>302</v>
      </c>
      <c r="C76" s="143">
        <v>-8.3752882286826758E-2</v>
      </c>
    </row>
    <row r="77" spans="1:3" x14ac:dyDescent="0.25">
      <c r="A77" s="140" t="s">
        <v>1092</v>
      </c>
      <c r="B77" s="141" t="s">
        <v>362</v>
      </c>
      <c r="C77" s="142">
        <v>-8.8604973175903545E-2</v>
      </c>
    </row>
    <row r="78" spans="1:3" x14ac:dyDescent="0.25">
      <c r="A78" s="140" t="s">
        <v>1263</v>
      </c>
      <c r="B78" s="141" t="s">
        <v>408</v>
      </c>
      <c r="C78" s="142">
        <v>-9.1429324588948369E-2</v>
      </c>
    </row>
    <row r="79" spans="1:3" x14ac:dyDescent="0.25">
      <c r="A79" s="140" t="s">
        <v>777</v>
      </c>
      <c r="B79" s="141" t="s">
        <v>272</v>
      </c>
      <c r="C79" s="143">
        <v>-9.8671251289063067E-2</v>
      </c>
    </row>
    <row r="80" spans="1:3" x14ac:dyDescent="0.25">
      <c r="A80" s="140" t="s">
        <v>120</v>
      </c>
      <c r="B80" s="141" t="s">
        <v>32</v>
      </c>
      <c r="C80" s="143">
        <v>-0.11043938217674953</v>
      </c>
    </row>
    <row r="81" spans="1:3" x14ac:dyDescent="0.25">
      <c r="A81" s="140" t="s">
        <v>1543</v>
      </c>
      <c r="B81" s="141" t="s">
        <v>487</v>
      </c>
      <c r="C81" s="142">
        <v>-0.11188776751677243</v>
      </c>
    </row>
    <row r="82" spans="1:3" x14ac:dyDescent="0.25">
      <c r="A82" s="140" t="s">
        <v>1484</v>
      </c>
      <c r="B82" s="141" t="s">
        <v>469</v>
      </c>
      <c r="C82" s="142">
        <v>-0.1157984079348342</v>
      </c>
    </row>
    <row r="83" spans="1:3" x14ac:dyDescent="0.25">
      <c r="A83" s="140" t="s">
        <v>1595</v>
      </c>
      <c r="B83" s="141" t="s">
        <v>506</v>
      </c>
      <c r="C83" s="142">
        <v>-0.1177537281438652</v>
      </c>
    </row>
    <row r="84" spans="1:3" x14ac:dyDescent="0.25">
      <c r="A84" s="140" t="s">
        <v>1245</v>
      </c>
      <c r="B84" s="141" t="s">
        <v>405</v>
      </c>
      <c r="C84" s="142">
        <v>-0.12050566028990883</v>
      </c>
    </row>
    <row r="85" spans="1:3" x14ac:dyDescent="0.25">
      <c r="A85" s="140" t="s">
        <v>1428</v>
      </c>
      <c r="B85" s="141" t="s">
        <v>461</v>
      </c>
      <c r="C85" s="142">
        <v>-0.12510428374448179</v>
      </c>
    </row>
    <row r="86" spans="1:3" x14ac:dyDescent="0.25">
      <c r="A86" s="140" t="s">
        <v>1605</v>
      </c>
      <c r="B86" s="141" t="s">
        <v>508</v>
      </c>
      <c r="C86" s="142">
        <v>-0.12760274845602115</v>
      </c>
    </row>
    <row r="87" spans="1:3" x14ac:dyDescent="0.25">
      <c r="A87" s="140" t="s">
        <v>1456</v>
      </c>
      <c r="B87" s="141" t="s">
        <v>465</v>
      </c>
      <c r="C87" s="142">
        <v>-0.13560507745964823</v>
      </c>
    </row>
    <row r="88" spans="1:3" x14ac:dyDescent="0.25">
      <c r="A88" s="140" t="s">
        <v>603</v>
      </c>
      <c r="B88" s="141" t="s">
        <v>232</v>
      </c>
      <c r="C88" s="143">
        <v>-0.1428470041597627</v>
      </c>
    </row>
    <row r="89" spans="1:3" x14ac:dyDescent="0.25">
      <c r="A89" s="140" t="s">
        <v>635</v>
      </c>
      <c r="B89" s="141" t="s">
        <v>236</v>
      </c>
      <c r="C89" s="143">
        <v>-0.14751804688133663</v>
      </c>
    </row>
    <row r="90" spans="1:3" x14ac:dyDescent="0.25">
      <c r="A90" s="140" t="s">
        <v>812</v>
      </c>
      <c r="B90" s="141" t="s">
        <v>277</v>
      </c>
      <c r="C90" s="143">
        <v>-0.14860433588635402</v>
      </c>
    </row>
    <row r="91" spans="1:3" x14ac:dyDescent="0.25">
      <c r="A91" s="140" t="s">
        <v>578</v>
      </c>
      <c r="B91" s="141" t="s">
        <v>218</v>
      </c>
      <c r="C91" s="143">
        <v>-0.15110280059789338</v>
      </c>
    </row>
    <row r="92" spans="1:3" x14ac:dyDescent="0.25">
      <c r="A92" s="140" t="s">
        <v>547</v>
      </c>
      <c r="B92" s="141" t="s">
        <v>214</v>
      </c>
      <c r="C92" s="143">
        <v>-0.15171836436740316</v>
      </c>
    </row>
    <row r="93" spans="1:3" x14ac:dyDescent="0.25">
      <c r="A93" s="140" t="s">
        <v>1125</v>
      </c>
      <c r="B93" s="141" t="s">
        <v>367</v>
      </c>
      <c r="C93" s="142">
        <v>-0.1525511859379165</v>
      </c>
    </row>
    <row r="94" spans="1:3" x14ac:dyDescent="0.25">
      <c r="A94" s="140" t="s">
        <v>1465</v>
      </c>
      <c r="B94" s="141" t="s">
        <v>466</v>
      </c>
      <c r="C94" s="142">
        <v>-0.15356505567593248</v>
      </c>
    </row>
    <row r="95" spans="1:3" x14ac:dyDescent="0.25">
      <c r="A95" s="140" t="s">
        <v>784</v>
      </c>
      <c r="B95" s="141" t="s">
        <v>273</v>
      </c>
      <c r="C95" s="143">
        <v>-0.15751190572749496</v>
      </c>
    </row>
    <row r="96" spans="1:3" x14ac:dyDescent="0.25">
      <c r="A96" s="140" t="s">
        <v>1478</v>
      </c>
      <c r="B96" s="141" t="s">
        <v>468</v>
      </c>
      <c r="C96" s="142">
        <v>-0.16022762824003811</v>
      </c>
    </row>
    <row r="97" spans="1:3" x14ac:dyDescent="0.25">
      <c r="A97" s="140" t="s">
        <v>1600</v>
      </c>
      <c r="B97" s="141" t="s">
        <v>507</v>
      </c>
      <c r="C97" s="142">
        <v>-0.16540560583062014</v>
      </c>
    </row>
    <row r="98" spans="1:3" x14ac:dyDescent="0.25">
      <c r="A98" s="140" t="s">
        <v>967</v>
      </c>
      <c r="B98" s="141" t="s">
        <v>325</v>
      </c>
      <c r="C98" s="143">
        <v>-0.16591254069962824</v>
      </c>
    </row>
    <row r="99" spans="1:3" x14ac:dyDescent="0.25">
      <c r="A99" s="140" t="s">
        <v>1182</v>
      </c>
      <c r="B99" s="141" t="s">
        <v>386</v>
      </c>
      <c r="C99" s="142">
        <v>-0.17141640499171529</v>
      </c>
    </row>
    <row r="100" spans="1:3" x14ac:dyDescent="0.25">
      <c r="A100" s="140" t="s">
        <v>1138</v>
      </c>
      <c r="B100" s="141" t="s">
        <v>369</v>
      </c>
      <c r="C100" s="142">
        <v>-0.17159745315921815</v>
      </c>
    </row>
    <row r="101" spans="1:3" x14ac:dyDescent="0.25">
      <c r="A101" s="140" t="s">
        <v>1194</v>
      </c>
      <c r="B101" s="141" t="s">
        <v>388</v>
      </c>
      <c r="C101" s="142">
        <v>-0.17416833713775892</v>
      </c>
    </row>
    <row r="102" spans="1:3" x14ac:dyDescent="0.25">
      <c r="A102" s="140" t="s">
        <v>1512</v>
      </c>
      <c r="B102" s="141" t="s">
        <v>483</v>
      </c>
      <c r="C102" s="142">
        <v>-0.1791290569273376</v>
      </c>
    </row>
    <row r="103" spans="1:3" x14ac:dyDescent="0.25">
      <c r="A103" s="140" t="s">
        <v>1559</v>
      </c>
      <c r="B103" s="141" t="s">
        <v>500</v>
      </c>
      <c r="C103" s="142">
        <v>-0.20324467283871939</v>
      </c>
    </row>
    <row r="104" spans="1:3" x14ac:dyDescent="0.25">
      <c r="A104" s="140" t="s">
        <v>627</v>
      </c>
      <c r="B104" s="141" t="s">
        <v>235</v>
      </c>
      <c r="C104" s="143">
        <v>-0.20820539262829807</v>
      </c>
    </row>
    <row r="105" spans="1:3" x14ac:dyDescent="0.25">
      <c r="A105" s="140" t="s">
        <v>1165</v>
      </c>
      <c r="B105" s="141" t="s">
        <v>383</v>
      </c>
      <c r="C105" s="142">
        <v>-0.210921115140841</v>
      </c>
    </row>
    <row r="106" spans="1:3" x14ac:dyDescent="0.25">
      <c r="A106" s="140" t="s">
        <v>592</v>
      </c>
      <c r="B106" s="141" t="s">
        <v>220</v>
      </c>
      <c r="C106" s="143">
        <v>-0.21508522299340704</v>
      </c>
    </row>
    <row r="107" spans="1:3" x14ac:dyDescent="0.25">
      <c r="A107" s="140" t="s">
        <v>1078</v>
      </c>
      <c r="B107" s="141" t="s">
        <v>360</v>
      </c>
      <c r="C107" s="142">
        <v>-0.22721545021609901</v>
      </c>
    </row>
    <row r="108" spans="1:3" x14ac:dyDescent="0.25">
      <c r="A108" s="140" t="s">
        <v>817</v>
      </c>
      <c r="B108" s="141" t="s">
        <v>285</v>
      </c>
      <c r="C108" s="143">
        <v>-0.23891116183678429</v>
      </c>
    </row>
    <row r="109" spans="1:3" x14ac:dyDescent="0.25">
      <c r="A109" s="140" t="s">
        <v>1202</v>
      </c>
      <c r="B109" s="141" t="s">
        <v>389</v>
      </c>
      <c r="C109" s="142">
        <v>-0.24535647659988657</v>
      </c>
    </row>
    <row r="110" spans="1:3" x14ac:dyDescent="0.25">
      <c r="A110" s="140" t="s">
        <v>1006</v>
      </c>
      <c r="B110" s="141" t="s">
        <v>331</v>
      </c>
      <c r="C110" s="143">
        <v>-0.24785494131142594</v>
      </c>
    </row>
    <row r="111" spans="1:3" x14ac:dyDescent="0.25">
      <c r="A111" s="140" t="s">
        <v>1222</v>
      </c>
      <c r="B111" s="141" t="s">
        <v>402</v>
      </c>
      <c r="C111" s="142">
        <v>-0.26480104978969465</v>
      </c>
    </row>
    <row r="112" spans="1:3" x14ac:dyDescent="0.25">
      <c r="A112" s="140" t="s">
        <v>893</v>
      </c>
      <c r="B112" s="141" t="s">
        <v>305</v>
      </c>
      <c r="C112" s="143">
        <v>-0.27396208706533964</v>
      </c>
    </row>
    <row r="113" spans="1:3" x14ac:dyDescent="0.25">
      <c r="A113" s="140" t="s">
        <v>1549</v>
      </c>
      <c r="B113" s="141" t="s">
        <v>488</v>
      </c>
      <c r="C113" s="142">
        <v>-0.28424562297950251</v>
      </c>
    </row>
    <row r="114" spans="1:3" x14ac:dyDescent="0.25">
      <c r="A114" s="140" t="s">
        <v>714</v>
      </c>
      <c r="B114" s="141" t="s">
        <v>254</v>
      </c>
      <c r="C114" s="143">
        <v>-0.29576028643268493</v>
      </c>
    </row>
    <row r="115" spans="1:3" x14ac:dyDescent="0.25">
      <c r="A115" s="140" t="s">
        <v>585</v>
      </c>
      <c r="B115" s="141" t="s">
        <v>219</v>
      </c>
      <c r="C115" s="143">
        <v>-0.29807770297672165</v>
      </c>
    </row>
    <row r="116" spans="1:3" x14ac:dyDescent="0.25">
      <c r="A116" s="140" t="s">
        <v>729</v>
      </c>
      <c r="B116" s="141" t="s">
        <v>256</v>
      </c>
      <c r="C116" s="143">
        <v>-0.30104689292376863</v>
      </c>
    </row>
    <row r="117" spans="1:3" x14ac:dyDescent="0.25">
      <c r="A117" s="140" t="s">
        <v>1037</v>
      </c>
      <c r="B117" s="141" t="s">
        <v>346</v>
      </c>
      <c r="C117" s="143">
        <v>-0.31422719951797751</v>
      </c>
    </row>
    <row r="118" spans="1:3" x14ac:dyDescent="0.25">
      <c r="A118" s="140" t="s">
        <v>674</v>
      </c>
      <c r="B118" s="141" t="s">
        <v>241</v>
      </c>
      <c r="C118" s="143">
        <v>-0.31907929040705429</v>
      </c>
    </row>
    <row r="119" spans="1:3" x14ac:dyDescent="0.25">
      <c r="A119" s="140" t="s">
        <v>667</v>
      </c>
      <c r="B119" s="141" t="s">
        <v>240</v>
      </c>
      <c r="C119" s="143">
        <v>-0.32154154548509317</v>
      </c>
    </row>
    <row r="120" spans="1:3" x14ac:dyDescent="0.25">
      <c r="A120" s="140" t="s">
        <v>1119</v>
      </c>
      <c r="B120" s="141" t="s">
        <v>366</v>
      </c>
      <c r="C120" s="142">
        <v>-0.32900072998621144</v>
      </c>
    </row>
    <row r="121" spans="1:3" x14ac:dyDescent="0.25">
      <c r="A121" s="140" t="s">
        <v>1589</v>
      </c>
      <c r="B121" s="141" t="s">
        <v>505</v>
      </c>
      <c r="C121" s="142">
        <v>-0.32990597082372575</v>
      </c>
    </row>
    <row r="122" spans="1:3" x14ac:dyDescent="0.25">
      <c r="A122" s="140" t="s">
        <v>571</v>
      </c>
      <c r="B122" s="141" t="s">
        <v>217</v>
      </c>
      <c r="C122" s="143">
        <v>-0.33222338736776247</v>
      </c>
    </row>
    <row r="123" spans="1:3" x14ac:dyDescent="0.25">
      <c r="A123" s="140" t="s">
        <v>1188</v>
      </c>
      <c r="B123" s="141" t="s">
        <v>387</v>
      </c>
      <c r="C123" s="142">
        <v>-0.37038834107736696</v>
      </c>
    </row>
    <row r="124" spans="1:3" x14ac:dyDescent="0.25">
      <c r="A124" s="140" t="s">
        <v>722</v>
      </c>
      <c r="B124" s="141" t="s">
        <v>255</v>
      </c>
      <c r="C124" s="143">
        <v>-0.37169188788338769</v>
      </c>
    </row>
    <row r="125" spans="1:3" x14ac:dyDescent="0.25">
      <c r="A125" s="140" t="s">
        <v>147</v>
      </c>
      <c r="B125" s="141" t="s">
        <v>38</v>
      </c>
      <c r="C125" s="143">
        <v>-0.37560252830144969</v>
      </c>
    </row>
    <row r="126" spans="1:3" x14ac:dyDescent="0.25">
      <c r="A126" s="140" t="s">
        <v>658</v>
      </c>
      <c r="B126" s="141" t="s">
        <v>239</v>
      </c>
      <c r="C126" s="143">
        <v>-0.37918728201800644</v>
      </c>
    </row>
    <row r="127" spans="1:3" x14ac:dyDescent="0.25">
      <c r="A127" s="140" t="s">
        <v>981</v>
      </c>
      <c r="B127" s="141" t="s">
        <v>327</v>
      </c>
      <c r="C127" s="143">
        <v>-0.3827720357345632</v>
      </c>
    </row>
    <row r="128" spans="1:3" x14ac:dyDescent="0.25">
      <c r="A128" s="140" t="s">
        <v>688</v>
      </c>
      <c r="B128" s="141" t="s">
        <v>251</v>
      </c>
      <c r="C128" s="143">
        <v>-0.38443767887558966</v>
      </c>
    </row>
    <row r="129" spans="1:3" x14ac:dyDescent="0.25">
      <c r="A129" s="140" t="s">
        <v>1490</v>
      </c>
      <c r="B129" s="141" t="s">
        <v>480</v>
      </c>
      <c r="C129" s="142">
        <v>-0.39276589458072153</v>
      </c>
    </row>
    <row r="130" spans="1:3" x14ac:dyDescent="0.25">
      <c r="A130" s="140" t="s">
        <v>1053</v>
      </c>
      <c r="B130" s="141" t="s">
        <v>348</v>
      </c>
      <c r="C130" s="143">
        <v>-0.39425048955424513</v>
      </c>
    </row>
    <row r="131" spans="1:3" x14ac:dyDescent="0.25">
      <c r="A131" s="140" t="s">
        <v>918</v>
      </c>
      <c r="B131" s="141" t="s">
        <v>308</v>
      </c>
      <c r="C131" s="143">
        <v>-0.41644699489009662</v>
      </c>
    </row>
    <row r="132" spans="1:3" x14ac:dyDescent="0.25">
      <c r="A132" s="140" t="s">
        <v>114</v>
      </c>
      <c r="B132" s="141" t="s">
        <v>30</v>
      </c>
      <c r="C132" s="143">
        <v>-0.41738844536111142</v>
      </c>
    </row>
    <row r="133" spans="1:3" x14ac:dyDescent="0.25">
      <c r="A133" s="140" t="s">
        <v>862</v>
      </c>
      <c r="B133" s="141" t="s">
        <v>291</v>
      </c>
      <c r="C133" s="143">
        <v>-0.42014037750715505</v>
      </c>
    </row>
    <row r="134" spans="1:3" x14ac:dyDescent="0.25">
      <c r="A134" s="140" t="s">
        <v>1342</v>
      </c>
      <c r="B134" s="141" t="s">
        <v>429</v>
      </c>
      <c r="C134" s="142">
        <v>-0.42093698944416769</v>
      </c>
    </row>
    <row r="135" spans="1:3" x14ac:dyDescent="0.25">
      <c r="A135" s="140" t="s">
        <v>1027</v>
      </c>
      <c r="B135" s="141" t="s">
        <v>344</v>
      </c>
      <c r="C135" s="143">
        <v>-0.42108182797817006</v>
      </c>
    </row>
    <row r="136" spans="1:3" x14ac:dyDescent="0.25">
      <c r="A136" s="140" t="s">
        <v>805</v>
      </c>
      <c r="B136" s="141" t="s">
        <v>276</v>
      </c>
      <c r="C136" s="143">
        <v>-0.43132915425883223</v>
      </c>
    </row>
    <row r="137" spans="1:3" x14ac:dyDescent="0.25">
      <c r="A137" s="140" t="s">
        <v>561</v>
      </c>
      <c r="B137" s="141" t="s">
        <v>216</v>
      </c>
      <c r="C137" s="143">
        <v>-0.48705578021621521</v>
      </c>
    </row>
    <row r="138" spans="1:3" x14ac:dyDescent="0.25">
      <c r="A138" s="140" t="s">
        <v>1020</v>
      </c>
      <c r="B138" s="141" t="s">
        <v>343</v>
      </c>
      <c r="C138" s="143">
        <v>-0.48864900409024026</v>
      </c>
    </row>
    <row r="139" spans="1:3" x14ac:dyDescent="0.25">
      <c r="A139" s="140" t="s">
        <v>925</v>
      </c>
      <c r="B139" s="141" t="s">
        <v>309</v>
      </c>
      <c r="C139" s="143">
        <v>-0.53115911381991365</v>
      </c>
    </row>
    <row r="140" spans="1:3" x14ac:dyDescent="0.25">
      <c r="A140" s="140" t="s">
        <v>1033</v>
      </c>
      <c r="B140" s="141" t="s">
        <v>345</v>
      </c>
      <c r="C140" s="143">
        <v>-0.53253507989293558</v>
      </c>
    </row>
    <row r="141" spans="1:3" x14ac:dyDescent="0.25">
      <c r="A141" s="140" t="s">
        <v>994</v>
      </c>
      <c r="B141" s="141" t="s">
        <v>329</v>
      </c>
      <c r="C141" s="143">
        <v>-0.54220305203758867</v>
      </c>
    </row>
    <row r="142" spans="1:3" x14ac:dyDescent="0.25">
      <c r="A142" s="140" t="s">
        <v>885</v>
      </c>
      <c r="B142" s="141" t="s">
        <v>304</v>
      </c>
      <c r="C142" s="143">
        <v>-0.54984328470620958</v>
      </c>
    </row>
    <row r="143" spans="1:3" x14ac:dyDescent="0.25">
      <c r="A143" s="140" t="s">
        <v>132</v>
      </c>
      <c r="B143" s="141" t="s">
        <v>34</v>
      </c>
      <c r="C143" s="143">
        <v>-0.5694689060635203</v>
      </c>
    </row>
    <row r="144" spans="1:3" x14ac:dyDescent="0.25">
      <c r="A144" s="140" t="s">
        <v>1000</v>
      </c>
      <c r="B144" s="141" t="s">
        <v>330</v>
      </c>
      <c r="C144" s="143">
        <v>-0.58210606815522081</v>
      </c>
    </row>
    <row r="145" spans="1:3" x14ac:dyDescent="0.25">
      <c r="A145" s="140" t="s">
        <v>739</v>
      </c>
      <c r="B145" s="141" t="s">
        <v>257</v>
      </c>
      <c r="C145" s="143">
        <v>-0.60057298124051317</v>
      </c>
    </row>
    <row r="146" spans="1:3" x14ac:dyDescent="0.25">
      <c r="A146" s="140" t="s">
        <v>902</v>
      </c>
      <c r="B146" s="141" t="s">
        <v>306</v>
      </c>
      <c r="C146" s="143">
        <v>-0.60897361621264645</v>
      </c>
    </row>
    <row r="147" spans="1:3" x14ac:dyDescent="0.25">
      <c r="A147" s="140" t="s">
        <v>960</v>
      </c>
      <c r="B147" s="141" t="s">
        <v>324</v>
      </c>
      <c r="C147" s="143">
        <v>-0.63337890919203299</v>
      </c>
    </row>
    <row r="148" spans="1:3" x14ac:dyDescent="0.25">
      <c r="A148" s="140" t="s">
        <v>838</v>
      </c>
      <c r="B148" s="141" t="s">
        <v>288</v>
      </c>
      <c r="C148" s="143">
        <v>-0.64181575379766653</v>
      </c>
    </row>
    <row r="149" spans="1:3" x14ac:dyDescent="0.25">
      <c r="A149" s="140" t="s">
        <v>619</v>
      </c>
      <c r="B149" s="141" t="s">
        <v>234</v>
      </c>
      <c r="C149" s="143">
        <v>-0.66053613431746294</v>
      </c>
    </row>
    <row r="150" spans="1:3" x14ac:dyDescent="0.25">
      <c r="A150" s="140" t="s">
        <v>143</v>
      </c>
      <c r="B150" s="141" t="s">
        <v>37</v>
      </c>
      <c r="C150" s="143">
        <v>-0.68374650939133064</v>
      </c>
    </row>
    <row r="151" spans="1:3" x14ac:dyDescent="0.25">
      <c r="A151" s="140" t="s">
        <v>974</v>
      </c>
      <c r="B151" s="141" t="s">
        <v>326</v>
      </c>
      <c r="C151" s="143">
        <v>-0.70923809137573435</v>
      </c>
    </row>
    <row r="152" spans="1:3" x14ac:dyDescent="0.25">
      <c r="A152" s="140" t="s">
        <v>1066</v>
      </c>
      <c r="B152" s="141" t="s">
        <v>350</v>
      </c>
      <c r="C152" s="143">
        <v>-0.70960018771074029</v>
      </c>
    </row>
    <row r="153" spans="1:3" x14ac:dyDescent="0.25">
      <c r="A153" s="140" t="s">
        <v>831</v>
      </c>
      <c r="B153" s="141" t="s">
        <v>287</v>
      </c>
      <c r="C153" s="143">
        <v>-0.72176662456693297</v>
      </c>
    </row>
    <row r="154" spans="1:3" x14ac:dyDescent="0.25">
      <c r="A154" s="140" t="s">
        <v>702</v>
      </c>
      <c r="B154" s="141" t="s">
        <v>253</v>
      </c>
      <c r="C154" s="143">
        <v>-0.75258102267592109</v>
      </c>
    </row>
    <row r="155" spans="1:3" x14ac:dyDescent="0.25">
      <c r="A155" s="140" t="s">
        <v>650</v>
      </c>
      <c r="B155" s="141" t="s">
        <v>238</v>
      </c>
      <c r="C155" s="143">
        <v>-0.79096323418652892</v>
      </c>
    </row>
    <row r="156" spans="1:3" x14ac:dyDescent="0.25">
      <c r="A156" s="140" t="s">
        <v>1057</v>
      </c>
      <c r="B156" s="141" t="s">
        <v>349</v>
      </c>
      <c r="C156" s="143">
        <v>-0.82011198915449079</v>
      </c>
    </row>
    <row r="157" spans="1:3" x14ac:dyDescent="0.25">
      <c r="A157" s="140" t="s">
        <v>851</v>
      </c>
      <c r="B157" s="141" t="s">
        <v>290</v>
      </c>
      <c r="C157" s="143">
        <v>-0.8836961055814978</v>
      </c>
    </row>
    <row r="158" spans="1:3" x14ac:dyDescent="0.25">
      <c r="A158" s="140" t="s">
        <v>790</v>
      </c>
      <c r="B158" s="141" t="s">
        <v>274</v>
      </c>
      <c r="C158" s="143">
        <v>-0.9343171732152995</v>
      </c>
    </row>
    <row r="159" spans="1:3" x14ac:dyDescent="0.25">
      <c r="A159" s="140" t="s">
        <v>797</v>
      </c>
      <c r="B159" s="141" t="s">
        <v>275</v>
      </c>
      <c r="C159" s="143">
        <v>-1.022342792255194</v>
      </c>
    </row>
    <row r="160" spans="1:3" x14ac:dyDescent="0.25">
      <c r="A160" s="140" t="s">
        <v>694</v>
      </c>
      <c r="B160" s="141" t="s">
        <v>252</v>
      </c>
      <c r="C160" s="143">
        <v>-1.0296209285888094</v>
      </c>
    </row>
    <row r="161" spans="1:3" ht="12" thickBot="1" x14ac:dyDescent="0.3">
      <c r="A161" s="144" t="s">
        <v>1209</v>
      </c>
      <c r="B161" s="145" t="s">
        <v>400</v>
      </c>
      <c r="C161" s="146">
        <v>-1.1040317254324878</v>
      </c>
    </row>
  </sheetData>
  <sortState ref="A2:C161">
    <sortCondition descending="1" ref="C2"/>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Layout</vt:lpstr>
      <vt:lpstr>Raw data</vt:lpstr>
      <vt:lpstr>General Information of libaray</vt:lpstr>
      <vt:lpstr>Compound Information</vt:lpstr>
      <vt:lpstr>Data analysis (QC)</vt:lpstr>
      <vt:lpstr>Summary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zato0628@126.com</dc:creator>
  <cp:lastModifiedBy>zato0628@126.com</cp:lastModifiedBy>
  <dcterms:created xsi:type="dcterms:W3CDTF">2021-04-27T01:39:30Z</dcterms:created>
  <dcterms:modified xsi:type="dcterms:W3CDTF">2021-07-06T16:57:25Z</dcterms:modified>
</cp:coreProperties>
</file>