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Dropbox\Manu\Gloria\Papers\FelkelEtAl2021_GeneticDiv_AchiClus_CampPull\manuscript\_submitted_GenomeBiology\"/>
    </mc:Choice>
  </mc:AlternateContent>
  <xr:revisionPtr revIDLastSave="0" documentId="13_ncr:1_{5B7031A5-E53F-4B66-A0E1-111C534AC3CB}" xr6:coauthVersionLast="47" xr6:coauthVersionMax="47" xr10:uidLastSave="{00000000-0000-0000-0000-000000000000}"/>
  <bookViews>
    <workbookView xWindow="-110" yWindow="-110" windowWidth="19420" windowHeight="1030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7" i="1" l="1"/>
  <c r="C54" i="1"/>
  <c r="C53" i="1"/>
  <c r="D106" i="1" l="1"/>
  <c r="D105" i="1"/>
  <c r="C104" i="1"/>
  <c r="B107" i="1"/>
  <c r="D104" i="1"/>
  <c r="D107" i="1"/>
  <c r="B104" i="1"/>
  <c r="B105" i="1"/>
  <c r="B5" i="1"/>
  <c r="B106" i="1"/>
  <c r="C105" i="1"/>
  <c r="C106" i="1"/>
  <c r="B4" i="1"/>
  <c r="D53" i="1"/>
  <c r="B53" i="1"/>
  <c r="C56" i="1"/>
  <c r="B54" i="1"/>
  <c r="C55" i="1"/>
  <c r="B56" i="1"/>
  <c r="D55" i="1"/>
  <c r="D56" i="1"/>
  <c r="D54" i="1"/>
  <c r="B55" i="1"/>
</calcChain>
</file>

<file path=xl/sharedStrings.xml><?xml version="1.0" encoding="utf-8"?>
<sst xmlns="http://schemas.openxmlformats.org/spreadsheetml/2006/main" count="109" uniqueCount="109">
  <si>
    <t>sample</t>
  </si>
  <si>
    <t>per_sample_stacks</t>
  </si>
  <si>
    <t>input_reads:per_sample_stacks</t>
  </si>
  <si>
    <t>per_sample_stacks_coverage</t>
  </si>
  <si>
    <t>Achillea clusiana</t>
  </si>
  <si>
    <t>Campanula pulla</t>
  </si>
  <si>
    <t>AHL101a</t>
  </si>
  <si>
    <t>AHL101b</t>
  </si>
  <si>
    <t>AHL102</t>
  </si>
  <si>
    <t>AHL103</t>
  </si>
  <si>
    <t>AHL104</t>
  </si>
  <si>
    <t>AHL105</t>
  </si>
  <si>
    <t>AHM106</t>
  </si>
  <si>
    <t>AHM107</t>
  </si>
  <si>
    <t>AHM108</t>
  </si>
  <si>
    <t>AHM109</t>
  </si>
  <si>
    <t>AHM110</t>
  </si>
  <si>
    <t>AHU111</t>
  </si>
  <si>
    <t>AHU112</t>
  </si>
  <si>
    <t>AHU113</t>
  </si>
  <si>
    <t>AHU114</t>
  </si>
  <si>
    <t>AHU115</t>
  </si>
  <si>
    <t>AKL116</t>
  </si>
  <si>
    <t>AKL117</t>
  </si>
  <si>
    <t>AKL118</t>
  </si>
  <si>
    <t>AKL119</t>
  </si>
  <si>
    <t>AKL120</t>
  </si>
  <si>
    <t>AKM121</t>
  </si>
  <si>
    <t>AKM122</t>
  </si>
  <si>
    <t>AKM123</t>
  </si>
  <si>
    <t>AKM124</t>
  </si>
  <si>
    <t>AKM125</t>
  </si>
  <si>
    <t>AKU126</t>
  </si>
  <si>
    <t>AKU127</t>
  </si>
  <si>
    <t>AKU128</t>
  </si>
  <si>
    <t>AKU129</t>
  </si>
  <si>
    <t>AKU130</t>
  </si>
  <si>
    <t>ASL131</t>
  </si>
  <si>
    <t>ASL132</t>
  </si>
  <si>
    <t>ASL133</t>
  </si>
  <si>
    <t>ASL134</t>
  </si>
  <si>
    <t>ASL135</t>
  </si>
  <si>
    <t>ASM136</t>
  </si>
  <si>
    <t>ASM137</t>
  </si>
  <si>
    <t>ASM138</t>
  </si>
  <si>
    <t>ASM139</t>
  </si>
  <si>
    <t>ASM140</t>
  </si>
  <si>
    <t>ASU141</t>
  </si>
  <si>
    <t>ASU142</t>
  </si>
  <si>
    <t>ASU143</t>
  </si>
  <si>
    <t>ASU144</t>
  </si>
  <si>
    <t>ASU145</t>
  </si>
  <si>
    <t>CHL101</t>
  </si>
  <si>
    <t>CHL102</t>
  </si>
  <si>
    <t>CHL103</t>
  </si>
  <si>
    <t>CHL104</t>
  </si>
  <si>
    <t>CHL105</t>
  </si>
  <si>
    <t>CHM106</t>
  </si>
  <si>
    <t>CHM107</t>
  </si>
  <si>
    <t>CHM108</t>
  </si>
  <si>
    <t>CHM109</t>
  </si>
  <si>
    <t>CHM110</t>
  </si>
  <si>
    <t>CHU111</t>
  </si>
  <si>
    <t>CHU112</t>
  </si>
  <si>
    <t>CHU113</t>
  </si>
  <si>
    <t>CHU114</t>
  </si>
  <si>
    <t>CHU115</t>
  </si>
  <si>
    <t>CKL116</t>
  </si>
  <si>
    <t>CKL117</t>
  </si>
  <si>
    <t>CKL118a</t>
  </si>
  <si>
    <t>CKL118b</t>
  </si>
  <si>
    <t>CKL119</t>
  </si>
  <si>
    <t>CKL120</t>
  </si>
  <si>
    <t>CKM121</t>
  </si>
  <si>
    <t>CKM122</t>
  </si>
  <si>
    <t>CKM123</t>
  </si>
  <si>
    <t>CKM124</t>
  </si>
  <si>
    <t>CKM125</t>
  </si>
  <si>
    <t>CKU126</t>
  </si>
  <si>
    <t>CKU127</t>
  </si>
  <si>
    <t>CKU128</t>
  </si>
  <si>
    <t>CKU129</t>
  </si>
  <si>
    <t>CKU130</t>
  </si>
  <si>
    <t>CSL131</t>
  </si>
  <si>
    <t>CSL132</t>
  </si>
  <si>
    <t>CSL133</t>
  </si>
  <si>
    <t>CSL134</t>
  </si>
  <si>
    <t>CSL135</t>
  </si>
  <si>
    <t>CSM136</t>
  </si>
  <si>
    <t>CSM137</t>
  </si>
  <si>
    <t>CSM138</t>
  </si>
  <si>
    <t>CSM139</t>
  </si>
  <si>
    <t>CSM140</t>
  </si>
  <si>
    <t>CSU141</t>
  </si>
  <si>
    <t>CSU142</t>
  </si>
  <si>
    <t>CSU143</t>
  </si>
  <si>
    <t>CSU144</t>
  </si>
  <si>
    <t>CSU145</t>
  </si>
  <si>
    <t>MIN Achillea</t>
  </si>
  <si>
    <t>MAX Achillea</t>
  </si>
  <si>
    <t>MEAN Achillea</t>
  </si>
  <si>
    <t>SD Achillea</t>
  </si>
  <si>
    <t>MIN Campanula</t>
  </si>
  <si>
    <t>MAX Campanula</t>
  </si>
  <si>
    <t>MEAN Campanula</t>
  </si>
  <si>
    <t>SD Campanula</t>
  </si>
  <si>
    <t xml:space="preserve">Supplemental Table 4: Summary statistics of the Stacks analysis per sample and species. </t>
  </si>
  <si>
    <t>Columns show the number of input reads used to run Stacks per sample and in total per species, the number of stacks generated by Stacks (ustacks) and the stacks coverage per sample and on average per species and the per sample min., average, max. and SD per species.</t>
  </si>
  <si>
    <r>
      <t>A…</t>
    </r>
    <r>
      <rPr>
        <i/>
        <sz val="11"/>
        <color rgb="FF000000"/>
        <rFont val="Calibri"/>
        <family val="2"/>
        <scheme val="minor"/>
      </rPr>
      <t>Achillea clusiana</t>
    </r>
    <r>
      <rPr>
        <sz val="11"/>
        <color rgb="FF000000"/>
        <rFont val="Calibri"/>
        <family val="2"/>
        <scheme val="minor"/>
      </rPr>
      <t>, C…</t>
    </r>
    <r>
      <rPr>
        <i/>
        <sz val="11"/>
        <color rgb="FF000000"/>
        <rFont val="Calibri"/>
        <family val="2"/>
        <scheme val="minor"/>
      </rPr>
      <t>Campanula pulla</t>
    </r>
    <r>
      <rPr>
        <sz val="11"/>
        <color rgb="FF000000"/>
        <rFont val="Calibri"/>
        <family val="2"/>
        <scheme val="minor"/>
      </rPr>
      <t>, K…Admonter Kaibling, H…Hochschwab, S…Schneeberg; L…lower, M…middle, U…upper elevation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</si>
</sst>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medium">
        <color indexed="64"/>
      </bottom>
      <diagonal/>
    </border>
  </borders>
  <cellStyleXfs count="1">
    <xf numFmtId="0" fontId="0" fillId="0" borderId="0"/>
  </cellStyleXfs>
  <cellXfs count="14">
    <xf numFmtId="0" fontId="0" fillId="0" borderId="0" xfId="0"/>
    <xf numFmtId="0" fontId="0" fillId="0" borderId="0" xfId="0" applyBorder="1" applyAlignment="1"/>
    <xf numFmtId="1" fontId="0" fillId="0" borderId="0" xfId="0" applyNumberFormat="1" applyBorder="1" applyAlignment="1"/>
    <xf numFmtId="2" fontId="0" fillId="0" borderId="0" xfId="0" applyNumberFormat="1" applyBorder="1" applyAlignment="1"/>
    <xf numFmtId="3" fontId="0" fillId="0" borderId="0" xfId="0" applyNumberFormat="1" applyBorder="1" applyAlignment="1"/>
    <xf numFmtId="0" fontId="1" fillId="0" borderId="0" xfId="0" applyFont="1" applyFill="1" applyBorder="1" applyAlignment="1"/>
    <xf numFmtId="3" fontId="1" fillId="0" borderId="0" xfId="0" applyNumberFormat="1" applyFont="1" applyFill="1" applyBorder="1" applyAlignment="1"/>
    <xf numFmtId="1" fontId="1" fillId="0" borderId="0" xfId="0" applyNumberFormat="1" applyFont="1" applyFill="1" applyBorder="1" applyAlignment="1"/>
    <xf numFmtId="0" fontId="1" fillId="0" borderId="1" xfId="0" applyFont="1" applyFill="1" applyBorder="1" applyAlignment="1"/>
    <xf numFmtId="3" fontId="1" fillId="0" borderId="1" xfId="0" applyNumberFormat="1" applyFont="1" applyFill="1" applyBorder="1" applyAlignment="1"/>
    <xf numFmtId="1" fontId="1" fillId="0" borderId="1" xfId="0" applyNumberFormat="1" applyFont="1" applyFill="1" applyBorder="1" applyAlignment="1"/>
    <xf numFmtId="0" fontId="2" fillId="0" borderId="0" xfId="0" applyFont="1" applyBorder="1" applyAlignment="1"/>
    <xf numFmtId="0" fontId="0" fillId="0" borderId="2" xfId="0" applyBorder="1" applyAlignment="1"/>
    <xf numFmtId="0" fontId="3"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0"/>
  <sheetViews>
    <sheetView tabSelected="1" topLeftCell="A97" workbookViewId="0">
      <selection activeCell="A109" sqref="A109"/>
    </sheetView>
  </sheetViews>
  <sheetFormatPr baseColWidth="10" defaultColWidth="11.54296875" defaultRowHeight="14.5" x14ac:dyDescent="0.35"/>
  <cols>
    <col min="1" max="1" width="17" style="1" bestFit="1" customWidth="1"/>
    <col min="2" max="2" width="29.26953125" style="1" bestFit="1" customWidth="1"/>
    <col min="3" max="3" width="17.81640625" style="1" bestFit="1" customWidth="1"/>
    <col min="4" max="4" width="27.1796875" style="1" bestFit="1" customWidth="1"/>
    <col min="5" max="16384" width="11.54296875" style="1"/>
  </cols>
  <sheetData>
    <row r="1" spans="1:4" x14ac:dyDescent="0.35">
      <c r="A1" s="1" t="s">
        <v>106</v>
      </c>
    </row>
    <row r="3" spans="1:4" ht="15" thickBot="1" x14ac:dyDescent="0.4">
      <c r="A3" s="12" t="s">
        <v>0</v>
      </c>
      <c r="B3" s="12" t="s">
        <v>2</v>
      </c>
      <c r="C3" s="12" t="s">
        <v>1</v>
      </c>
      <c r="D3" s="12" t="s">
        <v>3</v>
      </c>
    </row>
    <row r="4" spans="1:4" x14ac:dyDescent="0.35">
      <c r="A4" s="11" t="s">
        <v>4</v>
      </c>
      <c r="B4" s="2">
        <f>(SUM(B7:B52))</f>
        <v>106033111</v>
      </c>
      <c r="C4" s="2">
        <v>136275.13043478262</v>
      </c>
      <c r="D4" s="3">
        <v>11.744565217391306</v>
      </c>
    </row>
    <row r="5" spans="1:4" x14ac:dyDescent="0.35">
      <c r="A5" s="11" t="s">
        <v>5</v>
      </c>
      <c r="B5" s="2">
        <f>SUM(B58:B103)</f>
        <v>128622969</v>
      </c>
      <c r="C5" s="2">
        <v>117557.54347826086</v>
      </c>
      <c r="D5" s="3">
        <v>19.234999999999996</v>
      </c>
    </row>
    <row r="6" spans="1:4" x14ac:dyDescent="0.35">
      <c r="B6" s="2"/>
      <c r="C6" s="2"/>
      <c r="D6" s="3"/>
    </row>
    <row r="7" spans="1:4" x14ac:dyDescent="0.35">
      <c r="A7" s="1" t="s">
        <v>6</v>
      </c>
      <c r="B7" s="4">
        <v>2948888</v>
      </c>
      <c r="C7" s="4">
        <v>192781</v>
      </c>
      <c r="D7" s="3">
        <v>9.23</v>
      </c>
    </row>
    <row r="8" spans="1:4" x14ac:dyDescent="0.35">
      <c r="A8" s="1" t="s">
        <v>7</v>
      </c>
      <c r="B8" s="4">
        <v>2118980</v>
      </c>
      <c r="C8" s="4">
        <v>152017</v>
      </c>
      <c r="D8" s="3">
        <v>8.34</v>
      </c>
    </row>
    <row r="9" spans="1:4" x14ac:dyDescent="0.35">
      <c r="A9" s="1" t="s">
        <v>8</v>
      </c>
      <c r="B9" s="4">
        <v>2133242</v>
      </c>
      <c r="C9" s="4">
        <v>126146</v>
      </c>
      <c r="D9" s="3">
        <v>12.54</v>
      </c>
    </row>
    <row r="10" spans="1:4" x14ac:dyDescent="0.35">
      <c r="A10" s="1" t="s">
        <v>9</v>
      </c>
      <c r="B10" s="4">
        <v>1911609</v>
      </c>
      <c r="C10" s="4">
        <v>111999</v>
      </c>
      <c r="D10" s="3">
        <v>11.25</v>
      </c>
    </row>
    <row r="11" spans="1:4" x14ac:dyDescent="0.35">
      <c r="A11" s="1" t="s">
        <v>10</v>
      </c>
      <c r="B11" s="4">
        <v>1965270</v>
      </c>
      <c r="C11" s="4">
        <v>114158</v>
      </c>
      <c r="D11" s="3">
        <v>12.52</v>
      </c>
    </row>
    <row r="12" spans="1:4" x14ac:dyDescent="0.35">
      <c r="A12" s="1" t="s">
        <v>11</v>
      </c>
      <c r="B12" s="4">
        <v>2559474</v>
      </c>
      <c r="C12" s="4">
        <v>162248</v>
      </c>
      <c r="D12" s="3">
        <v>11.4</v>
      </c>
    </row>
    <row r="13" spans="1:4" x14ac:dyDescent="0.35">
      <c r="A13" s="1" t="s">
        <v>12</v>
      </c>
      <c r="B13" s="4">
        <v>2242277</v>
      </c>
      <c r="C13" s="4">
        <v>130267</v>
      </c>
      <c r="D13" s="3">
        <v>12.37</v>
      </c>
    </row>
    <row r="14" spans="1:4" x14ac:dyDescent="0.35">
      <c r="A14" s="1" t="s">
        <v>13</v>
      </c>
      <c r="B14" s="4">
        <v>2213606</v>
      </c>
      <c r="C14" s="4">
        <v>123737</v>
      </c>
      <c r="D14" s="3">
        <v>13.25</v>
      </c>
    </row>
    <row r="15" spans="1:4" x14ac:dyDescent="0.35">
      <c r="A15" s="1" t="s">
        <v>14</v>
      </c>
      <c r="B15" s="4">
        <v>2275521</v>
      </c>
      <c r="C15" s="4">
        <v>137680</v>
      </c>
      <c r="D15" s="3">
        <v>11.85</v>
      </c>
    </row>
    <row r="16" spans="1:4" x14ac:dyDescent="0.35">
      <c r="A16" s="1" t="s">
        <v>15</v>
      </c>
      <c r="B16" s="4">
        <v>2149773</v>
      </c>
      <c r="C16" s="4">
        <v>132239</v>
      </c>
      <c r="D16" s="3">
        <v>11.38</v>
      </c>
    </row>
    <row r="17" spans="1:4" x14ac:dyDescent="0.35">
      <c r="A17" s="1" t="s">
        <v>16</v>
      </c>
      <c r="B17" s="4">
        <v>2534924</v>
      </c>
      <c r="C17" s="4">
        <v>148448</v>
      </c>
      <c r="D17" s="3">
        <v>12.2</v>
      </c>
    </row>
    <row r="18" spans="1:4" x14ac:dyDescent="0.35">
      <c r="A18" s="1" t="s">
        <v>17</v>
      </c>
      <c r="B18" s="4">
        <v>2036934</v>
      </c>
      <c r="C18" s="4">
        <v>124493</v>
      </c>
      <c r="D18" s="3">
        <v>11.46</v>
      </c>
    </row>
    <row r="19" spans="1:4" x14ac:dyDescent="0.35">
      <c r="A19" s="1" t="s">
        <v>18</v>
      </c>
      <c r="B19" s="4">
        <v>2075101</v>
      </c>
      <c r="C19" s="4">
        <v>129457</v>
      </c>
      <c r="D19" s="3">
        <v>10.6</v>
      </c>
    </row>
    <row r="20" spans="1:4" x14ac:dyDescent="0.35">
      <c r="A20" s="1" t="s">
        <v>19</v>
      </c>
      <c r="B20" s="4">
        <v>1852681</v>
      </c>
      <c r="C20" s="4">
        <v>122774</v>
      </c>
      <c r="D20" s="3">
        <v>10.220000000000001</v>
      </c>
    </row>
    <row r="21" spans="1:4" x14ac:dyDescent="0.35">
      <c r="A21" s="1" t="s">
        <v>20</v>
      </c>
      <c r="B21" s="4">
        <v>1471389</v>
      </c>
      <c r="C21" s="4">
        <v>99852</v>
      </c>
      <c r="D21" s="3">
        <v>10.74</v>
      </c>
    </row>
    <row r="22" spans="1:4" x14ac:dyDescent="0.35">
      <c r="A22" s="1" t="s">
        <v>21</v>
      </c>
      <c r="B22" s="4">
        <v>2009507</v>
      </c>
      <c r="C22" s="4">
        <v>113977</v>
      </c>
      <c r="D22" s="3">
        <v>12.76</v>
      </c>
    </row>
    <row r="23" spans="1:4" x14ac:dyDescent="0.35">
      <c r="A23" s="1" t="s">
        <v>22</v>
      </c>
      <c r="B23" s="4">
        <v>2359289</v>
      </c>
      <c r="C23" s="4">
        <v>136712</v>
      </c>
      <c r="D23" s="3">
        <v>12.28</v>
      </c>
    </row>
    <row r="24" spans="1:4" x14ac:dyDescent="0.35">
      <c r="A24" s="1" t="s">
        <v>23</v>
      </c>
      <c r="B24" s="4">
        <v>2743847</v>
      </c>
      <c r="C24" s="4">
        <v>153072</v>
      </c>
      <c r="D24" s="3">
        <v>12.79</v>
      </c>
    </row>
    <row r="25" spans="1:4" x14ac:dyDescent="0.35">
      <c r="A25" s="1" t="s">
        <v>24</v>
      </c>
      <c r="B25" s="4">
        <v>3286861</v>
      </c>
      <c r="C25" s="4">
        <v>154124</v>
      </c>
      <c r="D25" s="3">
        <v>15.83</v>
      </c>
    </row>
    <row r="26" spans="1:4" x14ac:dyDescent="0.35">
      <c r="A26" s="1" t="s">
        <v>25</v>
      </c>
      <c r="B26" s="4">
        <v>2955409</v>
      </c>
      <c r="C26" s="4">
        <v>213285</v>
      </c>
      <c r="D26" s="3">
        <v>7.13</v>
      </c>
    </row>
    <row r="27" spans="1:4" x14ac:dyDescent="0.35">
      <c r="A27" s="1" t="s">
        <v>26</v>
      </c>
      <c r="B27" s="4">
        <v>3086383</v>
      </c>
      <c r="C27" s="4">
        <v>150518</v>
      </c>
      <c r="D27" s="3">
        <v>15.54</v>
      </c>
    </row>
    <row r="28" spans="1:4" x14ac:dyDescent="0.35">
      <c r="A28" s="1" t="s">
        <v>27</v>
      </c>
      <c r="B28" s="4">
        <v>2382185</v>
      </c>
      <c r="C28" s="4">
        <v>130413</v>
      </c>
      <c r="D28" s="3">
        <v>13.38</v>
      </c>
    </row>
    <row r="29" spans="1:4" x14ac:dyDescent="0.35">
      <c r="A29" s="1" t="s">
        <v>28</v>
      </c>
      <c r="B29" s="4">
        <v>4362051</v>
      </c>
      <c r="C29" s="4">
        <v>251452</v>
      </c>
      <c r="D29" s="3">
        <v>11.17</v>
      </c>
    </row>
    <row r="30" spans="1:4" x14ac:dyDescent="0.35">
      <c r="A30" s="1" t="s">
        <v>29</v>
      </c>
      <c r="B30" s="4">
        <v>3121513</v>
      </c>
      <c r="C30" s="4">
        <v>161012</v>
      </c>
      <c r="D30" s="3">
        <v>14.25</v>
      </c>
    </row>
    <row r="31" spans="1:4" x14ac:dyDescent="0.35">
      <c r="A31" s="1" t="s">
        <v>30</v>
      </c>
      <c r="B31" s="4">
        <v>2267457</v>
      </c>
      <c r="C31" s="4">
        <v>136367</v>
      </c>
      <c r="D31" s="3">
        <v>11.74</v>
      </c>
    </row>
    <row r="32" spans="1:4" x14ac:dyDescent="0.35">
      <c r="A32" s="1" t="s">
        <v>31</v>
      </c>
      <c r="B32" s="4">
        <v>4230614</v>
      </c>
      <c r="C32" s="4">
        <v>176844</v>
      </c>
      <c r="D32" s="3">
        <v>18.54</v>
      </c>
    </row>
    <row r="33" spans="1:4" x14ac:dyDescent="0.35">
      <c r="A33" s="1" t="s">
        <v>32</v>
      </c>
      <c r="B33" s="4">
        <v>3109882</v>
      </c>
      <c r="C33" s="4">
        <v>160382</v>
      </c>
      <c r="D33" s="3">
        <v>14.08</v>
      </c>
    </row>
    <row r="34" spans="1:4" x14ac:dyDescent="0.35">
      <c r="A34" s="1" t="s">
        <v>33</v>
      </c>
      <c r="B34" s="4">
        <v>2759984</v>
      </c>
      <c r="C34" s="4">
        <v>171119</v>
      </c>
      <c r="D34" s="3">
        <v>10.24</v>
      </c>
    </row>
    <row r="35" spans="1:4" x14ac:dyDescent="0.35">
      <c r="A35" s="1" t="s">
        <v>34</v>
      </c>
      <c r="B35" s="4">
        <v>4372992</v>
      </c>
      <c r="C35" s="4">
        <v>180833</v>
      </c>
      <c r="D35" s="3">
        <v>18.48</v>
      </c>
    </row>
    <row r="36" spans="1:4" x14ac:dyDescent="0.35">
      <c r="A36" s="1" t="s">
        <v>35</v>
      </c>
      <c r="B36" s="4">
        <v>2790782</v>
      </c>
      <c r="C36" s="4">
        <v>161616</v>
      </c>
      <c r="D36" s="3">
        <v>11.3</v>
      </c>
    </row>
    <row r="37" spans="1:4" x14ac:dyDescent="0.35">
      <c r="A37" s="1" t="s">
        <v>36</v>
      </c>
      <c r="B37" s="4">
        <v>2828414</v>
      </c>
      <c r="C37" s="4">
        <v>162473</v>
      </c>
      <c r="D37" s="3">
        <v>12.47</v>
      </c>
    </row>
    <row r="38" spans="1:4" x14ac:dyDescent="0.35">
      <c r="A38" s="1" t="s">
        <v>37</v>
      </c>
      <c r="B38" s="4">
        <v>1841868</v>
      </c>
      <c r="C38" s="4">
        <v>115626</v>
      </c>
      <c r="D38" s="3">
        <v>11.48</v>
      </c>
    </row>
    <row r="39" spans="1:4" x14ac:dyDescent="0.35">
      <c r="A39" s="1" t="s">
        <v>38</v>
      </c>
      <c r="B39" s="4">
        <v>1234861</v>
      </c>
      <c r="C39" s="4">
        <v>89104</v>
      </c>
      <c r="D39" s="3">
        <v>10.17</v>
      </c>
    </row>
    <row r="40" spans="1:4" x14ac:dyDescent="0.35">
      <c r="A40" s="1" t="s">
        <v>39</v>
      </c>
      <c r="B40" s="4">
        <v>1698266</v>
      </c>
      <c r="C40" s="4">
        <v>111508</v>
      </c>
      <c r="D40" s="3">
        <v>10.7</v>
      </c>
    </row>
    <row r="41" spans="1:4" x14ac:dyDescent="0.35">
      <c r="A41" s="1" t="s">
        <v>40</v>
      </c>
      <c r="B41" s="4">
        <v>1218347</v>
      </c>
      <c r="C41" s="4">
        <v>89808</v>
      </c>
      <c r="D41" s="3">
        <v>8.94</v>
      </c>
    </row>
    <row r="42" spans="1:4" x14ac:dyDescent="0.35">
      <c r="A42" s="1" t="s">
        <v>41</v>
      </c>
      <c r="B42" s="4">
        <v>1972746</v>
      </c>
      <c r="C42" s="4">
        <v>130200</v>
      </c>
      <c r="D42" s="3">
        <v>9.73</v>
      </c>
    </row>
    <row r="43" spans="1:4" x14ac:dyDescent="0.35">
      <c r="A43" s="1" t="s">
        <v>42</v>
      </c>
      <c r="B43" s="4">
        <v>2035233</v>
      </c>
      <c r="C43" s="4">
        <v>130305</v>
      </c>
      <c r="D43" s="3">
        <v>10.28</v>
      </c>
    </row>
    <row r="44" spans="1:4" x14ac:dyDescent="0.35">
      <c r="A44" s="1" t="s">
        <v>43</v>
      </c>
      <c r="B44" s="4">
        <v>1744207</v>
      </c>
      <c r="C44" s="4">
        <v>115066</v>
      </c>
      <c r="D44" s="3">
        <v>10.55</v>
      </c>
    </row>
    <row r="45" spans="1:4" x14ac:dyDescent="0.35">
      <c r="A45" s="1" t="s">
        <v>44</v>
      </c>
      <c r="B45" s="4">
        <v>1645817</v>
      </c>
      <c r="C45" s="4">
        <v>109270</v>
      </c>
      <c r="D45" s="3">
        <v>10.14</v>
      </c>
    </row>
    <row r="46" spans="1:4" x14ac:dyDescent="0.35">
      <c r="A46" s="1" t="s">
        <v>45</v>
      </c>
      <c r="B46" s="4">
        <v>1845396</v>
      </c>
      <c r="C46" s="4">
        <v>116923</v>
      </c>
      <c r="D46" s="3">
        <v>11.23</v>
      </c>
    </row>
    <row r="47" spans="1:4" x14ac:dyDescent="0.35">
      <c r="A47" s="1" t="s">
        <v>46</v>
      </c>
      <c r="B47" s="4">
        <v>1725925</v>
      </c>
      <c r="C47" s="4">
        <v>107632</v>
      </c>
      <c r="D47" s="3">
        <v>11.78</v>
      </c>
    </row>
    <row r="48" spans="1:4" x14ac:dyDescent="0.35">
      <c r="A48" s="1" t="s">
        <v>47</v>
      </c>
      <c r="B48" s="4">
        <v>1522169</v>
      </c>
      <c r="C48" s="4">
        <v>118826</v>
      </c>
      <c r="D48" s="3">
        <v>8.5299999999999994</v>
      </c>
    </row>
    <row r="49" spans="1:4" x14ac:dyDescent="0.35">
      <c r="A49" s="1" t="s">
        <v>48</v>
      </c>
      <c r="B49" s="4">
        <v>1630672</v>
      </c>
      <c r="C49" s="4">
        <v>101935</v>
      </c>
      <c r="D49" s="3">
        <v>11.98</v>
      </c>
    </row>
    <row r="50" spans="1:4" x14ac:dyDescent="0.35">
      <c r="A50" s="1" t="s">
        <v>49</v>
      </c>
      <c r="B50" s="4">
        <v>1582984</v>
      </c>
      <c r="C50" s="4">
        <v>105518</v>
      </c>
      <c r="D50" s="3">
        <v>10.79</v>
      </c>
    </row>
    <row r="51" spans="1:4" x14ac:dyDescent="0.35">
      <c r="A51" s="1" t="s">
        <v>50</v>
      </c>
      <c r="B51" s="4">
        <v>1956489</v>
      </c>
      <c r="C51" s="4">
        <v>116157</v>
      </c>
      <c r="D51" s="3">
        <v>12.24</v>
      </c>
    </row>
    <row r="52" spans="1:4" x14ac:dyDescent="0.35">
      <c r="A52" s="1" t="s">
        <v>51</v>
      </c>
      <c r="B52" s="4">
        <v>1221292</v>
      </c>
      <c r="C52" s="4">
        <v>88283</v>
      </c>
      <c r="D52" s="3">
        <v>10.38</v>
      </c>
    </row>
    <row r="53" spans="1:4" x14ac:dyDescent="0.35">
      <c r="A53" s="5" t="s">
        <v>98</v>
      </c>
      <c r="B53" s="6">
        <f>MIN(B7:B52)</f>
        <v>1218347</v>
      </c>
      <c r="C53" s="6">
        <f>MIN(C7:C52)</f>
        <v>88283</v>
      </c>
      <c r="D53" s="7">
        <f>MIN(D7:D52)</f>
        <v>7.13</v>
      </c>
    </row>
    <row r="54" spans="1:4" x14ac:dyDescent="0.35">
      <c r="A54" s="5" t="s">
        <v>99</v>
      </c>
      <c r="B54" s="6">
        <f>MAX(B7:B52)</f>
        <v>4372992</v>
      </c>
      <c r="C54" s="6">
        <f>MAX(C7:C52)</f>
        <v>251452</v>
      </c>
      <c r="D54" s="7">
        <f>MAX(D7:D52)</f>
        <v>18.54</v>
      </c>
    </row>
    <row r="55" spans="1:4" x14ac:dyDescent="0.35">
      <c r="A55" s="5" t="s">
        <v>100</v>
      </c>
      <c r="B55" s="6">
        <f>AVERAGE(B7:B52)</f>
        <v>2305067.6304347827</v>
      </c>
      <c r="C55" s="6">
        <f>AVERAGE(C7:C52)</f>
        <v>136275.13043478262</v>
      </c>
      <c r="D55" s="7">
        <f>AVERAGE(D7:D52)</f>
        <v>11.744565217391306</v>
      </c>
    </row>
    <row r="56" spans="1:4" x14ac:dyDescent="0.35">
      <c r="A56" s="5" t="s">
        <v>101</v>
      </c>
      <c r="B56" s="6">
        <f>STDEV(B7:B52)</f>
        <v>756239.85989853111</v>
      </c>
      <c r="C56" s="6">
        <f>STDEV(C7:C52)</f>
        <v>32747.258119393209</v>
      </c>
      <c r="D56" s="7">
        <f>STDEV(D7:D52)</f>
        <v>2.244491238092571</v>
      </c>
    </row>
    <row r="57" spans="1:4" x14ac:dyDescent="0.35">
      <c r="B57" s="2"/>
      <c r="D57" s="3"/>
    </row>
    <row r="58" spans="1:4" x14ac:dyDescent="0.35">
      <c r="A58" s="1" t="s">
        <v>52</v>
      </c>
      <c r="B58" s="4">
        <v>3652621</v>
      </c>
      <c r="C58" s="4">
        <v>128283</v>
      </c>
      <c r="D58" s="3">
        <v>23.87</v>
      </c>
    </row>
    <row r="59" spans="1:4" x14ac:dyDescent="0.35">
      <c r="A59" s="1" t="s">
        <v>53</v>
      </c>
      <c r="B59" s="4">
        <v>3727137</v>
      </c>
      <c r="C59" s="4">
        <v>142478</v>
      </c>
      <c r="D59" s="3">
        <v>20.88</v>
      </c>
    </row>
    <row r="60" spans="1:4" x14ac:dyDescent="0.35">
      <c r="A60" s="1" t="s">
        <v>54</v>
      </c>
      <c r="B60" s="4">
        <v>3009038</v>
      </c>
      <c r="C60" s="4">
        <v>116553</v>
      </c>
      <c r="D60" s="3">
        <v>21.34</v>
      </c>
    </row>
    <row r="61" spans="1:4" x14ac:dyDescent="0.35">
      <c r="A61" s="1" t="s">
        <v>55</v>
      </c>
      <c r="B61" s="4">
        <v>3328824</v>
      </c>
      <c r="C61" s="4">
        <v>126477</v>
      </c>
      <c r="D61" s="3">
        <v>21.64</v>
      </c>
    </row>
    <row r="62" spans="1:4" x14ac:dyDescent="0.35">
      <c r="A62" s="1" t="s">
        <v>56</v>
      </c>
      <c r="B62" s="4">
        <v>3664993</v>
      </c>
      <c r="C62" s="4">
        <v>127324</v>
      </c>
      <c r="D62" s="3">
        <v>23.02</v>
      </c>
    </row>
    <row r="63" spans="1:4" x14ac:dyDescent="0.35">
      <c r="A63" s="1" t="s">
        <v>57</v>
      </c>
      <c r="B63" s="4">
        <v>4361047</v>
      </c>
      <c r="C63" s="4">
        <v>143410</v>
      </c>
      <c r="D63" s="3">
        <v>25.66</v>
      </c>
    </row>
    <row r="64" spans="1:4" x14ac:dyDescent="0.35">
      <c r="A64" s="1" t="s">
        <v>58</v>
      </c>
      <c r="B64" s="4">
        <v>3797691</v>
      </c>
      <c r="C64" s="4">
        <v>126518</v>
      </c>
      <c r="D64" s="3">
        <v>25.26</v>
      </c>
    </row>
    <row r="65" spans="1:4" x14ac:dyDescent="0.35">
      <c r="A65" s="1" t="s">
        <v>59</v>
      </c>
      <c r="B65" s="4">
        <v>3245575</v>
      </c>
      <c r="C65" s="4">
        <v>121709</v>
      </c>
      <c r="D65" s="3">
        <v>22.33</v>
      </c>
    </row>
    <row r="66" spans="1:4" x14ac:dyDescent="0.35">
      <c r="A66" s="1" t="s">
        <v>60</v>
      </c>
      <c r="B66" s="4">
        <v>3623539</v>
      </c>
      <c r="C66" s="4">
        <v>127922</v>
      </c>
      <c r="D66" s="3">
        <v>24.11</v>
      </c>
    </row>
    <row r="67" spans="1:4" x14ac:dyDescent="0.35">
      <c r="A67" s="1" t="s">
        <v>61</v>
      </c>
      <c r="B67" s="4">
        <v>3391510</v>
      </c>
      <c r="C67" s="4">
        <v>128804</v>
      </c>
      <c r="D67" s="3">
        <v>21.87</v>
      </c>
    </row>
    <row r="68" spans="1:4" x14ac:dyDescent="0.35">
      <c r="A68" s="1" t="s">
        <v>62</v>
      </c>
      <c r="B68" s="4">
        <v>3055599</v>
      </c>
      <c r="C68" s="4">
        <v>119670</v>
      </c>
      <c r="D68" s="3">
        <v>21.48</v>
      </c>
    </row>
    <row r="69" spans="1:4" x14ac:dyDescent="0.35">
      <c r="A69" s="1" t="s">
        <v>63</v>
      </c>
      <c r="B69" s="4">
        <v>3947865</v>
      </c>
      <c r="C69" s="4">
        <v>128141</v>
      </c>
      <c r="D69" s="3">
        <v>26.9</v>
      </c>
    </row>
    <row r="70" spans="1:4" x14ac:dyDescent="0.35">
      <c r="A70" s="1" t="s">
        <v>64</v>
      </c>
      <c r="B70" s="4">
        <v>2096509</v>
      </c>
      <c r="C70" s="4">
        <v>102091</v>
      </c>
      <c r="D70" s="3">
        <v>17.07</v>
      </c>
    </row>
    <row r="71" spans="1:4" x14ac:dyDescent="0.35">
      <c r="A71" s="1" t="s">
        <v>65</v>
      </c>
      <c r="B71" s="4">
        <v>2517050</v>
      </c>
      <c r="C71" s="4">
        <v>111860</v>
      </c>
      <c r="D71" s="3">
        <v>18.39</v>
      </c>
    </row>
    <row r="72" spans="1:4" x14ac:dyDescent="0.35">
      <c r="A72" s="1" t="s">
        <v>66</v>
      </c>
      <c r="B72" s="4">
        <v>1673018</v>
      </c>
      <c r="C72" s="4">
        <v>97895</v>
      </c>
      <c r="D72" s="3">
        <v>13.43</v>
      </c>
    </row>
    <row r="73" spans="1:4" x14ac:dyDescent="0.35">
      <c r="A73" s="1" t="s">
        <v>67</v>
      </c>
      <c r="B73" s="4">
        <v>2626532</v>
      </c>
      <c r="C73" s="4">
        <v>114077</v>
      </c>
      <c r="D73" s="3">
        <v>18.72</v>
      </c>
    </row>
    <row r="74" spans="1:4" x14ac:dyDescent="0.35">
      <c r="A74" s="1" t="s">
        <v>68</v>
      </c>
      <c r="B74" s="4">
        <v>3761779</v>
      </c>
      <c r="C74" s="4">
        <v>152406</v>
      </c>
      <c r="D74" s="3">
        <v>18.5</v>
      </c>
    </row>
    <row r="75" spans="1:4" x14ac:dyDescent="0.35">
      <c r="A75" s="1" t="s">
        <v>69</v>
      </c>
      <c r="B75" s="4">
        <v>1954310</v>
      </c>
      <c r="C75" s="4">
        <v>97209</v>
      </c>
      <c r="D75" s="3">
        <v>16.670000000000002</v>
      </c>
    </row>
    <row r="76" spans="1:4" x14ac:dyDescent="0.35">
      <c r="A76" s="1" t="s">
        <v>70</v>
      </c>
      <c r="B76" s="4">
        <v>2750218</v>
      </c>
      <c r="C76" s="4">
        <v>110955</v>
      </c>
      <c r="D76" s="3">
        <v>21.08</v>
      </c>
    </row>
    <row r="77" spans="1:4" x14ac:dyDescent="0.35">
      <c r="A77" s="1" t="s">
        <v>71</v>
      </c>
      <c r="B77" s="4">
        <v>3151260</v>
      </c>
      <c r="C77" s="4">
        <v>113637</v>
      </c>
      <c r="D77" s="3">
        <v>23.92</v>
      </c>
    </row>
    <row r="78" spans="1:4" x14ac:dyDescent="0.35">
      <c r="A78" s="1" t="s">
        <v>72</v>
      </c>
      <c r="B78" s="4">
        <v>1988070</v>
      </c>
      <c r="C78" s="4">
        <v>101605</v>
      </c>
      <c r="D78" s="3">
        <v>16.04</v>
      </c>
    </row>
    <row r="79" spans="1:4" x14ac:dyDescent="0.35">
      <c r="A79" s="1" t="s">
        <v>73</v>
      </c>
      <c r="B79" s="4">
        <v>2908905</v>
      </c>
      <c r="C79" s="4">
        <v>112656</v>
      </c>
      <c r="D79" s="3">
        <v>21.67</v>
      </c>
    </row>
    <row r="80" spans="1:4" x14ac:dyDescent="0.35">
      <c r="A80" s="1" t="s">
        <v>74</v>
      </c>
      <c r="B80" s="4">
        <v>2098222</v>
      </c>
      <c r="C80" s="4">
        <v>100446</v>
      </c>
      <c r="D80" s="3">
        <v>17.3</v>
      </c>
    </row>
    <row r="81" spans="1:4" x14ac:dyDescent="0.35">
      <c r="A81" s="1" t="s">
        <v>75</v>
      </c>
      <c r="B81" s="4">
        <v>2506327</v>
      </c>
      <c r="C81" s="4">
        <v>111405</v>
      </c>
      <c r="D81" s="3">
        <v>18.21</v>
      </c>
    </row>
    <row r="82" spans="1:4" x14ac:dyDescent="0.35">
      <c r="A82" s="1" t="s">
        <v>76</v>
      </c>
      <c r="B82" s="4">
        <v>2277732</v>
      </c>
      <c r="C82" s="4">
        <v>102327</v>
      </c>
      <c r="D82" s="3">
        <v>18.86</v>
      </c>
    </row>
    <row r="83" spans="1:4" x14ac:dyDescent="0.35">
      <c r="A83" s="1" t="s">
        <v>77</v>
      </c>
      <c r="B83" s="4">
        <v>2335071</v>
      </c>
      <c r="C83" s="4">
        <v>103700</v>
      </c>
      <c r="D83" s="3">
        <v>18.760000000000002</v>
      </c>
    </row>
    <row r="84" spans="1:4" x14ac:dyDescent="0.35">
      <c r="A84" s="1" t="s">
        <v>78</v>
      </c>
      <c r="B84" s="4">
        <v>3446459</v>
      </c>
      <c r="C84" s="4">
        <v>133715</v>
      </c>
      <c r="D84" s="3">
        <v>20.51</v>
      </c>
    </row>
    <row r="85" spans="1:4" x14ac:dyDescent="0.35">
      <c r="A85" s="1" t="s">
        <v>79</v>
      </c>
      <c r="B85" s="4">
        <v>2627195</v>
      </c>
      <c r="C85" s="4">
        <v>117602</v>
      </c>
      <c r="D85" s="3">
        <v>17.55</v>
      </c>
    </row>
    <row r="86" spans="1:4" x14ac:dyDescent="0.35">
      <c r="A86" s="1" t="s">
        <v>80</v>
      </c>
      <c r="B86" s="4">
        <v>2686364</v>
      </c>
      <c r="C86" s="4">
        <v>114553</v>
      </c>
      <c r="D86" s="3">
        <v>19.079999999999998</v>
      </c>
    </row>
    <row r="87" spans="1:4" x14ac:dyDescent="0.35">
      <c r="A87" s="1" t="s">
        <v>81</v>
      </c>
      <c r="B87" s="4">
        <v>2306837</v>
      </c>
      <c r="C87" s="4">
        <v>113786</v>
      </c>
      <c r="D87" s="3">
        <v>15.77</v>
      </c>
    </row>
    <row r="88" spans="1:4" x14ac:dyDescent="0.35">
      <c r="A88" s="1" t="s">
        <v>82</v>
      </c>
      <c r="B88" s="4">
        <v>1922825</v>
      </c>
      <c r="C88" s="4">
        <v>97082</v>
      </c>
      <c r="D88" s="3">
        <v>16.43</v>
      </c>
    </row>
    <row r="89" spans="1:4" x14ac:dyDescent="0.35">
      <c r="A89" s="1" t="s">
        <v>83</v>
      </c>
      <c r="B89" s="4">
        <v>2101692</v>
      </c>
      <c r="C89" s="4">
        <v>109471</v>
      </c>
      <c r="D89" s="3">
        <v>14.75</v>
      </c>
    </row>
    <row r="90" spans="1:4" x14ac:dyDescent="0.35">
      <c r="A90" s="1" t="s">
        <v>84</v>
      </c>
      <c r="B90" s="4">
        <v>2346004</v>
      </c>
      <c r="C90" s="4">
        <v>109910</v>
      </c>
      <c r="D90" s="3">
        <v>17.149999999999999</v>
      </c>
    </row>
    <row r="91" spans="1:4" x14ac:dyDescent="0.35">
      <c r="A91" s="1" t="s">
        <v>85</v>
      </c>
      <c r="B91" s="4">
        <v>2813297</v>
      </c>
      <c r="C91" s="4">
        <v>126076</v>
      </c>
      <c r="D91" s="3">
        <v>17.489999999999998</v>
      </c>
    </row>
    <row r="92" spans="1:4" x14ac:dyDescent="0.35">
      <c r="A92" s="1" t="s">
        <v>86</v>
      </c>
      <c r="B92" s="4">
        <v>939381</v>
      </c>
      <c r="C92" s="4">
        <v>71082</v>
      </c>
      <c r="D92" s="3">
        <v>9.0299999999999994</v>
      </c>
    </row>
    <row r="93" spans="1:4" x14ac:dyDescent="0.35">
      <c r="A93" s="1" t="s">
        <v>87</v>
      </c>
      <c r="B93" s="4">
        <v>2060743</v>
      </c>
      <c r="C93" s="4">
        <v>115187</v>
      </c>
      <c r="D93" s="3">
        <v>12.9</v>
      </c>
    </row>
    <row r="94" spans="1:4" x14ac:dyDescent="0.35">
      <c r="A94" s="1" t="s">
        <v>88</v>
      </c>
      <c r="B94" s="4">
        <v>2394323</v>
      </c>
      <c r="C94" s="4">
        <v>106994</v>
      </c>
      <c r="D94" s="3">
        <v>18.55</v>
      </c>
    </row>
    <row r="95" spans="1:4" x14ac:dyDescent="0.35">
      <c r="A95" s="1" t="s">
        <v>89</v>
      </c>
      <c r="B95" s="4">
        <v>4437910</v>
      </c>
      <c r="C95" s="4">
        <v>216633</v>
      </c>
      <c r="D95" s="3">
        <v>14.72</v>
      </c>
    </row>
    <row r="96" spans="1:4" x14ac:dyDescent="0.35">
      <c r="A96" s="1" t="s">
        <v>90</v>
      </c>
      <c r="B96" s="4">
        <v>2270679</v>
      </c>
      <c r="C96" s="4">
        <v>105409</v>
      </c>
      <c r="D96" s="3">
        <v>18.02</v>
      </c>
    </row>
    <row r="97" spans="1:4" x14ac:dyDescent="0.35">
      <c r="A97" s="1" t="s">
        <v>91</v>
      </c>
      <c r="B97" s="4">
        <v>2877661</v>
      </c>
      <c r="C97" s="4">
        <v>129332</v>
      </c>
      <c r="D97" s="3">
        <v>17.18</v>
      </c>
    </row>
    <row r="98" spans="1:4" x14ac:dyDescent="0.35">
      <c r="A98" s="1" t="s">
        <v>92</v>
      </c>
      <c r="B98" s="4">
        <v>2692100</v>
      </c>
      <c r="C98" s="4">
        <v>113682</v>
      </c>
      <c r="D98" s="3">
        <v>19.55</v>
      </c>
    </row>
    <row r="99" spans="1:4" x14ac:dyDescent="0.35">
      <c r="A99" s="1" t="s">
        <v>93</v>
      </c>
      <c r="B99" s="4">
        <v>2920715</v>
      </c>
      <c r="C99" s="4">
        <v>115494</v>
      </c>
      <c r="D99" s="3">
        <v>21.21</v>
      </c>
    </row>
    <row r="100" spans="1:4" x14ac:dyDescent="0.35">
      <c r="A100" s="1" t="s">
        <v>94</v>
      </c>
      <c r="B100" s="4">
        <v>2532162</v>
      </c>
      <c r="C100" s="4">
        <v>109167</v>
      </c>
      <c r="D100" s="3">
        <v>19.5</v>
      </c>
    </row>
    <row r="101" spans="1:4" x14ac:dyDescent="0.35">
      <c r="A101" s="1" t="s">
        <v>95</v>
      </c>
      <c r="B101" s="4">
        <v>2215387</v>
      </c>
      <c r="C101" s="4">
        <v>104259</v>
      </c>
      <c r="D101" s="3">
        <v>17.420000000000002</v>
      </c>
    </row>
    <row r="102" spans="1:4" x14ac:dyDescent="0.35">
      <c r="A102" s="1" t="s">
        <v>96</v>
      </c>
      <c r="B102" s="4">
        <v>2998864</v>
      </c>
      <c r="C102" s="4">
        <v>118615</v>
      </c>
      <c r="D102" s="3">
        <v>21.32</v>
      </c>
    </row>
    <row r="103" spans="1:4" x14ac:dyDescent="0.35">
      <c r="A103" s="1" t="s">
        <v>97</v>
      </c>
      <c r="B103" s="4">
        <v>2581929</v>
      </c>
      <c r="C103" s="4">
        <v>110040</v>
      </c>
      <c r="D103" s="3">
        <v>19.7</v>
      </c>
    </row>
    <row r="104" spans="1:4" x14ac:dyDescent="0.35">
      <c r="A104" s="5" t="s">
        <v>102</v>
      </c>
      <c r="B104" s="6">
        <f>MIN(B58:B103)</f>
        <v>939381</v>
      </c>
      <c r="C104" s="6">
        <f>MIN(C58:C103)</f>
        <v>71082</v>
      </c>
      <c r="D104" s="7">
        <f>MIN(D58:D103)</f>
        <v>9.0299999999999994</v>
      </c>
    </row>
    <row r="105" spans="1:4" x14ac:dyDescent="0.35">
      <c r="A105" s="5" t="s">
        <v>103</v>
      </c>
      <c r="B105" s="6">
        <f>MAX(B58:B103)</f>
        <v>4437910</v>
      </c>
      <c r="C105" s="6">
        <f>MAX(C58:C103)</f>
        <v>216633</v>
      </c>
      <c r="D105" s="7">
        <f>MAX(D58:D103)</f>
        <v>26.9</v>
      </c>
    </row>
    <row r="106" spans="1:4" x14ac:dyDescent="0.35">
      <c r="A106" s="5" t="s">
        <v>104</v>
      </c>
      <c r="B106" s="6">
        <f>AVERAGE(B58:B103)</f>
        <v>2796151.5</v>
      </c>
      <c r="C106" s="6">
        <f>AVERAGE(C58:C103)</f>
        <v>117557.54347826086</v>
      </c>
      <c r="D106" s="7">
        <f>AVERAGE(D58:D103)</f>
        <v>19.234999999999996</v>
      </c>
    </row>
    <row r="107" spans="1:4" x14ac:dyDescent="0.35">
      <c r="A107" s="8" t="s">
        <v>105</v>
      </c>
      <c r="B107" s="9">
        <f>STDEV(B58:B103)</f>
        <v>729005.80764178792</v>
      </c>
      <c r="C107" s="9">
        <f>STDEV(C58:C103)</f>
        <v>20560.374448283379</v>
      </c>
      <c r="D107" s="10">
        <f>STDEV(D58:D103)</f>
        <v>3.5218484729850115</v>
      </c>
    </row>
    <row r="109" spans="1:4" x14ac:dyDescent="0.35">
      <c r="A109" s="1" t="s">
        <v>107</v>
      </c>
    </row>
    <row r="110" spans="1:4" x14ac:dyDescent="0.35">
      <c r="A110" s="13" t="s">
        <v>108</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Le Felk</dc:creator>
  <cp:lastModifiedBy>Manu</cp:lastModifiedBy>
  <dcterms:created xsi:type="dcterms:W3CDTF">2020-04-21T11:25:26Z</dcterms:created>
  <dcterms:modified xsi:type="dcterms:W3CDTF">2022-09-12T09:29:47Z</dcterms:modified>
</cp:coreProperties>
</file>