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ctolarvae-my.sharepoint.com/personal/aroura_octolarvae_com/Documents/papers/paper juveniles/"/>
    </mc:Choice>
  </mc:AlternateContent>
  <xr:revisionPtr revIDLastSave="278" documentId="8_{17A7FD38-C384-4B0D-A631-1AE961F55016}" xr6:coauthVersionLast="47" xr6:coauthVersionMax="47" xr10:uidLastSave="{3C79047F-63A1-42A3-8E88-CD70C3B4AC2F}"/>
  <bookViews>
    <workbookView xWindow="-108" yWindow="-108" windowWidth="23256" windowHeight="12576" activeTab="1" xr2:uid="{DDF2C09C-85EB-4F95-AF9B-A33E3138D56C}"/>
  </bookViews>
  <sheets>
    <sheet name="measurements" sheetId="1" r:id="rId1"/>
    <sheet name="fresh weights" sheetId="2" r:id="rId2"/>
  </sheets>
  <definedNames>
    <definedName name="_xlnm._FilterDatabase" localSheetId="0" hidden="1">measurements!$A$1:$N$96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6" i="1" l="1"/>
  <c r="M96" i="1"/>
  <c r="J96" i="1"/>
  <c r="K96" i="1" s="1"/>
  <c r="G96" i="1"/>
  <c r="N95" i="1"/>
  <c r="M95" i="1"/>
  <c r="J95" i="1"/>
  <c r="K95" i="1" s="1"/>
  <c r="G95" i="1"/>
  <c r="N94" i="1"/>
  <c r="M94" i="1"/>
  <c r="J94" i="1"/>
  <c r="K94" i="1" s="1"/>
  <c r="G94" i="1"/>
  <c r="N93" i="1"/>
  <c r="M93" i="1"/>
  <c r="J93" i="1"/>
  <c r="K93" i="1" s="1"/>
  <c r="G93" i="1"/>
  <c r="N92" i="1"/>
  <c r="M92" i="1"/>
  <c r="J92" i="1"/>
  <c r="K92" i="1" s="1"/>
  <c r="G92" i="1"/>
  <c r="N91" i="1"/>
  <c r="M91" i="1"/>
  <c r="J91" i="1"/>
  <c r="K91" i="1" s="1"/>
  <c r="G91" i="1"/>
  <c r="N90" i="1"/>
  <c r="M90" i="1"/>
  <c r="J90" i="1"/>
  <c r="K90" i="1" s="1"/>
  <c r="G90" i="1"/>
  <c r="N89" i="1"/>
  <c r="M89" i="1"/>
  <c r="J89" i="1"/>
  <c r="K89" i="1" s="1"/>
  <c r="G89" i="1"/>
  <c r="N88" i="1"/>
  <c r="M88" i="1"/>
  <c r="J88" i="1"/>
  <c r="K88" i="1" s="1"/>
  <c r="G88" i="1"/>
  <c r="N87" i="1"/>
  <c r="M87" i="1"/>
  <c r="J87" i="1"/>
  <c r="K87" i="1" s="1"/>
  <c r="G87" i="1"/>
  <c r="N86" i="1"/>
  <c r="M86" i="1"/>
  <c r="J86" i="1"/>
  <c r="K86" i="1" s="1"/>
  <c r="G86" i="1"/>
  <c r="N85" i="1"/>
  <c r="M85" i="1"/>
  <c r="J85" i="1"/>
  <c r="K85" i="1" s="1"/>
  <c r="G85" i="1"/>
  <c r="N84" i="1"/>
  <c r="M84" i="1"/>
  <c r="J84" i="1"/>
  <c r="K84" i="1" s="1"/>
  <c r="G84" i="1"/>
  <c r="N83" i="1"/>
  <c r="M83" i="1"/>
  <c r="J83" i="1"/>
  <c r="K83" i="1" s="1"/>
  <c r="G83" i="1"/>
  <c r="N82" i="1"/>
  <c r="M82" i="1"/>
  <c r="J82" i="1"/>
  <c r="K82" i="1" s="1"/>
  <c r="G82" i="1"/>
  <c r="N81" i="1"/>
  <c r="M81" i="1"/>
  <c r="J81" i="1"/>
  <c r="K81" i="1" s="1"/>
  <c r="G81" i="1"/>
  <c r="N80" i="1"/>
  <c r="M80" i="1"/>
  <c r="J80" i="1"/>
  <c r="K80" i="1" s="1"/>
  <c r="G80" i="1"/>
  <c r="N79" i="1"/>
  <c r="M79" i="1"/>
  <c r="J79" i="1"/>
  <c r="K79" i="1" s="1"/>
  <c r="G79" i="1"/>
  <c r="N78" i="1"/>
  <c r="M78" i="1"/>
  <c r="J78" i="1"/>
  <c r="K78" i="1" s="1"/>
  <c r="G78" i="1"/>
  <c r="N77" i="1"/>
  <c r="M77" i="1"/>
  <c r="J77" i="1"/>
  <c r="K77" i="1" s="1"/>
  <c r="G77" i="1"/>
  <c r="N76" i="1"/>
  <c r="M76" i="1"/>
  <c r="J76" i="1"/>
  <c r="K76" i="1" s="1"/>
  <c r="G76" i="1"/>
  <c r="N75" i="1"/>
  <c r="M75" i="1"/>
  <c r="J75" i="1"/>
  <c r="K75" i="1" s="1"/>
  <c r="G75" i="1"/>
  <c r="N74" i="1"/>
  <c r="M74" i="1"/>
  <c r="J74" i="1"/>
  <c r="K74" i="1" s="1"/>
  <c r="G74" i="1"/>
  <c r="N73" i="1"/>
  <c r="M73" i="1"/>
  <c r="J73" i="1"/>
  <c r="K73" i="1" s="1"/>
  <c r="G73" i="1"/>
  <c r="N72" i="1"/>
  <c r="M72" i="1"/>
  <c r="J72" i="1"/>
  <c r="K72" i="1" s="1"/>
  <c r="G72" i="1"/>
  <c r="N71" i="1"/>
  <c r="M71" i="1"/>
  <c r="J71" i="1"/>
  <c r="K71" i="1" s="1"/>
  <c r="G71" i="1"/>
  <c r="N70" i="1"/>
  <c r="M70" i="1"/>
  <c r="J70" i="1"/>
  <c r="K70" i="1" s="1"/>
  <c r="G70" i="1"/>
  <c r="N69" i="1"/>
  <c r="M69" i="1"/>
  <c r="J69" i="1"/>
  <c r="K69" i="1" s="1"/>
  <c r="G69" i="1"/>
  <c r="N68" i="1"/>
  <c r="M68" i="1"/>
  <c r="J68" i="1"/>
  <c r="K68" i="1" s="1"/>
  <c r="G68" i="1"/>
  <c r="N67" i="1"/>
  <c r="M67" i="1"/>
  <c r="J67" i="1"/>
  <c r="K67" i="1" s="1"/>
  <c r="G67" i="1"/>
  <c r="N66" i="1"/>
  <c r="M66" i="1"/>
  <c r="J66" i="1"/>
  <c r="K66" i="1" s="1"/>
  <c r="G66" i="1"/>
  <c r="N65" i="1"/>
  <c r="M65" i="1"/>
  <c r="J65" i="1"/>
  <c r="K65" i="1" s="1"/>
  <c r="G65" i="1"/>
  <c r="N64" i="1"/>
  <c r="M64" i="1"/>
  <c r="J64" i="1"/>
  <c r="K64" i="1" s="1"/>
  <c r="G64" i="1"/>
  <c r="N63" i="1"/>
  <c r="M63" i="1"/>
  <c r="J63" i="1"/>
  <c r="K63" i="1" s="1"/>
  <c r="G63" i="1"/>
  <c r="N62" i="1"/>
  <c r="M62" i="1"/>
  <c r="J62" i="1"/>
  <c r="K62" i="1" s="1"/>
  <c r="G62" i="1"/>
  <c r="N61" i="1"/>
  <c r="M61" i="1"/>
  <c r="J61" i="1"/>
  <c r="K61" i="1" s="1"/>
  <c r="G61" i="1"/>
  <c r="N60" i="1"/>
  <c r="M60" i="1"/>
  <c r="J60" i="1"/>
  <c r="K60" i="1" s="1"/>
  <c r="G60" i="1"/>
  <c r="N59" i="1"/>
  <c r="M59" i="1"/>
  <c r="J59" i="1"/>
  <c r="K59" i="1" s="1"/>
  <c r="G59" i="1"/>
  <c r="N58" i="1"/>
  <c r="M58" i="1"/>
  <c r="J58" i="1"/>
  <c r="K58" i="1" s="1"/>
  <c r="G58" i="1"/>
  <c r="N57" i="1"/>
  <c r="M57" i="1"/>
  <c r="J57" i="1"/>
  <c r="K57" i="1" s="1"/>
  <c r="G57" i="1"/>
  <c r="N56" i="1"/>
  <c r="M56" i="1"/>
  <c r="J56" i="1"/>
  <c r="K56" i="1" s="1"/>
  <c r="G56" i="1"/>
  <c r="N55" i="1"/>
  <c r="M55" i="1"/>
  <c r="K55" i="1"/>
  <c r="J55" i="1"/>
  <c r="G55" i="1"/>
  <c r="N54" i="1"/>
  <c r="M54" i="1"/>
  <c r="J54" i="1"/>
  <c r="K54" i="1" s="1"/>
  <c r="G54" i="1"/>
  <c r="N53" i="1"/>
  <c r="M53" i="1"/>
  <c r="J53" i="1"/>
  <c r="K53" i="1" s="1"/>
  <c r="G53" i="1"/>
  <c r="N4" i="1"/>
  <c r="J4" i="1"/>
  <c r="N3" i="1"/>
  <c r="J3" i="1"/>
  <c r="N2" i="1"/>
  <c r="J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tc={A5C5F204-07B6-49CC-A564-3BB6EC4BB9EF}</author>
    <author>tc={195C3C8F-D583-4027-899A-90B9179F83C7}</author>
    <author>tc={34C26B10-5E7E-4FB3-916B-4E016F0C341B}</author>
  </authors>
  <commentList>
    <comment ref="G1" authorId="0" shapeId="0" xr:uid="{A5C5F204-07B6-49CC-A564-3BB6EC4BB9E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Modified according to Villanueva (1995) that found 9.74% shrinkage</t>
      </text>
    </comment>
    <comment ref="K1" authorId="1" shapeId="0" xr:uid="{195C3C8F-D583-4027-899A-90B9179F83C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Modified according to Villanueva (1995) that found 9.74% shrinkage</t>
      </text>
    </comment>
    <comment ref="M1" authorId="2" shapeId="0" xr:uid="{34C26B10-5E7E-4FB3-916B-4E016F0C341B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Based on an averaged 28.42% water loss </t>
      </text>
    </comment>
  </commentList>
</comments>
</file>

<file path=xl/sharedStrings.xml><?xml version="1.0" encoding="utf-8"?>
<sst xmlns="http://schemas.openxmlformats.org/spreadsheetml/2006/main" count="207" uniqueCount="20">
  <si>
    <t>days</t>
  </si>
  <si>
    <t>amputations</t>
  </si>
  <si>
    <t>fixed?</t>
  </si>
  <si>
    <t>suckers</t>
  </si>
  <si>
    <t>ML fresh</t>
  </si>
  <si>
    <t>ML fixed</t>
  </si>
  <si>
    <t>ML adjusted</t>
  </si>
  <si>
    <t>TL fresh</t>
  </si>
  <si>
    <t>TL fixed</t>
  </si>
  <si>
    <t>ML/TL</t>
  </si>
  <si>
    <t xml:space="preserve"> ML/TL adjusted</t>
  </si>
  <si>
    <t>weight fixed (mg)</t>
  </si>
  <si>
    <t>Adjusted fresh weight</t>
  </si>
  <si>
    <t>Arm length</t>
  </si>
  <si>
    <t>day</t>
  </si>
  <si>
    <t>g</t>
  </si>
  <si>
    <t>no</t>
  </si>
  <si>
    <t>yes</t>
  </si>
  <si>
    <t>no/yes</t>
  </si>
  <si>
    <t>Juvenile fresh weight sampling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</si>
</sst>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00"/>
    <numFmt numFmtId="166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164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2" fontId="0" fillId="0" borderId="0" xfId="0" applyNumberFormat="1" applyAlignment="1">
      <alignment wrapText="1"/>
    </xf>
    <xf numFmtId="0" fontId="0" fillId="0" borderId="0" xfId="0" applyAlignment="1">
      <alignment horizontal="center" vertical="center"/>
    </xf>
    <xf numFmtId="164" fontId="0" fillId="0" borderId="0" xfId="1" applyNumberFormat="1" applyFont="1" applyFill="1" applyAlignment="1">
      <alignment horizontal="center" vertical="center"/>
    </xf>
    <xf numFmtId="2" fontId="0" fillId="0" borderId="0" xfId="0" applyNumberFormat="1" applyAlignment="1">
      <alignment horizontal="center"/>
    </xf>
    <xf numFmtId="165" fontId="2" fillId="0" borderId="0" xfId="0" applyNumberFormat="1" applyFont="1" applyAlignment="1">
      <alignment horizontal="center"/>
    </xf>
    <xf numFmtId="164" fontId="0" fillId="0" borderId="0" xfId="1" applyNumberFormat="1" applyFont="1"/>
    <xf numFmtId="1" fontId="0" fillId="0" borderId="0" xfId="0" applyNumberFormat="1" applyAlignment="1">
      <alignment horizontal="center"/>
    </xf>
    <xf numFmtId="164" fontId="0" fillId="0" borderId="0" xfId="1" applyNumberFormat="1" applyFont="1" applyFill="1" applyAlignment="1">
      <alignment horizontal="center"/>
    </xf>
    <xf numFmtId="1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165" fontId="0" fillId="0" borderId="0" xfId="0" applyNumberFormat="1" applyAlignment="1">
      <alignment horizontal="center" wrapText="1"/>
    </xf>
    <xf numFmtId="165" fontId="0" fillId="0" borderId="0" xfId="0" applyNumberFormat="1"/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varo Roura" id="{063E88F8-1B8F-4D83-ACF4-6D7A89DEEC4C}" userId="Alvaro Roura" providerId="None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" dT="2022-10-09T12:59:03.65" personId="{063E88F8-1B8F-4D83-ACF4-6D7A89DEEC4C}" id="{A5C5F204-07B6-49CC-A564-3BB6EC4BB9EF}">
    <text>Modified according to Villanueva (1995) that found 9.74% shrinkage</text>
  </threadedComment>
  <threadedComment ref="K1" dT="2022-10-09T12:59:42.35" personId="{063E88F8-1B8F-4D83-ACF4-6D7A89DEEC4C}" id="{195C3C8F-D583-4027-899A-90B9179F83C7}">
    <text>Modified according to Villanueva (1995) that found 9.74% shrinkage</text>
  </threadedComment>
  <threadedComment ref="M1" dT="2022-10-09T12:49:28.78" personId="{063E88F8-1B8F-4D83-ACF4-6D7A89DEEC4C}" id="{34C26B10-5E7E-4FB3-916B-4E016F0C341B}">
    <text xml:space="preserve">Based on an averaged 28.42% water loss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7AC3C-F7CB-4117-A702-ECF00B9CB9AD}">
  <dimension ref="A1:AK97"/>
  <sheetViews>
    <sheetView zoomScale="42" zoomScaleNormal="115" workbookViewId="0">
      <selection activeCell="X29" sqref="X29"/>
    </sheetView>
  </sheetViews>
  <sheetFormatPr baseColWidth="10" defaultRowHeight="14.4" x14ac:dyDescent="0.3"/>
  <cols>
    <col min="2" max="2" width="14.44140625" customWidth="1"/>
    <col min="10" max="11" width="11.5546875" style="1"/>
    <col min="16" max="18" width="11.5546875" style="2"/>
    <col min="20" max="37" width="11.5546875" style="3"/>
  </cols>
  <sheetData>
    <row r="1" spans="1:37" ht="41.4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5" t="s">
        <v>10</v>
      </c>
      <c r="L1" s="4" t="s">
        <v>11</v>
      </c>
      <c r="M1" s="4" t="s">
        <v>12</v>
      </c>
      <c r="N1" s="4" t="s">
        <v>13</v>
      </c>
    </row>
    <row r="2" spans="1:37" s="6" customFormat="1" x14ac:dyDescent="0.3">
      <c r="A2" s="2">
        <v>1</v>
      </c>
      <c r="B2" s="2" t="s">
        <v>16</v>
      </c>
      <c r="C2" s="2" t="s">
        <v>16</v>
      </c>
      <c r="D2" s="9">
        <v>3</v>
      </c>
      <c r="E2" s="9">
        <v>1.43</v>
      </c>
      <c r="F2" s="9"/>
      <c r="G2" s="9"/>
      <c r="H2" s="9">
        <v>2.0299999999999998</v>
      </c>
      <c r="I2" s="9"/>
      <c r="J2" s="10">
        <f>E2/H2</f>
        <v>0.70443349753694584</v>
      </c>
      <c r="K2" s="10"/>
      <c r="L2" s="2"/>
      <c r="M2" s="11"/>
      <c r="N2" s="11">
        <f>H2-E2</f>
        <v>0.59999999999999987</v>
      </c>
      <c r="T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</row>
    <row r="3" spans="1:37" x14ac:dyDescent="0.3">
      <c r="A3" s="2">
        <v>1</v>
      </c>
      <c r="B3" s="2" t="s">
        <v>16</v>
      </c>
      <c r="C3" s="2" t="s">
        <v>16</v>
      </c>
      <c r="D3" s="9">
        <v>3</v>
      </c>
      <c r="E3" s="9">
        <v>1.54</v>
      </c>
      <c r="F3" s="9"/>
      <c r="G3" s="9"/>
      <c r="H3" s="9">
        <v>2.14</v>
      </c>
      <c r="I3" s="9"/>
      <c r="J3" s="10">
        <f>E3/H3</f>
        <v>0.71962616822429903</v>
      </c>
      <c r="K3" s="10"/>
      <c r="L3" s="2"/>
      <c r="M3" s="2"/>
      <c r="N3" s="11">
        <f>H3-E3</f>
        <v>0.60000000000000009</v>
      </c>
      <c r="AC3" s="13"/>
      <c r="AD3" s="13"/>
    </row>
    <row r="4" spans="1:37" x14ac:dyDescent="0.3">
      <c r="A4" s="2">
        <v>1</v>
      </c>
      <c r="B4" s="2" t="s">
        <v>16</v>
      </c>
      <c r="C4" s="2" t="s">
        <v>16</v>
      </c>
      <c r="D4" s="9">
        <v>3</v>
      </c>
      <c r="E4" s="9">
        <v>1.61</v>
      </c>
      <c r="F4" s="9"/>
      <c r="G4" s="9"/>
      <c r="H4" s="9">
        <v>2.23</v>
      </c>
      <c r="I4" s="9"/>
      <c r="J4" s="10">
        <f>E4/H4</f>
        <v>0.72197309417040367</v>
      </c>
      <c r="K4" s="10"/>
      <c r="L4" s="2"/>
      <c r="M4" s="2"/>
      <c r="N4" s="11">
        <f>H4-E4</f>
        <v>0.61999999999999988</v>
      </c>
      <c r="AC4" s="13"/>
      <c r="AD4" s="13"/>
    </row>
    <row r="5" spans="1:37" x14ac:dyDescent="0.3">
      <c r="A5" s="2">
        <v>10</v>
      </c>
      <c r="B5" s="2" t="s">
        <v>16</v>
      </c>
      <c r="C5" s="2" t="s">
        <v>16</v>
      </c>
      <c r="D5" s="14">
        <v>6</v>
      </c>
      <c r="E5" s="11">
        <v>2.9860000000000002</v>
      </c>
      <c r="F5" s="11"/>
      <c r="G5" s="11"/>
      <c r="H5" s="11">
        <v>3.993586833018941</v>
      </c>
      <c r="I5" s="11"/>
      <c r="J5" s="15">
        <v>0.74769877928076545</v>
      </c>
      <c r="K5" s="15"/>
      <c r="L5" s="11"/>
      <c r="M5" s="11"/>
      <c r="N5" s="11">
        <v>1.0075868330189408</v>
      </c>
      <c r="AC5" s="13"/>
      <c r="AD5" s="13"/>
    </row>
    <row r="6" spans="1:37" x14ac:dyDescent="0.3">
      <c r="A6" s="2">
        <v>10</v>
      </c>
      <c r="B6" s="2" t="s">
        <v>16</v>
      </c>
      <c r="C6" s="2" t="s">
        <v>16</v>
      </c>
      <c r="D6" s="14">
        <v>5</v>
      </c>
      <c r="E6" s="11">
        <v>2.8839999999999999</v>
      </c>
      <c r="F6" s="11"/>
      <c r="G6" s="11"/>
      <c r="H6" s="11">
        <v>3.8491471687951906</v>
      </c>
      <c r="I6" s="11"/>
      <c r="J6" s="15">
        <v>0.74925688042806415</v>
      </c>
      <c r="K6" s="15"/>
      <c r="L6" s="11"/>
      <c r="M6" s="11"/>
      <c r="N6" s="11">
        <v>0.96514716879519069</v>
      </c>
      <c r="AC6" s="13"/>
      <c r="AD6" s="13"/>
    </row>
    <row r="7" spans="1:37" x14ac:dyDescent="0.3">
      <c r="A7" s="2">
        <v>10</v>
      </c>
      <c r="B7" s="2" t="s">
        <v>16</v>
      </c>
      <c r="C7" s="2" t="s">
        <v>16</v>
      </c>
      <c r="D7" s="14">
        <v>5</v>
      </c>
      <c r="E7" s="11">
        <v>2.8809999999999998</v>
      </c>
      <c r="F7" s="11"/>
      <c r="G7" s="11"/>
      <c r="H7" s="11">
        <v>3.9224601288973253</v>
      </c>
      <c r="I7" s="11"/>
      <c r="J7" s="15">
        <v>0.73448802672977098</v>
      </c>
      <c r="K7" s="15"/>
      <c r="L7" s="11"/>
      <c r="M7" s="11"/>
      <c r="N7" s="11">
        <v>1.0414601288973255</v>
      </c>
      <c r="AC7" s="13"/>
      <c r="AD7" s="13"/>
    </row>
    <row r="8" spans="1:37" x14ac:dyDescent="0.3">
      <c r="A8" s="2">
        <v>10</v>
      </c>
      <c r="B8" s="2" t="s">
        <v>16</v>
      </c>
      <c r="C8" s="2" t="s">
        <v>16</v>
      </c>
      <c r="D8" s="14">
        <v>5</v>
      </c>
      <c r="E8" s="11">
        <v>2.891</v>
      </c>
      <c r="F8" s="11"/>
      <c r="G8" s="11"/>
      <c r="H8" s="11">
        <v>3.9095080502420645</v>
      </c>
      <c r="I8" s="11"/>
      <c r="J8" s="15">
        <v>0.73947922931658838</v>
      </c>
      <c r="K8" s="15"/>
      <c r="L8" s="11"/>
      <c r="M8" s="11"/>
      <c r="N8" s="11">
        <v>1.0185080502420645</v>
      </c>
      <c r="AC8" s="13"/>
      <c r="AD8" s="13"/>
    </row>
    <row r="9" spans="1:37" x14ac:dyDescent="0.3">
      <c r="A9" s="2">
        <v>10</v>
      </c>
      <c r="B9" s="2" t="s">
        <v>16</v>
      </c>
      <c r="C9" s="2" t="s">
        <v>16</v>
      </c>
      <c r="D9" s="14">
        <v>5</v>
      </c>
      <c r="E9" s="11">
        <v>2.8430000000000004</v>
      </c>
      <c r="F9" s="11"/>
      <c r="G9" s="11"/>
      <c r="H9" s="11">
        <v>3.9275888369036549</v>
      </c>
      <c r="I9" s="11"/>
      <c r="J9" s="15">
        <v>0.72385377341109403</v>
      </c>
      <c r="K9" s="15"/>
      <c r="L9" s="11"/>
      <c r="M9" s="11"/>
      <c r="N9" s="11">
        <v>1.0845888369036545</v>
      </c>
      <c r="AC9" s="13"/>
      <c r="AD9" s="13"/>
    </row>
    <row r="10" spans="1:37" x14ac:dyDescent="0.3">
      <c r="A10" s="2">
        <v>13</v>
      </c>
      <c r="B10" s="2" t="s">
        <v>17</v>
      </c>
      <c r="C10" s="2" t="s">
        <v>16</v>
      </c>
      <c r="D10" s="14">
        <v>3</v>
      </c>
      <c r="E10" s="11">
        <v>2.3380903987913024</v>
      </c>
      <c r="F10" s="11"/>
      <c r="G10" s="11"/>
      <c r="H10" s="11">
        <v>3.3792164662215103</v>
      </c>
      <c r="I10" s="11"/>
      <c r="J10" s="15">
        <v>0.69190311486782352</v>
      </c>
      <c r="K10" s="15"/>
      <c r="L10" s="11"/>
      <c r="M10" s="11"/>
      <c r="N10" s="11">
        <v>1.0411260674302079</v>
      </c>
      <c r="AC10" s="13"/>
      <c r="AD10" s="13"/>
    </row>
    <row r="11" spans="1:37" x14ac:dyDescent="0.3">
      <c r="A11" s="2">
        <v>20</v>
      </c>
      <c r="B11" s="2" t="s">
        <v>16</v>
      </c>
      <c r="C11" s="2" t="s">
        <v>16</v>
      </c>
      <c r="D11" s="14">
        <v>8</v>
      </c>
      <c r="E11" s="11">
        <v>3.252525345031275</v>
      </c>
      <c r="F11" s="11"/>
      <c r="G11" s="11"/>
      <c r="H11" s="11">
        <v>4.5436429075123863</v>
      </c>
      <c r="I11" s="11"/>
      <c r="J11" s="15">
        <v>0.71584088169728344</v>
      </c>
      <c r="K11" s="15"/>
      <c r="L11" s="11"/>
      <c r="M11" s="11"/>
      <c r="N11" s="11">
        <v>1.2911175624811113</v>
      </c>
      <c r="AC11" s="13"/>
      <c r="AD11" s="13"/>
    </row>
    <row r="12" spans="1:37" x14ac:dyDescent="0.3">
      <c r="A12" s="2">
        <v>20</v>
      </c>
      <c r="B12" s="2" t="s">
        <v>16</v>
      </c>
      <c r="C12" s="2" t="s">
        <v>16</v>
      </c>
      <c r="D12" s="14">
        <v>9</v>
      </c>
      <c r="E12" s="11">
        <v>3.4720265951114082</v>
      </c>
      <c r="F12" s="11"/>
      <c r="G12" s="11"/>
      <c r="H12" s="11">
        <v>4.8546518549723885</v>
      </c>
      <c r="I12" s="11"/>
      <c r="J12" s="15">
        <v>0.71519579546269152</v>
      </c>
      <c r="K12" s="15"/>
      <c r="L12" s="11"/>
      <c r="M12" s="11"/>
      <c r="N12" s="11">
        <v>1.3826252598609803</v>
      </c>
      <c r="AC12" s="13"/>
      <c r="AD12" s="13"/>
    </row>
    <row r="13" spans="1:37" x14ac:dyDescent="0.3">
      <c r="A13" s="2">
        <v>20</v>
      </c>
      <c r="B13" s="2" t="s">
        <v>16</v>
      </c>
      <c r="C13" s="2" t="s">
        <v>16</v>
      </c>
      <c r="D13" s="14">
        <v>9</v>
      </c>
      <c r="E13" s="11">
        <v>3.4514208786277507</v>
      </c>
      <c r="F13" s="11"/>
      <c r="G13" s="11"/>
      <c r="H13" s="11">
        <v>4.8746989275869339</v>
      </c>
      <c r="I13" s="11"/>
      <c r="J13" s="15">
        <v>0.70802749665121734</v>
      </c>
      <c r="K13" s="15"/>
      <c r="L13" s="11"/>
      <c r="M13" s="11"/>
      <c r="N13" s="11">
        <v>1.4232780489591832</v>
      </c>
      <c r="AC13" s="13"/>
      <c r="AD13" s="13"/>
    </row>
    <row r="14" spans="1:37" x14ac:dyDescent="0.3">
      <c r="A14" s="2">
        <v>20</v>
      </c>
      <c r="B14" s="2" t="s">
        <v>16</v>
      </c>
      <c r="C14" s="2" t="s">
        <v>16</v>
      </c>
      <c r="D14" s="14">
        <v>9</v>
      </c>
      <c r="E14" s="11">
        <v>3.2982334032401344</v>
      </c>
      <c r="F14" s="11"/>
      <c r="G14" s="11"/>
      <c r="H14" s="11">
        <v>4.5982068447611111</v>
      </c>
      <c r="I14" s="11"/>
      <c r="J14" s="15">
        <v>0.7172868717286871</v>
      </c>
      <c r="K14" s="15"/>
      <c r="L14" s="11"/>
      <c r="M14" s="11"/>
      <c r="N14" s="11">
        <v>1.2999734415209767</v>
      </c>
      <c r="AC14" s="13"/>
      <c r="AD14" s="13"/>
    </row>
    <row r="15" spans="1:37" x14ac:dyDescent="0.3">
      <c r="A15" s="2">
        <v>21</v>
      </c>
      <c r="B15" s="2" t="s">
        <v>16</v>
      </c>
      <c r="C15" s="2" t="s">
        <v>16</v>
      </c>
      <c r="D15" s="14">
        <v>10</v>
      </c>
      <c r="E15" s="11">
        <v>5.4889999999999999</v>
      </c>
      <c r="F15" s="11"/>
      <c r="G15" s="11"/>
      <c r="H15" s="11">
        <v>7.9698129739076213</v>
      </c>
      <c r="I15" s="11"/>
      <c r="J15" s="15">
        <v>0.68872381547351769</v>
      </c>
      <c r="K15" s="15"/>
      <c r="L15" s="11"/>
      <c r="M15" s="11"/>
      <c r="N15" s="11">
        <v>2.4808129739076215</v>
      </c>
      <c r="AC15" s="13"/>
      <c r="AD15" s="13"/>
    </row>
    <row r="16" spans="1:37" x14ac:dyDescent="0.3">
      <c r="A16" s="2">
        <v>26</v>
      </c>
      <c r="B16" s="2" t="s">
        <v>16</v>
      </c>
      <c r="C16" s="2" t="s">
        <v>16</v>
      </c>
      <c r="D16" s="14">
        <v>13</v>
      </c>
      <c r="E16" s="11">
        <v>4.1318438947410936</v>
      </c>
      <c r="F16" s="11"/>
      <c r="G16" s="11"/>
      <c r="H16" s="11">
        <v>6.9403841434433744</v>
      </c>
      <c r="I16" s="11"/>
      <c r="J16" s="15">
        <v>0.59533360248430534</v>
      </c>
      <c r="K16" s="15"/>
      <c r="L16" s="11"/>
      <c r="M16" s="11"/>
      <c r="N16" s="11">
        <v>2.8085402487022808</v>
      </c>
      <c r="AC16" s="13"/>
      <c r="AD16" s="13"/>
    </row>
    <row r="17" spans="1:30" x14ac:dyDescent="0.3">
      <c r="A17" s="2">
        <v>29</v>
      </c>
      <c r="B17" s="2" t="s">
        <v>16</v>
      </c>
      <c r="C17" s="2" t="s">
        <v>16</v>
      </c>
      <c r="D17" s="14">
        <v>7</v>
      </c>
      <c r="E17" s="11">
        <v>3.034284396100428</v>
      </c>
      <c r="F17" s="11"/>
      <c r="G17" s="11"/>
      <c r="H17" s="11">
        <v>4.5743431265989312</v>
      </c>
      <c r="I17" s="11"/>
      <c r="J17" s="15">
        <v>0.66332680171206315</v>
      </c>
      <c r="K17" s="15"/>
      <c r="L17" s="11"/>
      <c r="M17" s="11"/>
      <c r="N17" s="11">
        <v>1.5400587304985032</v>
      </c>
      <c r="AC17" s="13"/>
      <c r="AD17" s="13"/>
    </row>
    <row r="18" spans="1:30" x14ac:dyDescent="0.3">
      <c r="A18" s="2">
        <v>29</v>
      </c>
      <c r="B18" s="2" t="s">
        <v>16</v>
      </c>
      <c r="C18" s="2" t="s">
        <v>16</v>
      </c>
      <c r="D18" s="14">
        <v>15</v>
      </c>
      <c r="E18" s="11">
        <v>3.8011934975816297</v>
      </c>
      <c r="F18" s="11"/>
      <c r="G18" s="11"/>
      <c r="H18" s="11">
        <v>6.4213400598302011</v>
      </c>
      <c r="I18" s="11"/>
      <c r="J18" s="15">
        <v>0.59196265299211459</v>
      </c>
      <c r="K18" s="15"/>
      <c r="L18" s="11"/>
      <c r="M18" s="11"/>
      <c r="N18" s="11">
        <v>2.6201465622485713</v>
      </c>
      <c r="AC18" s="13"/>
      <c r="AD18" s="13"/>
    </row>
    <row r="19" spans="1:30" x14ac:dyDescent="0.3">
      <c r="A19" s="2">
        <v>32</v>
      </c>
      <c r="B19" s="2" t="s">
        <v>16</v>
      </c>
      <c r="C19" s="2" t="s">
        <v>16</v>
      </c>
      <c r="D19" s="14">
        <v>15</v>
      </c>
      <c r="E19" s="11">
        <v>4.675773064296866</v>
      </c>
      <c r="F19" s="11"/>
      <c r="G19" s="11"/>
      <c r="H19" s="11">
        <v>7.1104581099772632</v>
      </c>
      <c r="I19" s="11"/>
      <c r="J19" s="15">
        <v>0.65759097261763033</v>
      </c>
      <c r="K19" s="15"/>
      <c r="L19" s="11"/>
      <c r="M19" s="11"/>
      <c r="N19" s="11">
        <v>2.4346850456803972</v>
      </c>
      <c r="AC19" s="13"/>
      <c r="AD19" s="13"/>
    </row>
    <row r="20" spans="1:30" x14ac:dyDescent="0.3">
      <c r="A20" s="2">
        <v>32</v>
      </c>
      <c r="B20" s="2" t="s">
        <v>16</v>
      </c>
      <c r="C20" s="2" t="s">
        <v>16</v>
      </c>
      <c r="D20" s="14">
        <v>14</v>
      </c>
      <c r="E20" s="11">
        <v>4.3166105679328952</v>
      </c>
      <c r="F20" s="11"/>
      <c r="G20" s="11"/>
      <c r="H20" s="11">
        <v>6.8389996022629456</v>
      </c>
      <c r="I20" s="11"/>
      <c r="J20" s="15">
        <v>0.63117573022004259</v>
      </c>
      <c r="K20" s="15"/>
      <c r="L20" s="11"/>
      <c r="M20" s="11"/>
      <c r="N20" s="11">
        <v>2.5223890343300504</v>
      </c>
      <c r="AC20" s="13"/>
      <c r="AD20" s="13"/>
    </row>
    <row r="21" spans="1:30" x14ac:dyDescent="0.3">
      <c r="A21" s="2">
        <v>32</v>
      </c>
      <c r="B21" s="2" t="s">
        <v>16</v>
      </c>
      <c r="C21" s="2" t="s">
        <v>16</v>
      </c>
      <c r="D21" s="14">
        <v>14</v>
      </c>
      <c r="E21" s="11">
        <v>4.4210551311048185</v>
      </c>
      <c r="F21" s="11"/>
      <c r="G21" s="11"/>
      <c r="H21" s="11">
        <v>6.723608365538162</v>
      </c>
      <c r="I21" s="11"/>
      <c r="J21" s="15">
        <v>0.65754203557793844</v>
      </c>
      <c r="K21" s="15"/>
      <c r="L21" s="11"/>
      <c r="M21" s="11"/>
      <c r="N21" s="11">
        <v>2.3025532344333435</v>
      </c>
      <c r="AC21" s="13"/>
      <c r="AD21" s="13"/>
    </row>
    <row r="22" spans="1:30" x14ac:dyDescent="0.3">
      <c r="A22" s="2">
        <v>32</v>
      </c>
      <c r="B22" s="2" t="s">
        <v>16</v>
      </c>
      <c r="C22" s="2" t="s">
        <v>16</v>
      </c>
      <c r="D22" s="14">
        <v>14</v>
      </c>
      <c r="E22" s="11">
        <v>4.4775219200607879</v>
      </c>
      <c r="F22" s="11"/>
      <c r="G22" s="11"/>
      <c r="H22" s="11">
        <v>6.6735766059375612</v>
      </c>
      <c r="I22" s="11"/>
      <c r="J22" s="15">
        <v>0.670932872198857</v>
      </c>
      <c r="K22" s="15"/>
      <c r="L22" s="11"/>
      <c r="M22" s="11"/>
      <c r="N22" s="11">
        <v>2.1960546858767733</v>
      </c>
      <c r="AC22" s="13"/>
      <c r="AD22" s="13"/>
    </row>
    <row r="23" spans="1:30" x14ac:dyDescent="0.3">
      <c r="A23" s="2">
        <v>33</v>
      </c>
      <c r="B23" s="2" t="s">
        <v>16</v>
      </c>
      <c r="C23" s="2" t="s">
        <v>16</v>
      </c>
      <c r="D23" s="14">
        <v>11</v>
      </c>
      <c r="E23" s="11">
        <v>3.7673559246982222</v>
      </c>
      <c r="F23" s="11"/>
      <c r="G23" s="11"/>
      <c r="H23" s="11">
        <v>6.2302741336459997</v>
      </c>
      <c r="I23" s="11"/>
      <c r="J23" s="15">
        <v>0.60468541895339356</v>
      </c>
      <c r="K23" s="15"/>
      <c r="L23" s="11"/>
      <c r="M23" s="11"/>
      <c r="N23" s="11">
        <v>2.4629182089477775</v>
      </c>
      <c r="AC23" s="13"/>
      <c r="AD23" s="13"/>
    </row>
    <row r="24" spans="1:30" x14ac:dyDescent="0.3">
      <c r="A24" s="2">
        <v>33</v>
      </c>
      <c r="B24" s="2" t="s">
        <v>16</v>
      </c>
      <c r="C24" s="2" t="s">
        <v>16</v>
      </c>
      <c r="D24" s="14">
        <v>14</v>
      </c>
      <c r="E24" s="11">
        <v>4.35654241529235</v>
      </c>
      <c r="F24" s="11"/>
      <c r="G24" s="11"/>
      <c r="H24" s="11">
        <v>7.3870735829149954</v>
      </c>
      <c r="I24" s="11"/>
      <c r="J24" s="15">
        <v>0.58975213477882071</v>
      </c>
      <c r="K24" s="15"/>
      <c r="L24" s="11"/>
      <c r="M24" s="11"/>
      <c r="N24" s="11">
        <v>3.0305311676226454</v>
      </c>
      <c r="AC24" s="13"/>
      <c r="AD24" s="13"/>
    </row>
    <row r="25" spans="1:30" x14ac:dyDescent="0.3">
      <c r="A25" s="2">
        <v>33</v>
      </c>
      <c r="B25" s="2" t="s">
        <v>16</v>
      </c>
      <c r="C25" s="2" t="s">
        <v>16</v>
      </c>
      <c r="D25" s="14">
        <v>14</v>
      </c>
      <c r="E25" s="11">
        <v>4.2831115424575543</v>
      </c>
      <c r="F25" s="11"/>
      <c r="G25" s="11"/>
      <c r="H25" s="11">
        <v>7.2462065361428918</v>
      </c>
      <c r="I25" s="11"/>
      <c r="J25" s="15">
        <v>0.5910832821413653</v>
      </c>
      <c r="K25" s="15"/>
      <c r="L25" s="11"/>
      <c r="M25" s="11"/>
      <c r="N25" s="11">
        <v>2.9630949936853375</v>
      </c>
      <c r="AC25" s="13"/>
      <c r="AD25" s="13"/>
    </row>
    <row r="26" spans="1:30" x14ac:dyDescent="0.3">
      <c r="A26" s="2">
        <v>34</v>
      </c>
      <c r="B26" s="2" t="s">
        <v>16</v>
      </c>
      <c r="C26" s="2" t="s">
        <v>16</v>
      </c>
      <c r="D26" s="14">
        <v>16</v>
      </c>
      <c r="E26" s="11">
        <v>5.0080023676991194</v>
      </c>
      <c r="F26" s="11"/>
      <c r="G26" s="11"/>
      <c r="H26" s="11">
        <v>7.7694111486755686</v>
      </c>
      <c r="I26" s="11"/>
      <c r="J26" s="15">
        <v>0.64457939885866644</v>
      </c>
      <c r="K26" s="15"/>
      <c r="L26" s="11"/>
      <c r="M26" s="11"/>
      <c r="N26" s="11">
        <v>2.7614087809764492</v>
      </c>
      <c r="AC26" s="13"/>
      <c r="AD26" s="13"/>
    </row>
    <row r="27" spans="1:30" x14ac:dyDescent="0.3">
      <c r="A27" s="2">
        <v>35</v>
      </c>
      <c r="B27" s="2" t="s">
        <v>16</v>
      </c>
      <c r="C27" s="2" t="s">
        <v>16</v>
      </c>
      <c r="D27" s="14">
        <v>11</v>
      </c>
      <c r="E27" s="11">
        <v>5.1111327774214246</v>
      </c>
      <c r="F27" s="11"/>
      <c r="G27" s="11"/>
      <c r="H27" s="11">
        <v>7.5026144964720975</v>
      </c>
      <c r="I27" s="11"/>
      <c r="J27" s="15">
        <v>0.68124688797815713</v>
      </c>
      <c r="K27" s="15"/>
      <c r="L27" s="11"/>
      <c r="M27" s="11"/>
      <c r="N27" s="11">
        <v>2.391481719050673</v>
      </c>
      <c r="AC27" s="13"/>
      <c r="AD27" s="13"/>
    </row>
    <row r="28" spans="1:30" x14ac:dyDescent="0.3">
      <c r="A28" s="2">
        <v>39</v>
      </c>
      <c r="B28" s="2" t="s">
        <v>16</v>
      </c>
      <c r="C28" s="2" t="s">
        <v>16</v>
      </c>
      <c r="D28" s="14">
        <v>18</v>
      </c>
      <c r="E28" s="11">
        <v>4.8151628474726742</v>
      </c>
      <c r="F28" s="11"/>
      <c r="G28" s="11"/>
      <c r="H28" s="11">
        <v>7.7636930588692232</v>
      </c>
      <c r="I28" s="11"/>
      <c r="J28" s="15">
        <v>0.62021550967575212</v>
      </c>
      <c r="K28" s="15"/>
      <c r="L28" s="11"/>
      <c r="M28" s="11"/>
      <c r="N28" s="11">
        <v>2.948530211396549</v>
      </c>
      <c r="AC28" s="13"/>
      <c r="AD28" s="13"/>
    </row>
    <row r="29" spans="1:30" x14ac:dyDescent="0.3">
      <c r="A29" s="2">
        <v>39</v>
      </c>
      <c r="B29" s="2" t="s">
        <v>16</v>
      </c>
      <c r="C29" s="2" t="s">
        <v>16</v>
      </c>
      <c r="D29" s="14">
        <v>15</v>
      </c>
      <c r="E29" s="11">
        <v>4.2147700160905517</v>
      </c>
      <c r="F29" s="11"/>
      <c r="G29" s="11"/>
      <c r="H29" s="11">
        <v>6.402419131110249</v>
      </c>
      <c r="I29" s="11"/>
      <c r="J29" s="15">
        <v>0.65830898130526871</v>
      </c>
      <c r="K29" s="15"/>
      <c r="L29" s="11"/>
      <c r="M29" s="11"/>
      <c r="N29" s="11">
        <v>2.1876491150196973</v>
      </c>
      <c r="AC29" s="13"/>
      <c r="AD29" s="13"/>
    </row>
    <row r="30" spans="1:30" x14ac:dyDescent="0.3">
      <c r="A30" s="2">
        <v>39</v>
      </c>
      <c r="B30" s="2" t="s">
        <v>16</v>
      </c>
      <c r="C30" s="2" t="s">
        <v>16</v>
      </c>
      <c r="D30" s="14">
        <v>14</v>
      </c>
      <c r="E30" s="11">
        <v>4.5771691727237425</v>
      </c>
      <c r="F30" s="11"/>
      <c r="G30" s="11"/>
      <c r="H30" s="11">
        <v>7.2083670865005827</v>
      </c>
      <c r="I30" s="11"/>
      <c r="J30" s="15">
        <v>0.6349800333137311</v>
      </c>
      <c r="K30" s="15"/>
      <c r="L30" s="11"/>
      <c r="M30" s="11"/>
      <c r="N30" s="11">
        <v>2.6311979137768402</v>
      </c>
      <c r="AC30" s="13"/>
      <c r="AD30" s="13"/>
    </row>
    <row r="31" spans="1:30" x14ac:dyDescent="0.3">
      <c r="A31" s="2">
        <v>41</v>
      </c>
      <c r="B31" s="2" t="s">
        <v>16</v>
      </c>
      <c r="C31" s="2" t="s">
        <v>16</v>
      </c>
      <c r="D31" s="14">
        <v>19</v>
      </c>
      <c r="E31" s="11">
        <v>4.8096652397672068</v>
      </c>
      <c r="F31" s="11"/>
      <c r="G31" s="11"/>
      <c r="H31" s="11">
        <v>8.4057043913231677</v>
      </c>
      <c r="I31" s="11"/>
      <c r="J31" s="15">
        <v>0.57219062387347441</v>
      </c>
      <c r="K31" s="15"/>
      <c r="L31" s="11"/>
      <c r="M31" s="11"/>
      <c r="N31" s="11">
        <v>3.5960391515559609</v>
      </c>
      <c r="AC31" s="13"/>
      <c r="AD31" s="13"/>
    </row>
    <row r="32" spans="1:30" x14ac:dyDescent="0.3">
      <c r="A32" s="2">
        <v>44</v>
      </c>
      <c r="B32" s="2" t="s">
        <v>17</v>
      </c>
      <c r="C32" s="2" t="s">
        <v>16</v>
      </c>
      <c r="D32" s="14">
        <v>13</v>
      </c>
      <c r="E32" s="11">
        <v>4.8452129998083615</v>
      </c>
      <c r="F32" s="11"/>
      <c r="G32" s="11"/>
      <c r="H32" s="11">
        <v>7.9271663529066947</v>
      </c>
      <c r="I32" s="11"/>
      <c r="J32" s="15">
        <v>0.61121626368188209</v>
      </c>
      <c r="K32" s="15"/>
      <c r="L32" s="11"/>
      <c r="M32" s="11"/>
      <c r="N32" s="11">
        <v>3.0819533530983332</v>
      </c>
      <c r="AC32" s="13"/>
      <c r="AD32" s="13"/>
    </row>
    <row r="33" spans="1:30" x14ac:dyDescent="0.3">
      <c r="A33" s="2">
        <v>44</v>
      </c>
      <c r="B33" s="2" t="s">
        <v>17</v>
      </c>
      <c r="C33" s="2" t="s">
        <v>16</v>
      </c>
      <c r="D33" s="14">
        <v>20</v>
      </c>
      <c r="E33" s="11">
        <v>5.5795343683380105</v>
      </c>
      <c r="F33" s="11"/>
      <c r="G33" s="11"/>
      <c r="H33" s="11">
        <v>9.338793404555144</v>
      </c>
      <c r="I33" s="11"/>
      <c r="J33" s="15">
        <v>0.59745773641555289</v>
      </c>
      <c r="K33" s="15"/>
      <c r="L33" s="11"/>
      <c r="M33" s="11"/>
      <c r="N33" s="11">
        <v>3.7592590362171334</v>
      </c>
      <c r="AC33" s="13"/>
      <c r="AD33" s="13"/>
    </row>
    <row r="34" spans="1:30" x14ac:dyDescent="0.3">
      <c r="A34" s="2">
        <v>45</v>
      </c>
      <c r="B34" s="2" t="s">
        <v>16</v>
      </c>
      <c r="C34" s="2" t="s">
        <v>16</v>
      </c>
      <c r="D34" s="14">
        <v>22</v>
      </c>
      <c r="E34" s="11">
        <v>4.4634253339182539</v>
      </c>
      <c r="F34" s="11"/>
      <c r="G34" s="11"/>
      <c r="H34" s="11">
        <v>8.267906201094549</v>
      </c>
      <c r="I34" s="11"/>
      <c r="J34" s="15">
        <v>0.53984953691508519</v>
      </c>
      <c r="K34" s="15"/>
      <c r="L34" s="11"/>
      <c r="M34" s="11"/>
      <c r="N34" s="11">
        <v>3.8044808671762951</v>
      </c>
      <c r="AC34" s="13"/>
      <c r="AD34" s="13"/>
    </row>
    <row r="35" spans="1:30" x14ac:dyDescent="0.3">
      <c r="A35" s="2">
        <v>45</v>
      </c>
      <c r="B35" s="2" t="s">
        <v>16</v>
      </c>
      <c r="C35" s="2" t="s">
        <v>16</v>
      </c>
      <c r="D35" s="14">
        <v>19</v>
      </c>
      <c r="E35" s="11">
        <v>4.4936083925667969</v>
      </c>
      <c r="F35" s="11"/>
      <c r="G35" s="11"/>
      <c r="H35" s="11">
        <v>8.4762432797792222</v>
      </c>
      <c r="I35" s="11"/>
      <c r="J35" s="15">
        <v>0.53014150776991864</v>
      </c>
      <c r="K35" s="15"/>
      <c r="L35" s="11"/>
      <c r="M35" s="11"/>
      <c r="N35" s="11">
        <v>3.9826348872124253</v>
      </c>
      <c r="AC35" s="13"/>
      <c r="AD35" s="13"/>
    </row>
    <row r="36" spans="1:30" x14ac:dyDescent="0.3">
      <c r="A36" s="2">
        <v>47</v>
      </c>
      <c r="B36" s="2" t="s">
        <v>16</v>
      </c>
      <c r="C36" s="2" t="s">
        <v>16</v>
      </c>
      <c r="D36" s="14">
        <v>17</v>
      </c>
      <c r="E36" s="11">
        <v>5.1203222017116969</v>
      </c>
      <c r="F36" s="11"/>
      <c r="G36" s="11"/>
      <c r="H36" s="11">
        <v>8.3325462086160194</v>
      </c>
      <c r="I36" s="11"/>
      <c r="J36" s="15">
        <v>0.61449670647096821</v>
      </c>
      <c r="K36" s="15"/>
      <c r="L36" s="11"/>
      <c r="M36" s="11"/>
      <c r="N36" s="11">
        <v>3.2122240069043224</v>
      </c>
      <c r="AC36" s="13"/>
      <c r="AD36" s="13"/>
    </row>
    <row r="37" spans="1:30" x14ac:dyDescent="0.3">
      <c r="A37" s="2">
        <v>48</v>
      </c>
      <c r="B37" s="2" t="s">
        <v>16</v>
      </c>
      <c r="C37" s="2" t="s">
        <v>16</v>
      </c>
      <c r="D37" s="14">
        <v>17</v>
      </c>
      <c r="E37" s="11">
        <v>4.9600331079287248</v>
      </c>
      <c r="F37" s="11"/>
      <c r="G37" s="11"/>
      <c r="H37" s="11">
        <v>7.9403338903377945</v>
      </c>
      <c r="I37" s="11"/>
      <c r="J37" s="15">
        <v>0.62466304017320318</v>
      </c>
      <c r="K37" s="15"/>
      <c r="L37" s="11"/>
      <c r="M37" s="11"/>
      <c r="N37" s="11">
        <v>2.9803007824090697</v>
      </c>
      <c r="AC37" s="13"/>
      <c r="AD37" s="13"/>
    </row>
    <row r="38" spans="1:30" x14ac:dyDescent="0.3">
      <c r="A38" s="2">
        <v>48</v>
      </c>
      <c r="B38" s="2" t="s">
        <v>16</v>
      </c>
      <c r="C38" s="2" t="s">
        <v>16</v>
      </c>
      <c r="D38" s="14">
        <v>17</v>
      </c>
      <c r="E38" s="11">
        <v>3.7584214389455433</v>
      </c>
      <c r="F38" s="11"/>
      <c r="G38" s="11"/>
      <c r="H38" s="11">
        <v>7.2614245779519937</v>
      </c>
      <c r="I38" s="11"/>
      <c r="J38" s="15">
        <v>0.517587340968508</v>
      </c>
      <c r="K38" s="15"/>
      <c r="L38" s="11"/>
      <c r="M38" s="11"/>
      <c r="N38" s="11">
        <v>3.5030031390064504</v>
      </c>
      <c r="AC38" s="13"/>
      <c r="AD38" s="13"/>
    </row>
    <row r="39" spans="1:30" x14ac:dyDescent="0.3">
      <c r="A39" s="2">
        <v>50</v>
      </c>
      <c r="B39" s="2" t="s">
        <v>16</v>
      </c>
      <c r="C39" s="2" t="s">
        <v>16</v>
      </c>
      <c r="D39" s="14">
        <v>19</v>
      </c>
      <c r="E39" s="11">
        <v>6.0410161565677809</v>
      </c>
      <c r="F39" s="11"/>
      <c r="G39" s="11"/>
      <c r="H39" s="11">
        <v>10.731629017492638</v>
      </c>
      <c r="I39" s="11"/>
      <c r="J39" s="15">
        <v>0.56291697623174242</v>
      </c>
      <c r="K39" s="15"/>
      <c r="L39" s="11"/>
      <c r="M39" s="11"/>
      <c r="N39" s="11">
        <v>4.6906128609248574</v>
      </c>
      <c r="AC39" s="13"/>
      <c r="AD39" s="13"/>
    </row>
    <row r="40" spans="1:30" x14ac:dyDescent="0.3">
      <c r="A40" s="2">
        <v>50</v>
      </c>
      <c r="B40" s="2" t="s">
        <v>16</v>
      </c>
      <c r="C40" s="2" t="s">
        <v>16</v>
      </c>
      <c r="D40" s="14">
        <v>23</v>
      </c>
      <c r="E40" s="11">
        <v>5.3157331075191152</v>
      </c>
      <c r="F40" s="11"/>
      <c r="G40" s="11"/>
      <c r="H40" s="11">
        <v>9.6008468033174754</v>
      </c>
      <c r="I40" s="11"/>
      <c r="J40" s="15">
        <v>0.55367335990428646</v>
      </c>
      <c r="K40" s="15"/>
      <c r="L40" s="11"/>
      <c r="M40" s="11"/>
      <c r="N40" s="11">
        <v>4.2851136957983602</v>
      </c>
      <c r="AC40" s="13"/>
      <c r="AD40" s="13"/>
    </row>
    <row r="41" spans="1:30" x14ac:dyDescent="0.3">
      <c r="A41" s="2">
        <v>50</v>
      </c>
      <c r="B41" s="2" t="s">
        <v>16</v>
      </c>
      <c r="C41" s="2" t="s">
        <v>16</v>
      </c>
      <c r="D41" s="14">
        <v>27</v>
      </c>
      <c r="E41" s="11">
        <v>6.3391592614207237</v>
      </c>
      <c r="F41" s="11"/>
      <c r="G41" s="11"/>
      <c r="H41" s="11">
        <v>12.089127675063622</v>
      </c>
      <c r="I41" s="11"/>
      <c r="J41" s="15">
        <v>0.52436862541344298</v>
      </c>
      <c r="K41" s="15"/>
      <c r="L41" s="11"/>
      <c r="M41" s="11"/>
      <c r="N41" s="11">
        <v>5.7499684136428986</v>
      </c>
      <c r="AC41" s="13"/>
      <c r="AD41" s="13"/>
    </row>
    <row r="42" spans="1:30" x14ac:dyDescent="0.3">
      <c r="A42" s="2">
        <v>53</v>
      </c>
      <c r="B42" s="2" t="s">
        <v>16</v>
      </c>
      <c r="C42" s="2" t="s">
        <v>16</v>
      </c>
      <c r="D42" s="14">
        <v>25</v>
      </c>
      <c r="E42" s="11">
        <v>5.6479586938932247</v>
      </c>
      <c r="F42" s="11"/>
      <c r="G42" s="11"/>
      <c r="H42" s="11">
        <v>11.086705796843074</v>
      </c>
      <c r="I42" s="11"/>
      <c r="J42" s="15">
        <v>0.50943524590518807</v>
      </c>
      <c r="K42" s="15"/>
      <c r="L42" s="11"/>
      <c r="M42" s="11"/>
      <c r="N42" s="11">
        <v>5.4387471029498489</v>
      </c>
      <c r="AC42" s="13"/>
      <c r="AD42" s="13"/>
    </row>
    <row r="43" spans="1:30" x14ac:dyDescent="0.3">
      <c r="A43" s="2">
        <v>54</v>
      </c>
      <c r="B43" s="2" t="s">
        <v>16</v>
      </c>
      <c r="C43" s="2" t="s">
        <v>16</v>
      </c>
      <c r="D43" s="14">
        <v>25</v>
      </c>
      <c r="E43" s="11">
        <v>6.3583727205541134</v>
      </c>
      <c r="F43" s="11"/>
      <c r="G43" s="11"/>
      <c r="H43" s="11">
        <v>13.105388171802758</v>
      </c>
      <c r="I43" s="11"/>
      <c r="J43" s="15">
        <v>0.4851724067383702</v>
      </c>
      <c r="K43" s="15"/>
      <c r="L43" s="11"/>
      <c r="M43" s="11"/>
      <c r="N43" s="11">
        <v>6.7470154512486449</v>
      </c>
      <c r="AC43" s="13"/>
      <c r="AD43" s="13"/>
    </row>
    <row r="44" spans="1:30" x14ac:dyDescent="0.3">
      <c r="A44" s="2">
        <v>55</v>
      </c>
      <c r="B44" s="2" t="s">
        <v>16</v>
      </c>
      <c r="C44" s="2" t="s">
        <v>16</v>
      </c>
      <c r="D44" s="14">
        <v>26</v>
      </c>
      <c r="E44" s="11">
        <v>6.1190055903835807</v>
      </c>
      <c r="F44" s="11"/>
      <c r="G44" s="11"/>
      <c r="H44" s="11">
        <v>12.025179005384729</v>
      </c>
      <c r="I44" s="11"/>
      <c r="J44" s="15">
        <v>0.50884943896831514</v>
      </c>
      <c r="K44" s="15"/>
      <c r="L44" s="11"/>
      <c r="M44" s="11"/>
      <c r="N44" s="11">
        <v>5.906173415001148</v>
      </c>
      <c r="AC44" s="13"/>
      <c r="AD44" s="13"/>
    </row>
    <row r="45" spans="1:30" x14ac:dyDescent="0.3">
      <c r="A45" s="2">
        <v>57</v>
      </c>
      <c r="B45" s="2" t="s">
        <v>16</v>
      </c>
      <c r="C45" s="2" t="s">
        <v>16</v>
      </c>
      <c r="D45" s="14">
        <v>29</v>
      </c>
      <c r="E45" s="11">
        <v>5.9585520093466613</v>
      </c>
      <c r="F45" s="11"/>
      <c r="G45" s="11"/>
      <c r="H45" s="11">
        <v>11.111003962440268</v>
      </c>
      <c r="I45" s="11"/>
      <c r="J45" s="15">
        <v>0.53627485234358663</v>
      </c>
      <c r="K45" s="15"/>
      <c r="L45" s="11"/>
      <c r="M45" s="11"/>
      <c r="N45" s="11">
        <v>5.1524519530936068</v>
      </c>
      <c r="AC45" s="13"/>
      <c r="AD45" s="13"/>
    </row>
    <row r="46" spans="1:30" x14ac:dyDescent="0.3">
      <c r="A46" s="2">
        <v>57</v>
      </c>
      <c r="B46" s="2" t="s">
        <v>17</v>
      </c>
      <c r="C46" s="2" t="s">
        <v>16</v>
      </c>
      <c r="D46" s="14">
        <v>28</v>
      </c>
      <c r="E46" s="11">
        <v>5.0155541193870326</v>
      </c>
      <c r="F46" s="11"/>
      <c r="G46" s="11"/>
      <c r="H46" s="11">
        <v>10.329352108474914</v>
      </c>
      <c r="I46" s="11"/>
      <c r="J46" s="15">
        <v>0.48556328283861339</v>
      </c>
      <c r="K46" s="15"/>
      <c r="L46" s="11"/>
      <c r="M46" s="11"/>
      <c r="N46" s="11">
        <v>5.3137979890878819</v>
      </c>
      <c r="AC46" s="13"/>
      <c r="AD46" s="13"/>
    </row>
    <row r="47" spans="1:30" x14ac:dyDescent="0.3">
      <c r="A47" s="2">
        <v>57</v>
      </c>
      <c r="B47" s="2" t="s">
        <v>17</v>
      </c>
      <c r="C47" s="2" t="s">
        <v>16</v>
      </c>
      <c r="D47" s="14">
        <v>28</v>
      </c>
      <c r="E47" s="11">
        <v>5.4075025313017058</v>
      </c>
      <c r="F47" s="11"/>
      <c r="G47" s="11"/>
      <c r="H47" s="11">
        <v>10.137412639221592</v>
      </c>
      <c r="I47" s="11"/>
      <c r="J47" s="15">
        <v>0.53342038286772597</v>
      </c>
      <c r="K47" s="15"/>
      <c r="L47" s="11"/>
      <c r="M47" s="11"/>
      <c r="N47" s="11">
        <v>4.7299101079198866</v>
      </c>
      <c r="AC47" s="13"/>
      <c r="AD47" s="13"/>
    </row>
    <row r="48" spans="1:30" x14ac:dyDescent="0.3">
      <c r="A48" s="2">
        <v>58</v>
      </c>
      <c r="B48" s="2" t="s">
        <v>17</v>
      </c>
      <c r="C48" s="2" t="s">
        <v>16</v>
      </c>
      <c r="D48" s="14">
        <v>29</v>
      </c>
      <c r="E48" s="11">
        <v>6.9604063250351453</v>
      </c>
      <c r="F48" s="11"/>
      <c r="G48" s="11"/>
      <c r="H48" s="11">
        <v>12.292364921185881</v>
      </c>
      <c r="I48" s="11"/>
      <c r="J48" s="15">
        <v>0.56623817871196547</v>
      </c>
      <c r="K48" s="15"/>
      <c r="L48" s="11"/>
      <c r="M48" s="11"/>
      <c r="N48" s="11">
        <v>5.3319585961507352</v>
      </c>
      <c r="AC48" s="13"/>
      <c r="AD48" s="13"/>
    </row>
    <row r="49" spans="1:30" x14ac:dyDescent="0.3">
      <c r="A49" s="2">
        <v>88</v>
      </c>
      <c r="B49" s="2" t="s">
        <v>16</v>
      </c>
      <c r="C49" s="2" t="s">
        <v>16</v>
      </c>
      <c r="D49" s="14">
        <v>37</v>
      </c>
      <c r="E49" s="11">
        <v>8.1348301641073828</v>
      </c>
      <c r="F49" s="11"/>
      <c r="G49" s="11"/>
      <c r="H49" s="11">
        <v>18.400492899120529</v>
      </c>
      <c r="I49" s="11"/>
      <c r="J49" s="15">
        <v>0.44209849207333984</v>
      </c>
      <c r="K49" s="15"/>
      <c r="L49" s="11"/>
      <c r="M49" s="11"/>
      <c r="N49" s="11">
        <v>10.265662735013146</v>
      </c>
      <c r="AC49" s="13"/>
      <c r="AD49" s="13"/>
    </row>
    <row r="50" spans="1:30" x14ac:dyDescent="0.3">
      <c r="A50" s="2">
        <v>99</v>
      </c>
      <c r="B50" s="2" t="s">
        <v>16</v>
      </c>
      <c r="C50" s="2" t="s">
        <v>16</v>
      </c>
      <c r="D50" s="14">
        <v>47</v>
      </c>
      <c r="E50" s="11">
        <v>6.7453405678107385</v>
      </c>
      <c r="F50" s="11"/>
      <c r="G50" s="11"/>
      <c r="H50" s="11">
        <v>17.011001567192604</v>
      </c>
      <c r="I50" s="11"/>
      <c r="J50" s="15">
        <v>0.39652812570541368</v>
      </c>
      <c r="K50" s="15"/>
      <c r="L50" s="11"/>
      <c r="M50" s="11"/>
      <c r="N50" s="11">
        <v>10.265660999381865</v>
      </c>
      <c r="AC50" s="13"/>
      <c r="AD50" s="13"/>
    </row>
    <row r="51" spans="1:30" x14ac:dyDescent="0.3">
      <c r="A51" s="2">
        <v>92</v>
      </c>
      <c r="B51" s="2" t="s">
        <v>16</v>
      </c>
      <c r="C51" s="2" t="s">
        <v>18</v>
      </c>
      <c r="D51" s="14">
        <v>38</v>
      </c>
      <c r="E51" s="11">
        <v>6.4030912093733434</v>
      </c>
      <c r="F51" s="11"/>
      <c r="G51" s="11"/>
      <c r="H51" s="11">
        <v>14.438658813997693</v>
      </c>
      <c r="I51" s="11"/>
      <c r="J51" s="15">
        <v>0.44346855839309723</v>
      </c>
      <c r="K51" s="15"/>
      <c r="L51" s="11"/>
      <c r="M51" s="11"/>
      <c r="N51" s="11">
        <v>8.0355676046243492</v>
      </c>
      <c r="AC51" s="13"/>
      <c r="AD51" s="13"/>
    </row>
    <row r="52" spans="1:30" x14ac:dyDescent="0.3">
      <c r="A52" s="2">
        <v>94</v>
      </c>
      <c r="B52" s="2" t="s">
        <v>16</v>
      </c>
      <c r="C52" s="2" t="s">
        <v>18</v>
      </c>
      <c r="D52" s="14">
        <v>39</v>
      </c>
      <c r="E52" s="11">
        <v>5.2752086987894842</v>
      </c>
      <c r="F52" s="11"/>
      <c r="G52" s="11"/>
      <c r="H52" s="11">
        <v>14.625269037932792</v>
      </c>
      <c r="I52" s="11"/>
      <c r="J52" s="15">
        <v>0.36069139549552576</v>
      </c>
      <c r="K52" s="15"/>
      <c r="L52" s="11"/>
      <c r="M52" s="11"/>
      <c r="N52" s="11">
        <v>9.3500603391433081</v>
      </c>
      <c r="AC52" s="13"/>
      <c r="AD52" s="13"/>
    </row>
    <row r="53" spans="1:30" x14ac:dyDescent="0.3">
      <c r="A53" s="2">
        <v>31</v>
      </c>
      <c r="B53" s="2" t="s">
        <v>16</v>
      </c>
      <c r="C53" s="2" t="s">
        <v>17</v>
      </c>
      <c r="D53" s="16">
        <v>10</v>
      </c>
      <c r="E53" s="2"/>
      <c r="F53" s="17">
        <v>2.4180000000000001</v>
      </c>
      <c r="G53" s="17">
        <f t="shared" ref="G53:G96" si="0">F53+F53*0.0974</f>
        <v>2.6535132000000003</v>
      </c>
      <c r="H53" s="18"/>
      <c r="I53" s="17">
        <v>4.1150000000000002</v>
      </c>
      <c r="J53" s="10">
        <f t="shared" ref="J53:J96" si="1">F53/I53</f>
        <v>0.58760631834750909</v>
      </c>
      <c r="K53" s="10">
        <f t="shared" ref="K53:K96" si="2">J53+0.0974*J53</f>
        <v>0.64483917375455646</v>
      </c>
      <c r="L53" s="2">
        <v>6.14</v>
      </c>
      <c r="M53" s="11">
        <f t="shared" ref="M53:M96" si="3">L53+L53*0.2842</f>
        <v>7.8849879999999999</v>
      </c>
      <c r="N53" s="11">
        <f t="shared" ref="N53:N96" si="4">I53-F53</f>
        <v>1.6970000000000001</v>
      </c>
      <c r="AC53" s="13"/>
      <c r="AD53" s="13"/>
    </row>
    <row r="54" spans="1:30" x14ac:dyDescent="0.3">
      <c r="A54" s="2">
        <v>49</v>
      </c>
      <c r="B54" s="2" t="s">
        <v>16</v>
      </c>
      <c r="C54" s="2" t="s">
        <v>17</v>
      </c>
      <c r="D54" s="16">
        <v>17</v>
      </c>
      <c r="E54" s="9"/>
      <c r="F54" s="17">
        <v>2.9750000000000001</v>
      </c>
      <c r="G54" s="17">
        <f t="shared" si="0"/>
        <v>3.2647650000000001</v>
      </c>
      <c r="H54" s="17"/>
      <c r="I54" s="17">
        <v>6.8310000000000004</v>
      </c>
      <c r="J54" s="10">
        <f t="shared" si="1"/>
        <v>0.43551456594934856</v>
      </c>
      <c r="K54" s="10">
        <f t="shared" si="2"/>
        <v>0.47793368467281511</v>
      </c>
      <c r="L54" s="2">
        <v>22.35</v>
      </c>
      <c r="M54" s="11">
        <f t="shared" si="3"/>
        <v>28.701870000000003</v>
      </c>
      <c r="N54" s="11">
        <f t="shared" si="4"/>
        <v>3.8560000000000003</v>
      </c>
      <c r="AC54" s="13"/>
      <c r="AD54" s="13"/>
    </row>
    <row r="55" spans="1:30" x14ac:dyDescent="0.3">
      <c r="A55" s="2">
        <v>50</v>
      </c>
      <c r="B55" s="2" t="s">
        <v>16</v>
      </c>
      <c r="C55" s="2" t="s">
        <v>17</v>
      </c>
      <c r="D55" s="16">
        <v>19</v>
      </c>
      <c r="E55" s="9"/>
      <c r="F55" s="17">
        <v>3.403</v>
      </c>
      <c r="G55" s="17">
        <f t="shared" si="0"/>
        <v>3.7344522000000002</v>
      </c>
      <c r="H55" s="17"/>
      <c r="I55" s="17">
        <v>7.2249999999999996</v>
      </c>
      <c r="J55" s="10">
        <f t="shared" si="1"/>
        <v>0.47100346020761247</v>
      </c>
      <c r="K55" s="10">
        <f t="shared" si="2"/>
        <v>0.51687919723183395</v>
      </c>
      <c r="L55" s="2">
        <v>32.200000000000003</v>
      </c>
      <c r="M55" s="11">
        <f t="shared" si="3"/>
        <v>41.351240000000004</v>
      </c>
      <c r="N55" s="11">
        <f t="shared" si="4"/>
        <v>3.8219999999999996</v>
      </c>
      <c r="AC55" s="13"/>
      <c r="AD55" s="13"/>
    </row>
    <row r="56" spans="1:30" x14ac:dyDescent="0.3">
      <c r="A56" s="2">
        <v>51</v>
      </c>
      <c r="B56" s="2" t="s">
        <v>16</v>
      </c>
      <c r="C56" s="2" t="s">
        <v>17</v>
      </c>
      <c r="D56" s="16">
        <v>10</v>
      </c>
      <c r="E56" s="9"/>
      <c r="F56" s="17">
        <v>2.4180000000000001</v>
      </c>
      <c r="G56" s="17">
        <f t="shared" si="0"/>
        <v>2.6535132000000003</v>
      </c>
      <c r="H56" s="17"/>
      <c r="I56" s="17">
        <v>4.0590000000000002</v>
      </c>
      <c r="J56" s="10">
        <f t="shared" si="1"/>
        <v>0.59571322985957131</v>
      </c>
      <c r="K56" s="10">
        <f t="shared" si="2"/>
        <v>0.65373569844789359</v>
      </c>
      <c r="L56" s="2">
        <v>4.8499999999999996</v>
      </c>
      <c r="M56" s="11">
        <f t="shared" si="3"/>
        <v>6.22837</v>
      </c>
      <c r="N56" s="11">
        <f t="shared" si="4"/>
        <v>1.641</v>
      </c>
      <c r="AC56" s="13"/>
      <c r="AD56" s="13"/>
    </row>
    <row r="57" spans="1:30" x14ac:dyDescent="0.3">
      <c r="A57" s="2">
        <v>51</v>
      </c>
      <c r="B57" s="2" t="s">
        <v>16</v>
      </c>
      <c r="C57" s="2" t="s">
        <v>17</v>
      </c>
      <c r="D57" s="16">
        <v>20</v>
      </c>
      <c r="E57" s="9"/>
      <c r="F57" s="17">
        <v>4.0469999999999997</v>
      </c>
      <c r="G57" s="17">
        <f t="shared" si="0"/>
        <v>4.4411777999999993</v>
      </c>
      <c r="H57" s="17"/>
      <c r="I57" s="17">
        <v>6.7770000000000001</v>
      </c>
      <c r="J57" s="10">
        <f t="shared" si="1"/>
        <v>0.59716688800354134</v>
      </c>
      <c r="K57" s="10">
        <f t="shared" si="2"/>
        <v>0.65533094289508631</v>
      </c>
      <c r="L57" s="2">
        <v>10.73</v>
      </c>
      <c r="M57" s="11">
        <f t="shared" si="3"/>
        <v>13.779466000000001</v>
      </c>
      <c r="N57" s="11">
        <f t="shared" si="4"/>
        <v>2.7300000000000004</v>
      </c>
      <c r="AC57" s="13"/>
      <c r="AD57" s="13"/>
    </row>
    <row r="58" spans="1:30" x14ac:dyDescent="0.3">
      <c r="A58" s="2">
        <v>56</v>
      </c>
      <c r="B58" s="2" t="s">
        <v>16</v>
      </c>
      <c r="C58" s="2" t="s">
        <v>17</v>
      </c>
      <c r="D58" s="14">
        <v>12.5625</v>
      </c>
      <c r="E58" s="9"/>
      <c r="F58" s="17">
        <v>3.8140000000000001</v>
      </c>
      <c r="G58" s="17">
        <f t="shared" si="0"/>
        <v>4.1854836000000004</v>
      </c>
      <c r="H58" s="17"/>
      <c r="I58" s="17">
        <v>6.798</v>
      </c>
      <c r="J58" s="10">
        <f t="shared" si="1"/>
        <v>0.56104736687260959</v>
      </c>
      <c r="K58" s="10">
        <f t="shared" si="2"/>
        <v>0.61569338040600174</v>
      </c>
      <c r="L58" s="2">
        <v>4.9400000000000004</v>
      </c>
      <c r="M58" s="11">
        <f t="shared" si="3"/>
        <v>6.343948000000001</v>
      </c>
      <c r="N58" s="11">
        <f t="shared" si="4"/>
        <v>2.984</v>
      </c>
      <c r="AC58" s="13"/>
      <c r="AD58" s="13"/>
    </row>
    <row r="59" spans="1:30" x14ac:dyDescent="0.3">
      <c r="A59" s="2">
        <v>56</v>
      </c>
      <c r="B59" s="2" t="s">
        <v>16</v>
      </c>
      <c r="C59" s="2" t="s">
        <v>17</v>
      </c>
      <c r="D59" s="16">
        <v>11.468500000000001</v>
      </c>
      <c r="E59" s="9"/>
      <c r="F59" s="17">
        <v>2.2010000000000001</v>
      </c>
      <c r="G59" s="17">
        <f t="shared" si="0"/>
        <v>2.4153774000000001</v>
      </c>
      <c r="H59" s="17"/>
      <c r="I59" s="17">
        <v>4.5069999999999997</v>
      </c>
      <c r="J59" s="10">
        <f t="shared" si="1"/>
        <v>0.48835145329487467</v>
      </c>
      <c r="K59" s="10">
        <f t="shared" si="2"/>
        <v>0.53591688484579547</v>
      </c>
      <c r="L59" s="2">
        <v>4.97</v>
      </c>
      <c r="M59" s="11">
        <f t="shared" si="3"/>
        <v>6.3824740000000002</v>
      </c>
      <c r="N59" s="11">
        <f t="shared" si="4"/>
        <v>2.3059999999999996</v>
      </c>
      <c r="AC59" s="13"/>
      <c r="AD59" s="13"/>
    </row>
    <row r="60" spans="1:30" x14ac:dyDescent="0.3">
      <c r="A60" s="2">
        <v>56</v>
      </c>
      <c r="B60" s="2" t="s">
        <v>16</v>
      </c>
      <c r="C60" s="2" t="s">
        <v>17</v>
      </c>
      <c r="D60" s="16">
        <v>14.750500000000001</v>
      </c>
      <c r="E60" s="9"/>
      <c r="F60" s="17">
        <v>2.2490000000000001</v>
      </c>
      <c r="G60" s="17">
        <f t="shared" si="0"/>
        <v>2.4680526</v>
      </c>
      <c r="H60" s="17"/>
      <c r="I60" s="17">
        <v>4.2229999999999999</v>
      </c>
      <c r="J60" s="10">
        <f t="shared" si="1"/>
        <v>0.53255979161733369</v>
      </c>
      <c r="K60" s="10">
        <f t="shared" si="2"/>
        <v>0.584431115320862</v>
      </c>
      <c r="L60" s="2">
        <v>6.32</v>
      </c>
      <c r="M60" s="11">
        <f t="shared" si="3"/>
        <v>8.1161440000000002</v>
      </c>
      <c r="N60" s="11">
        <f t="shared" si="4"/>
        <v>1.9739999999999998</v>
      </c>
      <c r="AC60" s="13"/>
      <c r="AD60" s="13"/>
    </row>
    <row r="61" spans="1:30" x14ac:dyDescent="0.3">
      <c r="A61" s="2">
        <v>56</v>
      </c>
      <c r="B61" s="2" t="s">
        <v>17</v>
      </c>
      <c r="C61" s="2" t="s">
        <v>17</v>
      </c>
      <c r="D61" s="16">
        <v>18.032499999999999</v>
      </c>
      <c r="E61" s="9"/>
      <c r="F61" s="17">
        <v>2.7170000000000001</v>
      </c>
      <c r="G61" s="17">
        <f t="shared" si="0"/>
        <v>2.9816358000000003</v>
      </c>
      <c r="H61" s="17"/>
      <c r="I61" s="17">
        <v>4.7300000000000004</v>
      </c>
      <c r="J61" s="10">
        <f t="shared" si="1"/>
        <v>0.57441860465116279</v>
      </c>
      <c r="K61" s="10">
        <f t="shared" si="2"/>
        <v>0.63036697674418607</v>
      </c>
      <c r="L61" s="2">
        <v>5.76</v>
      </c>
      <c r="M61" s="11">
        <f t="shared" si="3"/>
        <v>7.396992</v>
      </c>
      <c r="N61" s="11">
        <f t="shared" si="4"/>
        <v>2.0130000000000003</v>
      </c>
      <c r="AC61" s="13"/>
      <c r="AD61" s="13"/>
    </row>
    <row r="62" spans="1:30" x14ac:dyDescent="0.3">
      <c r="A62" s="2">
        <v>56</v>
      </c>
      <c r="B62" s="2" t="s">
        <v>17</v>
      </c>
      <c r="C62" s="2" t="s">
        <v>17</v>
      </c>
      <c r="D62" s="16">
        <v>23.502500000000001</v>
      </c>
      <c r="E62" s="9"/>
      <c r="F62" s="17">
        <v>2.8140000000000001</v>
      </c>
      <c r="G62" s="17">
        <f t="shared" si="0"/>
        <v>3.0880836</v>
      </c>
      <c r="H62" s="17"/>
      <c r="I62" s="17">
        <v>5.7720000000000002</v>
      </c>
      <c r="J62" s="10">
        <f t="shared" si="1"/>
        <v>0.48752598752598753</v>
      </c>
      <c r="K62" s="10">
        <f t="shared" si="2"/>
        <v>0.53501101871101875</v>
      </c>
      <c r="L62" s="2">
        <v>12.75</v>
      </c>
      <c r="M62" s="11">
        <f t="shared" si="3"/>
        <v>16.373550000000002</v>
      </c>
      <c r="N62" s="11">
        <f t="shared" si="4"/>
        <v>2.9580000000000002</v>
      </c>
      <c r="AC62" s="13"/>
      <c r="AD62" s="13"/>
    </row>
    <row r="63" spans="1:30" x14ac:dyDescent="0.3">
      <c r="A63" s="2">
        <v>57</v>
      </c>
      <c r="B63" s="2" t="s">
        <v>16</v>
      </c>
      <c r="C63" s="2" t="s">
        <v>17</v>
      </c>
      <c r="D63" s="16">
        <v>26</v>
      </c>
      <c r="E63" s="9"/>
      <c r="F63" s="17">
        <v>3.5249999999999999</v>
      </c>
      <c r="G63" s="17">
        <f t="shared" si="0"/>
        <v>3.8683350000000001</v>
      </c>
      <c r="H63" s="17"/>
      <c r="I63" s="17">
        <v>7.7779999999999996</v>
      </c>
      <c r="J63" s="10">
        <f t="shared" si="1"/>
        <v>0.45320133710465416</v>
      </c>
      <c r="K63" s="10">
        <f t="shared" si="2"/>
        <v>0.49734314733864748</v>
      </c>
      <c r="L63" s="2">
        <v>15.14</v>
      </c>
      <c r="M63" s="11">
        <f t="shared" si="3"/>
        <v>19.442788</v>
      </c>
      <c r="N63" s="11">
        <f t="shared" si="4"/>
        <v>4.2530000000000001</v>
      </c>
      <c r="AC63" s="13"/>
      <c r="AD63" s="13"/>
    </row>
    <row r="64" spans="1:30" x14ac:dyDescent="0.3">
      <c r="A64" s="2">
        <v>58</v>
      </c>
      <c r="B64" s="2" t="s">
        <v>16</v>
      </c>
      <c r="C64" s="2" t="s">
        <v>17</v>
      </c>
      <c r="D64" s="16">
        <v>18</v>
      </c>
      <c r="E64" s="2"/>
      <c r="F64" s="17">
        <v>3.012</v>
      </c>
      <c r="G64" s="17">
        <f t="shared" si="0"/>
        <v>3.3053688000000001</v>
      </c>
      <c r="H64" s="18"/>
      <c r="I64" s="17">
        <v>6.51</v>
      </c>
      <c r="J64" s="10">
        <f t="shared" si="1"/>
        <v>0.46267281105990787</v>
      </c>
      <c r="K64" s="10">
        <f t="shared" si="2"/>
        <v>0.50773714285714289</v>
      </c>
      <c r="L64" s="2">
        <v>17.899999999999999</v>
      </c>
      <c r="M64" s="11">
        <f t="shared" si="3"/>
        <v>22.987179999999999</v>
      </c>
      <c r="N64" s="11">
        <f t="shared" si="4"/>
        <v>3.4979999999999998</v>
      </c>
      <c r="AC64" s="13"/>
      <c r="AD64" s="13"/>
    </row>
    <row r="65" spans="1:30" x14ac:dyDescent="0.3">
      <c r="A65" s="2">
        <v>58</v>
      </c>
      <c r="B65" s="2" t="s">
        <v>16</v>
      </c>
      <c r="C65" s="2" t="s">
        <v>17</v>
      </c>
      <c r="D65" s="16">
        <v>20</v>
      </c>
      <c r="E65" s="2"/>
      <c r="F65" s="17">
        <v>3.68</v>
      </c>
      <c r="G65" s="17">
        <f t="shared" si="0"/>
        <v>4.0384320000000002</v>
      </c>
      <c r="H65" s="18"/>
      <c r="I65" s="17">
        <v>8.2050000000000001</v>
      </c>
      <c r="J65" s="10">
        <f t="shared" si="1"/>
        <v>0.44850700792199882</v>
      </c>
      <c r="K65" s="10">
        <f t="shared" si="2"/>
        <v>0.49219159049360151</v>
      </c>
      <c r="L65" s="2">
        <v>28.75</v>
      </c>
      <c r="M65" s="11">
        <f t="shared" si="3"/>
        <v>36.920749999999998</v>
      </c>
      <c r="N65" s="11">
        <f t="shared" si="4"/>
        <v>4.5250000000000004</v>
      </c>
      <c r="AC65" s="13"/>
      <c r="AD65" s="13"/>
    </row>
    <row r="66" spans="1:30" x14ac:dyDescent="0.3">
      <c r="A66" s="2">
        <v>60</v>
      </c>
      <c r="B66" s="2" t="s">
        <v>16</v>
      </c>
      <c r="C66" s="2" t="s">
        <v>17</v>
      </c>
      <c r="D66" s="16">
        <v>20</v>
      </c>
      <c r="E66" s="2"/>
      <c r="F66" s="17">
        <v>3.698</v>
      </c>
      <c r="G66" s="17">
        <f t="shared" si="0"/>
        <v>4.0581851999999996</v>
      </c>
      <c r="H66" s="18"/>
      <c r="I66" s="17">
        <v>7.2060000000000004</v>
      </c>
      <c r="J66" s="10">
        <f t="shared" si="1"/>
        <v>0.51318345822925338</v>
      </c>
      <c r="K66" s="10">
        <f t="shared" si="2"/>
        <v>0.56316752706078266</v>
      </c>
      <c r="L66" s="2">
        <v>22.62</v>
      </c>
      <c r="M66" s="11">
        <f t="shared" si="3"/>
        <v>29.048604000000001</v>
      </c>
      <c r="N66" s="11">
        <f t="shared" si="4"/>
        <v>3.5080000000000005</v>
      </c>
      <c r="AC66" s="13"/>
      <c r="AD66" s="13"/>
    </row>
    <row r="67" spans="1:30" x14ac:dyDescent="0.3">
      <c r="A67" s="2">
        <v>66</v>
      </c>
      <c r="B67" s="2" t="s">
        <v>16</v>
      </c>
      <c r="C67" s="2" t="s">
        <v>17</v>
      </c>
      <c r="D67" s="16">
        <v>22</v>
      </c>
      <c r="E67" s="2"/>
      <c r="F67" s="17">
        <v>4.4829999999999997</v>
      </c>
      <c r="G67" s="17">
        <f t="shared" si="0"/>
        <v>4.9196441999999996</v>
      </c>
      <c r="H67" s="18"/>
      <c r="I67" s="17">
        <v>9.8140000000000001</v>
      </c>
      <c r="J67" s="10">
        <f t="shared" si="1"/>
        <v>0.45679641328714077</v>
      </c>
      <c r="K67" s="10">
        <f t="shared" si="2"/>
        <v>0.50128838394130826</v>
      </c>
      <c r="L67" s="2">
        <v>47.44</v>
      </c>
      <c r="M67" s="11">
        <f t="shared" si="3"/>
        <v>60.922447999999996</v>
      </c>
      <c r="N67" s="11">
        <f t="shared" si="4"/>
        <v>5.3310000000000004</v>
      </c>
      <c r="AC67" s="13"/>
      <c r="AD67" s="13"/>
    </row>
    <row r="68" spans="1:30" x14ac:dyDescent="0.3">
      <c r="A68" s="2">
        <v>67</v>
      </c>
      <c r="B68" s="2" t="s">
        <v>16</v>
      </c>
      <c r="C68" s="2" t="s">
        <v>17</v>
      </c>
      <c r="D68" s="16">
        <v>26</v>
      </c>
      <c r="E68" s="2"/>
      <c r="F68" s="17">
        <v>3.6619999999999999</v>
      </c>
      <c r="G68" s="17">
        <f t="shared" si="0"/>
        <v>4.0186788</v>
      </c>
      <c r="H68" s="18"/>
      <c r="I68" s="17">
        <v>8.4990000000000006</v>
      </c>
      <c r="J68" s="10">
        <f t="shared" si="1"/>
        <v>0.43087422049652896</v>
      </c>
      <c r="K68" s="10">
        <f t="shared" si="2"/>
        <v>0.47284136957289086</v>
      </c>
      <c r="L68" s="2">
        <v>38.6</v>
      </c>
      <c r="M68" s="11">
        <f t="shared" si="3"/>
        <v>49.570120000000003</v>
      </c>
      <c r="N68" s="11">
        <f t="shared" si="4"/>
        <v>4.8370000000000006</v>
      </c>
      <c r="AC68" s="13"/>
      <c r="AD68" s="13"/>
    </row>
    <row r="69" spans="1:30" x14ac:dyDescent="0.3">
      <c r="A69" s="2">
        <v>72</v>
      </c>
      <c r="B69" s="2" t="s">
        <v>16</v>
      </c>
      <c r="C69" s="2" t="s">
        <v>17</v>
      </c>
      <c r="D69" s="16">
        <v>32</v>
      </c>
      <c r="E69" s="2"/>
      <c r="F69" s="17">
        <v>4.3410000000000002</v>
      </c>
      <c r="G69" s="17">
        <f t="shared" si="0"/>
        <v>4.7638134000000001</v>
      </c>
      <c r="H69" s="18"/>
      <c r="I69" s="17">
        <v>9.3469999999999995</v>
      </c>
      <c r="J69" s="10">
        <f t="shared" si="1"/>
        <v>0.46442708890553125</v>
      </c>
      <c r="K69" s="10">
        <f t="shared" si="2"/>
        <v>0.50966228736493002</v>
      </c>
      <c r="L69" s="2">
        <v>45.52</v>
      </c>
      <c r="M69" s="11">
        <f t="shared" si="3"/>
        <v>58.456784000000006</v>
      </c>
      <c r="N69" s="11">
        <f t="shared" si="4"/>
        <v>5.0059999999999993</v>
      </c>
      <c r="AC69" s="13"/>
      <c r="AD69" s="13"/>
    </row>
    <row r="70" spans="1:30" x14ac:dyDescent="0.3">
      <c r="A70" s="2">
        <v>77</v>
      </c>
      <c r="B70" s="2" t="s">
        <v>16</v>
      </c>
      <c r="C70" s="2" t="s">
        <v>17</v>
      </c>
      <c r="D70" s="16">
        <v>27</v>
      </c>
      <c r="E70" s="2"/>
      <c r="F70" s="17">
        <v>3.8620000000000001</v>
      </c>
      <c r="G70" s="17">
        <f t="shared" si="0"/>
        <v>4.2381587999999999</v>
      </c>
      <c r="H70" s="18"/>
      <c r="I70" s="17">
        <v>8.6999999999999993</v>
      </c>
      <c r="J70" s="10">
        <f t="shared" si="1"/>
        <v>0.44390804597701156</v>
      </c>
      <c r="K70" s="10">
        <f t="shared" si="2"/>
        <v>0.48714468965517249</v>
      </c>
      <c r="L70" s="2">
        <v>36.979999999999997</v>
      </c>
      <c r="M70" s="11">
        <f t="shared" si="3"/>
        <v>47.489715999999994</v>
      </c>
      <c r="N70" s="11">
        <f t="shared" si="4"/>
        <v>4.8379999999999992</v>
      </c>
      <c r="AC70" s="13"/>
      <c r="AD70" s="13"/>
    </row>
    <row r="71" spans="1:30" x14ac:dyDescent="0.3">
      <c r="A71" s="2">
        <v>77</v>
      </c>
      <c r="B71" s="2" t="s">
        <v>16</v>
      </c>
      <c r="C71" s="2" t="s">
        <v>17</v>
      </c>
      <c r="D71" s="16">
        <v>30</v>
      </c>
      <c r="E71" s="2"/>
      <c r="F71" s="17">
        <v>4.7610000000000001</v>
      </c>
      <c r="G71" s="17">
        <f t="shared" si="0"/>
        <v>5.2247214</v>
      </c>
      <c r="H71" s="18"/>
      <c r="I71" s="17">
        <v>10.265000000000001</v>
      </c>
      <c r="J71" s="10">
        <f t="shared" si="1"/>
        <v>0.46380905991232341</v>
      </c>
      <c r="K71" s="10">
        <f t="shared" si="2"/>
        <v>0.50898406234778371</v>
      </c>
      <c r="L71" s="2">
        <v>43.22</v>
      </c>
      <c r="M71" s="11">
        <f t="shared" si="3"/>
        <v>55.503124</v>
      </c>
      <c r="N71" s="11">
        <f t="shared" si="4"/>
        <v>5.5040000000000004</v>
      </c>
      <c r="AC71" s="13"/>
      <c r="AD71" s="13"/>
    </row>
    <row r="72" spans="1:30" x14ac:dyDescent="0.3">
      <c r="A72" s="2">
        <v>77</v>
      </c>
      <c r="B72" s="2" t="s">
        <v>16</v>
      </c>
      <c r="C72" s="2" t="s">
        <v>17</v>
      </c>
      <c r="D72" s="16">
        <v>33</v>
      </c>
      <c r="E72" s="2"/>
      <c r="F72" s="17">
        <v>4.9484000000000004</v>
      </c>
      <c r="G72" s="17">
        <f t="shared" si="0"/>
        <v>5.4303741600000004</v>
      </c>
      <c r="H72" s="18"/>
      <c r="I72" s="17">
        <v>12.606999999999999</v>
      </c>
      <c r="J72" s="10">
        <f t="shared" si="1"/>
        <v>0.39251209645435081</v>
      </c>
      <c r="K72" s="10">
        <f t="shared" si="2"/>
        <v>0.43074277464900457</v>
      </c>
      <c r="L72" s="2">
        <v>48.68</v>
      </c>
      <c r="M72" s="11">
        <f t="shared" si="3"/>
        <v>62.514856000000002</v>
      </c>
      <c r="N72" s="11">
        <f t="shared" si="4"/>
        <v>7.658599999999999</v>
      </c>
      <c r="AC72" s="13"/>
      <c r="AD72" s="13"/>
    </row>
    <row r="73" spans="1:30" x14ac:dyDescent="0.3">
      <c r="A73" s="2">
        <v>78</v>
      </c>
      <c r="B73" s="2" t="s">
        <v>16</v>
      </c>
      <c r="C73" s="2" t="s">
        <v>17</v>
      </c>
      <c r="D73" s="16">
        <v>30</v>
      </c>
      <c r="E73" s="2"/>
      <c r="F73" s="17">
        <v>3.4369999999999998</v>
      </c>
      <c r="G73" s="17">
        <f t="shared" si="0"/>
        <v>3.7717638</v>
      </c>
      <c r="H73" s="18"/>
      <c r="I73" s="17">
        <v>7.7919999999999998</v>
      </c>
      <c r="J73" s="10">
        <f t="shared" si="1"/>
        <v>0.44109342915811089</v>
      </c>
      <c r="K73" s="10">
        <f t="shared" si="2"/>
        <v>0.48405592915811091</v>
      </c>
      <c r="L73" s="2">
        <v>27.86</v>
      </c>
      <c r="M73" s="11">
        <f t="shared" si="3"/>
        <v>35.777811999999997</v>
      </c>
      <c r="N73" s="11">
        <f t="shared" si="4"/>
        <v>4.3550000000000004</v>
      </c>
      <c r="AC73" s="13"/>
      <c r="AD73" s="13"/>
    </row>
    <row r="74" spans="1:30" x14ac:dyDescent="0.3">
      <c r="A74" s="2">
        <v>78</v>
      </c>
      <c r="B74" s="2" t="s">
        <v>16</v>
      </c>
      <c r="C74" s="2" t="s">
        <v>17</v>
      </c>
      <c r="D74" s="16">
        <v>34</v>
      </c>
      <c r="E74" s="2"/>
      <c r="F74" s="17">
        <v>5.5640000000000001</v>
      </c>
      <c r="G74" s="17">
        <f t="shared" si="0"/>
        <v>6.1059336000000002</v>
      </c>
      <c r="H74" s="18"/>
      <c r="I74" s="17">
        <v>12.4</v>
      </c>
      <c r="J74" s="10">
        <f t="shared" si="1"/>
        <v>0.44870967741935486</v>
      </c>
      <c r="K74" s="10">
        <f t="shared" si="2"/>
        <v>0.49241400000000002</v>
      </c>
      <c r="L74" s="2">
        <v>69.349999999999994</v>
      </c>
      <c r="M74" s="11">
        <f t="shared" si="3"/>
        <v>89.059269999999998</v>
      </c>
      <c r="N74" s="11">
        <f t="shared" si="4"/>
        <v>6.8360000000000003</v>
      </c>
      <c r="AC74" s="13"/>
      <c r="AD74" s="13"/>
    </row>
    <row r="75" spans="1:30" x14ac:dyDescent="0.3">
      <c r="A75" s="2">
        <v>82</v>
      </c>
      <c r="B75" s="2" t="s">
        <v>16</v>
      </c>
      <c r="C75" s="2" t="s">
        <v>17</v>
      </c>
      <c r="D75" s="16">
        <v>28.9725</v>
      </c>
      <c r="E75" s="2"/>
      <c r="F75" s="17">
        <v>3.7589999999999999</v>
      </c>
      <c r="G75" s="17">
        <f t="shared" si="0"/>
        <v>4.1251265999999998</v>
      </c>
      <c r="H75" s="18"/>
      <c r="I75" s="17">
        <v>8.4489999999999998</v>
      </c>
      <c r="J75" s="10">
        <f t="shared" si="1"/>
        <v>0.44490472245236123</v>
      </c>
      <c r="K75" s="10">
        <f t="shared" si="2"/>
        <v>0.48823844241922121</v>
      </c>
      <c r="L75" s="2">
        <v>33.75</v>
      </c>
      <c r="M75" s="11">
        <f t="shared" si="3"/>
        <v>43.341750000000005</v>
      </c>
      <c r="N75" s="11">
        <f t="shared" si="4"/>
        <v>4.6899999999999995</v>
      </c>
      <c r="AC75" s="13"/>
      <c r="AD75" s="13"/>
    </row>
    <row r="76" spans="1:30" x14ac:dyDescent="0.3">
      <c r="A76" s="2">
        <v>82</v>
      </c>
      <c r="B76" s="2" t="s">
        <v>17</v>
      </c>
      <c r="C76" s="2" t="s">
        <v>17</v>
      </c>
      <c r="D76" s="16">
        <v>31.160500000000003</v>
      </c>
      <c r="E76" s="2"/>
      <c r="F76" s="17">
        <v>4.8979999999999997</v>
      </c>
      <c r="G76" s="17">
        <f t="shared" si="0"/>
        <v>5.3750651999999999</v>
      </c>
      <c r="H76" s="18"/>
      <c r="I76" s="17">
        <v>10.311999999999999</v>
      </c>
      <c r="J76" s="10">
        <f t="shared" si="1"/>
        <v>0.47498060512024826</v>
      </c>
      <c r="K76" s="10">
        <f t="shared" si="2"/>
        <v>0.52124371605896047</v>
      </c>
      <c r="L76" s="2">
        <v>38.950000000000003</v>
      </c>
      <c r="M76" s="11">
        <f t="shared" si="3"/>
        <v>50.019590000000008</v>
      </c>
      <c r="N76" s="11">
        <f t="shared" si="4"/>
        <v>5.4139999999999997</v>
      </c>
      <c r="AC76" s="13"/>
      <c r="AD76" s="13"/>
    </row>
    <row r="77" spans="1:30" x14ac:dyDescent="0.3">
      <c r="A77" s="2">
        <v>87</v>
      </c>
      <c r="B77" s="2" t="s">
        <v>17</v>
      </c>
      <c r="C77" s="2" t="s">
        <v>17</v>
      </c>
      <c r="D77" s="16">
        <v>47.570500000000003</v>
      </c>
      <c r="E77" s="2"/>
      <c r="F77" s="17">
        <v>7.1059999999999999</v>
      </c>
      <c r="G77" s="17">
        <f t="shared" si="0"/>
        <v>7.7981243999999998</v>
      </c>
      <c r="H77" s="18"/>
      <c r="I77" s="17">
        <v>18.225000000000001</v>
      </c>
      <c r="J77" s="10">
        <f t="shared" si="1"/>
        <v>0.38990397805212618</v>
      </c>
      <c r="K77" s="10">
        <f t="shared" si="2"/>
        <v>0.42788062551440326</v>
      </c>
      <c r="L77" s="2">
        <v>121.52</v>
      </c>
      <c r="M77" s="11">
        <f t="shared" si="3"/>
        <v>156.055984</v>
      </c>
      <c r="N77" s="11">
        <f t="shared" si="4"/>
        <v>11.119000000000002</v>
      </c>
      <c r="AC77" s="13"/>
      <c r="AD77" s="13"/>
    </row>
    <row r="78" spans="1:30" x14ac:dyDescent="0.3">
      <c r="A78" s="2">
        <v>87</v>
      </c>
      <c r="B78" s="2" t="s">
        <v>17</v>
      </c>
      <c r="C78" s="2" t="s">
        <v>17</v>
      </c>
      <c r="D78" s="16">
        <v>29</v>
      </c>
      <c r="E78" s="9"/>
      <c r="F78" s="17">
        <v>3.165</v>
      </c>
      <c r="G78" s="17">
        <f t="shared" si="0"/>
        <v>3.473271</v>
      </c>
      <c r="H78" s="17"/>
      <c r="I78" s="17">
        <v>8.3040000000000003</v>
      </c>
      <c r="J78" s="10">
        <f t="shared" si="1"/>
        <v>0.38114161849710981</v>
      </c>
      <c r="K78" s="10">
        <f t="shared" si="2"/>
        <v>0.41826481213872829</v>
      </c>
      <c r="L78" s="2">
        <v>20.04</v>
      </c>
      <c r="M78" s="11">
        <f t="shared" si="3"/>
        <v>25.735368000000001</v>
      </c>
      <c r="N78" s="11">
        <f t="shared" si="4"/>
        <v>5.1390000000000002</v>
      </c>
      <c r="AC78" s="13"/>
      <c r="AD78" s="13"/>
    </row>
    <row r="79" spans="1:30" x14ac:dyDescent="0.3">
      <c r="A79" s="2">
        <v>92</v>
      </c>
      <c r="B79" s="2" t="s">
        <v>16</v>
      </c>
      <c r="C79" s="2" t="s">
        <v>17</v>
      </c>
      <c r="D79" s="16">
        <v>38</v>
      </c>
      <c r="E79" s="2"/>
      <c r="F79" s="17">
        <v>5.2519999999999998</v>
      </c>
      <c r="G79" s="17">
        <f t="shared" si="0"/>
        <v>5.7635448</v>
      </c>
      <c r="H79" s="18"/>
      <c r="I79" s="17">
        <v>14.188000000000001</v>
      </c>
      <c r="J79" s="10">
        <f t="shared" si="1"/>
        <v>0.37017197631801518</v>
      </c>
      <c r="K79" s="10">
        <f t="shared" si="2"/>
        <v>0.40622672681138988</v>
      </c>
      <c r="L79" s="2">
        <v>73.81</v>
      </c>
      <c r="M79" s="11">
        <f t="shared" si="3"/>
        <v>94.786802000000009</v>
      </c>
      <c r="N79" s="11">
        <f t="shared" si="4"/>
        <v>8.9359999999999999</v>
      </c>
      <c r="AC79" s="13"/>
      <c r="AD79" s="13"/>
    </row>
    <row r="80" spans="1:30" x14ac:dyDescent="0.3">
      <c r="A80" s="2">
        <v>92</v>
      </c>
      <c r="B80" s="2" t="s">
        <v>16</v>
      </c>
      <c r="C80" s="2" t="s">
        <v>17</v>
      </c>
      <c r="D80" s="16">
        <v>39</v>
      </c>
      <c r="E80" s="2"/>
      <c r="F80" s="17">
        <v>6.06</v>
      </c>
      <c r="G80" s="17">
        <f t="shared" si="0"/>
        <v>6.6502439999999998</v>
      </c>
      <c r="H80" s="18"/>
      <c r="I80" s="17">
        <v>14.785</v>
      </c>
      <c r="J80" s="10">
        <f t="shared" si="1"/>
        <v>0.40987487318227933</v>
      </c>
      <c r="K80" s="10">
        <f t="shared" si="2"/>
        <v>0.44979668583023336</v>
      </c>
      <c r="L80" s="2">
        <v>85.01</v>
      </c>
      <c r="M80" s="11">
        <f t="shared" si="3"/>
        <v>109.169842</v>
      </c>
      <c r="N80" s="11">
        <f t="shared" si="4"/>
        <v>8.7250000000000014</v>
      </c>
      <c r="AC80" s="13"/>
      <c r="AD80" s="13"/>
    </row>
    <row r="81" spans="1:30" x14ac:dyDescent="0.3">
      <c r="A81" s="2">
        <v>92</v>
      </c>
      <c r="B81" s="2" t="s">
        <v>17</v>
      </c>
      <c r="C81" s="2" t="s">
        <v>17</v>
      </c>
      <c r="D81" s="14">
        <v>34.442500000000003</v>
      </c>
      <c r="E81" s="2"/>
      <c r="F81" s="17">
        <v>5.032</v>
      </c>
      <c r="G81" s="17">
        <f t="shared" si="0"/>
        <v>5.5221168</v>
      </c>
      <c r="H81" s="18"/>
      <c r="I81" s="17">
        <v>13.537000000000001</v>
      </c>
      <c r="J81" s="10">
        <f t="shared" si="1"/>
        <v>0.37172194725566965</v>
      </c>
      <c r="K81" s="10">
        <f t="shared" si="2"/>
        <v>0.40792766491837185</v>
      </c>
      <c r="L81" s="2">
        <v>44.74</v>
      </c>
      <c r="M81" s="11">
        <f t="shared" si="3"/>
        <v>57.455108000000003</v>
      </c>
      <c r="N81" s="11">
        <f t="shared" si="4"/>
        <v>8.5050000000000008</v>
      </c>
      <c r="AC81" s="13"/>
      <c r="AD81" s="13"/>
    </row>
    <row r="82" spans="1:30" x14ac:dyDescent="0.3">
      <c r="A82" s="2">
        <v>94</v>
      </c>
      <c r="B82" s="2" t="s">
        <v>16</v>
      </c>
      <c r="C82" s="2" t="s">
        <v>17</v>
      </c>
      <c r="D82" s="16">
        <v>39</v>
      </c>
      <c r="E82" s="2"/>
      <c r="F82" s="17">
        <v>3.9079999999999999</v>
      </c>
      <c r="G82" s="17">
        <f t="shared" si="0"/>
        <v>4.2886391999999995</v>
      </c>
      <c r="H82" s="18"/>
      <c r="I82" s="17">
        <v>13.974</v>
      </c>
      <c r="J82" s="10">
        <f t="shared" si="1"/>
        <v>0.27966222985544581</v>
      </c>
      <c r="K82" s="10">
        <f t="shared" si="2"/>
        <v>0.30690133104336625</v>
      </c>
      <c r="L82" s="2">
        <v>76.069999999999993</v>
      </c>
      <c r="M82" s="11">
        <f t="shared" si="3"/>
        <v>97.689093999999983</v>
      </c>
      <c r="N82" s="11">
        <f t="shared" si="4"/>
        <v>10.066000000000001</v>
      </c>
      <c r="AC82" s="13"/>
      <c r="AD82" s="13"/>
    </row>
    <row r="83" spans="1:30" x14ac:dyDescent="0.3">
      <c r="A83" s="2">
        <v>95</v>
      </c>
      <c r="B83" s="2" t="s">
        <v>16</v>
      </c>
      <c r="C83" s="2" t="s">
        <v>17</v>
      </c>
      <c r="D83" s="16">
        <v>32</v>
      </c>
      <c r="E83" s="2"/>
      <c r="F83" s="17">
        <v>6.3769999999999998</v>
      </c>
      <c r="G83" s="17">
        <f t="shared" si="0"/>
        <v>6.9981197999999996</v>
      </c>
      <c r="H83" s="18"/>
      <c r="I83" s="17">
        <v>16.276</v>
      </c>
      <c r="J83" s="10">
        <f t="shared" si="1"/>
        <v>0.3918038830179405</v>
      </c>
      <c r="K83" s="10">
        <f t="shared" si="2"/>
        <v>0.42996558122388789</v>
      </c>
      <c r="L83" s="2">
        <v>68.209999999999994</v>
      </c>
      <c r="M83" s="11">
        <f t="shared" si="3"/>
        <v>87.595281999999997</v>
      </c>
      <c r="N83" s="11">
        <f t="shared" si="4"/>
        <v>9.8990000000000009</v>
      </c>
      <c r="AC83" s="13"/>
      <c r="AD83" s="13"/>
    </row>
    <row r="84" spans="1:30" x14ac:dyDescent="0.3">
      <c r="A84" s="2">
        <v>95</v>
      </c>
      <c r="B84" s="2" t="s">
        <v>16</v>
      </c>
      <c r="C84" s="2" t="s">
        <v>17</v>
      </c>
      <c r="D84" s="16">
        <v>36</v>
      </c>
      <c r="E84" s="2"/>
      <c r="F84" s="17">
        <v>5.2089999999999996</v>
      </c>
      <c r="G84" s="17">
        <f t="shared" si="0"/>
        <v>5.7163565999999992</v>
      </c>
      <c r="H84" s="18"/>
      <c r="I84" s="17">
        <v>11.61</v>
      </c>
      <c r="J84" s="10">
        <f t="shared" si="1"/>
        <v>0.44866494401378121</v>
      </c>
      <c r="K84" s="10">
        <f t="shared" si="2"/>
        <v>0.49236490956072348</v>
      </c>
      <c r="L84" s="2">
        <v>44.44</v>
      </c>
      <c r="M84" s="11">
        <f t="shared" si="3"/>
        <v>57.069847999999993</v>
      </c>
      <c r="N84" s="11">
        <f t="shared" si="4"/>
        <v>6.4009999999999998</v>
      </c>
      <c r="AC84" s="13"/>
      <c r="AD84" s="13"/>
    </row>
    <row r="85" spans="1:30" x14ac:dyDescent="0.3">
      <c r="A85" s="2">
        <v>97</v>
      </c>
      <c r="B85" s="2" t="s">
        <v>17</v>
      </c>
      <c r="C85" s="2" t="s">
        <v>17</v>
      </c>
      <c r="D85" s="16">
        <v>30</v>
      </c>
      <c r="E85" s="2"/>
      <c r="F85" s="17">
        <v>6.0590000000000002</v>
      </c>
      <c r="G85" s="17">
        <f t="shared" si="0"/>
        <v>6.6491465999999999</v>
      </c>
      <c r="H85" s="18"/>
      <c r="I85" s="17">
        <v>12.286</v>
      </c>
      <c r="J85" s="10">
        <f t="shared" si="1"/>
        <v>0.49316294969884422</v>
      </c>
      <c r="K85" s="10">
        <f t="shared" si="2"/>
        <v>0.54119702099951161</v>
      </c>
      <c r="L85" s="2">
        <v>58.7</v>
      </c>
      <c r="M85" s="11">
        <f t="shared" si="3"/>
        <v>75.382540000000006</v>
      </c>
      <c r="N85" s="11">
        <f t="shared" si="4"/>
        <v>6.2269999999999994</v>
      </c>
      <c r="AC85" s="13"/>
      <c r="AD85" s="13"/>
    </row>
    <row r="86" spans="1:30" x14ac:dyDescent="0.3">
      <c r="A86" s="2">
        <v>104</v>
      </c>
      <c r="B86" s="2" t="s">
        <v>16</v>
      </c>
      <c r="C86" s="2" t="s">
        <v>17</v>
      </c>
      <c r="D86" s="16">
        <v>30</v>
      </c>
      <c r="E86" s="2"/>
      <c r="F86" s="17">
        <v>3.87</v>
      </c>
      <c r="G86" s="17">
        <f t="shared" si="0"/>
        <v>4.2469380000000001</v>
      </c>
      <c r="H86" s="18"/>
      <c r="I86" s="17">
        <v>8.9969999999999999</v>
      </c>
      <c r="J86" s="10">
        <f t="shared" si="1"/>
        <v>0.43014338112704237</v>
      </c>
      <c r="K86" s="10">
        <f t="shared" si="2"/>
        <v>0.47203934644881629</v>
      </c>
      <c r="L86" s="2">
        <v>39.54</v>
      </c>
      <c r="M86" s="11">
        <f t="shared" si="3"/>
        <v>50.777267999999999</v>
      </c>
      <c r="N86" s="11">
        <f t="shared" si="4"/>
        <v>5.1269999999999998</v>
      </c>
      <c r="AC86" s="13"/>
      <c r="AD86" s="13"/>
    </row>
    <row r="87" spans="1:30" x14ac:dyDescent="0.3">
      <c r="A87" s="2">
        <v>104</v>
      </c>
      <c r="B87" s="2" t="s">
        <v>17</v>
      </c>
      <c r="C87" s="2" t="s">
        <v>17</v>
      </c>
      <c r="D87" s="16">
        <v>47</v>
      </c>
      <c r="E87" s="2"/>
      <c r="F87" s="17">
        <v>4.8570000000000002</v>
      </c>
      <c r="G87" s="17">
        <f t="shared" si="0"/>
        <v>5.3300718000000007</v>
      </c>
      <c r="H87" s="18"/>
      <c r="I87" s="17">
        <v>13.836</v>
      </c>
      <c r="J87" s="10">
        <f t="shared" si="1"/>
        <v>0.35104076322636601</v>
      </c>
      <c r="K87" s="10">
        <f t="shared" si="2"/>
        <v>0.38523213356461405</v>
      </c>
      <c r="L87" s="2">
        <v>76.099999999999994</v>
      </c>
      <c r="M87" s="11">
        <f t="shared" si="3"/>
        <v>97.727620000000002</v>
      </c>
      <c r="N87" s="11">
        <f t="shared" si="4"/>
        <v>8.9789999999999992</v>
      </c>
      <c r="AC87" s="13"/>
      <c r="AD87" s="13"/>
    </row>
    <row r="88" spans="1:30" x14ac:dyDescent="0.3">
      <c r="A88" s="2">
        <v>106</v>
      </c>
      <c r="B88" s="2" t="s">
        <v>16</v>
      </c>
      <c r="C88" s="2" t="s">
        <v>17</v>
      </c>
      <c r="D88" s="16">
        <v>22</v>
      </c>
      <c r="E88" s="9"/>
      <c r="F88" s="17">
        <v>4.42</v>
      </c>
      <c r="G88" s="17">
        <f t="shared" si="0"/>
        <v>4.8505079999999996</v>
      </c>
      <c r="H88" s="17"/>
      <c r="I88" s="17">
        <v>9.8759999999999994</v>
      </c>
      <c r="J88" s="10">
        <f t="shared" si="1"/>
        <v>0.44754961522883763</v>
      </c>
      <c r="K88" s="10">
        <f t="shared" si="2"/>
        <v>0.49114094775212641</v>
      </c>
      <c r="L88" s="2">
        <v>44.45</v>
      </c>
      <c r="M88" s="11">
        <f t="shared" si="3"/>
        <v>57.082690000000007</v>
      </c>
      <c r="N88" s="11">
        <f t="shared" si="4"/>
        <v>5.4559999999999995</v>
      </c>
      <c r="AC88" s="13"/>
      <c r="AD88" s="13"/>
    </row>
    <row r="89" spans="1:30" x14ac:dyDescent="0.3">
      <c r="A89" s="2">
        <v>106</v>
      </c>
      <c r="B89" s="2" t="s">
        <v>17</v>
      </c>
      <c r="C89" s="2" t="s">
        <v>17</v>
      </c>
      <c r="D89" s="16">
        <v>22</v>
      </c>
      <c r="E89" s="2"/>
      <c r="F89" s="17">
        <v>4.6280000000000001</v>
      </c>
      <c r="G89" s="17">
        <f t="shared" si="0"/>
        <v>5.0787671999999997</v>
      </c>
      <c r="H89" s="18"/>
      <c r="I89" s="17">
        <v>10.523</v>
      </c>
      <c r="J89" s="10">
        <f t="shared" si="1"/>
        <v>0.4397985365390098</v>
      </c>
      <c r="K89" s="10">
        <f t="shared" si="2"/>
        <v>0.48263491399790936</v>
      </c>
      <c r="L89" s="2">
        <v>42.7</v>
      </c>
      <c r="M89" s="11">
        <f t="shared" si="3"/>
        <v>54.835340000000002</v>
      </c>
      <c r="N89" s="11">
        <f t="shared" si="4"/>
        <v>5.8949999999999996</v>
      </c>
      <c r="AC89" s="13"/>
      <c r="AD89" s="13"/>
    </row>
    <row r="90" spans="1:30" x14ac:dyDescent="0.3">
      <c r="A90" s="2">
        <v>107</v>
      </c>
      <c r="B90" s="2" t="s">
        <v>16</v>
      </c>
      <c r="C90" s="2" t="s">
        <v>17</v>
      </c>
      <c r="D90" s="16">
        <v>27.878500000000003</v>
      </c>
      <c r="E90" s="9"/>
      <c r="F90" s="17">
        <v>4.423</v>
      </c>
      <c r="G90" s="17">
        <f t="shared" si="0"/>
        <v>4.8538002000000002</v>
      </c>
      <c r="H90" s="17"/>
      <c r="I90" s="17">
        <v>10.827999999999999</v>
      </c>
      <c r="J90" s="10">
        <f t="shared" si="1"/>
        <v>0.40847801994828226</v>
      </c>
      <c r="K90" s="10">
        <f t="shared" si="2"/>
        <v>0.44826377909124493</v>
      </c>
      <c r="L90" s="2">
        <v>47.89</v>
      </c>
      <c r="M90" s="11">
        <f t="shared" si="3"/>
        <v>61.500337999999999</v>
      </c>
      <c r="N90" s="11">
        <f t="shared" si="4"/>
        <v>6.4049999999999994</v>
      </c>
      <c r="AC90" s="13"/>
      <c r="AD90" s="13"/>
    </row>
    <row r="91" spans="1:30" x14ac:dyDescent="0.3">
      <c r="A91" s="2">
        <v>107</v>
      </c>
      <c r="B91" s="2" t="s">
        <v>17</v>
      </c>
      <c r="C91" s="2" t="s">
        <v>17</v>
      </c>
      <c r="D91" s="16">
        <v>35.536500000000004</v>
      </c>
      <c r="E91" s="9"/>
      <c r="F91" s="17">
        <v>6.3070000000000004</v>
      </c>
      <c r="G91" s="17">
        <f t="shared" si="0"/>
        <v>6.9213018000000002</v>
      </c>
      <c r="H91" s="17"/>
      <c r="I91" s="17">
        <v>13.804</v>
      </c>
      <c r="J91" s="10">
        <f t="shared" si="1"/>
        <v>0.45689655172413796</v>
      </c>
      <c r="K91" s="10">
        <f t="shared" si="2"/>
        <v>0.50139827586206898</v>
      </c>
      <c r="L91" s="2">
        <v>55.3</v>
      </c>
      <c r="M91" s="11">
        <f t="shared" si="3"/>
        <v>71.016260000000003</v>
      </c>
      <c r="N91" s="11">
        <f t="shared" si="4"/>
        <v>7.4969999999999999</v>
      </c>
      <c r="AC91" s="13"/>
      <c r="AD91" s="13"/>
    </row>
    <row r="92" spans="1:30" x14ac:dyDescent="0.3">
      <c r="A92" s="2">
        <v>107</v>
      </c>
      <c r="B92" s="2" t="s">
        <v>17</v>
      </c>
      <c r="C92" s="2" t="s">
        <v>17</v>
      </c>
      <c r="D92" s="16">
        <v>38.8185</v>
      </c>
      <c r="E92" s="9"/>
      <c r="F92" s="17">
        <v>5.7850000000000001</v>
      </c>
      <c r="G92" s="17">
        <f t="shared" si="0"/>
        <v>6.3484590000000001</v>
      </c>
      <c r="H92" s="17"/>
      <c r="I92" s="17">
        <v>16.312000000000001</v>
      </c>
      <c r="J92" s="10">
        <f t="shared" si="1"/>
        <v>0.35464688572829817</v>
      </c>
      <c r="K92" s="10">
        <f t="shared" si="2"/>
        <v>0.38918949239823442</v>
      </c>
      <c r="L92" s="2">
        <v>57.25</v>
      </c>
      <c r="M92" s="11">
        <f t="shared" si="3"/>
        <v>73.520449999999997</v>
      </c>
      <c r="N92" s="11">
        <f t="shared" si="4"/>
        <v>10.527000000000001</v>
      </c>
      <c r="AC92" s="13"/>
      <c r="AD92" s="13"/>
    </row>
    <row r="93" spans="1:30" x14ac:dyDescent="0.3">
      <c r="A93" s="2">
        <v>108</v>
      </c>
      <c r="B93" s="2" t="s">
        <v>16</v>
      </c>
      <c r="C93" s="2" t="s">
        <v>17</v>
      </c>
      <c r="D93" s="16">
        <v>31.160500000000003</v>
      </c>
      <c r="E93" s="9"/>
      <c r="F93" s="17">
        <v>4.681</v>
      </c>
      <c r="G93" s="17">
        <f t="shared" si="0"/>
        <v>5.1369293999999996</v>
      </c>
      <c r="H93" s="17"/>
      <c r="I93" s="17">
        <v>12.276</v>
      </c>
      <c r="J93" s="10">
        <f t="shared" si="1"/>
        <v>0.38131313131313133</v>
      </c>
      <c r="K93" s="10">
        <f t="shared" si="2"/>
        <v>0.41845303030303033</v>
      </c>
      <c r="L93" s="2">
        <v>48.13</v>
      </c>
      <c r="M93" s="11">
        <f t="shared" si="3"/>
        <v>61.808546000000007</v>
      </c>
      <c r="N93" s="11">
        <f t="shared" si="4"/>
        <v>7.5949999999999998</v>
      </c>
      <c r="AC93" s="13"/>
      <c r="AD93" s="13"/>
    </row>
    <row r="94" spans="1:30" x14ac:dyDescent="0.3">
      <c r="A94" s="2">
        <v>109</v>
      </c>
      <c r="B94" s="2" t="s">
        <v>17</v>
      </c>
      <c r="C94" s="2" t="s">
        <v>17</v>
      </c>
      <c r="D94" s="16">
        <v>31.160500000000003</v>
      </c>
      <c r="E94" s="9"/>
      <c r="F94" s="17">
        <v>4.6550000000000002</v>
      </c>
      <c r="G94" s="17">
        <f t="shared" si="0"/>
        <v>5.1083970000000001</v>
      </c>
      <c r="H94" s="17"/>
      <c r="I94" s="17">
        <v>11.679</v>
      </c>
      <c r="J94" s="10">
        <f t="shared" si="1"/>
        <v>0.39857864543197191</v>
      </c>
      <c r="K94" s="10">
        <f t="shared" si="2"/>
        <v>0.43740020549704595</v>
      </c>
      <c r="L94" s="2">
        <v>35.5</v>
      </c>
      <c r="M94" s="11">
        <f t="shared" si="3"/>
        <v>45.589100000000002</v>
      </c>
      <c r="N94" s="11">
        <f t="shared" si="4"/>
        <v>7.024</v>
      </c>
      <c r="AC94" s="13"/>
      <c r="AD94" s="13"/>
    </row>
    <row r="95" spans="1:30" x14ac:dyDescent="0.3">
      <c r="A95" s="2">
        <v>110</v>
      </c>
      <c r="B95" s="2" t="s">
        <v>17</v>
      </c>
      <c r="C95" s="2" t="s">
        <v>17</v>
      </c>
      <c r="D95" s="16">
        <v>49</v>
      </c>
      <c r="E95" s="2"/>
      <c r="F95" s="17">
        <v>7.3090000000000002</v>
      </c>
      <c r="G95" s="17">
        <f t="shared" si="0"/>
        <v>8.0208966000000004</v>
      </c>
      <c r="H95" s="18"/>
      <c r="I95" s="17">
        <v>24.503</v>
      </c>
      <c r="J95" s="10">
        <f t="shared" si="1"/>
        <v>0.29829000530547278</v>
      </c>
      <c r="K95" s="10">
        <f t="shared" si="2"/>
        <v>0.32734345182222585</v>
      </c>
      <c r="L95" s="2">
        <v>145.55000000000001</v>
      </c>
      <c r="M95" s="11">
        <f t="shared" si="3"/>
        <v>186.91531000000001</v>
      </c>
      <c r="N95" s="11">
        <f t="shared" si="4"/>
        <v>17.193999999999999</v>
      </c>
      <c r="AC95" s="13"/>
      <c r="AD95" s="13"/>
    </row>
    <row r="96" spans="1:30" x14ac:dyDescent="0.3">
      <c r="A96" s="2">
        <v>119</v>
      </c>
      <c r="B96" s="2" t="s">
        <v>17</v>
      </c>
      <c r="C96" s="2" t="s">
        <v>17</v>
      </c>
      <c r="D96" s="16">
        <v>32</v>
      </c>
      <c r="E96" s="2"/>
      <c r="F96" s="17">
        <v>5.7969999999999997</v>
      </c>
      <c r="G96" s="17">
        <f t="shared" si="0"/>
        <v>6.3616277999999999</v>
      </c>
      <c r="H96" s="18"/>
      <c r="I96" s="17">
        <v>13.771000000000001</v>
      </c>
      <c r="J96" s="10">
        <f t="shared" si="1"/>
        <v>0.42095708372667195</v>
      </c>
      <c r="K96" s="10">
        <f t="shared" si="2"/>
        <v>0.46195830368164981</v>
      </c>
      <c r="L96" s="2">
        <v>87.75</v>
      </c>
      <c r="M96" s="11">
        <f t="shared" si="3"/>
        <v>112.68854999999999</v>
      </c>
      <c r="N96" s="11">
        <f t="shared" si="4"/>
        <v>7.9740000000000011</v>
      </c>
      <c r="AC96" s="13"/>
      <c r="AD96" s="13"/>
    </row>
    <row r="97" spans="29:30" x14ac:dyDescent="0.3">
      <c r="AC97" s="13"/>
      <c r="AD97" s="13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09D74-D9E6-41BB-975F-E51F8418DC2D}">
  <dimension ref="A1:E169"/>
  <sheetViews>
    <sheetView tabSelected="1" workbookViewId="0">
      <selection activeCell="D6" sqref="D6"/>
    </sheetView>
  </sheetViews>
  <sheetFormatPr baseColWidth="10" defaultRowHeight="14.4" x14ac:dyDescent="0.3"/>
  <sheetData>
    <row r="1" spans="1:5" x14ac:dyDescent="0.3">
      <c r="A1" s="19" t="s">
        <v>19</v>
      </c>
      <c r="B1" s="19"/>
    </row>
    <row r="2" spans="1:5" x14ac:dyDescent="0.3">
      <c r="A2" s="7" t="s">
        <v>14</v>
      </c>
      <c r="B2" s="7" t="s">
        <v>15</v>
      </c>
    </row>
    <row r="3" spans="1:5" x14ac:dyDescent="0.3">
      <c r="A3" s="7">
        <v>45</v>
      </c>
      <c r="B3" s="20">
        <v>0.08</v>
      </c>
      <c r="C3" s="23"/>
      <c r="D3" s="22"/>
      <c r="E3" s="21"/>
    </row>
    <row r="4" spans="1:5" x14ac:dyDescent="0.3">
      <c r="A4" s="7">
        <v>45</v>
      </c>
      <c r="B4" s="20">
        <v>0.11</v>
      </c>
      <c r="C4" s="24"/>
    </row>
    <row r="5" spans="1:5" x14ac:dyDescent="0.3">
      <c r="A5" s="7">
        <v>45</v>
      </c>
      <c r="B5" s="20">
        <v>0.09</v>
      </c>
      <c r="C5" s="24"/>
    </row>
    <row r="6" spans="1:5" x14ac:dyDescent="0.3">
      <c r="A6" s="7">
        <v>45</v>
      </c>
      <c r="B6" s="20">
        <v>0.12</v>
      </c>
      <c r="C6" s="24"/>
    </row>
    <row r="7" spans="1:5" x14ac:dyDescent="0.3">
      <c r="A7" s="7">
        <v>45</v>
      </c>
      <c r="B7" s="20">
        <v>0.08</v>
      </c>
      <c r="C7" s="24"/>
    </row>
    <row r="8" spans="1:5" x14ac:dyDescent="0.3">
      <c r="A8" s="7">
        <v>45</v>
      </c>
      <c r="B8" s="20">
        <v>0.09</v>
      </c>
      <c r="C8" s="24"/>
    </row>
    <row r="9" spans="1:5" x14ac:dyDescent="0.3">
      <c r="A9" s="7">
        <v>45</v>
      </c>
      <c r="B9" s="20">
        <v>0.08</v>
      </c>
      <c r="C9" s="24"/>
    </row>
    <row r="10" spans="1:5" x14ac:dyDescent="0.3">
      <c r="A10" s="7">
        <v>50</v>
      </c>
      <c r="B10" s="20">
        <v>0.08</v>
      </c>
      <c r="C10" s="24"/>
    </row>
    <row r="11" spans="1:5" x14ac:dyDescent="0.3">
      <c r="A11" s="7">
        <v>50</v>
      </c>
      <c r="B11" s="20">
        <v>0.09</v>
      </c>
      <c r="C11" s="24"/>
    </row>
    <row r="12" spans="1:5" x14ac:dyDescent="0.3">
      <c r="A12" s="7">
        <v>50</v>
      </c>
      <c r="B12" s="20">
        <v>0.11</v>
      </c>
      <c r="C12" s="24"/>
    </row>
    <row r="13" spans="1:5" x14ac:dyDescent="0.3">
      <c r="A13" s="7">
        <v>50</v>
      </c>
      <c r="B13" s="20">
        <v>0.1</v>
      </c>
      <c r="C13" s="24"/>
    </row>
    <row r="14" spans="1:5" x14ac:dyDescent="0.3">
      <c r="A14" s="7">
        <v>50</v>
      </c>
      <c r="B14" s="20">
        <v>0.09</v>
      </c>
      <c r="C14" s="24"/>
    </row>
    <row r="15" spans="1:5" x14ac:dyDescent="0.3">
      <c r="A15" s="7">
        <v>50</v>
      </c>
      <c r="B15" s="20">
        <v>0.1</v>
      </c>
      <c r="C15" s="24"/>
    </row>
    <row r="16" spans="1:5" x14ac:dyDescent="0.3">
      <c r="A16" s="7">
        <v>50</v>
      </c>
      <c r="B16" s="20">
        <v>0.12</v>
      </c>
      <c r="C16" s="24"/>
    </row>
    <row r="17" spans="1:4" x14ac:dyDescent="0.3">
      <c r="A17" s="7">
        <v>55</v>
      </c>
      <c r="B17" s="20">
        <v>0.11</v>
      </c>
      <c r="C17" s="23"/>
    </row>
    <row r="18" spans="1:4" x14ac:dyDescent="0.3">
      <c r="A18" s="7">
        <v>55</v>
      </c>
      <c r="B18" s="20">
        <v>0.1</v>
      </c>
      <c r="C18" s="23"/>
    </row>
    <row r="19" spans="1:4" x14ac:dyDescent="0.3">
      <c r="A19" s="7">
        <v>55</v>
      </c>
      <c r="B19" s="20">
        <v>0.09</v>
      </c>
      <c r="C19" s="23"/>
    </row>
    <row r="20" spans="1:4" x14ac:dyDescent="0.3">
      <c r="A20" s="7">
        <v>55</v>
      </c>
      <c r="B20" s="20">
        <v>0.08</v>
      </c>
      <c r="C20" s="23"/>
    </row>
    <row r="21" spans="1:4" x14ac:dyDescent="0.3">
      <c r="A21" s="7">
        <v>55</v>
      </c>
      <c r="B21" s="20">
        <v>0.13</v>
      </c>
      <c r="C21" s="23"/>
    </row>
    <row r="22" spans="1:4" x14ac:dyDescent="0.3">
      <c r="A22" s="7">
        <v>55</v>
      </c>
      <c r="B22" s="20">
        <v>0.12</v>
      </c>
      <c r="C22" s="23"/>
    </row>
    <row r="23" spans="1:4" x14ac:dyDescent="0.3">
      <c r="A23" s="7">
        <v>60</v>
      </c>
      <c r="B23" s="20">
        <v>0.12</v>
      </c>
      <c r="C23" s="25"/>
    </row>
    <row r="24" spans="1:4" x14ac:dyDescent="0.3">
      <c r="A24" s="7">
        <v>60</v>
      </c>
      <c r="B24" s="20">
        <v>0.13</v>
      </c>
      <c r="C24" s="25"/>
    </row>
    <row r="25" spans="1:4" x14ac:dyDescent="0.3">
      <c r="A25" s="7">
        <v>60</v>
      </c>
      <c r="B25" s="20">
        <v>0.1</v>
      </c>
      <c r="C25" s="25"/>
    </row>
    <row r="26" spans="1:4" x14ac:dyDescent="0.3">
      <c r="A26" s="7">
        <v>60</v>
      </c>
      <c r="B26" s="20">
        <v>0.15</v>
      </c>
      <c r="C26" s="25"/>
    </row>
    <row r="27" spans="1:4" x14ac:dyDescent="0.3">
      <c r="A27" s="7">
        <v>60</v>
      </c>
      <c r="B27" s="20">
        <v>0.14000000000000001</v>
      </c>
      <c r="C27" s="25"/>
    </row>
    <row r="28" spans="1:4" x14ac:dyDescent="0.3">
      <c r="A28" s="7">
        <v>60</v>
      </c>
      <c r="B28" s="20">
        <v>0.1</v>
      </c>
      <c r="C28" s="25"/>
    </row>
    <row r="29" spans="1:4" x14ac:dyDescent="0.3">
      <c r="A29" s="7">
        <v>60</v>
      </c>
      <c r="B29" s="20">
        <v>0.12</v>
      </c>
      <c r="C29" s="25"/>
    </row>
    <row r="30" spans="1:4" x14ac:dyDescent="0.3">
      <c r="A30" s="7">
        <v>65</v>
      </c>
      <c r="B30" s="20">
        <v>0.12</v>
      </c>
      <c r="C30" s="24"/>
      <c r="D30" s="22"/>
    </row>
    <row r="31" spans="1:4" x14ac:dyDescent="0.3">
      <c r="A31" s="7">
        <v>65</v>
      </c>
      <c r="B31" s="20">
        <v>0.09</v>
      </c>
      <c r="C31" s="25"/>
    </row>
    <row r="32" spans="1:4" x14ac:dyDescent="0.3">
      <c r="A32" s="7">
        <v>65</v>
      </c>
      <c r="B32" s="20">
        <v>0.13</v>
      </c>
      <c r="C32" s="25"/>
    </row>
    <row r="33" spans="1:3" x14ac:dyDescent="0.3">
      <c r="A33" s="7">
        <v>65</v>
      </c>
      <c r="B33" s="20">
        <v>0.14000000000000001</v>
      </c>
      <c r="C33" s="25"/>
    </row>
    <row r="34" spans="1:3" x14ac:dyDescent="0.3">
      <c r="A34" s="7">
        <v>65</v>
      </c>
      <c r="B34" s="20">
        <v>7.0000000000000007E-2</v>
      </c>
      <c r="C34" s="25"/>
    </row>
    <row r="35" spans="1:3" x14ac:dyDescent="0.3">
      <c r="A35" s="7">
        <v>65</v>
      </c>
      <c r="B35" s="20">
        <v>0.08</v>
      </c>
      <c r="C35" s="25"/>
    </row>
    <row r="36" spans="1:3" x14ac:dyDescent="0.3">
      <c r="A36" s="7">
        <v>70</v>
      </c>
      <c r="B36" s="20">
        <v>0.09</v>
      </c>
      <c r="C36" s="25"/>
    </row>
    <row r="37" spans="1:3" x14ac:dyDescent="0.3">
      <c r="A37" s="7">
        <v>70</v>
      </c>
      <c r="B37" s="20">
        <v>0.13</v>
      </c>
      <c r="C37" s="25"/>
    </row>
    <row r="38" spans="1:3" x14ac:dyDescent="0.3">
      <c r="A38" s="7">
        <v>70</v>
      </c>
      <c r="B38" s="20">
        <v>0.14000000000000001</v>
      </c>
      <c r="C38" s="25"/>
    </row>
    <row r="39" spans="1:3" x14ac:dyDescent="0.3">
      <c r="A39" s="7">
        <v>70</v>
      </c>
      <c r="B39" s="20">
        <v>0.12</v>
      </c>
      <c r="C39" s="25"/>
    </row>
    <row r="40" spans="1:3" x14ac:dyDescent="0.3">
      <c r="A40" s="7">
        <v>70</v>
      </c>
      <c r="B40" s="20">
        <v>0.14000000000000001</v>
      </c>
      <c r="C40" s="25"/>
    </row>
    <row r="41" spans="1:3" x14ac:dyDescent="0.3">
      <c r="A41" s="7">
        <v>70</v>
      </c>
      <c r="B41" s="20">
        <v>0.1</v>
      </c>
      <c r="C41" s="25"/>
    </row>
    <row r="42" spans="1:3" x14ac:dyDescent="0.3">
      <c r="A42" s="7">
        <v>70</v>
      </c>
      <c r="B42" s="20">
        <v>0.12</v>
      </c>
      <c r="C42" s="25"/>
    </row>
    <row r="43" spans="1:3" x14ac:dyDescent="0.3">
      <c r="A43" s="7">
        <v>75</v>
      </c>
      <c r="B43" s="20">
        <v>0.13</v>
      </c>
      <c r="C43" s="25"/>
    </row>
    <row r="44" spans="1:3" x14ac:dyDescent="0.3">
      <c r="A44" s="7">
        <v>75</v>
      </c>
      <c r="B44" s="20">
        <v>0.13</v>
      </c>
      <c r="C44" s="25"/>
    </row>
    <row r="45" spans="1:3" x14ac:dyDescent="0.3">
      <c r="A45" s="7">
        <v>75</v>
      </c>
      <c r="B45" s="20">
        <v>0.15</v>
      </c>
      <c r="C45" s="25"/>
    </row>
    <row r="46" spans="1:3" x14ac:dyDescent="0.3">
      <c r="A46" s="7">
        <v>75</v>
      </c>
      <c r="B46" s="20">
        <v>0.14000000000000001</v>
      </c>
      <c r="C46" s="25"/>
    </row>
    <row r="47" spans="1:3" x14ac:dyDescent="0.3">
      <c r="A47" s="7">
        <v>75</v>
      </c>
      <c r="B47" s="20">
        <v>0.1</v>
      </c>
      <c r="C47" s="25"/>
    </row>
    <row r="48" spans="1:3" x14ac:dyDescent="0.3">
      <c r="A48" s="7">
        <v>75</v>
      </c>
      <c r="B48" s="20">
        <v>0.14000000000000001</v>
      </c>
      <c r="C48" s="25"/>
    </row>
    <row r="49" spans="1:4" x14ac:dyDescent="0.3">
      <c r="A49" s="7">
        <v>75</v>
      </c>
      <c r="B49" s="20">
        <v>0.12</v>
      </c>
      <c r="C49" s="25"/>
    </row>
    <row r="50" spans="1:4" x14ac:dyDescent="0.3">
      <c r="A50" s="7">
        <v>80</v>
      </c>
      <c r="B50" s="20">
        <v>0.14000000000000001</v>
      </c>
      <c r="C50" s="21"/>
      <c r="D50" s="22"/>
    </row>
    <row r="51" spans="1:4" x14ac:dyDescent="0.3">
      <c r="A51" s="7">
        <v>80</v>
      </c>
      <c r="B51" s="20">
        <v>0.12</v>
      </c>
    </row>
    <row r="52" spans="1:4" x14ac:dyDescent="0.3">
      <c r="A52" s="7">
        <v>80</v>
      </c>
      <c r="B52" s="20">
        <v>0.11</v>
      </c>
    </row>
    <row r="53" spans="1:4" x14ac:dyDescent="0.3">
      <c r="A53" s="7">
        <v>80</v>
      </c>
      <c r="B53" s="20">
        <v>0.14000000000000001</v>
      </c>
    </row>
    <row r="54" spans="1:4" x14ac:dyDescent="0.3">
      <c r="A54" s="7">
        <v>80</v>
      </c>
      <c r="B54" s="20">
        <v>0.16</v>
      </c>
    </row>
    <row r="55" spans="1:4" x14ac:dyDescent="0.3">
      <c r="A55" s="7">
        <v>80</v>
      </c>
      <c r="B55" s="20">
        <v>0.09</v>
      </c>
    </row>
    <row r="56" spans="1:4" x14ac:dyDescent="0.3">
      <c r="A56" s="7">
        <v>85</v>
      </c>
      <c r="B56" s="20">
        <v>0.15</v>
      </c>
    </row>
    <row r="57" spans="1:4" x14ac:dyDescent="0.3">
      <c r="A57" s="7">
        <v>85</v>
      </c>
      <c r="B57" s="20">
        <v>0.14000000000000001</v>
      </c>
    </row>
    <row r="58" spans="1:4" x14ac:dyDescent="0.3">
      <c r="A58" s="7">
        <v>85</v>
      </c>
      <c r="B58" s="20">
        <v>0.16</v>
      </c>
    </row>
    <row r="59" spans="1:4" x14ac:dyDescent="0.3">
      <c r="A59" s="7">
        <v>85</v>
      </c>
      <c r="B59" s="20">
        <v>0.18</v>
      </c>
    </row>
    <row r="60" spans="1:4" x14ac:dyDescent="0.3">
      <c r="A60" s="7">
        <v>85</v>
      </c>
      <c r="B60" s="20">
        <v>0.24</v>
      </c>
    </row>
    <row r="61" spans="1:4" x14ac:dyDescent="0.3">
      <c r="A61" s="7">
        <v>85</v>
      </c>
      <c r="B61" s="20">
        <v>0.12</v>
      </c>
    </row>
    <row r="62" spans="1:4" x14ac:dyDescent="0.3">
      <c r="A62" s="2">
        <v>92</v>
      </c>
      <c r="B62" s="12">
        <v>0.11</v>
      </c>
      <c r="C62" s="21"/>
      <c r="D62" s="22"/>
    </row>
    <row r="63" spans="1:4" x14ac:dyDescent="0.3">
      <c r="A63" s="2">
        <v>92</v>
      </c>
      <c r="B63" s="12">
        <v>0.11</v>
      </c>
    </row>
    <row r="64" spans="1:4" x14ac:dyDescent="0.3">
      <c r="A64" s="2">
        <v>92</v>
      </c>
      <c r="B64" s="12">
        <v>0.11</v>
      </c>
    </row>
    <row r="65" spans="1:2" x14ac:dyDescent="0.3">
      <c r="A65" s="2">
        <v>92</v>
      </c>
      <c r="B65" s="12">
        <v>0.11</v>
      </c>
    </row>
    <row r="66" spans="1:2" x14ac:dyDescent="0.3">
      <c r="A66" s="2">
        <v>92</v>
      </c>
      <c r="B66" s="12">
        <v>0.11</v>
      </c>
    </row>
    <row r="67" spans="1:2" x14ac:dyDescent="0.3">
      <c r="A67" s="2">
        <v>92</v>
      </c>
      <c r="B67" s="12">
        <v>0.115</v>
      </c>
    </row>
    <row r="68" spans="1:2" x14ac:dyDescent="0.3">
      <c r="A68" s="2">
        <v>92</v>
      </c>
      <c r="B68" s="12">
        <v>0.12</v>
      </c>
    </row>
    <row r="69" spans="1:2" x14ac:dyDescent="0.3">
      <c r="A69" s="2">
        <v>92</v>
      </c>
      <c r="B69" s="12">
        <v>0.13</v>
      </c>
    </row>
    <row r="70" spans="1:2" x14ac:dyDescent="0.3">
      <c r="A70" s="2">
        <v>92</v>
      </c>
      <c r="B70" s="12">
        <v>0.13</v>
      </c>
    </row>
    <row r="71" spans="1:2" x14ac:dyDescent="0.3">
      <c r="A71" s="2">
        <v>92</v>
      </c>
      <c r="B71" s="12">
        <v>0.13</v>
      </c>
    </row>
    <row r="72" spans="1:2" x14ac:dyDescent="0.3">
      <c r="A72" s="2">
        <v>92</v>
      </c>
      <c r="B72" s="12">
        <v>0.13</v>
      </c>
    </row>
    <row r="73" spans="1:2" x14ac:dyDescent="0.3">
      <c r="A73" s="2">
        <v>92</v>
      </c>
      <c r="B73" s="12">
        <v>0.14000000000000001</v>
      </c>
    </row>
    <row r="74" spans="1:2" x14ac:dyDescent="0.3">
      <c r="A74" s="2">
        <v>92</v>
      </c>
      <c r="B74" s="12">
        <v>0.14000000000000001</v>
      </c>
    </row>
    <row r="75" spans="1:2" x14ac:dyDescent="0.3">
      <c r="A75" s="2">
        <v>92</v>
      </c>
      <c r="B75" s="12">
        <v>0.15</v>
      </c>
    </row>
    <row r="76" spans="1:2" x14ac:dyDescent="0.3">
      <c r="A76" s="2">
        <v>92</v>
      </c>
      <c r="B76" s="12">
        <v>0.15</v>
      </c>
    </row>
    <row r="77" spans="1:2" x14ac:dyDescent="0.3">
      <c r="A77" s="2">
        <v>92</v>
      </c>
      <c r="B77" s="12">
        <v>0.15</v>
      </c>
    </row>
    <row r="78" spans="1:2" x14ac:dyDescent="0.3">
      <c r="A78" s="2">
        <v>92</v>
      </c>
      <c r="B78" s="12">
        <v>0.15</v>
      </c>
    </row>
    <row r="79" spans="1:2" x14ac:dyDescent="0.3">
      <c r="A79" s="2">
        <v>92</v>
      </c>
      <c r="B79" s="12">
        <v>0.15</v>
      </c>
    </row>
    <row r="80" spans="1:2" x14ac:dyDescent="0.3">
      <c r="A80" s="2">
        <v>92</v>
      </c>
      <c r="B80" s="12">
        <v>0.17</v>
      </c>
    </row>
    <row r="81" spans="1:4" x14ac:dyDescent="0.3">
      <c r="A81" s="2">
        <v>92</v>
      </c>
      <c r="B81" s="12">
        <v>0.19</v>
      </c>
    </row>
    <row r="82" spans="1:4" x14ac:dyDescent="0.3">
      <c r="A82" s="2">
        <v>92</v>
      </c>
      <c r="B82" s="12">
        <v>0.19</v>
      </c>
    </row>
    <row r="83" spans="1:4" x14ac:dyDescent="0.3">
      <c r="A83" s="2">
        <v>92</v>
      </c>
      <c r="B83" s="12">
        <v>0.2</v>
      </c>
    </row>
    <row r="84" spans="1:4" x14ac:dyDescent="0.3">
      <c r="A84" s="2">
        <v>92</v>
      </c>
      <c r="B84" s="12">
        <v>0.2</v>
      </c>
    </row>
    <row r="85" spans="1:4" x14ac:dyDescent="0.3">
      <c r="A85" s="2">
        <v>92</v>
      </c>
      <c r="B85" s="12">
        <v>0.26</v>
      </c>
    </row>
    <row r="86" spans="1:4" x14ac:dyDescent="0.3">
      <c r="A86" s="2">
        <v>92</v>
      </c>
      <c r="B86" s="12">
        <v>0.35</v>
      </c>
    </row>
    <row r="87" spans="1:4" x14ac:dyDescent="0.3">
      <c r="A87" s="2">
        <v>92</v>
      </c>
      <c r="B87" s="12">
        <v>0.35</v>
      </c>
    </row>
    <row r="88" spans="1:4" x14ac:dyDescent="0.3">
      <c r="A88" s="2">
        <v>118</v>
      </c>
      <c r="B88" s="12">
        <v>0.1</v>
      </c>
      <c r="C88" s="21"/>
      <c r="D88" s="22"/>
    </row>
    <row r="89" spans="1:4" x14ac:dyDescent="0.3">
      <c r="A89" s="2">
        <v>118</v>
      </c>
      <c r="B89" s="12">
        <v>0.11</v>
      </c>
    </row>
    <row r="90" spans="1:4" x14ac:dyDescent="0.3">
      <c r="A90" s="2">
        <v>118</v>
      </c>
      <c r="B90" s="12">
        <v>0.11</v>
      </c>
    </row>
    <row r="91" spans="1:4" x14ac:dyDescent="0.3">
      <c r="A91" s="2">
        <v>118</v>
      </c>
      <c r="B91" s="12">
        <v>0.12</v>
      </c>
    </row>
    <row r="92" spans="1:4" x14ac:dyDescent="0.3">
      <c r="A92" s="2">
        <v>118</v>
      </c>
      <c r="B92" s="12">
        <v>0.125</v>
      </c>
    </row>
    <row r="93" spans="1:4" x14ac:dyDescent="0.3">
      <c r="A93" s="2">
        <v>118</v>
      </c>
      <c r="B93" s="12">
        <v>0.125</v>
      </c>
    </row>
    <row r="94" spans="1:4" x14ac:dyDescent="0.3">
      <c r="A94" s="2">
        <v>118</v>
      </c>
      <c r="B94" s="12">
        <v>0.13</v>
      </c>
    </row>
    <row r="95" spans="1:4" x14ac:dyDescent="0.3">
      <c r="A95" s="2">
        <v>118</v>
      </c>
      <c r="B95" s="12">
        <v>0.13</v>
      </c>
    </row>
    <row r="96" spans="1:4" x14ac:dyDescent="0.3">
      <c r="A96" s="2">
        <v>118</v>
      </c>
      <c r="B96" s="12">
        <v>0.14000000000000001</v>
      </c>
    </row>
    <row r="97" spans="1:2" x14ac:dyDescent="0.3">
      <c r="A97" s="2">
        <v>118</v>
      </c>
      <c r="B97" s="12">
        <v>0.14499999999999999</v>
      </c>
    </row>
    <row r="98" spans="1:2" x14ac:dyDescent="0.3">
      <c r="A98" s="2">
        <v>118</v>
      </c>
      <c r="B98" s="12">
        <v>0.15</v>
      </c>
    </row>
    <row r="99" spans="1:2" x14ac:dyDescent="0.3">
      <c r="A99" s="2">
        <v>118</v>
      </c>
      <c r="B99" s="12">
        <v>0.17</v>
      </c>
    </row>
    <row r="100" spans="1:2" x14ac:dyDescent="0.3">
      <c r="A100" s="2">
        <v>118</v>
      </c>
      <c r="B100" s="12">
        <v>0.17</v>
      </c>
    </row>
    <row r="101" spans="1:2" x14ac:dyDescent="0.3">
      <c r="A101" s="2">
        <v>118</v>
      </c>
      <c r="B101" s="12">
        <v>0.18</v>
      </c>
    </row>
    <row r="102" spans="1:2" x14ac:dyDescent="0.3">
      <c r="A102" s="2">
        <v>118</v>
      </c>
      <c r="B102" s="12">
        <v>0.18</v>
      </c>
    </row>
    <row r="103" spans="1:2" x14ac:dyDescent="0.3">
      <c r="A103" s="2">
        <v>118</v>
      </c>
      <c r="B103" s="12">
        <v>0.185</v>
      </c>
    </row>
    <row r="104" spans="1:2" x14ac:dyDescent="0.3">
      <c r="A104" s="2">
        <v>118</v>
      </c>
      <c r="B104" s="12">
        <v>0.185</v>
      </c>
    </row>
    <row r="105" spans="1:2" x14ac:dyDescent="0.3">
      <c r="A105" s="2">
        <v>118</v>
      </c>
      <c r="B105" s="12">
        <v>0.19</v>
      </c>
    </row>
    <row r="106" spans="1:2" x14ac:dyDescent="0.3">
      <c r="A106" s="2">
        <v>118</v>
      </c>
      <c r="B106" s="12">
        <v>0.19</v>
      </c>
    </row>
    <row r="107" spans="1:2" x14ac:dyDescent="0.3">
      <c r="A107" s="2">
        <v>118</v>
      </c>
      <c r="B107" s="12">
        <v>0.19500000000000001</v>
      </c>
    </row>
    <row r="108" spans="1:2" x14ac:dyDescent="0.3">
      <c r="A108" s="2">
        <v>118</v>
      </c>
      <c r="B108" s="12">
        <v>0.21</v>
      </c>
    </row>
    <row r="109" spans="1:2" x14ac:dyDescent="0.3">
      <c r="A109" s="2">
        <v>118</v>
      </c>
      <c r="B109" s="12">
        <v>0.21</v>
      </c>
    </row>
    <row r="110" spans="1:2" x14ac:dyDescent="0.3">
      <c r="A110" s="2">
        <v>118</v>
      </c>
      <c r="B110" s="12">
        <v>0.21</v>
      </c>
    </row>
    <row r="111" spans="1:2" x14ac:dyDescent="0.3">
      <c r="A111" s="2">
        <v>118</v>
      </c>
      <c r="B111" s="12">
        <v>0.215</v>
      </c>
    </row>
    <row r="112" spans="1:2" x14ac:dyDescent="0.3">
      <c r="A112" s="2">
        <v>118</v>
      </c>
      <c r="B112" s="12">
        <v>0.22</v>
      </c>
    </row>
    <row r="113" spans="1:2" x14ac:dyDescent="0.3">
      <c r="A113" s="2">
        <v>118</v>
      </c>
      <c r="B113" s="12">
        <v>0.23</v>
      </c>
    </row>
    <row r="114" spans="1:2" x14ac:dyDescent="0.3">
      <c r="A114" s="2">
        <v>118</v>
      </c>
      <c r="B114" s="12">
        <v>0.23</v>
      </c>
    </row>
    <row r="115" spans="1:2" x14ac:dyDescent="0.3">
      <c r="A115" s="2">
        <v>118</v>
      </c>
      <c r="B115" s="12">
        <v>0.24</v>
      </c>
    </row>
    <row r="116" spans="1:2" x14ac:dyDescent="0.3">
      <c r="A116" s="2">
        <v>118</v>
      </c>
      <c r="B116" s="12">
        <v>0.24</v>
      </c>
    </row>
    <row r="117" spans="1:2" x14ac:dyDescent="0.3">
      <c r="A117" s="2">
        <v>118</v>
      </c>
      <c r="B117" s="12">
        <v>0.25</v>
      </c>
    </row>
    <row r="118" spans="1:2" x14ac:dyDescent="0.3">
      <c r="A118" s="2">
        <v>118</v>
      </c>
      <c r="B118" s="12">
        <v>0.26</v>
      </c>
    </row>
    <row r="119" spans="1:2" x14ac:dyDescent="0.3">
      <c r="A119" s="2">
        <v>118</v>
      </c>
      <c r="B119" s="12">
        <v>0.26</v>
      </c>
    </row>
    <row r="120" spans="1:2" x14ac:dyDescent="0.3">
      <c r="A120" s="2">
        <v>118</v>
      </c>
      <c r="B120" s="12">
        <v>0.26</v>
      </c>
    </row>
    <row r="121" spans="1:2" x14ac:dyDescent="0.3">
      <c r="A121" s="2">
        <v>118</v>
      </c>
      <c r="B121" s="12">
        <v>0.26</v>
      </c>
    </row>
    <row r="122" spans="1:2" x14ac:dyDescent="0.3">
      <c r="A122" s="2">
        <v>118</v>
      </c>
      <c r="B122" s="12">
        <v>0.27</v>
      </c>
    </row>
    <row r="123" spans="1:2" x14ac:dyDescent="0.3">
      <c r="A123" s="2">
        <v>118</v>
      </c>
      <c r="B123" s="12">
        <v>0.27500000000000002</v>
      </c>
    </row>
    <row r="124" spans="1:2" x14ac:dyDescent="0.3">
      <c r="A124" s="2">
        <v>118</v>
      </c>
      <c r="B124" s="12">
        <v>0.28000000000000003</v>
      </c>
    </row>
    <row r="125" spans="1:2" x14ac:dyDescent="0.3">
      <c r="A125" s="2">
        <v>118</v>
      </c>
      <c r="B125" s="12">
        <v>0.28499999999999998</v>
      </c>
    </row>
    <row r="126" spans="1:2" x14ac:dyDescent="0.3">
      <c r="A126" s="2">
        <v>118</v>
      </c>
      <c r="B126" s="12">
        <v>0.28999999999999998</v>
      </c>
    </row>
    <row r="127" spans="1:2" x14ac:dyDescent="0.3">
      <c r="A127" s="2">
        <v>118</v>
      </c>
      <c r="B127" s="12">
        <v>0.28999999999999998</v>
      </c>
    </row>
    <row r="128" spans="1:2" x14ac:dyDescent="0.3">
      <c r="A128" s="2">
        <v>118</v>
      </c>
      <c r="B128" s="12">
        <v>0.28999999999999998</v>
      </c>
    </row>
    <row r="129" spans="1:2" x14ac:dyDescent="0.3">
      <c r="A129" s="2">
        <v>118</v>
      </c>
      <c r="B129" s="12">
        <v>0.28999999999999998</v>
      </c>
    </row>
    <row r="130" spans="1:2" x14ac:dyDescent="0.3">
      <c r="A130" s="2">
        <v>118</v>
      </c>
      <c r="B130" s="12">
        <v>0.28999999999999998</v>
      </c>
    </row>
    <row r="131" spans="1:2" x14ac:dyDescent="0.3">
      <c r="A131" s="2">
        <v>118</v>
      </c>
      <c r="B131" s="12">
        <v>0.28999999999999998</v>
      </c>
    </row>
    <row r="132" spans="1:2" x14ac:dyDescent="0.3">
      <c r="A132" s="2">
        <v>118</v>
      </c>
      <c r="B132" s="12">
        <v>0.29499999999999998</v>
      </c>
    </row>
    <row r="133" spans="1:2" x14ac:dyDescent="0.3">
      <c r="A133" s="2">
        <v>118</v>
      </c>
      <c r="B133" s="12">
        <v>0.31</v>
      </c>
    </row>
    <row r="134" spans="1:2" x14ac:dyDescent="0.3">
      <c r="A134" s="2">
        <v>118</v>
      </c>
      <c r="B134" s="12">
        <v>0.31</v>
      </c>
    </row>
    <row r="135" spans="1:2" x14ac:dyDescent="0.3">
      <c r="A135" s="2">
        <v>118</v>
      </c>
      <c r="B135" s="12">
        <v>0.33</v>
      </c>
    </row>
    <row r="136" spans="1:2" x14ac:dyDescent="0.3">
      <c r="A136" s="2">
        <v>118</v>
      </c>
      <c r="B136" s="12">
        <v>0.35</v>
      </c>
    </row>
    <row r="137" spans="1:2" x14ac:dyDescent="0.3">
      <c r="A137" s="2">
        <v>118</v>
      </c>
      <c r="B137" s="12">
        <v>0.35</v>
      </c>
    </row>
    <row r="138" spans="1:2" x14ac:dyDescent="0.3">
      <c r="A138" s="2">
        <v>118</v>
      </c>
      <c r="B138" s="12">
        <v>0.36</v>
      </c>
    </row>
    <row r="139" spans="1:2" x14ac:dyDescent="0.3">
      <c r="A139" s="2">
        <v>118</v>
      </c>
      <c r="B139" s="12">
        <v>0.37</v>
      </c>
    </row>
    <row r="140" spans="1:2" x14ac:dyDescent="0.3">
      <c r="A140" s="2">
        <v>118</v>
      </c>
      <c r="B140" s="12">
        <v>0.38</v>
      </c>
    </row>
    <row r="141" spans="1:2" x14ac:dyDescent="0.3">
      <c r="A141" s="2">
        <v>118</v>
      </c>
      <c r="B141" s="12">
        <v>0.38</v>
      </c>
    </row>
    <row r="142" spans="1:2" x14ac:dyDescent="0.3">
      <c r="A142" s="2">
        <v>118</v>
      </c>
      <c r="B142" s="12">
        <v>0.38</v>
      </c>
    </row>
    <row r="143" spans="1:2" x14ac:dyDescent="0.3">
      <c r="A143" s="2">
        <v>118</v>
      </c>
      <c r="B143" s="12">
        <v>0.38500000000000001</v>
      </c>
    </row>
    <row r="144" spans="1:2" x14ac:dyDescent="0.3">
      <c r="A144" s="2">
        <v>118</v>
      </c>
      <c r="B144" s="12">
        <v>0.40500000000000003</v>
      </c>
    </row>
    <row r="145" spans="1:2" x14ac:dyDescent="0.3">
      <c r="A145" s="2">
        <v>118</v>
      </c>
      <c r="B145" s="12">
        <v>0.41</v>
      </c>
    </row>
    <row r="146" spans="1:2" x14ac:dyDescent="0.3">
      <c r="A146" s="2">
        <v>118</v>
      </c>
      <c r="B146" s="12">
        <v>0.41</v>
      </c>
    </row>
    <row r="147" spans="1:2" x14ac:dyDescent="0.3">
      <c r="A147" s="2">
        <v>118</v>
      </c>
      <c r="B147" s="12">
        <v>0.41499999999999998</v>
      </c>
    </row>
    <row r="148" spans="1:2" x14ac:dyDescent="0.3">
      <c r="A148" s="2">
        <v>118</v>
      </c>
      <c r="B148" s="12">
        <v>0.42499999999999999</v>
      </c>
    </row>
    <row r="149" spans="1:2" x14ac:dyDescent="0.3">
      <c r="A149" s="2">
        <v>118</v>
      </c>
      <c r="B149" s="12">
        <v>0.43</v>
      </c>
    </row>
    <row r="150" spans="1:2" x14ac:dyDescent="0.3">
      <c r="A150" s="2">
        <v>118</v>
      </c>
      <c r="B150" s="12">
        <v>0.435</v>
      </c>
    </row>
    <row r="151" spans="1:2" x14ac:dyDescent="0.3">
      <c r="A151" s="2">
        <v>118</v>
      </c>
      <c r="B151" s="12">
        <v>0.45</v>
      </c>
    </row>
    <row r="152" spans="1:2" x14ac:dyDescent="0.3">
      <c r="A152" s="2">
        <v>118</v>
      </c>
      <c r="B152" s="12">
        <v>0.46</v>
      </c>
    </row>
    <row r="153" spans="1:2" x14ac:dyDescent="0.3">
      <c r="A153" s="2">
        <v>118</v>
      </c>
      <c r="B153" s="12">
        <v>0.47</v>
      </c>
    </row>
    <row r="154" spans="1:2" x14ac:dyDescent="0.3">
      <c r="A154" s="2">
        <v>118</v>
      </c>
      <c r="B154" s="12">
        <v>0.49</v>
      </c>
    </row>
    <row r="155" spans="1:2" x14ac:dyDescent="0.3">
      <c r="A155" s="2">
        <v>118</v>
      </c>
      <c r="B155" s="12">
        <v>0.505</v>
      </c>
    </row>
    <row r="156" spans="1:2" x14ac:dyDescent="0.3">
      <c r="A156" s="2">
        <v>118</v>
      </c>
      <c r="B156" s="12">
        <v>0.52</v>
      </c>
    </row>
    <row r="157" spans="1:2" x14ac:dyDescent="0.3">
      <c r="A157" s="2">
        <v>118</v>
      </c>
      <c r="B157" s="12">
        <v>0.53500000000000003</v>
      </c>
    </row>
    <row r="158" spans="1:2" x14ac:dyDescent="0.3">
      <c r="A158" s="2">
        <v>118</v>
      </c>
      <c r="B158" s="12">
        <v>0.53500000000000003</v>
      </c>
    </row>
    <row r="159" spans="1:2" x14ac:dyDescent="0.3">
      <c r="A159" s="2">
        <v>118</v>
      </c>
      <c r="B159" s="12">
        <v>0.53500000000000003</v>
      </c>
    </row>
    <row r="160" spans="1:2" x14ac:dyDescent="0.3">
      <c r="A160" s="2">
        <v>118</v>
      </c>
      <c r="B160" s="12">
        <v>0.56000000000000005</v>
      </c>
    </row>
    <row r="161" spans="1:2" x14ac:dyDescent="0.3">
      <c r="A161" s="2">
        <v>118</v>
      </c>
      <c r="B161" s="12">
        <v>0.56000000000000005</v>
      </c>
    </row>
    <row r="162" spans="1:2" x14ac:dyDescent="0.3">
      <c r="A162" s="2">
        <v>118</v>
      </c>
      <c r="B162" s="12">
        <v>0.58499999999999996</v>
      </c>
    </row>
    <row r="163" spans="1:2" x14ac:dyDescent="0.3">
      <c r="A163" s="2">
        <v>118</v>
      </c>
      <c r="B163" s="12">
        <v>0.59499999999999997</v>
      </c>
    </row>
    <row r="164" spans="1:2" x14ac:dyDescent="0.3">
      <c r="A164" s="2">
        <v>118</v>
      </c>
      <c r="B164" s="12">
        <v>0.63500000000000001</v>
      </c>
    </row>
    <row r="165" spans="1:2" x14ac:dyDescent="0.3">
      <c r="A165" s="2">
        <v>118</v>
      </c>
      <c r="B165" s="12">
        <v>0.67500000000000004</v>
      </c>
    </row>
    <row r="166" spans="1:2" x14ac:dyDescent="0.3">
      <c r="A166" s="2">
        <v>118</v>
      </c>
      <c r="B166" s="12">
        <v>0.67500000000000004</v>
      </c>
    </row>
    <row r="167" spans="1:2" x14ac:dyDescent="0.3">
      <c r="A167" s="2">
        <v>118</v>
      </c>
      <c r="B167" s="12">
        <v>0.70499999999999996</v>
      </c>
    </row>
    <row r="168" spans="1:2" x14ac:dyDescent="0.3">
      <c r="A168" s="2">
        <v>118</v>
      </c>
      <c r="B168" s="12">
        <v>2.12</v>
      </c>
    </row>
    <row r="169" spans="1:2" x14ac:dyDescent="0.3">
      <c r="A169" s="2">
        <v>118</v>
      </c>
      <c r="B169" s="12">
        <v>2.62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measurements</vt:lpstr>
      <vt:lpstr>fresh weights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Alvaro Roura</dc:creator>
  <cp:lastModifiedBy>Alvaro Roura Labiaga</cp:lastModifiedBy>
  <dcterms:created xsi:type="dcterms:W3CDTF">2022-10-09T13:06:20Z</dcterms:created>
  <dcterms:modified xsi:type="dcterms:W3CDTF">2022-10-09T14:52:21Z</dcterms:modified>
</cp:coreProperties>
</file>