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P1" sheetId="1" r:id="rId1"/>
    <sheet name="CP2" sheetId="2" r:id="rId2"/>
    <sheet name="CP3" sheetId="3" r:id="rId3"/>
    <sheet name="CP4" sheetId="4" r:id="rId4"/>
    <sheet name="CP5" sheetId="5" r:id="rId5"/>
    <sheet name="CP6" sheetId="6" r:id="rId6"/>
    <sheet name="CP7" sheetId="7" r:id="rId7"/>
    <sheet name="CP8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8" l="1"/>
  <c r="J6" i="8"/>
  <c r="J7" i="8"/>
  <c r="J8" i="8"/>
  <c r="J9" i="8"/>
  <c r="J10" i="8"/>
  <c r="J11" i="8"/>
  <c r="J12" i="8"/>
  <c r="J13" i="8"/>
  <c r="J14" i="8"/>
  <c r="J15" i="8"/>
  <c r="J16" i="8"/>
  <c r="J4" i="8"/>
  <c r="J5" i="7"/>
  <c r="J6" i="7"/>
  <c r="J7" i="7"/>
  <c r="J8" i="7"/>
  <c r="J9" i="7"/>
  <c r="J10" i="7"/>
  <c r="J11" i="7"/>
  <c r="J12" i="7"/>
  <c r="J13" i="7"/>
  <c r="J14" i="7"/>
  <c r="J15" i="7"/>
  <c r="J16" i="7"/>
  <c r="J4" i="7"/>
  <c r="K5" i="6"/>
  <c r="K6" i="6"/>
  <c r="K7" i="6"/>
  <c r="K8" i="6"/>
  <c r="K9" i="6"/>
  <c r="K10" i="6"/>
  <c r="K11" i="6"/>
  <c r="K12" i="6"/>
  <c r="K13" i="6"/>
  <c r="K14" i="6"/>
  <c r="K15" i="6"/>
  <c r="K16" i="6"/>
  <c r="K4" i="6"/>
  <c r="L5" i="5"/>
  <c r="L6" i="5"/>
  <c r="L7" i="5"/>
  <c r="L8" i="5"/>
  <c r="L9" i="5"/>
  <c r="L10" i="5"/>
  <c r="L11" i="5"/>
  <c r="L12" i="5"/>
  <c r="L13" i="5"/>
  <c r="L14" i="5"/>
  <c r="L15" i="5"/>
  <c r="L16" i="5"/>
  <c r="L4" i="5"/>
  <c r="S5" i="4"/>
  <c r="S6" i="4"/>
  <c r="S7" i="4"/>
  <c r="S8" i="4"/>
  <c r="S9" i="4"/>
  <c r="S10" i="4"/>
  <c r="S11" i="4"/>
  <c r="S12" i="4"/>
  <c r="S13" i="4"/>
  <c r="S14" i="4"/>
  <c r="S15" i="4"/>
  <c r="S16" i="4"/>
  <c r="S4" i="4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4" i="3"/>
  <c r="J5" i="2"/>
  <c r="J6" i="2"/>
  <c r="J7" i="2"/>
  <c r="J8" i="2"/>
  <c r="J9" i="2"/>
  <c r="J10" i="2"/>
  <c r="J11" i="2"/>
  <c r="J12" i="2"/>
  <c r="J13" i="2"/>
  <c r="J14" i="2"/>
  <c r="J15" i="2"/>
  <c r="J16" i="2"/>
  <c r="J4" i="2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4" i="1"/>
  <c r="G17" i="8"/>
  <c r="H17" i="8"/>
  <c r="I17" i="8"/>
  <c r="G18" i="7"/>
  <c r="H18" i="7"/>
  <c r="I18" i="7"/>
  <c r="H18" i="6"/>
  <c r="I18" i="6"/>
  <c r="J18" i="6"/>
  <c r="I18" i="5"/>
  <c r="J18" i="5"/>
  <c r="K18" i="5"/>
  <c r="G17" i="3"/>
  <c r="H17" i="3"/>
  <c r="I17" i="3"/>
  <c r="G18" i="2"/>
  <c r="H18" i="2"/>
  <c r="I18" i="2"/>
  <c r="I17" i="1"/>
  <c r="J17" i="1"/>
  <c r="K17" i="1"/>
  <c r="P17" i="4"/>
  <c r="Q17" i="4"/>
  <c r="R17" i="4"/>
</calcChain>
</file>

<file path=xl/sharedStrings.xml><?xml version="1.0" encoding="utf-8"?>
<sst xmlns="http://schemas.openxmlformats.org/spreadsheetml/2006/main" count="1208" uniqueCount="507">
  <si>
    <t>GeneID</t>
  </si>
  <si>
    <t>Unigene0003413</t>
  </si>
  <si>
    <t>Unigene0006129</t>
  </si>
  <si>
    <t>Unigene0006604</t>
  </si>
  <si>
    <t>Unigene0007994</t>
  </si>
  <si>
    <t>Unigene0010640</t>
  </si>
  <si>
    <t>Unigene0014037</t>
  </si>
  <si>
    <t>Unigene0027451</t>
  </si>
  <si>
    <t>Unigene0029053</t>
  </si>
  <si>
    <t>Unigene0029601</t>
  </si>
  <si>
    <t>Unigene0031086</t>
  </si>
  <si>
    <t>Unigene0032149</t>
  </si>
  <si>
    <t>Unigene0033087</t>
  </si>
  <si>
    <t>Unigene0037995</t>
  </si>
  <si>
    <t>Unigene0039000</t>
  </si>
  <si>
    <t>Unigene0039271</t>
  </si>
  <si>
    <t>Unigene0041010</t>
  </si>
  <si>
    <t>Unigene0042317</t>
  </si>
  <si>
    <t>Unigene0042450</t>
  </si>
  <si>
    <t>Unigene0042997</t>
  </si>
  <si>
    <t>Unigene0043390</t>
  </si>
  <si>
    <t>Unigene0043571</t>
  </si>
  <si>
    <t>Unigene0045929</t>
  </si>
  <si>
    <t>Unigene0050569</t>
  </si>
  <si>
    <t>Unigene0050570</t>
  </si>
  <si>
    <t>Unigene0052945</t>
  </si>
  <si>
    <t>Unigene0056087</t>
  </si>
  <si>
    <t>Unigene0060721</t>
  </si>
  <si>
    <t>Unigene0074651</t>
  </si>
  <si>
    <t>Unigene0081786</t>
  </si>
  <si>
    <t>log2 Ratio(HCKF/WCKF)</t>
  </si>
  <si>
    <t>Symbol</t>
  </si>
  <si>
    <t>Description</t>
  </si>
  <si>
    <t>MYB39</t>
  </si>
  <si>
    <t>PREDICTED: transcription factor MYB34-like [Nicotiana sylvestris]</t>
  </si>
  <si>
    <t>ERF transcription factor 04 [Coffea arabica]</t>
  </si>
  <si>
    <t>BHLH35</t>
  </si>
  <si>
    <t>PREDICTED: transcription factor bHLH35 [Prunus mume]</t>
  </si>
  <si>
    <t>PREDICTED: transcription factor bHLH35 [Vitis vinifera]</t>
  </si>
  <si>
    <t>BHLH36</t>
  </si>
  <si>
    <t>basic helix-loop-helix transcription factor [Salvia miltiorrhiza]</t>
  </si>
  <si>
    <t>ERF114</t>
  </si>
  <si>
    <t>PREDICTED: ethylene-responsive transcription factor ABR1-like [Sesamum indicum]</t>
  </si>
  <si>
    <t>ERF4</t>
  </si>
  <si>
    <t>PREDICTED: ethylene-responsive transcription factor 4-like [Nicotiana tomentosiformis]</t>
  </si>
  <si>
    <t>WRKY70</t>
  </si>
  <si>
    <t>PREDICTED: probable WRKY transcription factor 70 [Theobroma cacao]</t>
  </si>
  <si>
    <t>TCP8</t>
  </si>
  <si>
    <t>TCP transcription factor 12 [Dorcoceras hygrometricum]</t>
  </si>
  <si>
    <t>ODO1</t>
  </si>
  <si>
    <t>myb-related transcription factor [Vitis amurensis]</t>
  </si>
  <si>
    <t>PREDICTED: probable WRKY transcription factor 70 [Erythranthe guttata]</t>
  </si>
  <si>
    <t>NFYA6</t>
  </si>
  <si>
    <t>PREDICTED: nuclear transcription factor Y subunit A-1-like [Sesamum indicum]</t>
  </si>
  <si>
    <t>ERF1B</t>
  </si>
  <si>
    <t>PREDICTED: ethylene-responsive transcription factor 1B-like [Ipomoea nil]</t>
  </si>
  <si>
    <t>RAP2-7</t>
  </si>
  <si>
    <t>PREDICTED: ethylene-responsive transcription factor RAP2-7 [Sesamum indicum]</t>
  </si>
  <si>
    <t>PREDICTED: transcription factor bHLH35-like isoform X2 [Sesamum indicum]</t>
  </si>
  <si>
    <t>PREDICTED: transcription factor bHLH36 [Vitis vinifera]</t>
  </si>
  <si>
    <t>PREDICTED: transcription factor bHLH35 [Sesamum indicum]</t>
  </si>
  <si>
    <t>CRF2</t>
  </si>
  <si>
    <t>PREDICTED: ethylene-responsive transcription factor CRF2-like [Sesamum indicum]</t>
  </si>
  <si>
    <t>PHL1</t>
  </si>
  <si>
    <t>PREDICTED: myb family transcription factor PHL5-like isoform X4 [Juglans regia]</t>
  </si>
  <si>
    <t>Myb family transcription factor APL [Morus notabilis]</t>
  </si>
  <si>
    <t>NAC056</t>
  </si>
  <si>
    <t>PREDICTED: NAC transcription factor 25-like [Sesamum indicum]</t>
  </si>
  <si>
    <t>BHLH63</t>
  </si>
  <si>
    <t>PREDICTED: transcription factor bHLH63 [Sesamum indicum]</t>
  </si>
  <si>
    <t>BHLH137</t>
  </si>
  <si>
    <t>PREDICTED: transcription factor bHLH137 isoform X1 [Ziziphus jujuba]</t>
  </si>
  <si>
    <t>Unigene0049133</t>
  </si>
  <si>
    <t>PREDICTED: ethylene-responsive transcription factor ABR1-like isoform X1 [Capsicum annuum]</t>
  </si>
  <si>
    <t>Unigene0051178</t>
  </si>
  <si>
    <t>HSFB2B</t>
  </si>
  <si>
    <t>PREDICTED: heat stress transcription factor B-2b-like isoform X2 [Gossypium hirsutum]</t>
  </si>
  <si>
    <t>PREDICTED: transcription factor bHLH35 [Prunus mume]</t>
    <phoneticPr fontId="1" type="noConversion"/>
  </si>
  <si>
    <t>log2 Ratio(HCKR/WCKR)</t>
  </si>
  <si>
    <t>Unigene0049614</t>
  </si>
  <si>
    <t>HSFA2C</t>
  </si>
  <si>
    <t>PREDICTED: heat stress transcription factor A-7a isoform X1 [Nicotiana sylvestris]</t>
  </si>
  <si>
    <t>log2 Ratio(WTF/WCKF)</t>
  </si>
  <si>
    <t>Unigene0025979</t>
  </si>
  <si>
    <t>BHLH57</t>
  </si>
  <si>
    <t>transcription factor bHLH57-like [Cajanus cajan]</t>
  </si>
  <si>
    <t>Unigene0038782</t>
  </si>
  <si>
    <t>NAC021</t>
  </si>
  <si>
    <t>NAC transcription factor [Camellia sinensis]</t>
  </si>
  <si>
    <t>log2 Ratio(WTR/WCKR)</t>
  </si>
  <si>
    <t>Unigene0000163</t>
  </si>
  <si>
    <t>RAX3</t>
  </si>
  <si>
    <t>PREDICTED: transcription factor RAX3 [Theobroma cacao]</t>
  </si>
  <si>
    <t>Unigene0000519</t>
  </si>
  <si>
    <t>APL</t>
  </si>
  <si>
    <t>PREDICTED: myb family transcription factor APL-like [Sesamum indicum]</t>
  </si>
  <si>
    <t>Unigene0002411</t>
  </si>
  <si>
    <t>KAN2</t>
  </si>
  <si>
    <t>PREDICTED: probable transcription factor RL9 [Theobroma cacao]</t>
  </si>
  <si>
    <t>Unigene0004836</t>
  </si>
  <si>
    <t>GT-2</t>
  </si>
  <si>
    <t>PREDICTED: trihelix transcription factor GT-2-like [Sesamum indicum]</t>
  </si>
  <si>
    <t>Unigene0006495</t>
  </si>
  <si>
    <t>WRKY44</t>
  </si>
  <si>
    <t>WRKY transcription factor 1 [Osmanthus fragrans]</t>
  </si>
  <si>
    <t>Unigene0006953</t>
  </si>
  <si>
    <t>BHLH130</t>
  </si>
  <si>
    <t>PREDICTED: transcription factor bHLH130-like [Sesamum indicum]</t>
  </si>
  <si>
    <t>Unigene0007877</t>
  </si>
  <si>
    <t>RAP2-11</t>
  </si>
  <si>
    <t>PREDICTED: ethylene-responsive transcription factor ERF087-like [Sesamum indicum]</t>
  </si>
  <si>
    <t>Unigene0008490</t>
  </si>
  <si>
    <t>MYB86</t>
  </si>
  <si>
    <t>PREDICTED: transcription factor MYB86-like [Sesamum indicum]</t>
  </si>
  <si>
    <t>Unigene0010166</t>
  </si>
  <si>
    <t>AP2</t>
  </si>
  <si>
    <t>PREDICTED: ethylene-responsive transcription factor RAP2-7 isoform X2 [Sesamum indicum]</t>
  </si>
  <si>
    <t>Unigene0012449</t>
  </si>
  <si>
    <t>PTL</t>
  </si>
  <si>
    <t>PREDICTED: trihelix transcription factor PTL [Juglans regia]</t>
  </si>
  <si>
    <t>Unigene0014226</t>
  </si>
  <si>
    <t>PREDICTED: ethylene-responsive transcription factor ERF113 [Nelumbo nucifera]</t>
  </si>
  <si>
    <t>Unigene0015454</t>
  </si>
  <si>
    <t>CCA1</t>
  </si>
  <si>
    <t>myb-related transcription factor [Volvox carteri f. nagariensis]</t>
  </si>
  <si>
    <t>Unigene0020304</t>
  </si>
  <si>
    <t>Transcription factor MYB98 [Cajanus cajan]</t>
  </si>
  <si>
    <t>Unigene0022304</t>
  </si>
  <si>
    <t>LAF1</t>
  </si>
  <si>
    <t>PREDICTED: transcription factor LAF1-like [Ipomoea nil]</t>
  </si>
  <si>
    <t>Unigene0027116</t>
  </si>
  <si>
    <t>PREDICTED: trihelix transcription factor GTL2 [Sesamum indicum]</t>
  </si>
  <si>
    <t>ERF2</t>
  </si>
  <si>
    <t>PREDICTED: ethylene-responsive transcription factor 1A-like [Sesamum indicum]</t>
  </si>
  <si>
    <t>Unigene0032650</t>
  </si>
  <si>
    <t>BHLH30</t>
  </si>
  <si>
    <t>PREDICTED: transcription factor bHLH30-like [Solanum tuberosum]</t>
  </si>
  <si>
    <t>Unigene0034042</t>
  </si>
  <si>
    <t>Transcription factor BTF3 [Symbiodinium microadriaticum]</t>
  </si>
  <si>
    <t>Unigene0034686</t>
  </si>
  <si>
    <t>PREDICTED: transcription factor bHLH61-like [Sesamum indicum]</t>
  </si>
  <si>
    <t>Unigene0035360</t>
  </si>
  <si>
    <t>Unigene0035487</t>
  </si>
  <si>
    <t>WRKY50</t>
  </si>
  <si>
    <t>PREDICTED: probable WRKY transcription factor 50 [Erythranthe guttata]</t>
  </si>
  <si>
    <t>Unigene0035711</t>
  </si>
  <si>
    <t>PREDICTED: transcription factor SCREAM2 isoform X1 [Theobroma cacao]</t>
  </si>
  <si>
    <t>Unigene0035746</t>
  </si>
  <si>
    <t>NFYA10</t>
  </si>
  <si>
    <t>PREDICTED: nuclear transcription factor Y subunit A-10 isoform X1 [Vitis vinifera]</t>
  </si>
  <si>
    <t>Unigene0037099</t>
  </si>
  <si>
    <t>OBF1</t>
  </si>
  <si>
    <t>PREDICTED: bZIP transcription factor 11-like [Ipomoea nil]</t>
  </si>
  <si>
    <t>Unigene0038408</t>
  </si>
  <si>
    <t>BHLH80</t>
  </si>
  <si>
    <t>transcription factor bHLH81-like [Solanum lycopersicum]</t>
  </si>
  <si>
    <t>Unigene0038468</t>
  </si>
  <si>
    <t>BHLH93</t>
  </si>
  <si>
    <t>PREDICTED: transcription factor bHLH93-like [Solanum tuberosum]</t>
  </si>
  <si>
    <t>Unigene0038773</t>
  </si>
  <si>
    <t>WRKY61</t>
  </si>
  <si>
    <t>WRKY transcription factor 38 [Manihot esculenta]</t>
  </si>
  <si>
    <t>Unigene0039246</t>
  </si>
  <si>
    <t>ERF098</t>
  </si>
  <si>
    <t>PREDICTED: ethylene-responsive transcription factor ERF098-like [Gossypium arboreum]</t>
  </si>
  <si>
    <t>Unigene0039386</t>
  </si>
  <si>
    <t>DREB3</t>
  </si>
  <si>
    <t>PREDICTED: ethylene-responsive transcription factor TINY-like [Sesamum indicum]</t>
  </si>
  <si>
    <t>Unigene0039444</t>
  </si>
  <si>
    <t>TGA7</t>
  </si>
  <si>
    <t>PREDICTED: transcription factor TGA4-like isoform X1 [Erythranthe guttata]</t>
  </si>
  <si>
    <t>Unigene0039446</t>
  </si>
  <si>
    <t>PREDICTED: transcription factor TGA4 isoform X2 [Sesamum indicum]</t>
  </si>
  <si>
    <t>Unigene0039543</t>
  </si>
  <si>
    <t>NFYA3</t>
  </si>
  <si>
    <t>PREDICTED: nuclear transcription factor Y subunit A-3-like isoform X1 [Sesamum indicum]</t>
  </si>
  <si>
    <t>Unigene0040867</t>
  </si>
  <si>
    <t>PREDICTED: nuclear transcription factor Y subunit A-1-like isoform X1 [Sesamum indicum]</t>
  </si>
  <si>
    <t>Unigene0040868</t>
  </si>
  <si>
    <t>NFYA9</t>
  </si>
  <si>
    <t>PREDICTED: nuclear transcription factor Y subunit A-1-like isoform X2 [Sesamum indicum]</t>
  </si>
  <si>
    <t>Unigene0042004</t>
  </si>
  <si>
    <t>KAN4</t>
  </si>
  <si>
    <t>PREDICTED: probable transcription factor KAN4 isoform X2 [Vitis vinifera]</t>
  </si>
  <si>
    <t>Unigene0042315</t>
  </si>
  <si>
    <t>PREDICTED: nuclear transcription factor Y subunit A-1-like isoform X2 [Solanum pennellii]</t>
  </si>
  <si>
    <t>Unigene0042403</t>
  </si>
  <si>
    <t>Unigene0042612</t>
  </si>
  <si>
    <t>PREDICTED: myb family transcription factor APL-like isoform X2 [Sesamum indicum]</t>
  </si>
  <si>
    <t>Unigene0044687</t>
  </si>
  <si>
    <t>Unigene0046788</t>
  </si>
  <si>
    <t>MYB108</t>
  </si>
  <si>
    <t>PREDICTED: transcription factor MYB108-like [Populus euphratica]</t>
  </si>
  <si>
    <t>Unigene0049134</t>
  </si>
  <si>
    <t>Unigene0049137</t>
  </si>
  <si>
    <t>Unigene0050517</t>
  </si>
  <si>
    <t>MYB59</t>
  </si>
  <si>
    <t>PREDICTED: transcription factor MYB59 [Vitis vinifera]</t>
  </si>
  <si>
    <t>Unigene0052309</t>
  </si>
  <si>
    <t>BHLH96</t>
  </si>
  <si>
    <t>PREDICTED: transcription factor bHLH96 [Nelumbo nucifera]</t>
  </si>
  <si>
    <t>Unigene0052894</t>
  </si>
  <si>
    <t>MYB340</t>
  </si>
  <si>
    <t>PREDICTED: transcription factor MYB108-like [Nicotiana tabacum]</t>
  </si>
  <si>
    <t>Unigene0052897</t>
  </si>
  <si>
    <t>PREDICTED: transcription factor MYB24 [Sesamum indicum]</t>
  </si>
  <si>
    <t>Unigene0060266</t>
  </si>
  <si>
    <t>WRKY75</t>
  </si>
  <si>
    <t>PREDICTED: probable WRKY transcription factor 75 [Sesamum indicum]</t>
  </si>
  <si>
    <t>Unigene0061193</t>
  </si>
  <si>
    <t>GATA8</t>
  </si>
  <si>
    <t>PREDICTED: GATA transcription factor 8 [Sesamum indicum]</t>
  </si>
  <si>
    <t>Unigene0061194</t>
  </si>
  <si>
    <t>GATA9</t>
  </si>
  <si>
    <t>Unigene0061195</t>
  </si>
  <si>
    <t>Unigene0064165</t>
  </si>
  <si>
    <t>TGA21</t>
  </si>
  <si>
    <t>PREDICTED: transcription factor TGA2 isoform X1 [Sesamum indicum]</t>
  </si>
  <si>
    <t>Unigene0076021</t>
  </si>
  <si>
    <t>PREDICTED: basic transcription factor 3-like [Beta vulgaris subsp. vulgaris] [Beta vulgaris]</t>
  </si>
  <si>
    <t>log2 Ratio(HTR/HCKR)</t>
  </si>
  <si>
    <t>Unigene0002966</t>
  </si>
  <si>
    <t>BHLH126</t>
  </si>
  <si>
    <t>PREDICTED: transcription factor bHLH36-like [Sesamum indicum]</t>
  </si>
  <si>
    <t>Unigene0008988</t>
  </si>
  <si>
    <t>PREDICTED: transcription factor MYB46-like [Nicotiana sylvestris]</t>
  </si>
  <si>
    <t>Unigene0009209</t>
  </si>
  <si>
    <t>HSFA6b</t>
  </si>
  <si>
    <t>PREDICTED: heat stress transcription factor A-6b [Sesamum indicum]</t>
  </si>
  <si>
    <t>Unigene0009930</t>
  </si>
  <si>
    <t>PREDICTED: transcription factor RAX2-like [Sesamum indicum]</t>
  </si>
  <si>
    <t>Unigene0010617</t>
  </si>
  <si>
    <t>Unigene0011353</t>
  </si>
  <si>
    <t>ANT</t>
  </si>
  <si>
    <t>PREDICTED: AP2-like ethylene-responsive transcription factor ANT [Theobroma cacao]</t>
  </si>
  <si>
    <t>Unigene0012480</t>
  </si>
  <si>
    <t>GATA transcription factor 12-like [Dorcoceras hygrometricum]</t>
  </si>
  <si>
    <t>Unigene0012599</t>
  </si>
  <si>
    <t>ERF024</t>
  </si>
  <si>
    <t>PREDICTED: ethylene-responsive transcription factor ERF024 [Nicotiana sylvestris]</t>
  </si>
  <si>
    <t>Unigene0022865</t>
  </si>
  <si>
    <t>PREDICTED: transcription factor bHLH30-like [Sesamum indicum]</t>
  </si>
  <si>
    <t>Unigene0024012</t>
  </si>
  <si>
    <t>PREDICTED: ethylene-responsive transcription factor RAP2-11-like [Sesamum indicum]</t>
  </si>
  <si>
    <t>Unigene0028017</t>
  </si>
  <si>
    <t>Heat stress transcription factor B-4b, putative [Theobroma cacao]</t>
  </si>
  <si>
    <t>Unigene0030417</t>
  </si>
  <si>
    <t>bZIP transcription factor family protein [Populus trichocarpa]</t>
  </si>
  <si>
    <t>Unigene0033764</t>
  </si>
  <si>
    <t>HSFB3</t>
  </si>
  <si>
    <t>PREDICTED: heat stress transcription factor B-3 isoform X1 [Sesamum indicum]</t>
  </si>
  <si>
    <t>Unigene0034106</t>
  </si>
  <si>
    <t>Unigene0034380</t>
  </si>
  <si>
    <t>BZIP61</t>
  </si>
  <si>
    <t>bZIP transcription factor 17 [Camellia sinensis]</t>
  </si>
  <si>
    <t>Unigene0034909</t>
  </si>
  <si>
    <t>FIT</t>
  </si>
  <si>
    <t>PREDICTED: transcription factor FER-LIKE IRON DEFICIENCY-INDUCED TRANSCRIPTION FACTOR-like [Nicotiana attenuata]</t>
  </si>
  <si>
    <t>Unigene0036690</t>
  </si>
  <si>
    <t>BHLH49</t>
  </si>
  <si>
    <t>PREDICTED: transcription factor bHLH49 [Sesamum indicum]</t>
  </si>
  <si>
    <t>Unigene0038043</t>
  </si>
  <si>
    <t>MYB26</t>
  </si>
  <si>
    <t>PREDICTED: transcription factor MYB86 [Vitis vinifera]</t>
  </si>
  <si>
    <t>Unigene0039031</t>
  </si>
  <si>
    <t>PREDICTED: transcription factor MYB3-like [Jatropha curcas]</t>
  </si>
  <si>
    <t>Unigene0040160</t>
  </si>
  <si>
    <t>Unigene0042529</t>
  </si>
  <si>
    <t>Unigene0042662</t>
  </si>
  <si>
    <t>PREDICTED: transcription factor bHLH30 [Sesamum indicum]</t>
  </si>
  <si>
    <t>Unigene0043056</t>
  </si>
  <si>
    <t>PREDICTED: AP2-like ethylene-responsive transcription factor At1g16060 [Sesamum indicum]</t>
  </si>
  <si>
    <t>Unigene0044502</t>
  </si>
  <si>
    <t>WRI1</t>
  </si>
  <si>
    <t>PREDICTED: ethylene-responsive transcription factor WRI1-like [Sesamum indicum]</t>
  </si>
  <si>
    <t>Unigene0044515</t>
  </si>
  <si>
    <t>TCP13</t>
  </si>
  <si>
    <t>PREDICTED: transcription factor TCP13 [Theobroma cacao]</t>
  </si>
  <si>
    <t>Unigene0046790</t>
  </si>
  <si>
    <t>Unigene0047865</t>
  </si>
  <si>
    <t>BHLH25</t>
  </si>
  <si>
    <t>PREDICTED: transcription factor bHLH18-like [Sesamum indicum]</t>
  </si>
  <si>
    <t>Unigene0049136</t>
  </si>
  <si>
    <t>ERF113</t>
  </si>
  <si>
    <t>ERF transcription factor 13 [Coffea arabica]</t>
  </si>
  <si>
    <t>Unigene0049248</t>
  </si>
  <si>
    <t>MYB44</t>
  </si>
  <si>
    <t>PREDICTED: transcription factor MYB44-like [Sesamum indicum]</t>
  </si>
  <si>
    <t>Unigene0049337</t>
  </si>
  <si>
    <t>SPT</t>
  </si>
  <si>
    <t>PREDICTED: transcription factor SPATULA-like [Sesamum indicum]</t>
  </si>
  <si>
    <t>Unigene0049884</t>
  </si>
  <si>
    <t>ERF12</t>
  </si>
  <si>
    <t>PREDICTED: ethylene-responsive transcription factor 12 [Sesamum indicum]</t>
  </si>
  <si>
    <t>Unigene0049898</t>
  </si>
  <si>
    <t>ABR1</t>
  </si>
  <si>
    <t>Unigene0050062</t>
  </si>
  <si>
    <t>EREBP1</t>
  </si>
  <si>
    <t>ethylene-responsive transcription factor ERF071 [Cucumis melo]</t>
  </si>
  <si>
    <t>Unigene0051377</t>
  </si>
  <si>
    <t>BHLH122</t>
  </si>
  <si>
    <t>Unigene0052310</t>
  </si>
  <si>
    <t>Unigene0054630</t>
  </si>
  <si>
    <t>NAC029</t>
  </si>
  <si>
    <t>PREDICTED: LOW QUALITY PROTEIN: NAC transcription factor 29 [Sesamum indicum]</t>
  </si>
  <si>
    <t>Unigene0054631</t>
  </si>
  <si>
    <t>Unigene0054632</t>
  </si>
  <si>
    <t>PREDICTED: NAC transcription factor 29 [Jatropha curcas]</t>
  </si>
  <si>
    <t>Unigene0056099</t>
  </si>
  <si>
    <t>TCP7</t>
  </si>
  <si>
    <t>PREDICTED: transcription factor TCP7-like [Ipomoea nil]</t>
  </si>
  <si>
    <t>Unigene0056572</t>
  </si>
  <si>
    <t>RAP2-4</t>
  </si>
  <si>
    <t>PREDICTED: ethylene-responsive transcription factor RAP2-4 [Sesamum indicum]</t>
  </si>
  <si>
    <t>Unigene0057397</t>
  </si>
  <si>
    <t>PREDICTED: GATA transcription factor 12-like [Nelumbo nucifera]</t>
  </si>
  <si>
    <t>Unigene0059106</t>
  </si>
  <si>
    <t>BHLH145</t>
  </si>
  <si>
    <t>PREDICTED: transcription factor bHLH143-like [Sesamum indicum]</t>
  </si>
  <si>
    <t>HSFB2A</t>
  </si>
  <si>
    <t>PREDICTED: heat stress transcription factor B-2a-like [Sesamum indicum]</t>
  </si>
  <si>
    <t>Unigene0063336</t>
  </si>
  <si>
    <t>OEP61</t>
  </si>
  <si>
    <t>PREDICTED: transcription factor PCL1-like [Ipomoea nil]</t>
  </si>
  <si>
    <t>Unigene0066019</t>
  </si>
  <si>
    <t>ERF096</t>
  </si>
  <si>
    <t>PREDICTED: ethylene-responsive transcription factor ERF098-like [Juglans regia]</t>
  </si>
  <si>
    <t>Unigene0072144</t>
  </si>
  <si>
    <t>WRKY43</t>
  </si>
  <si>
    <t>PREDICTED: probable WRKY transcription factor 43 [Nelumbo nucifera]</t>
  </si>
  <si>
    <t>Unigene0077868</t>
  </si>
  <si>
    <t>EGD1</t>
  </si>
  <si>
    <t>transcription factor BTF3 [Zea mays]</t>
  </si>
  <si>
    <t>Unigene0079951</t>
  </si>
  <si>
    <t>PREDICTED: transcription factor LAF1-like [Solanum lycopersicum]</t>
  </si>
  <si>
    <t>Unigene0081796</t>
  </si>
  <si>
    <t>PREDICTED: AP2-like ethylene-responsive transcription factor At1g16060, partial [Nicotiana tomentosiformis]</t>
  </si>
  <si>
    <t>Unigene0083683</t>
  </si>
  <si>
    <t>ERF106</t>
  </si>
  <si>
    <t>PREDICTED: ethylene-responsive transcription factor ERF107-like [Sesamum indicum]</t>
  </si>
  <si>
    <t>log2 Ratio(HTF/HCKF)</t>
  </si>
  <si>
    <t>Unigene0003436</t>
  </si>
  <si>
    <t>BHLH27</t>
  </si>
  <si>
    <t>PREDICTED: transcription factor bHLH35-like isoform X2 [Nicotiana tomentosiformis]</t>
  </si>
  <si>
    <t>Unigene0007401</t>
  </si>
  <si>
    <t>PREDICTED: probable WRKY transcription factor 40 [Sesamum indicum]</t>
  </si>
  <si>
    <t>Unigene0008688</t>
  </si>
  <si>
    <t>RAX2</t>
  </si>
  <si>
    <t>Unigene0019040</t>
  </si>
  <si>
    <t>PREDICTED: probable WRKY transcription factor 50 [Capsicum annuum]</t>
  </si>
  <si>
    <t>Unigene0029191</t>
  </si>
  <si>
    <t>PREDICTED: LOW QUALITY PROTEIN: probable WRKY transcription factor 70 [Sesamum indicum]</t>
  </si>
  <si>
    <t>Unigene0030536</t>
  </si>
  <si>
    <t>BHLH61</t>
  </si>
  <si>
    <t>PREDICTED: transcription factor SCREAM2-like isoform X2 [Gossypium hirsutum]</t>
  </si>
  <si>
    <t>Unigene0032692</t>
  </si>
  <si>
    <t>DREB1D</t>
  </si>
  <si>
    <t>CBF/DREB1 transcription factor 1 [Fraxinus mandshurica]</t>
  </si>
  <si>
    <t>Unigene0032864</t>
  </si>
  <si>
    <t>PREDICTED: transcription factor bHLH36 [Ziziphus jujuba]</t>
  </si>
  <si>
    <t>Unigene0035485</t>
  </si>
  <si>
    <t>Unigene0035486</t>
  </si>
  <si>
    <t>PREDICTED: probable WRKY transcription factor 50 [Sesamum indicum]</t>
  </si>
  <si>
    <t>Unigene0036098</t>
  </si>
  <si>
    <t>WRKY40</t>
  </si>
  <si>
    <t>Unigene0037706</t>
  </si>
  <si>
    <t>HSFA4A</t>
  </si>
  <si>
    <t>PREDICTED: heat stress transcription factor A-4c-like [Ipomoea nil]</t>
  </si>
  <si>
    <t>Unigene0037794</t>
  </si>
  <si>
    <t>PREDICTED: LOW QUALITY PROTEIN: ethylene-responsive transcription factor 2-like [Sesamum indicum]</t>
  </si>
  <si>
    <t>Unigene0037849</t>
  </si>
  <si>
    <t>PREDICTED: transcription factor bHLH18 [Eucalyptus grandis]</t>
  </si>
  <si>
    <t>Unigene0037850</t>
  </si>
  <si>
    <t>PREDICTED: transcription factor bHLH18-like [Nicotiana sylvestris]</t>
  </si>
  <si>
    <t>Unigene0038162</t>
  </si>
  <si>
    <t>WRKY transcription factor 40 [Fraxinus mandshurica]</t>
  </si>
  <si>
    <t>Unigene0038327</t>
  </si>
  <si>
    <t>Unigene0038419</t>
  </si>
  <si>
    <t>PREDICTED: myb family transcription factor EFM-like [Nelumbo nucifera]</t>
  </si>
  <si>
    <t>Unigene0039220</t>
  </si>
  <si>
    <t>WRKY33</t>
  </si>
  <si>
    <t>PREDICTED: LOW QUALITY PROTEIN: probable WRKY transcription factor 33 [Sesamum indicum]</t>
  </si>
  <si>
    <t>Unigene0039533</t>
  </si>
  <si>
    <t>ERF5</t>
  </si>
  <si>
    <t>PREDICTED: ethylene-responsive transcription factor 5-like [Sesamum indicum]</t>
  </si>
  <si>
    <t>Unigene0040077</t>
  </si>
  <si>
    <t>WRKY11</t>
  </si>
  <si>
    <t>PREDICTED: probable WRKY transcription factor 17 [Sesamum indicum]</t>
  </si>
  <si>
    <t>ERF017</t>
  </si>
  <si>
    <t>PREDICTED: ethylene-responsive transcription factor ERF017-like [Sesamum indicum]</t>
  </si>
  <si>
    <t>Unigene0043820</t>
  </si>
  <si>
    <t>WRKY30</t>
  </si>
  <si>
    <t>PREDICTED: probable WRKY transcription factor 30 [Populus euphratica]</t>
  </si>
  <si>
    <t>Unigene0044365</t>
  </si>
  <si>
    <t>EMB1444</t>
  </si>
  <si>
    <t>PREDICTED: transcription factor bHLH155-like isoform X3 [Ipomoea nil]</t>
  </si>
  <si>
    <t>Unigene0045702</t>
  </si>
  <si>
    <t>GATA5</t>
  </si>
  <si>
    <t>PREDICTED: GATA transcription factor 5-like [Sesamum indicum]</t>
  </si>
  <si>
    <t>Unigene0047898</t>
  </si>
  <si>
    <t>ethylene-responsive transcription factor 5-like [Dorcoceras hygrometricum]</t>
  </si>
  <si>
    <t>Unigene0051557</t>
  </si>
  <si>
    <t>WRKY53</t>
  </si>
  <si>
    <t>PREDICTED: probable WRKY transcription factor 53 [Sesamum indicum]</t>
  </si>
  <si>
    <t>Unigene0053992</t>
  </si>
  <si>
    <t>PCL1</t>
  </si>
  <si>
    <t>PREDICTED: myb family transcription factor EFM [Vitis vinifera]</t>
  </si>
  <si>
    <t>Unigene0053994</t>
  </si>
  <si>
    <t>BOA</t>
  </si>
  <si>
    <t>Unigene0056401</t>
  </si>
  <si>
    <t>WRKY60</t>
  </si>
  <si>
    <t>Unigene0056404</t>
  </si>
  <si>
    <t>Unigene0059612</t>
  </si>
  <si>
    <t>BHLH13</t>
  </si>
  <si>
    <t>PREDICTED: transcription factor bHLH13-like [Sesamum indicum]</t>
  </si>
  <si>
    <t>Unigene0059926</t>
  </si>
  <si>
    <t>PREDICTED: probable WRKY transcription factor 41 [Sesamum indicum]</t>
  </si>
  <si>
    <t>Unigene0061781</t>
  </si>
  <si>
    <t>Unigene0065352</t>
  </si>
  <si>
    <t>PREDICTED: transcription factor MYB1R1 isoform X2 [Solanum lycopersicum]</t>
  </si>
  <si>
    <t>Unigene0069487</t>
  </si>
  <si>
    <t>Unigene0074814</t>
  </si>
  <si>
    <t>Unigene0077825</t>
  </si>
  <si>
    <t>Unigene0083039</t>
  </si>
  <si>
    <t>PREDICTED: heat stress transcription factor B-3 isoform X2 [Sesamum indicum]</t>
  </si>
  <si>
    <t>Unigene0085154</t>
  </si>
  <si>
    <t>PREDICTED: probable WRKY transcription factor 70 [Vitis vinifera]</t>
  </si>
  <si>
    <t>log2 Ratio(HTF/WTF)</t>
  </si>
  <si>
    <t>log2 Ratio(HTR/WTR)</t>
  </si>
  <si>
    <t>Unigene0049899</t>
  </si>
  <si>
    <t>BHLH36</t>
    <phoneticPr fontId="1" type="noConversion"/>
  </si>
  <si>
    <t>ABR1</t>
    <phoneticPr fontId="1" type="noConversion"/>
  </si>
  <si>
    <t>BHLH61</t>
    <phoneticPr fontId="1" type="noConversion"/>
  </si>
  <si>
    <t>SCREAM2</t>
    <phoneticPr fontId="1" type="noConversion"/>
  </si>
  <si>
    <t>LAF1</t>
    <phoneticPr fontId="1" type="noConversion"/>
  </si>
  <si>
    <t>WRKY40</t>
    <phoneticPr fontId="1" type="noConversion"/>
  </si>
  <si>
    <t>MYB1R1</t>
    <phoneticPr fontId="1" type="noConversion"/>
  </si>
  <si>
    <t>down</t>
    <phoneticPr fontId="1" type="noConversion"/>
  </si>
  <si>
    <t>up</t>
    <phoneticPr fontId="1" type="noConversion"/>
  </si>
  <si>
    <t>GTL2</t>
    <phoneticPr fontId="1" type="noConversion"/>
  </si>
  <si>
    <t>BTF3</t>
    <phoneticPr fontId="1" type="noConversion"/>
  </si>
  <si>
    <t>BTF314</t>
    <phoneticPr fontId="1" type="noConversion"/>
  </si>
  <si>
    <t>EGD1</t>
    <phoneticPr fontId="1" type="noConversion"/>
  </si>
  <si>
    <t>MYB</t>
  </si>
  <si>
    <t>MYB</t>
    <phoneticPr fontId="1" type="noConversion"/>
  </si>
  <si>
    <t>HSFB4B</t>
    <phoneticPr fontId="1" type="noConversion"/>
  </si>
  <si>
    <t>AP2</t>
    <phoneticPr fontId="1" type="noConversion"/>
  </si>
  <si>
    <t>PREDICTED: nuclear transcription factor Y subunit A-1-like isoform X1 [Sesamum indicum]</t>
    <phoneticPr fontId="1" type="noConversion"/>
  </si>
  <si>
    <t>NFYA</t>
  </si>
  <si>
    <t>NFYA</t>
    <phoneticPr fontId="1" type="noConversion"/>
  </si>
  <si>
    <t>AP2/ERF</t>
  </si>
  <si>
    <t>AP2/ERF</t>
    <phoneticPr fontId="1" type="noConversion"/>
  </si>
  <si>
    <t>MYB-related</t>
  </si>
  <si>
    <t>MYB-related</t>
    <phoneticPr fontId="1" type="noConversion"/>
  </si>
  <si>
    <t>PREDICTED: trihelix transcription factor GT-2-like [Sesamum indicum]</t>
    <phoneticPr fontId="1" type="noConversion"/>
  </si>
  <si>
    <t>BHLH</t>
  </si>
  <si>
    <t>BHLH</t>
    <phoneticPr fontId="1" type="noConversion"/>
  </si>
  <si>
    <t>BTF</t>
  </si>
  <si>
    <t>GATA</t>
  </si>
  <si>
    <t>GATA</t>
    <phoneticPr fontId="1" type="noConversion"/>
  </si>
  <si>
    <t>BZIP</t>
  </si>
  <si>
    <t>BZIP</t>
    <phoneticPr fontId="1" type="noConversion"/>
  </si>
  <si>
    <t>MYB340</t>
    <phoneticPr fontId="1" type="noConversion"/>
  </si>
  <si>
    <t>WRKY</t>
  </si>
  <si>
    <t>WRKY</t>
    <phoneticPr fontId="1" type="noConversion"/>
  </si>
  <si>
    <t>PTL</t>
    <phoneticPr fontId="1" type="noConversion"/>
  </si>
  <si>
    <t>NFYA9</t>
    <phoneticPr fontId="1" type="noConversion"/>
  </si>
  <si>
    <t>GT</t>
    <phoneticPr fontId="1" type="noConversion"/>
  </si>
  <si>
    <t>BTF</t>
    <phoneticPr fontId="1" type="noConversion"/>
  </si>
  <si>
    <t>BHLH137</t>
    <phoneticPr fontId="1" type="noConversion"/>
  </si>
  <si>
    <t>NAC</t>
  </si>
  <si>
    <t>TCP</t>
  </si>
  <si>
    <t>ERF034</t>
    <phoneticPr fontId="1" type="noConversion"/>
  </si>
  <si>
    <t>PREDICTED: heat stress transcription factor B-2b-like isoform X2 [Gossypium hirsutum]</t>
    <phoneticPr fontId="1" type="noConversion"/>
  </si>
  <si>
    <t>HSF</t>
  </si>
  <si>
    <t>HSF</t>
    <phoneticPr fontId="1" type="noConversion"/>
  </si>
  <si>
    <t>NAC056</t>
    <phoneticPr fontId="1" type="noConversion"/>
  </si>
  <si>
    <t>NAC</t>
    <phoneticPr fontId="1" type="noConversion"/>
  </si>
  <si>
    <t>TCP</t>
    <phoneticPr fontId="1" type="noConversion"/>
  </si>
  <si>
    <t>Transcription factor BTF3 [Symbiodinium microadriaticum]</t>
    <phoneticPr fontId="1" type="noConversion"/>
  </si>
  <si>
    <t>PREDICTED: transcription factor LAF1-like [Ipomoea nil]</t>
    <phoneticPr fontId="1" type="noConversion"/>
  </si>
  <si>
    <t>TGA7</t>
    <phoneticPr fontId="1" type="noConversion"/>
  </si>
  <si>
    <t>PREDICTED: ethylene-responsive transcription factor ERF017-like [Sesamum indicum]</t>
    <phoneticPr fontId="1" type="noConversion"/>
  </si>
  <si>
    <t>TCP8</t>
    <phoneticPr fontId="1" type="noConversion"/>
  </si>
  <si>
    <t>GT</t>
  </si>
  <si>
    <t>total</t>
  </si>
  <si>
    <t>total</t>
    <phoneticPr fontId="1" type="noConversion"/>
  </si>
  <si>
    <t>down</t>
  </si>
  <si>
    <t>up</t>
  </si>
  <si>
    <t>BHLH</t>
    <phoneticPr fontId="1" type="noConversion"/>
  </si>
  <si>
    <t>Down-regulated</t>
  </si>
  <si>
    <t>Down-regulated</t>
    <phoneticPr fontId="1" type="noConversion"/>
  </si>
  <si>
    <t>Up-regulated</t>
  </si>
  <si>
    <t>Up-regulated</t>
    <phoneticPr fontId="1" type="noConversion"/>
  </si>
  <si>
    <t>CP1</t>
    <phoneticPr fontId="1" type="noConversion"/>
  </si>
  <si>
    <t>CP4</t>
    <phoneticPr fontId="1" type="noConversion"/>
  </si>
  <si>
    <t>CP5</t>
    <phoneticPr fontId="1" type="noConversion"/>
  </si>
  <si>
    <t>CP6</t>
    <phoneticPr fontId="1" type="noConversion"/>
  </si>
  <si>
    <t>CP3</t>
    <phoneticPr fontId="1" type="noConversion"/>
  </si>
  <si>
    <t>DEGs related to transcription factors in CP1</t>
    <phoneticPr fontId="7" type="noConversion"/>
  </si>
  <si>
    <t>DEGs related to transcription factors in CP8</t>
    <phoneticPr fontId="7" type="noConversion"/>
  </si>
  <si>
    <t>DEGs related to transcription factors in CP7</t>
    <phoneticPr fontId="7" type="noConversion"/>
  </si>
  <si>
    <t>DEGs related to transcription factors in CP6</t>
    <phoneticPr fontId="7" type="noConversion"/>
  </si>
  <si>
    <t>DEGs related to transcription factors in CP5</t>
    <phoneticPr fontId="7" type="noConversion"/>
  </si>
  <si>
    <t>DEGs related to transcription factors in CP4</t>
    <phoneticPr fontId="7" type="noConversion"/>
  </si>
  <si>
    <t>DEGs related to transcription factors in CP3</t>
    <phoneticPr fontId="7" type="noConversion"/>
  </si>
  <si>
    <t>DEGs related to transcription factors in CP2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</si>
</sst>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color rgb="FF000000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b/>
      <sz val="26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9" fontId="0" fillId="0" borderId="0" xfId="1" applyNumberFormat="1" applyFont="1" applyAlignment="1"/>
    <xf numFmtId="0" fontId="3" fillId="0" borderId="0" xfId="0" applyFont="1" applyAlignment="1">
      <alignment horizontal="left" vertical="center"/>
    </xf>
    <xf numFmtId="9" fontId="3" fillId="0" borderId="0" xfId="0" applyNumberFormat="1" applyFont="1" applyAlignment="1">
      <alignment horizontal="right" vertical="center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workbookViewId="0">
      <pane ySplit="2" topLeftCell="A3" activePane="bottomLeft" state="frozen"/>
      <selection pane="bottomLeft" activeCell="C14" sqref="C14"/>
    </sheetView>
  </sheetViews>
  <sheetFormatPr defaultRowHeight="14.25" x14ac:dyDescent="0.2"/>
  <cols>
    <col min="1" max="1" width="23" customWidth="1"/>
    <col min="2" max="2" width="19.625" customWidth="1"/>
    <col min="3" max="3" width="14.125" customWidth="1"/>
    <col min="4" max="4" width="9.25" customWidth="1"/>
    <col min="5" max="5" width="15.875" customWidth="1"/>
    <col min="6" max="6" width="29.625" customWidth="1"/>
    <col min="7" max="7" width="41.125" customWidth="1"/>
  </cols>
  <sheetData>
    <row r="1" spans="1:14" ht="33" x14ac:dyDescent="0.2">
      <c r="A1" s="7" t="s">
        <v>499</v>
      </c>
    </row>
    <row r="2" spans="1:14" s="1" customFormat="1" x14ac:dyDescent="0.2">
      <c r="A2" s="1" t="s">
        <v>0</v>
      </c>
      <c r="B2" s="1" t="s">
        <v>30</v>
      </c>
      <c r="E2" s="1" t="s">
        <v>31</v>
      </c>
      <c r="F2" s="1" t="s">
        <v>32</v>
      </c>
      <c r="I2" s="1" t="s">
        <v>486</v>
      </c>
      <c r="J2" s="1" t="s">
        <v>437</v>
      </c>
      <c r="K2" s="1" t="s">
        <v>438</v>
      </c>
      <c r="L2" s="1" t="s">
        <v>485</v>
      </c>
      <c r="M2" s="1" t="s">
        <v>487</v>
      </c>
      <c r="N2" s="1" t="s">
        <v>488</v>
      </c>
    </row>
    <row r="3" spans="1:14" x14ac:dyDescent="0.2">
      <c r="A3" t="s">
        <v>28</v>
      </c>
      <c r="B3">
        <v>-10.06465296</v>
      </c>
      <c r="C3" t="s">
        <v>450</v>
      </c>
      <c r="D3">
        <v>1</v>
      </c>
      <c r="E3" t="s">
        <v>472</v>
      </c>
      <c r="F3" t="s">
        <v>35</v>
      </c>
    </row>
    <row r="4" spans="1:14" x14ac:dyDescent="0.2">
      <c r="A4" t="s">
        <v>18</v>
      </c>
      <c r="B4">
        <v>-3.2957850999999998</v>
      </c>
      <c r="C4" t="s">
        <v>450</v>
      </c>
      <c r="D4">
        <v>2</v>
      </c>
      <c r="E4" t="s">
        <v>41</v>
      </c>
      <c r="F4" t="s">
        <v>42</v>
      </c>
      <c r="H4" t="s">
        <v>450</v>
      </c>
      <c r="I4">
        <v>7</v>
      </c>
      <c r="J4">
        <v>5</v>
      </c>
      <c r="K4">
        <v>2</v>
      </c>
      <c r="L4">
        <f>I4/28</f>
        <v>0.25</v>
      </c>
    </row>
    <row r="5" spans="1:14" x14ac:dyDescent="0.2">
      <c r="A5" t="s">
        <v>13</v>
      </c>
      <c r="B5">
        <v>-2.9391703150000001</v>
      </c>
      <c r="C5" t="s">
        <v>450</v>
      </c>
      <c r="D5">
        <v>3</v>
      </c>
      <c r="E5" t="s">
        <v>43</v>
      </c>
      <c r="F5" t="s">
        <v>44</v>
      </c>
      <c r="H5" t="s">
        <v>455</v>
      </c>
      <c r="I5">
        <v>9</v>
      </c>
      <c r="J5">
        <v>6</v>
      </c>
      <c r="K5">
        <v>3</v>
      </c>
      <c r="L5">
        <f t="shared" ref="L5:L17" si="0">I5/28</f>
        <v>0.32142857142857145</v>
      </c>
    </row>
    <row r="6" spans="1:14" x14ac:dyDescent="0.2">
      <c r="A6" t="s">
        <v>12</v>
      </c>
      <c r="B6">
        <v>-1.8888370800000001</v>
      </c>
      <c r="C6" t="s">
        <v>450</v>
      </c>
      <c r="D6">
        <v>4</v>
      </c>
      <c r="E6" t="s">
        <v>54</v>
      </c>
      <c r="F6" t="s">
        <v>55</v>
      </c>
      <c r="H6" t="s">
        <v>457</v>
      </c>
      <c r="I6">
        <v>0</v>
      </c>
      <c r="J6">
        <v>0</v>
      </c>
      <c r="K6">
        <v>0</v>
      </c>
      <c r="L6">
        <f t="shared" si="0"/>
        <v>0</v>
      </c>
    </row>
    <row r="7" spans="1:14" x14ac:dyDescent="0.2">
      <c r="A7" t="s">
        <v>14</v>
      </c>
      <c r="B7">
        <v>-1.859487047</v>
      </c>
      <c r="C7" t="s">
        <v>450</v>
      </c>
      <c r="D7">
        <v>5</v>
      </c>
      <c r="E7" t="s">
        <v>56</v>
      </c>
      <c r="F7" t="s">
        <v>57</v>
      </c>
      <c r="H7" t="s">
        <v>460</v>
      </c>
      <c r="I7">
        <v>0</v>
      </c>
      <c r="J7">
        <v>0</v>
      </c>
      <c r="K7">
        <v>0</v>
      </c>
      <c r="L7">
        <f t="shared" si="0"/>
        <v>0</v>
      </c>
    </row>
    <row r="8" spans="1:14" x14ac:dyDescent="0.2">
      <c r="A8" t="s">
        <v>19</v>
      </c>
      <c r="B8">
        <v>1.855799601</v>
      </c>
      <c r="C8" t="s">
        <v>450</v>
      </c>
      <c r="D8">
        <v>6</v>
      </c>
      <c r="E8" t="s">
        <v>61</v>
      </c>
      <c r="F8" t="s">
        <v>62</v>
      </c>
      <c r="H8" t="s">
        <v>458</v>
      </c>
      <c r="I8">
        <v>0</v>
      </c>
      <c r="J8">
        <v>0</v>
      </c>
      <c r="K8">
        <v>0</v>
      </c>
      <c r="L8">
        <f t="shared" si="0"/>
        <v>0</v>
      </c>
    </row>
    <row r="9" spans="1:14" x14ac:dyDescent="0.2">
      <c r="A9" t="s">
        <v>72</v>
      </c>
      <c r="B9">
        <v>2.7645568630000001</v>
      </c>
      <c r="C9" t="s">
        <v>450</v>
      </c>
      <c r="D9">
        <v>7</v>
      </c>
      <c r="E9" t="s">
        <v>431</v>
      </c>
      <c r="F9" t="s">
        <v>73</v>
      </c>
      <c r="H9" t="s">
        <v>484</v>
      </c>
      <c r="I9">
        <v>0</v>
      </c>
      <c r="J9">
        <v>0</v>
      </c>
      <c r="K9">
        <v>0</v>
      </c>
      <c r="L9">
        <f t="shared" si="0"/>
        <v>0</v>
      </c>
    </row>
    <row r="10" spans="1:14" x14ac:dyDescent="0.2">
      <c r="A10" t="s">
        <v>16</v>
      </c>
      <c r="B10">
        <v>-4.3191110459999997</v>
      </c>
      <c r="C10" t="s">
        <v>455</v>
      </c>
      <c r="D10">
        <v>1</v>
      </c>
      <c r="E10" t="s">
        <v>36</v>
      </c>
      <c r="F10" t="s">
        <v>77</v>
      </c>
      <c r="H10" t="s">
        <v>474</v>
      </c>
      <c r="I10">
        <v>1</v>
      </c>
      <c r="J10">
        <v>0</v>
      </c>
      <c r="K10">
        <v>1</v>
      </c>
      <c r="L10">
        <f t="shared" si="0"/>
        <v>3.5714285714285712E-2</v>
      </c>
    </row>
    <row r="11" spans="1:14" x14ac:dyDescent="0.2">
      <c r="A11" s="5" t="s">
        <v>6</v>
      </c>
      <c r="B11" s="6">
        <v>-3.3986983409999998</v>
      </c>
      <c r="C11" s="6" t="s">
        <v>455</v>
      </c>
      <c r="D11" s="6">
        <v>2</v>
      </c>
      <c r="E11" t="s">
        <v>36</v>
      </c>
      <c r="F11" t="s">
        <v>38</v>
      </c>
      <c r="H11" t="s">
        <v>443</v>
      </c>
      <c r="I11">
        <v>3</v>
      </c>
      <c r="J11">
        <v>0</v>
      </c>
      <c r="K11">
        <v>3</v>
      </c>
      <c r="L11">
        <f t="shared" si="0"/>
        <v>0.10714285714285714</v>
      </c>
    </row>
    <row r="12" spans="1:14" x14ac:dyDescent="0.2">
      <c r="A12" s="5" t="s">
        <v>8</v>
      </c>
      <c r="B12" s="6">
        <v>-3.3664258149999999</v>
      </c>
      <c r="C12" s="6" t="s">
        <v>455</v>
      </c>
      <c r="D12" s="6">
        <v>3</v>
      </c>
      <c r="E12" t="s">
        <v>39</v>
      </c>
      <c r="F12" t="s">
        <v>40</v>
      </c>
      <c r="H12" t="s">
        <v>452</v>
      </c>
      <c r="I12">
        <v>1</v>
      </c>
      <c r="J12">
        <v>1</v>
      </c>
      <c r="K12">
        <v>0</v>
      </c>
      <c r="L12">
        <f t="shared" si="0"/>
        <v>3.5714285714285712E-2</v>
      </c>
    </row>
    <row r="13" spans="1:14" x14ac:dyDescent="0.2">
      <c r="A13" t="s">
        <v>21</v>
      </c>
      <c r="B13">
        <v>-1.6921015530000001</v>
      </c>
      <c r="C13" t="s">
        <v>455</v>
      </c>
      <c r="D13">
        <v>4</v>
      </c>
      <c r="E13" t="s">
        <v>36</v>
      </c>
      <c r="F13" t="s">
        <v>58</v>
      </c>
      <c r="H13" t="s">
        <v>470</v>
      </c>
      <c r="I13">
        <v>2</v>
      </c>
      <c r="J13">
        <v>0</v>
      </c>
      <c r="K13">
        <v>2</v>
      </c>
      <c r="L13">
        <f t="shared" si="0"/>
        <v>7.1428571428571425E-2</v>
      </c>
    </row>
    <row r="14" spans="1:14" x14ac:dyDescent="0.2">
      <c r="A14" t="s">
        <v>29</v>
      </c>
      <c r="B14">
        <v>-1.5650333359999999</v>
      </c>
      <c r="C14" t="s">
        <v>455</v>
      </c>
      <c r="D14">
        <v>5</v>
      </c>
      <c r="E14" t="s">
        <v>430</v>
      </c>
      <c r="F14" t="s">
        <v>59</v>
      </c>
      <c r="H14" t="s">
        <v>448</v>
      </c>
      <c r="I14">
        <v>1</v>
      </c>
      <c r="J14">
        <v>1</v>
      </c>
      <c r="K14">
        <v>0</v>
      </c>
      <c r="L14">
        <f t="shared" si="0"/>
        <v>3.5714285714285712E-2</v>
      </c>
    </row>
    <row r="15" spans="1:14" x14ac:dyDescent="0.2">
      <c r="A15" t="s">
        <v>4</v>
      </c>
      <c r="B15">
        <v>-1.261544037</v>
      </c>
      <c r="C15" t="s">
        <v>455</v>
      </c>
      <c r="D15">
        <v>6</v>
      </c>
      <c r="E15" t="s">
        <v>36</v>
      </c>
      <c r="F15" t="s">
        <v>60</v>
      </c>
      <c r="H15" t="s">
        <v>471</v>
      </c>
      <c r="I15">
        <v>2</v>
      </c>
      <c r="J15">
        <v>2</v>
      </c>
      <c r="K15">
        <v>0</v>
      </c>
      <c r="L15">
        <f t="shared" si="0"/>
        <v>7.1428571428571425E-2</v>
      </c>
    </row>
    <row r="16" spans="1:14" x14ac:dyDescent="0.2">
      <c r="A16" t="s">
        <v>2</v>
      </c>
      <c r="B16">
        <v>2.334306464</v>
      </c>
      <c r="C16" t="s">
        <v>455</v>
      </c>
      <c r="D16">
        <v>7</v>
      </c>
      <c r="E16" t="s">
        <v>68</v>
      </c>
      <c r="F16" t="s">
        <v>69</v>
      </c>
      <c r="H16" t="s">
        <v>463</v>
      </c>
      <c r="I16">
        <v>2</v>
      </c>
      <c r="J16">
        <v>2</v>
      </c>
      <c r="K16">
        <v>0</v>
      </c>
      <c r="L16">
        <f t="shared" si="0"/>
        <v>7.1428571428571425E-2</v>
      </c>
    </row>
    <row r="17" spans="1:12" x14ac:dyDescent="0.2">
      <c r="A17" t="s">
        <v>24</v>
      </c>
      <c r="B17">
        <v>2.7502475290000001</v>
      </c>
      <c r="C17" t="s">
        <v>456</v>
      </c>
      <c r="D17">
        <v>8</v>
      </c>
      <c r="E17" t="s">
        <v>469</v>
      </c>
      <c r="F17" t="s">
        <v>71</v>
      </c>
      <c r="I17">
        <f>SUM(I4:I16)</f>
        <v>28</v>
      </c>
      <c r="J17">
        <f>SUM(J4:J16)</f>
        <v>17</v>
      </c>
      <c r="K17">
        <f>SUM(K4:K16)</f>
        <v>11</v>
      </c>
      <c r="L17">
        <f t="shared" si="0"/>
        <v>1</v>
      </c>
    </row>
    <row r="18" spans="1:12" x14ac:dyDescent="0.2">
      <c r="A18" t="s">
        <v>23</v>
      </c>
      <c r="B18">
        <v>3.1104780870000002</v>
      </c>
      <c r="C18" t="s">
        <v>455</v>
      </c>
      <c r="D18">
        <v>9</v>
      </c>
      <c r="E18" t="s">
        <v>70</v>
      </c>
      <c r="F18" t="s">
        <v>71</v>
      </c>
      <c r="H18" t="s">
        <v>494</v>
      </c>
      <c r="I18" t="s">
        <v>491</v>
      </c>
      <c r="J18" t="s">
        <v>493</v>
      </c>
    </row>
    <row r="19" spans="1:12" x14ac:dyDescent="0.2">
      <c r="A19" t="s">
        <v>74</v>
      </c>
      <c r="B19">
        <v>9.3308422029999996</v>
      </c>
      <c r="C19" t="s">
        <v>475</v>
      </c>
      <c r="D19">
        <v>1</v>
      </c>
      <c r="E19" t="s">
        <v>75</v>
      </c>
      <c r="F19" t="s">
        <v>473</v>
      </c>
      <c r="H19" t="s">
        <v>450</v>
      </c>
      <c r="I19">
        <v>5</v>
      </c>
      <c r="J19">
        <v>2</v>
      </c>
    </row>
    <row r="20" spans="1:12" x14ac:dyDescent="0.2">
      <c r="A20" t="s">
        <v>3</v>
      </c>
      <c r="B20">
        <v>2.0154597339999998</v>
      </c>
      <c r="C20" t="s">
        <v>443</v>
      </c>
      <c r="D20">
        <v>1</v>
      </c>
      <c r="E20" t="s">
        <v>63</v>
      </c>
      <c r="F20" t="s">
        <v>64</v>
      </c>
      <c r="H20" t="s">
        <v>455</v>
      </c>
      <c r="I20">
        <v>6</v>
      </c>
      <c r="J20">
        <v>3</v>
      </c>
    </row>
    <row r="21" spans="1:12" x14ac:dyDescent="0.2">
      <c r="A21" t="s">
        <v>26</v>
      </c>
      <c r="B21">
        <v>2.1250070120000002</v>
      </c>
      <c r="C21" t="s">
        <v>443</v>
      </c>
      <c r="D21">
        <v>2</v>
      </c>
      <c r="E21" t="s">
        <v>63</v>
      </c>
      <c r="F21" t="s">
        <v>65</v>
      </c>
      <c r="H21" t="s">
        <v>457</v>
      </c>
      <c r="I21">
        <v>0</v>
      </c>
      <c r="J21">
        <v>0</v>
      </c>
    </row>
    <row r="22" spans="1:12" x14ac:dyDescent="0.2">
      <c r="A22" t="s">
        <v>1</v>
      </c>
      <c r="B22">
        <v>10.182021840000001</v>
      </c>
      <c r="C22" t="s">
        <v>444</v>
      </c>
      <c r="D22">
        <v>3</v>
      </c>
      <c r="E22" t="s">
        <v>33</v>
      </c>
      <c r="F22" t="s">
        <v>34</v>
      </c>
      <c r="H22" t="s">
        <v>460</v>
      </c>
      <c r="I22">
        <v>0</v>
      </c>
      <c r="J22">
        <v>0</v>
      </c>
    </row>
    <row r="23" spans="1:12" x14ac:dyDescent="0.2">
      <c r="A23" t="s">
        <v>25</v>
      </c>
      <c r="B23">
        <v>-2.5113432279999999</v>
      </c>
      <c r="C23" t="s">
        <v>452</v>
      </c>
      <c r="D23">
        <v>1</v>
      </c>
      <c r="E23" t="s">
        <v>49</v>
      </c>
      <c r="F23" t="s">
        <v>50</v>
      </c>
      <c r="H23" t="s">
        <v>458</v>
      </c>
      <c r="I23">
        <v>0</v>
      </c>
      <c r="J23">
        <v>0</v>
      </c>
    </row>
    <row r="24" spans="1:12" x14ac:dyDescent="0.2">
      <c r="A24" t="s">
        <v>5</v>
      </c>
      <c r="B24">
        <v>2.226075029</v>
      </c>
      <c r="C24" t="s">
        <v>477</v>
      </c>
      <c r="D24">
        <v>1</v>
      </c>
      <c r="E24" t="s">
        <v>476</v>
      </c>
      <c r="F24" t="s">
        <v>67</v>
      </c>
      <c r="H24" t="s">
        <v>484</v>
      </c>
      <c r="I24">
        <v>0</v>
      </c>
      <c r="J24">
        <v>0</v>
      </c>
    </row>
    <row r="25" spans="1:12" x14ac:dyDescent="0.2">
      <c r="A25" t="s">
        <v>15</v>
      </c>
      <c r="B25">
        <v>2.392124538</v>
      </c>
      <c r="C25" t="s">
        <v>470</v>
      </c>
      <c r="D25">
        <v>2</v>
      </c>
      <c r="E25" t="s">
        <v>66</v>
      </c>
      <c r="F25" t="s">
        <v>67</v>
      </c>
      <c r="H25" t="s">
        <v>474</v>
      </c>
      <c r="I25">
        <v>0</v>
      </c>
      <c r="J25">
        <v>1</v>
      </c>
    </row>
    <row r="26" spans="1:12" x14ac:dyDescent="0.2">
      <c r="A26" t="s">
        <v>17</v>
      </c>
      <c r="B26">
        <v>-2.1845120609999999</v>
      </c>
      <c r="C26" t="s">
        <v>449</v>
      </c>
      <c r="D26">
        <v>1</v>
      </c>
      <c r="E26" t="s">
        <v>52</v>
      </c>
      <c r="F26" t="s">
        <v>53</v>
      </c>
      <c r="H26" t="s">
        <v>443</v>
      </c>
      <c r="I26">
        <v>0</v>
      </c>
      <c r="J26">
        <v>3</v>
      </c>
    </row>
    <row r="27" spans="1:12" x14ac:dyDescent="0.2">
      <c r="A27" t="s">
        <v>9</v>
      </c>
      <c r="B27">
        <v>-2.699614473</v>
      </c>
      <c r="C27" t="s">
        <v>478</v>
      </c>
      <c r="D27">
        <v>1</v>
      </c>
      <c r="E27" t="s">
        <v>47</v>
      </c>
      <c r="F27" t="s">
        <v>48</v>
      </c>
      <c r="H27" t="s">
        <v>452</v>
      </c>
      <c r="I27">
        <v>1</v>
      </c>
      <c r="J27">
        <v>0</v>
      </c>
    </row>
    <row r="28" spans="1:12" x14ac:dyDescent="0.2">
      <c r="A28" t="s">
        <v>22</v>
      </c>
      <c r="B28">
        <v>-2.298077186</v>
      </c>
      <c r="C28" t="s">
        <v>471</v>
      </c>
      <c r="D28">
        <v>2</v>
      </c>
      <c r="E28" t="s">
        <v>47</v>
      </c>
      <c r="F28" t="s">
        <v>48</v>
      </c>
      <c r="H28" t="s">
        <v>470</v>
      </c>
      <c r="I28">
        <v>0</v>
      </c>
      <c r="J28">
        <v>2</v>
      </c>
    </row>
    <row r="29" spans="1:12" x14ac:dyDescent="0.2">
      <c r="A29" t="s">
        <v>10</v>
      </c>
      <c r="B29">
        <v>-2.8524374770000001</v>
      </c>
      <c r="C29" t="s">
        <v>464</v>
      </c>
      <c r="D29">
        <v>1</v>
      </c>
      <c r="E29" t="s">
        <v>45</v>
      </c>
      <c r="F29" t="s">
        <v>46</v>
      </c>
      <c r="H29" t="s">
        <v>448</v>
      </c>
      <c r="I29">
        <v>1</v>
      </c>
      <c r="J29">
        <v>0</v>
      </c>
    </row>
    <row r="30" spans="1:12" x14ac:dyDescent="0.2">
      <c r="A30" t="s">
        <v>7</v>
      </c>
      <c r="B30">
        <v>-2.254656384</v>
      </c>
      <c r="C30" t="s">
        <v>464</v>
      </c>
      <c r="D30">
        <v>2</v>
      </c>
      <c r="E30" t="s">
        <v>45</v>
      </c>
      <c r="F30" t="s">
        <v>51</v>
      </c>
      <c r="H30" t="s">
        <v>471</v>
      </c>
      <c r="I30">
        <v>2</v>
      </c>
      <c r="J30">
        <v>0</v>
      </c>
    </row>
    <row r="31" spans="1:12" x14ac:dyDescent="0.2">
      <c r="H31" t="s">
        <v>463</v>
      </c>
      <c r="I31">
        <v>2</v>
      </c>
      <c r="J31">
        <v>0</v>
      </c>
    </row>
  </sheetData>
  <sortState ref="A2:E30">
    <sortCondition ref="C2:C30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/>
  </sheetViews>
  <sheetFormatPr defaultRowHeight="14.25" x14ac:dyDescent="0.2"/>
  <cols>
    <col min="1" max="1" width="18.25" customWidth="1"/>
    <col min="2" max="3" width="16.75" customWidth="1"/>
    <col min="4" max="4" width="14.75" customWidth="1"/>
    <col min="5" max="5" width="74.125" customWidth="1"/>
  </cols>
  <sheetData>
    <row r="1" spans="1:12" ht="33" x14ac:dyDescent="0.2">
      <c r="A1" s="7" t="s">
        <v>506</v>
      </c>
    </row>
    <row r="2" spans="1:12" s="1" customFormat="1" x14ac:dyDescent="0.2">
      <c r="A2" s="1" t="s">
        <v>0</v>
      </c>
      <c r="B2" s="1" t="s">
        <v>78</v>
      </c>
      <c r="D2" s="1" t="s">
        <v>31</v>
      </c>
      <c r="E2" s="1" t="s">
        <v>32</v>
      </c>
      <c r="G2" s="1" t="s">
        <v>485</v>
      </c>
      <c r="H2" s="1" t="s">
        <v>487</v>
      </c>
      <c r="I2" s="1" t="s">
        <v>488</v>
      </c>
      <c r="J2" s="1" t="s">
        <v>485</v>
      </c>
      <c r="K2" s="1" t="s">
        <v>487</v>
      </c>
      <c r="L2" s="1" t="s">
        <v>488</v>
      </c>
    </row>
    <row r="3" spans="1:12" s="1" customFormat="1" x14ac:dyDescent="0.2">
      <c r="A3" s="1" t="s">
        <v>79</v>
      </c>
      <c r="B3" s="1">
        <v>2.3335149384816201</v>
      </c>
      <c r="C3" s="1" t="s">
        <v>475</v>
      </c>
      <c r="D3" s="1" t="s">
        <v>80</v>
      </c>
      <c r="E3" s="1" t="s">
        <v>81</v>
      </c>
    </row>
    <row r="4" spans="1:12" s="1" customFormat="1" x14ac:dyDescent="0.2">
      <c r="A4" s="1" t="s">
        <v>74</v>
      </c>
      <c r="B4" s="1">
        <v>11.375582512490499</v>
      </c>
      <c r="C4" s="1" t="s">
        <v>475</v>
      </c>
      <c r="D4" s="1" t="s">
        <v>75</v>
      </c>
      <c r="E4" s="1" t="s">
        <v>76</v>
      </c>
      <c r="F4" s="1" t="s">
        <v>450</v>
      </c>
      <c r="G4" s="1">
        <v>0</v>
      </c>
      <c r="H4" s="1">
        <v>0</v>
      </c>
      <c r="I4" s="1">
        <v>0</v>
      </c>
      <c r="J4" s="1">
        <f>G4/2</f>
        <v>0</v>
      </c>
    </row>
    <row r="5" spans="1:12" x14ac:dyDescent="0.2">
      <c r="F5" t="s">
        <v>455</v>
      </c>
      <c r="G5">
        <v>0</v>
      </c>
      <c r="H5">
        <v>0</v>
      </c>
      <c r="I5">
        <v>0</v>
      </c>
      <c r="J5" s="1">
        <f t="shared" ref="J5:J16" si="0">G5/2</f>
        <v>0</v>
      </c>
    </row>
    <row r="6" spans="1:12" x14ac:dyDescent="0.2">
      <c r="F6" t="s">
        <v>457</v>
      </c>
      <c r="G6">
        <v>0</v>
      </c>
      <c r="H6">
        <v>0</v>
      </c>
      <c r="I6">
        <v>0</v>
      </c>
      <c r="J6" s="1">
        <f t="shared" si="0"/>
        <v>0</v>
      </c>
    </row>
    <row r="7" spans="1:12" x14ac:dyDescent="0.2">
      <c r="F7" t="s">
        <v>460</v>
      </c>
      <c r="G7">
        <v>0</v>
      </c>
      <c r="H7">
        <v>0</v>
      </c>
      <c r="I7">
        <v>0</v>
      </c>
      <c r="J7" s="1">
        <f t="shared" si="0"/>
        <v>0</v>
      </c>
    </row>
    <row r="8" spans="1:12" x14ac:dyDescent="0.2">
      <c r="F8" t="s">
        <v>458</v>
      </c>
      <c r="G8">
        <v>0</v>
      </c>
      <c r="H8">
        <v>0</v>
      </c>
      <c r="I8">
        <v>0</v>
      </c>
      <c r="J8" s="1">
        <f t="shared" si="0"/>
        <v>0</v>
      </c>
    </row>
    <row r="9" spans="1:12" x14ac:dyDescent="0.2">
      <c r="F9" t="s">
        <v>484</v>
      </c>
      <c r="G9">
        <v>0</v>
      </c>
      <c r="H9">
        <v>0</v>
      </c>
      <c r="I9">
        <v>0</v>
      </c>
      <c r="J9" s="1">
        <f t="shared" si="0"/>
        <v>0</v>
      </c>
    </row>
    <row r="10" spans="1:12" x14ac:dyDescent="0.2">
      <c r="F10" t="s">
        <v>474</v>
      </c>
      <c r="G10">
        <v>2</v>
      </c>
      <c r="H10">
        <v>0</v>
      </c>
      <c r="I10">
        <v>2</v>
      </c>
      <c r="J10" s="1">
        <f t="shared" si="0"/>
        <v>1</v>
      </c>
    </row>
    <row r="11" spans="1:12" x14ac:dyDescent="0.2">
      <c r="F11" t="s">
        <v>443</v>
      </c>
      <c r="G11">
        <v>0</v>
      </c>
      <c r="H11">
        <v>0</v>
      </c>
      <c r="I11">
        <v>0</v>
      </c>
      <c r="J11" s="1">
        <f t="shared" si="0"/>
        <v>0</v>
      </c>
    </row>
    <row r="12" spans="1:12" x14ac:dyDescent="0.2">
      <c r="F12" t="s">
        <v>452</v>
      </c>
      <c r="G12">
        <v>0</v>
      </c>
      <c r="H12">
        <v>0</v>
      </c>
      <c r="I12">
        <v>0</v>
      </c>
      <c r="J12" s="1">
        <f t="shared" si="0"/>
        <v>0</v>
      </c>
    </row>
    <row r="13" spans="1:12" x14ac:dyDescent="0.2">
      <c r="F13" t="s">
        <v>470</v>
      </c>
      <c r="G13">
        <v>0</v>
      </c>
      <c r="H13">
        <v>0</v>
      </c>
      <c r="I13">
        <v>0</v>
      </c>
      <c r="J13" s="1">
        <f t="shared" si="0"/>
        <v>0</v>
      </c>
    </row>
    <row r="14" spans="1:12" x14ac:dyDescent="0.2">
      <c r="F14" t="s">
        <v>448</v>
      </c>
      <c r="G14">
        <v>0</v>
      </c>
      <c r="H14">
        <v>0</v>
      </c>
      <c r="I14">
        <v>0</v>
      </c>
      <c r="J14" s="1">
        <f t="shared" si="0"/>
        <v>0</v>
      </c>
    </row>
    <row r="15" spans="1:12" x14ac:dyDescent="0.2">
      <c r="F15" t="s">
        <v>471</v>
      </c>
      <c r="G15">
        <v>0</v>
      </c>
      <c r="H15">
        <v>0</v>
      </c>
      <c r="I15">
        <v>0</v>
      </c>
      <c r="J15" s="1">
        <f t="shared" si="0"/>
        <v>0</v>
      </c>
    </row>
    <row r="16" spans="1:12" x14ac:dyDescent="0.2">
      <c r="F16" t="s">
        <v>463</v>
      </c>
      <c r="G16">
        <v>0</v>
      </c>
      <c r="H16">
        <v>0</v>
      </c>
      <c r="I16">
        <v>0</v>
      </c>
      <c r="J16" s="1">
        <f t="shared" si="0"/>
        <v>0</v>
      </c>
    </row>
    <row r="18" spans="7:9" x14ac:dyDescent="0.2">
      <c r="G18">
        <f>SUM(G4:G17)</f>
        <v>2</v>
      </c>
      <c r="H18">
        <f>SUM(H4:H17)</f>
        <v>0</v>
      </c>
      <c r="I18">
        <f>SUM(I4:I17)</f>
        <v>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workbookViewId="0"/>
  </sheetViews>
  <sheetFormatPr defaultRowHeight="14.25" x14ac:dyDescent="0.2"/>
  <cols>
    <col min="1" max="1" width="22.75" customWidth="1"/>
    <col min="2" max="2" width="23.25" customWidth="1"/>
    <col min="3" max="3" width="8.375" customWidth="1"/>
    <col min="4" max="4" width="9.5" customWidth="1"/>
    <col min="5" max="5" width="65.375" customWidth="1"/>
  </cols>
  <sheetData>
    <row r="1" spans="1:12" ht="33" x14ac:dyDescent="0.2">
      <c r="A1" s="7" t="s">
        <v>505</v>
      </c>
    </row>
    <row r="2" spans="1:12" s="1" customFormat="1" x14ac:dyDescent="0.2">
      <c r="A2" s="1" t="s">
        <v>0</v>
      </c>
      <c r="B2" s="1" t="s">
        <v>82</v>
      </c>
      <c r="D2" s="1" t="s">
        <v>31</v>
      </c>
      <c r="E2" s="1" t="s">
        <v>32</v>
      </c>
      <c r="G2" s="1" t="s">
        <v>485</v>
      </c>
      <c r="H2" s="1" t="s">
        <v>487</v>
      </c>
      <c r="I2" s="1" t="s">
        <v>488</v>
      </c>
      <c r="J2" s="1" t="s">
        <v>485</v>
      </c>
      <c r="K2" s="1" t="s">
        <v>487</v>
      </c>
      <c r="L2" s="1" t="s">
        <v>488</v>
      </c>
    </row>
    <row r="3" spans="1:12" s="1" customFormat="1" x14ac:dyDescent="0.2">
      <c r="A3" s="1" t="s">
        <v>3</v>
      </c>
      <c r="B3" s="1">
        <v>-2.1568934101948001</v>
      </c>
      <c r="C3" s="1" t="s">
        <v>444</v>
      </c>
      <c r="D3" s="1" t="s">
        <v>63</v>
      </c>
      <c r="E3" s="1" t="s">
        <v>64</v>
      </c>
      <c r="I3" s="1">
        <v>0</v>
      </c>
    </row>
    <row r="4" spans="1:12" s="1" customFormat="1" x14ac:dyDescent="0.2">
      <c r="A4" s="1" t="s">
        <v>83</v>
      </c>
      <c r="B4" s="1">
        <v>-2.8221322092894101</v>
      </c>
      <c r="C4" s="1" t="s">
        <v>456</v>
      </c>
      <c r="D4" s="1" t="s">
        <v>84</v>
      </c>
      <c r="E4" s="1" t="s">
        <v>85</v>
      </c>
      <c r="F4" s="1" t="s">
        <v>450</v>
      </c>
      <c r="G4" s="1">
        <v>0</v>
      </c>
      <c r="H4" s="1">
        <v>0</v>
      </c>
      <c r="I4" s="1">
        <v>0</v>
      </c>
      <c r="J4" s="1">
        <f>G4/4</f>
        <v>0</v>
      </c>
    </row>
    <row r="5" spans="1:12" s="1" customFormat="1" x14ac:dyDescent="0.2">
      <c r="A5" s="1" t="s">
        <v>86</v>
      </c>
      <c r="B5" s="1">
        <v>1.93440554267721</v>
      </c>
      <c r="C5" s="1" t="s">
        <v>477</v>
      </c>
      <c r="D5" s="1" t="s">
        <v>87</v>
      </c>
      <c r="E5" s="1" t="s">
        <v>88</v>
      </c>
      <c r="F5" s="1" t="s">
        <v>455</v>
      </c>
      <c r="G5" s="1">
        <v>1</v>
      </c>
      <c r="H5" s="1">
        <v>1</v>
      </c>
      <c r="I5" s="1">
        <v>0</v>
      </c>
      <c r="J5" s="1">
        <f t="shared" ref="J5:J17" si="0">G5/4</f>
        <v>0.25</v>
      </c>
    </row>
    <row r="6" spans="1:12" s="1" customFormat="1" x14ac:dyDescent="0.2">
      <c r="A6" s="1" t="s">
        <v>26</v>
      </c>
      <c r="B6" s="1">
        <v>-1.8869520244310201</v>
      </c>
      <c r="C6" s="1" t="s">
        <v>444</v>
      </c>
      <c r="D6" s="1" t="s">
        <v>63</v>
      </c>
      <c r="E6" s="1" t="s">
        <v>65</v>
      </c>
      <c r="F6" s="1" t="s">
        <v>457</v>
      </c>
      <c r="G6" s="1">
        <v>0</v>
      </c>
      <c r="H6" s="1">
        <v>0</v>
      </c>
      <c r="I6" s="1">
        <v>0</v>
      </c>
      <c r="J6" s="1">
        <f t="shared" si="0"/>
        <v>0</v>
      </c>
    </row>
    <row r="7" spans="1:12" x14ac:dyDescent="0.2">
      <c r="F7" t="s">
        <v>460</v>
      </c>
      <c r="G7">
        <v>0</v>
      </c>
      <c r="H7">
        <v>0</v>
      </c>
      <c r="I7">
        <v>0</v>
      </c>
      <c r="J7" s="1">
        <f t="shared" si="0"/>
        <v>0</v>
      </c>
    </row>
    <row r="8" spans="1:12" x14ac:dyDescent="0.2">
      <c r="F8" t="s">
        <v>458</v>
      </c>
      <c r="G8">
        <v>0</v>
      </c>
      <c r="H8">
        <v>0</v>
      </c>
      <c r="I8">
        <v>0</v>
      </c>
      <c r="J8" s="1">
        <f t="shared" si="0"/>
        <v>0</v>
      </c>
    </row>
    <row r="9" spans="1:12" x14ac:dyDescent="0.2">
      <c r="F9" t="s">
        <v>484</v>
      </c>
      <c r="G9">
        <v>0</v>
      </c>
      <c r="H9">
        <v>0</v>
      </c>
      <c r="I9">
        <v>0</v>
      </c>
      <c r="J9" s="1">
        <f t="shared" si="0"/>
        <v>0</v>
      </c>
    </row>
    <row r="10" spans="1:12" x14ac:dyDescent="0.2">
      <c r="F10" t="s">
        <v>474</v>
      </c>
      <c r="G10">
        <v>0</v>
      </c>
      <c r="H10">
        <v>0</v>
      </c>
      <c r="I10">
        <v>0</v>
      </c>
      <c r="J10" s="1">
        <f t="shared" si="0"/>
        <v>0</v>
      </c>
    </row>
    <row r="11" spans="1:12" x14ac:dyDescent="0.2">
      <c r="F11" t="s">
        <v>443</v>
      </c>
      <c r="G11">
        <v>2</v>
      </c>
      <c r="H11">
        <v>2</v>
      </c>
      <c r="I11">
        <v>0</v>
      </c>
      <c r="J11" s="1">
        <f t="shared" si="0"/>
        <v>0.5</v>
      </c>
    </row>
    <row r="12" spans="1:12" x14ac:dyDescent="0.2">
      <c r="F12" t="s">
        <v>452</v>
      </c>
      <c r="G12">
        <v>0</v>
      </c>
      <c r="H12">
        <v>0</v>
      </c>
      <c r="I12">
        <v>0</v>
      </c>
      <c r="J12" s="1">
        <f t="shared" si="0"/>
        <v>0</v>
      </c>
    </row>
    <row r="13" spans="1:12" x14ac:dyDescent="0.2">
      <c r="F13" t="s">
        <v>470</v>
      </c>
      <c r="G13">
        <v>1</v>
      </c>
      <c r="H13">
        <v>0</v>
      </c>
      <c r="I13">
        <v>1</v>
      </c>
      <c r="J13" s="1">
        <f t="shared" si="0"/>
        <v>0.25</v>
      </c>
    </row>
    <row r="14" spans="1:12" x14ac:dyDescent="0.2">
      <c r="F14" t="s">
        <v>448</v>
      </c>
      <c r="G14">
        <v>0</v>
      </c>
      <c r="H14">
        <v>0</v>
      </c>
      <c r="I14">
        <v>0</v>
      </c>
      <c r="J14" s="1">
        <f t="shared" si="0"/>
        <v>0</v>
      </c>
    </row>
    <row r="15" spans="1:12" x14ac:dyDescent="0.2">
      <c r="F15" t="s">
        <v>471</v>
      </c>
      <c r="G15">
        <v>0</v>
      </c>
      <c r="H15">
        <v>0</v>
      </c>
      <c r="I15">
        <v>0</v>
      </c>
      <c r="J15" s="1">
        <f t="shared" si="0"/>
        <v>0</v>
      </c>
    </row>
    <row r="16" spans="1:12" x14ac:dyDescent="0.2">
      <c r="F16" t="s">
        <v>463</v>
      </c>
      <c r="G16">
        <v>0</v>
      </c>
      <c r="H16">
        <v>0</v>
      </c>
      <c r="I16">
        <v>0</v>
      </c>
      <c r="J16" s="1">
        <f t="shared" si="0"/>
        <v>0</v>
      </c>
    </row>
    <row r="17" spans="6:10" x14ac:dyDescent="0.2">
      <c r="G17">
        <f>SUM(G4:G16)</f>
        <v>4</v>
      </c>
      <c r="H17">
        <f>SUM(H4:H16)</f>
        <v>3</v>
      </c>
      <c r="I17">
        <f>SUM(I4:I16)</f>
        <v>1</v>
      </c>
      <c r="J17" s="1">
        <f t="shared" si="0"/>
        <v>1</v>
      </c>
    </row>
    <row r="18" spans="6:10" x14ac:dyDescent="0.2">
      <c r="F18" t="s">
        <v>498</v>
      </c>
      <c r="G18" t="s">
        <v>490</v>
      </c>
      <c r="H18" t="s">
        <v>492</v>
      </c>
    </row>
    <row r="19" spans="6:10" x14ac:dyDescent="0.2">
      <c r="F19" t="s">
        <v>450</v>
      </c>
      <c r="G19">
        <v>0</v>
      </c>
      <c r="H19">
        <v>0</v>
      </c>
    </row>
    <row r="20" spans="6:10" x14ac:dyDescent="0.2">
      <c r="F20" t="s">
        <v>455</v>
      </c>
      <c r="G20">
        <v>1</v>
      </c>
      <c r="H20">
        <v>0</v>
      </c>
    </row>
    <row r="21" spans="6:10" x14ac:dyDescent="0.2">
      <c r="F21" t="s">
        <v>457</v>
      </c>
      <c r="G21">
        <v>0</v>
      </c>
      <c r="H21">
        <v>0</v>
      </c>
    </row>
    <row r="22" spans="6:10" x14ac:dyDescent="0.2">
      <c r="F22" t="s">
        <v>460</v>
      </c>
      <c r="G22">
        <v>0</v>
      </c>
      <c r="H22">
        <v>0</v>
      </c>
    </row>
    <row r="23" spans="6:10" x14ac:dyDescent="0.2">
      <c r="F23" t="s">
        <v>458</v>
      </c>
      <c r="G23">
        <v>0</v>
      </c>
      <c r="H23">
        <v>0</v>
      </c>
    </row>
    <row r="24" spans="6:10" x14ac:dyDescent="0.2">
      <c r="F24" t="s">
        <v>484</v>
      </c>
      <c r="G24">
        <v>0</v>
      </c>
      <c r="H24">
        <v>0</v>
      </c>
    </row>
    <row r="25" spans="6:10" x14ac:dyDescent="0.2">
      <c r="F25" t="s">
        <v>474</v>
      </c>
      <c r="G25">
        <v>0</v>
      </c>
      <c r="H25">
        <v>0</v>
      </c>
    </row>
    <row r="26" spans="6:10" x14ac:dyDescent="0.2">
      <c r="F26" t="s">
        <v>443</v>
      </c>
      <c r="G26">
        <v>2</v>
      </c>
      <c r="H26">
        <v>0</v>
      </c>
    </row>
    <row r="27" spans="6:10" x14ac:dyDescent="0.2">
      <c r="F27" t="s">
        <v>452</v>
      </c>
      <c r="G27">
        <v>0</v>
      </c>
      <c r="H27">
        <v>0</v>
      </c>
    </row>
    <row r="28" spans="6:10" x14ac:dyDescent="0.2">
      <c r="F28" t="s">
        <v>470</v>
      </c>
      <c r="G28">
        <v>0</v>
      </c>
      <c r="H28">
        <v>1</v>
      </c>
    </row>
    <row r="29" spans="6:10" x14ac:dyDescent="0.2">
      <c r="F29" t="s">
        <v>448</v>
      </c>
      <c r="G29">
        <v>0</v>
      </c>
      <c r="H29">
        <v>0</v>
      </c>
    </row>
    <row r="30" spans="6:10" x14ac:dyDescent="0.2">
      <c r="F30" t="s">
        <v>471</v>
      </c>
      <c r="G30">
        <v>0</v>
      </c>
      <c r="H30">
        <v>0</v>
      </c>
    </row>
    <row r="31" spans="6:10" x14ac:dyDescent="0.2">
      <c r="F31" t="s">
        <v>463</v>
      </c>
      <c r="G31">
        <v>0</v>
      </c>
      <c r="H31">
        <v>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4"/>
  <sheetViews>
    <sheetView workbookViewId="0">
      <pane ySplit="2" topLeftCell="A3" activePane="bottomLeft" state="frozen"/>
      <selection pane="bottomLeft"/>
    </sheetView>
  </sheetViews>
  <sheetFormatPr defaultRowHeight="14.25" x14ac:dyDescent="0.2"/>
  <cols>
    <col min="1" max="1" width="23.625" customWidth="1"/>
    <col min="2" max="2" width="22.875" customWidth="1"/>
    <col min="3" max="3" width="12.25" customWidth="1"/>
    <col min="4" max="4" width="7.375" customWidth="1"/>
    <col min="5" max="5" width="11.625" customWidth="1"/>
  </cols>
  <sheetData>
    <row r="1" spans="1:23" ht="33" x14ac:dyDescent="0.2">
      <c r="A1" s="7" t="s">
        <v>504</v>
      </c>
    </row>
    <row r="2" spans="1:23" x14ac:dyDescent="0.2">
      <c r="A2" t="s">
        <v>0</v>
      </c>
      <c r="B2" t="s">
        <v>89</v>
      </c>
      <c r="E2" t="s">
        <v>31</v>
      </c>
      <c r="F2" t="s">
        <v>32</v>
      </c>
      <c r="P2" t="s">
        <v>485</v>
      </c>
      <c r="Q2" t="s">
        <v>487</v>
      </c>
      <c r="R2" t="s">
        <v>488</v>
      </c>
      <c r="S2" t="s">
        <v>485</v>
      </c>
      <c r="T2" t="s">
        <v>487</v>
      </c>
      <c r="U2" t="s">
        <v>488</v>
      </c>
    </row>
    <row r="3" spans="1:23" x14ac:dyDescent="0.2">
      <c r="A3" t="s">
        <v>162</v>
      </c>
      <c r="B3">
        <v>-2.7814575771000101</v>
      </c>
      <c r="C3" t="s">
        <v>450</v>
      </c>
      <c r="D3">
        <v>1</v>
      </c>
      <c r="E3" t="s">
        <v>163</v>
      </c>
      <c r="F3" t="s">
        <v>164</v>
      </c>
      <c r="U3" t="s">
        <v>495</v>
      </c>
      <c r="V3" t="s">
        <v>490</v>
      </c>
      <c r="W3" t="s">
        <v>492</v>
      </c>
    </row>
    <row r="4" spans="1:23" x14ac:dyDescent="0.2">
      <c r="A4" t="s">
        <v>141</v>
      </c>
      <c r="B4">
        <v>-2.64089481716056</v>
      </c>
      <c r="C4" t="s">
        <v>450</v>
      </c>
      <c r="D4">
        <v>2</v>
      </c>
      <c r="E4" t="s">
        <v>54</v>
      </c>
      <c r="F4" t="s">
        <v>55</v>
      </c>
      <c r="O4" t="s">
        <v>450</v>
      </c>
      <c r="P4">
        <v>9</v>
      </c>
      <c r="Q4">
        <v>6</v>
      </c>
      <c r="R4">
        <v>3</v>
      </c>
      <c r="S4">
        <f>P4/52</f>
        <v>0.17307692307692307</v>
      </c>
      <c r="U4" t="s">
        <v>450</v>
      </c>
      <c r="V4">
        <v>6</v>
      </c>
      <c r="W4">
        <v>3</v>
      </c>
    </row>
    <row r="5" spans="1:23" x14ac:dyDescent="0.2">
      <c r="A5" t="s">
        <v>120</v>
      </c>
      <c r="B5">
        <v>-2.61666145290287</v>
      </c>
      <c r="C5" t="s">
        <v>450</v>
      </c>
      <c r="D5">
        <v>3</v>
      </c>
      <c r="E5" t="s">
        <v>41</v>
      </c>
      <c r="F5" t="s">
        <v>121</v>
      </c>
      <c r="O5" t="s">
        <v>489</v>
      </c>
      <c r="P5">
        <v>7</v>
      </c>
      <c r="Q5">
        <v>1</v>
      </c>
      <c r="R5">
        <v>6</v>
      </c>
      <c r="S5">
        <f t="shared" ref="S5:S16" si="0">P5/52</f>
        <v>0.13461538461538461</v>
      </c>
      <c r="U5" t="s">
        <v>455</v>
      </c>
      <c r="V5">
        <v>1</v>
      </c>
      <c r="W5">
        <v>6</v>
      </c>
    </row>
    <row r="6" spans="1:23" x14ac:dyDescent="0.2">
      <c r="A6" t="s">
        <v>11</v>
      </c>
      <c r="B6">
        <v>-2.6029644320667198</v>
      </c>
      <c r="C6" t="s">
        <v>450</v>
      </c>
      <c r="D6">
        <v>4</v>
      </c>
      <c r="E6" t="s">
        <v>132</v>
      </c>
      <c r="F6" t="s">
        <v>133</v>
      </c>
      <c r="O6" t="s">
        <v>457</v>
      </c>
      <c r="P6">
        <v>3</v>
      </c>
      <c r="Q6">
        <v>2</v>
      </c>
      <c r="R6">
        <v>1</v>
      </c>
      <c r="S6">
        <f t="shared" si="0"/>
        <v>5.7692307692307696E-2</v>
      </c>
      <c r="U6" t="s">
        <v>457</v>
      </c>
      <c r="V6">
        <v>2</v>
      </c>
      <c r="W6">
        <v>1</v>
      </c>
    </row>
    <row r="7" spans="1:23" x14ac:dyDescent="0.2">
      <c r="A7" t="s">
        <v>194</v>
      </c>
      <c r="B7">
        <v>-2.3342036668061201</v>
      </c>
      <c r="C7" t="s">
        <v>450</v>
      </c>
      <c r="D7">
        <v>5</v>
      </c>
      <c r="E7" t="s">
        <v>41</v>
      </c>
      <c r="F7" t="s">
        <v>42</v>
      </c>
      <c r="O7" t="s">
        <v>460</v>
      </c>
      <c r="P7">
        <v>5</v>
      </c>
      <c r="Q7">
        <v>2</v>
      </c>
      <c r="R7">
        <v>3</v>
      </c>
      <c r="S7">
        <f t="shared" si="0"/>
        <v>9.6153846153846159E-2</v>
      </c>
      <c r="U7" t="s">
        <v>460</v>
      </c>
      <c r="V7">
        <v>2</v>
      </c>
      <c r="W7">
        <v>3</v>
      </c>
    </row>
    <row r="8" spans="1:23" x14ac:dyDescent="0.2">
      <c r="A8" t="s">
        <v>193</v>
      </c>
      <c r="B8">
        <v>-1.9450346546455199</v>
      </c>
      <c r="C8" t="s">
        <v>450</v>
      </c>
      <c r="D8">
        <v>6</v>
      </c>
      <c r="E8" t="s">
        <v>41</v>
      </c>
      <c r="F8" t="s">
        <v>42</v>
      </c>
      <c r="O8" t="s">
        <v>458</v>
      </c>
      <c r="P8">
        <v>3</v>
      </c>
      <c r="Q8">
        <v>0</v>
      </c>
      <c r="R8">
        <v>3</v>
      </c>
      <c r="S8">
        <f t="shared" si="0"/>
        <v>5.7692307692307696E-2</v>
      </c>
      <c r="U8" t="s">
        <v>458</v>
      </c>
      <c r="V8">
        <v>0</v>
      </c>
      <c r="W8">
        <v>0</v>
      </c>
    </row>
    <row r="9" spans="1:23" x14ac:dyDescent="0.2">
      <c r="A9" t="s">
        <v>114</v>
      </c>
      <c r="B9">
        <v>1.1626633522508101</v>
      </c>
      <c r="C9" t="s">
        <v>451</v>
      </c>
      <c r="D9">
        <v>7</v>
      </c>
      <c r="E9" t="s">
        <v>115</v>
      </c>
      <c r="F9" t="s">
        <v>116</v>
      </c>
      <c r="O9" t="s">
        <v>484</v>
      </c>
      <c r="P9">
        <v>3</v>
      </c>
      <c r="Q9">
        <v>0</v>
      </c>
      <c r="R9">
        <v>3</v>
      </c>
      <c r="S9">
        <f t="shared" si="0"/>
        <v>5.7692307692307696E-2</v>
      </c>
      <c r="U9" t="s">
        <v>484</v>
      </c>
      <c r="V9">
        <v>0</v>
      </c>
      <c r="W9">
        <v>0</v>
      </c>
    </row>
    <row r="10" spans="1:23" x14ac:dyDescent="0.2">
      <c r="A10" t="s">
        <v>165</v>
      </c>
      <c r="B10">
        <v>1.4778869960557599</v>
      </c>
      <c r="C10" t="s">
        <v>450</v>
      </c>
      <c r="D10">
        <v>8</v>
      </c>
      <c r="E10" t="s">
        <v>166</v>
      </c>
      <c r="F10" t="s">
        <v>167</v>
      </c>
      <c r="O10" t="s">
        <v>474</v>
      </c>
      <c r="P10">
        <v>0</v>
      </c>
      <c r="Q10">
        <v>0</v>
      </c>
      <c r="R10">
        <v>0</v>
      </c>
      <c r="S10">
        <f t="shared" si="0"/>
        <v>0</v>
      </c>
      <c r="U10" t="s">
        <v>474</v>
      </c>
      <c r="V10">
        <v>0</v>
      </c>
      <c r="W10">
        <v>0</v>
      </c>
    </row>
    <row r="11" spans="1:23" x14ac:dyDescent="0.2">
      <c r="A11" t="s">
        <v>108</v>
      </c>
      <c r="B11">
        <v>3.24995267719087</v>
      </c>
      <c r="C11" t="s">
        <v>450</v>
      </c>
      <c r="D11">
        <v>9</v>
      </c>
      <c r="E11" t="s">
        <v>109</v>
      </c>
      <c r="F11" t="s">
        <v>110</v>
      </c>
      <c r="O11" t="s">
        <v>443</v>
      </c>
      <c r="P11">
        <v>11</v>
      </c>
      <c r="Q11">
        <v>5</v>
      </c>
      <c r="R11">
        <v>6</v>
      </c>
      <c r="S11">
        <f t="shared" si="0"/>
        <v>0.21153846153846154</v>
      </c>
      <c r="U11" t="s">
        <v>443</v>
      </c>
      <c r="V11">
        <v>5</v>
      </c>
      <c r="W11">
        <v>6</v>
      </c>
    </row>
    <row r="12" spans="1:23" x14ac:dyDescent="0.2">
      <c r="A12" t="s">
        <v>105</v>
      </c>
      <c r="B12">
        <v>-1.5985125604536099</v>
      </c>
      <c r="C12" t="s">
        <v>456</v>
      </c>
      <c r="D12">
        <v>1</v>
      </c>
      <c r="E12" t="s">
        <v>106</v>
      </c>
      <c r="F12" t="s">
        <v>107</v>
      </c>
      <c r="O12" t="s">
        <v>452</v>
      </c>
      <c r="P12">
        <v>2</v>
      </c>
      <c r="Q12">
        <v>0</v>
      </c>
      <c r="R12">
        <v>2</v>
      </c>
      <c r="S12">
        <f t="shared" si="0"/>
        <v>3.8461538461538464E-2</v>
      </c>
      <c r="U12" t="s">
        <v>452</v>
      </c>
      <c r="V12">
        <v>0</v>
      </c>
      <c r="W12">
        <v>2</v>
      </c>
    </row>
    <row r="13" spans="1:23" x14ac:dyDescent="0.2">
      <c r="A13" t="s">
        <v>153</v>
      </c>
      <c r="B13">
        <v>1.2962015315507001</v>
      </c>
      <c r="C13" t="s">
        <v>455</v>
      </c>
      <c r="D13">
        <v>2</v>
      </c>
      <c r="E13" t="s">
        <v>154</v>
      </c>
      <c r="F13" t="s">
        <v>155</v>
      </c>
      <c r="O13" t="s">
        <v>470</v>
      </c>
      <c r="P13">
        <v>0</v>
      </c>
      <c r="Q13">
        <v>0</v>
      </c>
      <c r="R13">
        <v>0</v>
      </c>
      <c r="S13">
        <f t="shared" si="0"/>
        <v>0</v>
      </c>
      <c r="U13" t="s">
        <v>470</v>
      </c>
      <c r="V13">
        <v>0</v>
      </c>
      <c r="W13">
        <v>0</v>
      </c>
    </row>
    <row r="14" spans="1:23" x14ac:dyDescent="0.2">
      <c r="A14" t="s">
        <v>139</v>
      </c>
      <c r="B14">
        <v>1.3161339279211901</v>
      </c>
      <c r="C14" t="s">
        <v>455</v>
      </c>
      <c r="D14">
        <v>3</v>
      </c>
      <c r="E14" t="s">
        <v>432</v>
      </c>
      <c r="F14" t="s">
        <v>140</v>
      </c>
      <c r="O14" t="s">
        <v>448</v>
      </c>
      <c r="P14">
        <v>5</v>
      </c>
      <c r="Q14">
        <v>0</v>
      </c>
      <c r="R14">
        <v>5</v>
      </c>
      <c r="S14">
        <f t="shared" si="0"/>
        <v>9.6153846153846159E-2</v>
      </c>
      <c r="U14" t="s">
        <v>448</v>
      </c>
      <c r="V14">
        <v>0</v>
      </c>
      <c r="W14">
        <v>5</v>
      </c>
    </row>
    <row r="15" spans="1:23" x14ac:dyDescent="0.2">
      <c r="A15" t="s">
        <v>156</v>
      </c>
      <c r="B15">
        <v>1.5145736519934501</v>
      </c>
      <c r="C15" t="s">
        <v>455</v>
      </c>
      <c r="D15">
        <v>4</v>
      </c>
      <c r="E15" t="s">
        <v>157</v>
      </c>
      <c r="F15" t="s">
        <v>158</v>
      </c>
      <c r="O15" t="s">
        <v>471</v>
      </c>
      <c r="P15">
        <v>0</v>
      </c>
      <c r="Q15">
        <v>0</v>
      </c>
      <c r="R15">
        <v>0</v>
      </c>
      <c r="S15">
        <f t="shared" si="0"/>
        <v>0</v>
      </c>
      <c r="U15" t="s">
        <v>471</v>
      </c>
      <c r="V15">
        <v>0</v>
      </c>
      <c r="W15">
        <v>0</v>
      </c>
    </row>
    <row r="16" spans="1:23" x14ac:dyDescent="0.2">
      <c r="A16" t="s">
        <v>198</v>
      </c>
      <c r="B16">
        <v>1.58330620095404</v>
      </c>
      <c r="C16" t="s">
        <v>455</v>
      </c>
      <c r="D16">
        <v>5</v>
      </c>
      <c r="E16" t="s">
        <v>199</v>
      </c>
      <c r="F16" t="s">
        <v>200</v>
      </c>
      <c r="O16" t="s">
        <v>463</v>
      </c>
      <c r="P16">
        <v>4</v>
      </c>
      <c r="Q16">
        <v>2</v>
      </c>
      <c r="R16">
        <v>2</v>
      </c>
      <c r="S16">
        <f t="shared" si="0"/>
        <v>7.6923076923076927E-2</v>
      </c>
      <c r="U16" t="s">
        <v>463</v>
      </c>
      <c r="V16">
        <v>2</v>
      </c>
      <c r="W16">
        <v>2</v>
      </c>
    </row>
    <row r="17" spans="1:19" x14ac:dyDescent="0.2">
      <c r="A17" t="s">
        <v>145</v>
      </c>
      <c r="B17">
        <v>1.76693735147963</v>
      </c>
      <c r="C17" t="s">
        <v>456</v>
      </c>
      <c r="D17">
        <v>6</v>
      </c>
      <c r="E17" t="s">
        <v>433</v>
      </c>
      <c r="F17" t="s">
        <v>146</v>
      </c>
      <c r="P17">
        <f>SUM(P4:P16)</f>
        <v>52</v>
      </c>
      <c r="Q17">
        <f>SUM(Q4:Q16)</f>
        <v>18</v>
      </c>
      <c r="R17">
        <f>SUM(R4:R16)</f>
        <v>34</v>
      </c>
    </row>
    <row r="18" spans="1:19" x14ac:dyDescent="0.2">
      <c r="A18" t="s">
        <v>134</v>
      </c>
      <c r="B18">
        <v>2.1974974477067701</v>
      </c>
      <c r="C18" t="s">
        <v>455</v>
      </c>
      <c r="D18">
        <v>7</v>
      </c>
      <c r="E18" t="s">
        <v>135</v>
      </c>
      <c r="F18" t="s">
        <v>136</v>
      </c>
    </row>
    <row r="19" spans="1:19" x14ac:dyDescent="0.2">
      <c r="A19" t="s">
        <v>186</v>
      </c>
      <c r="B19">
        <v>-4.82568870132976</v>
      </c>
      <c r="C19" t="s">
        <v>468</v>
      </c>
      <c r="D19">
        <v>1</v>
      </c>
      <c r="E19" t="s">
        <v>442</v>
      </c>
      <c r="F19" t="s">
        <v>138</v>
      </c>
      <c r="P19" s="2"/>
      <c r="R19" s="3"/>
      <c r="S19" s="4"/>
    </row>
    <row r="20" spans="1:19" x14ac:dyDescent="0.2">
      <c r="A20" t="s">
        <v>218</v>
      </c>
      <c r="B20">
        <v>-4.5138122149394597</v>
      </c>
      <c r="C20" t="s">
        <v>468</v>
      </c>
      <c r="D20">
        <v>2</v>
      </c>
      <c r="E20" t="s">
        <v>441</v>
      </c>
      <c r="F20" t="s">
        <v>219</v>
      </c>
      <c r="P20" s="2"/>
      <c r="R20" s="3"/>
      <c r="S20" s="4"/>
    </row>
    <row r="21" spans="1:19" x14ac:dyDescent="0.2">
      <c r="A21" t="s">
        <v>137</v>
      </c>
      <c r="B21">
        <v>11.7510558256108</v>
      </c>
      <c r="C21" t="s">
        <v>468</v>
      </c>
      <c r="D21">
        <v>3</v>
      </c>
      <c r="E21" t="s">
        <v>440</v>
      </c>
      <c r="F21" t="s">
        <v>138</v>
      </c>
      <c r="P21" s="2"/>
      <c r="R21" s="3"/>
      <c r="S21" s="4"/>
    </row>
    <row r="22" spans="1:19" x14ac:dyDescent="0.2">
      <c r="A22" t="s">
        <v>150</v>
      </c>
      <c r="B22">
        <v>-2.0136992270612399</v>
      </c>
      <c r="C22" t="s">
        <v>461</v>
      </c>
      <c r="D22">
        <v>1</v>
      </c>
      <c r="E22" t="s">
        <v>151</v>
      </c>
      <c r="F22" t="s">
        <v>152</v>
      </c>
      <c r="P22" s="2"/>
      <c r="R22" s="3"/>
      <c r="S22" s="4"/>
    </row>
    <row r="23" spans="1:19" x14ac:dyDescent="0.2">
      <c r="A23" t="s">
        <v>189</v>
      </c>
      <c r="B23">
        <v>-1.4130712710019899</v>
      </c>
      <c r="C23" t="s">
        <v>460</v>
      </c>
      <c r="D23">
        <v>2</v>
      </c>
      <c r="E23" t="s">
        <v>151</v>
      </c>
      <c r="F23" t="s">
        <v>152</v>
      </c>
      <c r="P23" s="2"/>
      <c r="R23" s="3"/>
      <c r="S23" s="4"/>
    </row>
    <row r="24" spans="1:19" x14ac:dyDescent="0.2">
      <c r="A24" t="s">
        <v>215</v>
      </c>
      <c r="B24">
        <v>1.52125202932065</v>
      </c>
      <c r="C24" t="s">
        <v>461</v>
      </c>
      <c r="D24">
        <v>3</v>
      </c>
      <c r="E24" t="s">
        <v>216</v>
      </c>
      <c r="F24" t="s">
        <v>217</v>
      </c>
      <c r="P24" s="2"/>
      <c r="R24" s="3"/>
      <c r="S24" s="4"/>
    </row>
    <row r="25" spans="1:19" x14ac:dyDescent="0.2">
      <c r="A25" t="s">
        <v>171</v>
      </c>
      <c r="B25">
        <v>2.27639921982815</v>
      </c>
      <c r="C25" t="s">
        <v>460</v>
      </c>
      <c r="D25">
        <v>4</v>
      </c>
      <c r="E25" t="s">
        <v>169</v>
      </c>
      <c r="F25" t="s">
        <v>172</v>
      </c>
      <c r="P25" s="2"/>
      <c r="R25" s="3"/>
      <c r="S25" s="4"/>
    </row>
    <row r="26" spans="1:19" x14ac:dyDescent="0.2">
      <c r="A26" t="s">
        <v>168</v>
      </c>
      <c r="B26">
        <v>2.5408499854261599</v>
      </c>
      <c r="C26" t="s">
        <v>460</v>
      </c>
      <c r="D26">
        <v>5</v>
      </c>
      <c r="E26" t="s">
        <v>169</v>
      </c>
      <c r="F26" t="s">
        <v>170</v>
      </c>
      <c r="P26" s="2"/>
      <c r="R26" s="3"/>
      <c r="S26" s="4"/>
    </row>
    <row r="27" spans="1:19" x14ac:dyDescent="0.2">
      <c r="A27" t="s">
        <v>209</v>
      </c>
      <c r="B27">
        <v>1.44869915357701</v>
      </c>
      <c r="C27" t="s">
        <v>459</v>
      </c>
      <c r="D27">
        <v>1</v>
      </c>
      <c r="E27" t="s">
        <v>210</v>
      </c>
      <c r="F27" t="s">
        <v>211</v>
      </c>
      <c r="P27" s="2"/>
      <c r="R27" s="3"/>
      <c r="S27" s="4"/>
    </row>
    <row r="28" spans="1:19" x14ac:dyDescent="0.2">
      <c r="A28" t="s">
        <v>214</v>
      </c>
      <c r="B28">
        <v>1.47480932765034</v>
      </c>
      <c r="C28" t="s">
        <v>458</v>
      </c>
      <c r="D28">
        <v>2</v>
      </c>
      <c r="E28" t="s">
        <v>213</v>
      </c>
      <c r="F28" t="s">
        <v>211</v>
      </c>
      <c r="P28" s="2"/>
      <c r="R28" s="3"/>
      <c r="S28" s="4"/>
    </row>
    <row r="29" spans="1:19" x14ac:dyDescent="0.2">
      <c r="A29" t="s">
        <v>212</v>
      </c>
      <c r="B29">
        <v>1.94015550934838</v>
      </c>
      <c r="C29" t="s">
        <v>458</v>
      </c>
      <c r="D29">
        <v>3</v>
      </c>
      <c r="E29" t="s">
        <v>213</v>
      </c>
      <c r="F29" t="s">
        <v>211</v>
      </c>
      <c r="P29" s="2"/>
      <c r="R29" s="3"/>
      <c r="S29" s="4"/>
    </row>
    <row r="30" spans="1:19" x14ac:dyDescent="0.2">
      <c r="A30" t="s">
        <v>99</v>
      </c>
      <c r="B30">
        <v>1.3718319644477299</v>
      </c>
      <c r="C30" t="s">
        <v>467</v>
      </c>
      <c r="D30">
        <v>1</v>
      </c>
      <c r="E30" t="s">
        <v>100</v>
      </c>
      <c r="F30" t="s">
        <v>454</v>
      </c>
      <c r="P30" s="2"/>
      <c r="R30" s="3"/>
      <c r="S30" s="4"/>
    </row>
    <row r="31" spans="1:19" x14ac:dyDescent="0.2">
      <c r="A31" t="s">
        <v>117</v>
      </c>
      <c r="B31">
        <v>1.8726900215015401</v>
      </c>
      <c r="C31" t="s">
        <v>467</v>
      </c>
      <c r="D31">
        <v>2</v>
      </c>
      <c r="E31" t="s">
        <v>465</v>
      </c>
      <c r="F31" t="s">
        <v>119</v>
      </c>
      <c r="P31" s="2"/>
      <c r="R31" s="3"/>
      <c r="S31" s="4"/>
    </row>
    <row r="32" spans="1:19" x14ac:dyDescent="0.2">
      <c r="A32" t="s">
        <v>130</v>
      </c>
      <c r="B32">
        <v>2.15542717938387</v>
      </c>
      <c r="C32" t="s">
        <v>467</v>
      </c>
      <c r="D32">
        <v>3</v>
      </c>
      <c r="E32" t="s">
        <v>439</v>
      </c>
      <c r="F32" t="s">
        <v>131</v>
      </c>
    </row>
    <row r="33" spans="1:16" x14ac:dyDescent="0.2">
      <c r="A33" t="s">
        <v>125</v>
      </c>
      <c r="B33">
        <v>-5.6713236800721996</v>
      </c>
      <c r="C33" t="s">
        <v>443</v>
      </c>
      <c r="D33">
        <v>1</v>
      </c>
      <c r="E33" t="s">
        <v>444</v>
      </c>
      <c r="F33" t="s">
        <v>126</v>
      </c>
    </row>
    <row r="34" spans="1:16" x14ac:dyDescent="0.2">
      <c r="A34" t="s">
        <v>201</v>
      </c>
      <c r="B34">
        <v>-2.01739992623662</v>
      </c>
      <c r="C34" t="s">
        <v>443</v>
      </c>
      <c r="D34">
        <v>2</v>
      </c>
      <c r="E34" t="s">
        <v>462</v>
      </c>
      <c r="F34" t="s">
        <v>203</v>
      </c>
      <c r="P34" s="2"/>
    </row>
    <row r="35" spans="1:16" x14ac:dyDescent="0.2">
      <c r="A35" t="s">
        <v>90</v>
      </c>
      <c r="B35">
        <v>-2.0119970828785099</v>
      </c>
      <c r="C35" t="s">
        <v>443</v>
      </c>
      <c r="D35">
        <v>3</v>
      </c>
      <c r="E35" t="s">
        <v>91</v>
      </c>
      <c r="F35" t="s">
        <v>92</v>
      </c>
      <c r="P35" s="2"/>
    </row>
    <row r="36" spans="1:16" x14ac:dyDescent="0.2">
      <c r="A36" t="s">
        <v>204</v>
      </c>
      <c r="B36">
        <v>-1.5872103630482199</v>
      </c>
      <c r="C36" t="s">
        <v>443</v>
      </c>
      <c r="D36">
        <v>4</v>
      </c>
      <c r="E36" t="s">
        <v>191</v>
      </c>
      <c r="F36" t="s">
        <v>205</v>
      </c>
      <c r="P36" s="2"/>
    </row>
    <row r="37" spans="1:16" x14ac:dyDescent="0.2">
      <c r="A37" t="s">
        <v>190</v>
      </c>
      <c r="B37">
        <v>-1.41261561628377</v>
      </c>
      <c r="C37" t="s">
        <v>444</v>
      </c>
      <c r="D37">
        <v>5</v>
      </c>
      <c r="E37" t="s">
        <v>191</v>
      </c>
      <c r="F37" t="s">
        <v>192</v>
      </c>
      <c r="P37" s="2"/>
    </row>
    <row r="38" spans="1:16" x14ac:dyDescent="0.2">
      <c r="A38" t="s">
        <v>181</v>
      </c>
      <c r="B38">
        <v>1.83096888472619</v>
      </c>
      <c r="C38" t="s">
        <v>443</v>
      </c>
      <c r="D38">
        <v>6</v>
      </c>
      <c r="E38" t="s">
        <v>182</v>
      </c>
      <c r="F38" t="s">
        <v>183</v>
      </c>
      <c r="P38" s="2"/>
    </row>
    <row r="39" spans="1:16" x14ac:dyDescent="0.2">
      <c r="A39" t="s">
        <v>96</v>
      </c>
      <c r="B39">
        <v>1.87109042391571</v>
      </c>
      <c r="C39" t="s">
        <v>443</v>
      </c>
      <c r="D39">
        <v>7</v>
      </c>
      <c r="E39" t="s">
        <v>97</v>
      </c>
      <c r="F39" t="s">
        <v>98</v>
      </c>
      <c r="P39" s="2"/>
    </row>
    <row r="40" spans="1:16" x14ac:dyDescent="0.2">
      <c r="A40" t="s">
        <v>93</v>
      </c>
      <c r="B40">
        <v>2.2237999872405898</v>
      </c>
      <c r="C40" t="s">
        <v>444</v>
      </c>
      <c r="D40">
        <v>8</v>
      </c>
      <c r="E40" t="s">
        <v>94</v>
      </c>
      <c r="F40" t="s">
        <v>95</v>
      </c>
      <c r="P40" s="2"/>
    </row>
    <row r="41" spans="1:16" x14ac:dyDescent="0.2">
      <c r="A41" t="s">
        <v>187</v>
      </c>
      <c r="B41">
        <v>3.0376713624206002</v>
      </c>
      <c r="C41" t="s">
        <v>443</v>
      </c>
      <c r="D41">
        <v>9</v>
      </c>
      <c r="E41" t="s">
        <v>94</v>
      </c>
      <c r="F41" t="s">
        <v>188</v>
      </c>
      <c r="P41" s="2"/>
    </row>
    <row r="42" spans="1:16" x14ac:dyDescent="0.2">
      <c r="A42" t="s">
        <v>111</v>
      </c>
      <c r="B42">
        <v>3.0562768551853101</v>
      </c>
      <c r="C42" t="s">
        <v>443</v>
      </c>
      <c r="D42">
        <v>10</v>
      </c>
      <c r="E42" t="s">
        <v>112</v>
      </c>
      <c r="F42" t="s">
        <v>113</v>
      </c>
      <c r="P42" s="2"/>
    </row>
    <row r="43" spans="1:16" x14ac:dyDescent="0.2">
      <c r="A43" t="s">
        <v>195</v>
      </c>
      <c r="B43">
        <v>3.3342963963082899</v>
      </c>
      <c r="C43" t="s">
        <v>443</v>
      </c>
      <c r="D43">
        <v>11</v>
      </c>
      <c r="E43" t="s">
        <v>196</v>
      </c>
      <c r="F43" t="s">
        <v>197</v>
      </c>
      <c r="P43" s="2"/>
    </row>
    <row r="44" spans="1:16" x14ac:dyDescent="0.2">
      <c r="A44" t="s">
        <v>127</v>
      </c>
      <c r="B44">
        <v>5.3412358259883099</v>
      </c>
      <c r="C44" t="s">
        <v>452</v>
      </c>
      <c r="D44">
        <v>1</v>
      </c>
      <c r="E44" t="s">
        <v>128</v>
      </c>
      <c r="F44" t="s">
        <v>129</v>
      </c>
      <c r="P44" s="2"/>
    </row>
    <row r="45" spans="1:16" x14ac:dyDescent="0.2">
      <c r="A45" t="s">
        <v>122</v>
      </c>
      <c r="B45">
        <v>10.4395538821007</v>
      </c>
      <c r="C45" t="s">
        <v>453</v>
      </c>
      <c r="D45">
        <v>2</v>
      </c>
      <c r="E45" t="s">
        <v>123</v>
      </c>
      <c r="F45" t="s">
        <v>124</v>
      </c>
      <c r="P45" s="2"/>
    </row>
    <row r="46" spans="1:16" x14ac:dyDescent="0.2">
      <c r="A46" t="s">
        <v>173</v>
      </c>
      <c r="B46">
        <v>1.4288622093502901</v>
      </c>
      <c r="C46" t="s">
        <v>449</v>
      </c>
      <c r="D46">
        <v>1</v>
      </c>
      <c r="E46" t="s">
        <v>174</v>
      </c>
      <c r="F46" t="s">
        <v>175</v>
      </c>
      <c r="P46" s="2"/>
    </row>
    <row r="47" spans="1:16" x14ac:dyDescent="0.2">
      <c r="A47" t="s">
        <v>184</v>
      </c>
      <c r="B47">
        <v>1.6431388241548801</v>
      </c>
      <c r="C47" t="s">
        <v>448</v>
      </c>
      <c r="D47">
        <v>2</v>
      </c>
      <c r="E47" t="s">
        <v>466</v>
      </c>
      <c r="F47" t="s">
        <v>185</v>
      </c>
    </row>
    <row r="48" spans="1:16" x14ac:dyDescent="0.2">
      <c r="A48" t="s">
        <v>178</v>
      </c>
      <c r="B48">
        <v>1.71180029025999</v>
      </c>
      <c r="C48" t="s">
        <v>448</v>
      </c>
      <c r="D48">
        <v>3</v>
      </c>
      <c r="E48" t="s">
        <v>179</v>
      </c>
      <c r="F48" t="s">
        <v>180</v>
      </c>
    </row>
    <row r="49" spans="1:6" x14ac:dyDescent="0.2">
      <c r="A49" t="s">
        <v>176</v>
      </c>
      <c r="B49">
        <v>1.8539617968561899</v>
      </c>
      <c r="C49" t="s">
        <v>448</v>
      </c>
      <c r="D49">
        <v>4</v>
      </c>
      <c r="E49" t="s">
        <v>179</v>
      </c>
      <c r="F49" t="s">
        <v>177</v>
      </c>
    </row>
    <row r="50" spans="1:6" x14ac:dyDescent="0.2">
      <c r="A50" t="s">
        <v>147</v>
      </c>
      <c r="B50">
        <v>1.8620893362323101</v>
      </c>
      <c r="C50" t="s">
        <v>448</v>
      </c>
      <c r="D50">
        <v>5</v>
      </c>
      <c r="E50" t="s">
        <v>148</v>
      </c>
      <c r="F50" t="s">
        <v>149</v>
      </c>
    </row>
    <row r="51" spans="1:6" x14ac:dyDescent="0.2">
      <c r="A51" t="s">
        <v>206</v>
      </c>
      <c r="B51">
        <v>-2.4883632084010201</v>
      </c>
      <c r="C51" t="s">
        <v>463</v>
      </c>
      <c r="D51">
        <v>1</v>
      </c>
      <c r="E51" t="s">
        <v>207</v>
      </c>
      <c r="F51" t="s">
        <v>208</v>
      </c>
    </row>
    <row r="52" spans="1:6" x14ac:dyDescent="0.2">
      <c r="A52" t="s">
        <v>142</v>
      </c>
      <c r="B52">
        <v>-2.21390519564273</v>
      </c>
      <c r="C52" t="s">
        <v>463</v>
      </c>
      <c r="D52">
        <v>2</v>
      </c>
      <c r="E52" t="s">
        <v>143</v>
      </c>
      <c r="F52" t="s">
        <v>144</v>
      </c>
    </row>
    <row r="53" spans="1:6" x14ac:dyDescent="0.2">
      <c r="A53" t="s">
        <v>159</v>
      </c>
      <c r="B53">
        <v>1.9862588962018199</v>
      </c>
      <c r="C53" t="s">
        <v>463</v>
      </c>
      <c r="D53">
        <v>3</v>
      </c>
      <c r="E53" t="s">
        <v>160</v>
      </c>
      <c r="F53" t="s">
        <v>161</v>
      </c>
    </row>
    <row r="54" spans="1:6" x14ac:dyDescent="0.2">
      <c r="A54" t="s">
        <v>102</v>
      </c>
      <c r="B54">
        <v>2.1327202966412</v>
      </c>
      <c r="C54" t="s">
        <v>464</v>
      </c>
      <c r="D54">
        <v>4</v>
      </c>
      <c r="E54" t="s">
        <v>103</v>
      </c>
      <c r="F54" t="s">
        <v>104</v>
      </c>
    </row>
  </sheetData>
  <sortState ref="A2:E53">
    <sortCondition ref="C2:C53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6"/>
  <sheetViews>
    <sheetView workbookViewId="0">
      <pane ySplit="2" topLeftCell="A3" activePane="bottomLeft" state="frozen"/>
      <selection pane="bottomLeft"/>
    </sheetView>
  </sheetViews>
  <sheetFormatPr defaultRowHeight="14.25" x14ac:dyDescent="0.2"/>
  <cols>
    <col min="1" max="1" width="15.875" customWidth="1"/>
    <col min="2" max="2" width="12.875" customWidth="1"/>
    <col min="3" max="3" width="13" customWidth="1"/>
    <col min="4" max="4" width="7.75" customWidth="1"/>
    <col min="5" max="5" width="12.125" customWidth="1"/>
    <col min="6" max="6" width="76.375" customWidth="1"/>
  </cols>
  <sheetData>
    <row r="1" spans="1:16" ht="33" x14ac:dyDescent="0.2">
      <c r="A1" s="7" t="s">
        <v>503</v>
      </c>
    </row>
    <row r="2" spans="1:16" x14ac:dyDescent="0.2">
      <c r="A2" t="s">
        <v>0</v>
      </c>
      <c r="B2" t="s">
        <v>220</v>
      </c>
      <c r="E2" t="s">
        <v>31</v>
      </c>
      <c r="F2" t="s">
        <v>32</v>
      </c>
      <c r="I2" t="s">
        <v>485</v>
      </c>
      <c r="J2" t="s">
        <v>487</v>
      </c>
      <c r="K2" t="s">
        <v>488</v>
      </c>
      <c r="L2" t="s">
        <v>485</v>
      </c>
      <c r="M2" t="s">
        <v>487</v>
      </c>
      <c r="N2" t="s">
        <v>488</v>
      </c>
    </row>
    <row r="3" spans="1:16" x14ac:dyDescent="0.2">
      <c r="A3" t="s">
        <v>296</v>
      </c>
      <c r="B3">
        <v>-2.0460688093684198</v>
      </c>
      <c r="C3" t="s">
        <v>450</v>
      </c>
      <c r="D3">
        <v>1</v>
      </c>
      <c r="E3" t="s">
        <v>297</v>
      </c>
      <c r="F3" t="s">
        <v>298</v>
      </c>
      <c r="N3" t="s">
        <v>496</v>
      </c>
      <c r="O3" t="s">
        <v>490</v>
      </c>
      <c r="P3" t="s">
        <v>492</v>
      </c>
    </row>
    <row r="4" spans="1:16" x14ac:dyDescent="0.2">
      <c r="A4" t="s">
        <v>282</v>
      </c>
      <c r="B4">
        <v>-1.8615589095790599</v>
      </c>
      <c r="C4" t="s">
        <v>450</v>
      </c>
      <c r="D4">
        <v>2</v>
      </c>
      <c r="E4" t="s">
        <v>283</v>
      </c>
      <c r="F4" t="s">
        <v>284</v>
      </c>
      <c r="H4" t="s">
        <v>450</v>
      </c>
      <c r="I4">
        <v>18</v>
      </c>
      <c r="J4">
        <v>4</v>
      </c>
      <c r="K4">
        <v>14</v>
      </c>
      <c r="L4">
        <f>I4/84</f>
        <v>0.21428571428571427</v>
      </c>
      <c r="N4" t="s">
        <v>450</v>
      </c>
      <c r="O4">
        <v>4</v>
      </c>
      <c r="P4">
        <v>14</v>
      </c>
    </row>
    <row r="5" spans="1:16" x14ac:dyDescent="0.2">
      <c r="A5" t="s">
        <v>337</v>
      </c>
      <c r="B5">
        <v>-1.48904865184463</v>
      </c>
      <c r="C5" t="s">
        <v>450</v>
      </c>
      <c r="D5">
        <v>3</v>
      </c>
      <c r="E5" t="s">
        <v>338</v>
      </c>
      <c r="F5" t="s">
        <v>339</v>
      </c>
      <c r="H5" t="s">
        <v>455</v>
      </c>
      <c r="I5">
        <v>18</v>
      </c>
      <c r="J5">
        <v>1</v>
      </c>
      <c r="K5">
        <v>17</v>
      </c>
      <c r="L5">
        <f t="shared" ref="L5:L16" si="0">I5/84</f>
        <v>0.21428571428571427</v>
      </c>
      <c r="N5" t="s">
        <v>455</v>
      </c>
      <c r="O5">
        <v>1</v>
      </c>
      <c r="P5">
        <v>17</v>
      </c>
    </row>
    <row r="6" spans="1:16" x14ac:dyDescent="0.2">
      <c r="A6" t="s">
        <v>311</v>
      </c>
      <c r="B6">
        <v>-1.33522874955747</v>
      </c>
      <c r="C6" t="s">
        <v>450</v>
      </c>
      <c r="D6">
        <v>4</v>
      </c>
      <c r="E6" t="s">
        <v>312</v>
      </c>
      <c r="F6" t="s">
        <v>313</v>
      </c>
      <c r="H6" t="s">
        <v>457</v>
      </c>
      <c r="I6">
        <v>3</v>
      </c>
      <c r="J6">
        <v>2</v>
      </c>
      <c r="K6">
        <v>1</v>
      </c>
      <c r="L6">
        <f t="shared" si="0"/>
        <v>3.5714285714285712E-2</v>
      </c>
      <c r="N6" t="s">
        <v>457</v>
      </c>
      <c r="O6">
        <v>2</v>
      </c>
      <c r="P6">
        <v>1</v>
      </c>
    </row>
    <row r="7" spans="1:16" x14ac:dyDescent="0.2">
      <c r="A7" t="s">
        <v>114</v>
      </c>
      <c r="B7">
        <v>1.2725183881265201</v>
      </c>
      <c r="C7" t="s">
        <v>450</v>
      </c>
      <c r="D7">
        <v>5</v>
      </c>
      <c r="E7" t="s">
        <v>115</v>
      </c>
      <c r="F7" t="s">
        <v>116</v>
      </c>
      <c r="H7" t="s">
        <v>460</v>
      </c>
      <c r="I7">
        <v>4</v>
      </c>
      <c r="J7">
        <v>0</v>
      </c>
      <c r="K7">
        <v>4</v>
      </c>
      <c r="L7">
        <f t="shared" si="0"/>
        <v>4.7619047619047616E-2</v>
      </c>
      <c r="N7" t="s">
        <v>460</v>
      </c>
      <c r="O7">
        <v>0</v>
      </c>
      <c r="P7">
        <v>4</v>
      </c>
    </row>
    <row r="8" spans="1:16" x14ac:dyDescent="0.2">
      <c r="A8" t="s">
        <v>165</v>
      </c>
      <c r="B8">
        <v>1.8996022945498501</v>
      </c>
      <c r="C8" t="s">
        <v>450</v>
      </c>
      <c r="D8">
        <v>6</v>
      </c>
      <c r="E8" t="s">
        <v>166</v>
      </c>
      <c r="F8" t="s">
        <v>167</v>
      </c>
      <c r="H8" t="s">
        <v>458</v>
      </c>
      <c r="I8">
        <v>4</v>
      </c>
      <c r="J8">
        <v>0</v>
      </c>
      <c r="K8">
        <v>4</v>
      </c>
      <c r="L8">
        <f t="shared" si="0"/>
        <v>4.7619047619047616E-2</v>
      </c>
      <c r="N8" t="s">
        <v>458</v>
      </c>
      <c r="O8">
        <v>0</v>
      </c>
      <c r="P8">
        <v>4</v>
      </c>
    </row>
    <row r="9" spans="1:16" x14ac:dyDescent="0.2">
      <c r="A9" t="s">
        <v>291</v>
      </c>
      <c r="B9">
        <v>2.0002485228826901</v>
      </c>
      <c r="C9" t="s">
        <v>450</v>
      </c>
      <c r="D9">
        <v>7</v>
      </c>
      <c r="E9" t="s">
        <v>292</v>
      </c>
      <c r="F9" t="s">
        <v>293</v>
      </c>
      <c r="H9" t="s">
        <v>484</v>
      </c>
      <c r="I9">
        <v>2</v>
      </c>
      <c r="J9">
        <v>0</v>
      </c>
      <c r="K9">
        <v>2</v>
      </c>
      <c r="L9">
        <f t="shared" si="0"/>
        <v>2.3809523809523808E-2</v>
      </c>
      <c r="N9" t="s">
        <v>484</v>
      </c>
      <c r="O9">
        <v>0</v>
      </c>
      <c r="P9">
        <v>2</v>
      </c>
    </row>
    <row r="10" spans="1:16" x14ac:dyDescent="0.2">
      <c r="A10" t="s">
        <v>242</v>
      </c>
      <c r="B10">
        <v>2.54397885465601</v>
      </c>
      <c r="C10" t="s">
        <v>450</v>
      </c>
      <c r="D10">
        <v>8</v>
      </c>
      <c r="E10" t="s">
        <v>109</v>
      </c>
      <c r="F10" t="s">
        <v>243</v>
      </c>
      <c r="H10" t="s">
        <v>474</v>
      </c>
      <c r="I10">
        <v>5</v>
      </c>
      <c r="J10">
        <v>3</v>
      </c>
      <c r="K10">
        <v>2</v>
      </c>
      <c r="L10">
        <f t="shared" si="0"/>
        <v>5.9523809523809521E-2</v>
      </c>
      <c r="N10" t="s">
        <v>474</v>
      </c>
      <c r="O10">
        <v>3</v>
      </c>
      <c r="P10">
        <v>2</v>
      </c>
    </row>
    <row r="11" spans="1:16" x14ac:dyDescent="0.2">
      <c r="A11" t="s">
        <v>270</v>
      </c>
      <c r="B11">
        <v>2.7279680978742</v>
      </c>
      <c r="C11" t="s">
        <v>450</v>
      </c>
      <c r="D11">
        <v>9</v>
      </c>
      <c r="E11" t="s">
        <v>446</v>
      </c>
      <c r="F11" t="s">
        <v>271</v>
      </c>
      <c r="H11" t="s">
        <v>443</v>
      </c>
      <c r="I11">
        <v>16</v>
      </c>
      <c r="J11">
        <v>6</v>
      </c>
      <c r="K11">
        <v>10</v>
      </c>
      <c r="L11">
        <f t="shared" si="0"/>
        <v>0.19047619047619047</v>
      </c>
      <c r="N11" t="s">
        <v>443</v>
      </c>
      <c r="O11">
        <v>6</v>
      </c>
      <c r="P11">
        <v>10</v>
      </c>
    </row>
    <row r="12" spans="1:16" x14ac:dyDescent="0.2">
      <c r="A12" t="s">
        <v>272</v>
      </c>
      <c r="B12">
        <v>2.7327889221147199</v>
      </c>
      <c r="C12" t="s">
        <v>450</v>
      </c>
      <c r="D12">
        <v>10</v>
      </c>
      <c r="E12" t="s">
        <v>273</v>
      </c>
      <c r="F12" t="s">
        <v>274</v>
      </c>
      <c r="H12" t="s">
        <v>452</v>
      </c>
      <c r="I12">
        <v>2</v>
      </c>
      <c r="J12">
        <v>0</v>
      </c>
      <c r="K12">
        <v>2</v>
      </c>
      <c r="L12">
        <f t="shared" si="0"/>
        <v>2.3809523809523808E-2</v>
      </c>
      <c r="N12" t="s">
        <v>452</v>
      </c>
      <c r="O12">
        <v>0</v>
      </c>
      <c r="P12">
        <v>2</v>
      </c>
    </row>
    <row r="13" spans="1:16" x14ac:dyDescent="0.2">
      <c r="A13" t="s">
        <v>232</v>
      </c>
      <c r="B13">
        <v>2.8034756095338298</v>
      </c>
      <c r="C13" t="s">
        <v>450</v>
      </c>
      <c r="D13">
        <v>11</v>
      </c>
      <c r="E13" t="s">
        <v>233</v>
      </c>
      <c r="F13" t="s">
        <v>234</v>
      </c>
      <c r="H13" t="s">
        <v>470</v>
      </c>
      <c r="I13">
        <v>3</v>
      </c>
      <c r="J13">
        <v>3</v>
      </c>
      <c r="K13">
        <v>0</v>
      </c>
      <c r="L13">
        <f t="shared" si="0"/>
        <v>3.5714285714285712E-2</v>
      </c>
      <c r="N13" t="s">
        <v>470</v>
      </c>
      <c r="O13">
        <v>3</v>
      </c>
      <c r="P13">
        <v>0</v>
      </c>
    </row>
    <row r="14" spans="1:16" x14ac:dyDescent="0.2">
      <c r="A14" t="s">
        <v>266</v>
      </c>
      <c r="B14">
        <v>3.0143566239181001</v>
      </c>
      <c r="C14" t="s">
        <v>450</v>
      </c>
      <c r="D14">
        <v>12</v>
      </c>
      <c r="E14" t="s">
        <v>166</v>
      </c>
      <c r="F14" t="s">
        <v>167</v>
      </c>
      <c r="H14" t="s">
        <v>448</v>
      </c>
      <c r="I14">
        <v>2</v>
      </c>
      <c r="J14">
        <v>0</v>
      </c>
      <c r="K14">
        <v>2</v>
      </c>
      <c r="L14">
        <f t="shared" si="0"/>
        <v>2.3809523809523808E-2</v>
      </c>
      <c r="N14" t="s">
        <v>448</v>
      </c>
      <c r="O14">
        <v>0</v>
      </c>
      <c r="P14">
        <v>2</v>
      </c>
    </row>
    <row r="15" spans="1:16" x14ac:dyDescent="0.2">
      <c r="A15" t="s">
        <v>267</v>
      </c>
      <c r="B15">
        <v>3.3547166285585299</v>
      </c>
      <c r="C15" t="s">
        <v>450</v>
      </c>
      <c r="D15">
        <v>13</v>
      </c>
      <c r="E15" t="s">
        <v>166</v>
      </c>
      <c r="F15" t="s">
        <v>167</v>
      </c>
      <c r="H15" t="s">
        <v>471</v>
      </c>
      <c r="I15">
        <v>2</v>
      </c>
      <c r="J15">
        <v>1</v>
      </c>
      <c r="K15">
        <v>1</v>
      </c>
      <c r="L15">
        <f t="shared" si="0"/>
        <v>2.3809523809523808E-2</v>
      </c>
      <c r="N15" t="s">
        <v>471</v>
      </c>
      <c r="O15">
        <v>1</v>
      </c>
      <c r="P15">
        <v>1</v>
      </c>
    </row>
    <row r="16" spans="1:16" x14ac:dyDescent="0.2">
      <c r="A16" t="s">
        <v>237</v>
      </c>
      <c r="B16">
        <v>3.47372533966292</v>
      </c>
      <c r="C16" t="s">
        <v>450</v>
      </c>
      <c r="D16">
        <v>14</v>
      </c>
      <c r="E16" t="s">
        <v>238</v>
      </c>
      <c r="F16" t="s">
        <v>239</v>
      </c>
      <c r="H16" t="s">
        <v>463</v>
      </c>
      <c r="I16">
        <v>5</v>
      </c>
      <c r="J16">
        <v>1</v>
      </c>
      <c r="K16">
        <v>4</v>
      </c>
      <c r="L16">
        <f t="shared" si="0"/>
        <v>5.9523809523809521E-2</v>
      </c>
      <c r="N16" t="s">
        <v>463</v>
      </c>
      <c r="O16">
        <v>1</v>
      </c>
      <c r="P16">
        <v>4</v>
      </c>
    </row>
    <row r="17" spans="1:11" x14ac:dyDescent="0.2">
      <c r="A17" t="s">
        <v>108</v>
      </c>
      <c r="B17">
        <v>4.0941726839787904</v>
      </c>
      <c r="C17" t="s">
        <v>450</v>
      </c>
      <c r="D17">
        <v>15</v>
      </c>
      <c r="E17" t="s">
        <v>109</v>
      </c>
      <c r="F17" t="s">
        <v>110</v>
      </c>
    </row>
    <row r="18" spans="1:11" x14ac:dyDescent="0.2">
      <c r="A18" t="s">
        <v>294</v>
      </c>
      <c r="B18">
        <v>5.85947598733995</v>
      </c>
      <c r="C18" t="s">
        <v>450</v>
      </c>
      <c r="D18">
        <v>16</v>
      </c>
      <c r="E18" t="s">
        <v>295</v>
      </c>
      <c r="F18" t="s">
        <v>42</v>
      </c>
      <c r="I18">
        <f>SUM(I4:I17)</f>
        <v>84</v>
      </c>
      <c r="J18">
        <f>SUM(J4:J17)</f>
        <v>21</v>
      </c>
      <c r="K18">
        <f>SUM(K4:K17)</f>
        <v>63</v>
      </c>
    </row>
    <row r="19" spans="1:11" x14ac:dyDescent="0.2">
      <c r="A19" t="s">
        <v>335</v>
      </c>
      <c r="B19">
        <v>10.440107832687101</v>
      </c>
      <c r="C19" t="s">
        <v>450</v>
      </c>
      <c r="D19">
        <v>17</v>
      </c>
      <c r="E19" t="s">
        <v>446</v>
      </c>
      <c r="F19" t="s">
        <v>336</v>
      </c>
    </row>
    <row r="20" spans="1:11" x14ac:dyDescent="0.2">
      <c r="A20" t="s">
        <v>324</v>
      </c>
      <c r="B20">
        <v>11.2257296213361</v>
      </c>
      <c r="C20" t="s">
        <v>450</v>
      </c>
      <c r="D20">
        <v>18</v>
      </c>
      <c r="E20" t="s">
        <v>325</v>
      </c>
      <c r="F20" t="s">
        <v>326</v>
      </c>
    </row>
    <row r="21" spans="1:11" x14ac:dyDescent="0.2">
      <c r="A21" t="s">
        <v>105</v>
      </c>
      <c r="B21">
        <v>-2.3440996354338099</v>
      </c>
      <c r="C21" t="s">
        <v>455</v>
      </c>
      <c r="D21">
        <v>1</v>
      </c>
      <c r="E21" t="s">
        <v>106</v>
      </c>
      <c r="F21" t="s">
        <v>107</v>
      </c>
    </row>
    <row r="22" spans="1:11" x14ac:dyDescent="0.2">
      <c r="A22" t="s">
        <v>134</v>
      </c>
      <c r="B22">
        <v>1.87553282096278</v>
      </c>
      <c r="C22" t="s">
        <v>455</v>
      </c>
      <c r="D22">
        <v>2</v>
      </c>
      <c r="E22" t="s">
        <v>135</v>
      </c>
      <c r="F22" t="s">
        <v>136</v>
      </c>
    </row>
    <row r="23" spans="1:11" x14ac:dyDescent="0.2">
      <c r="A23" t="s">
        <v>316</v>
      </c>
      <c r="B23">
        <v>1.8890275166805299</v>
      </c>
      <c r="C23" t="s">
        <v>455</v>
      </c>
      <c r="D23">
        <v>3</v>
      </c>
      <c r="E23" t="s">
        <v>317</v>
      </c>
      <c r="F23" t="s">
        <v>318</v>
      </c>
    </row>
    <row r="24" spans="1:11" x14ac:dyDescent="0.2">
      <c r="A24" t="s">
        <v>299</v>
      </c>
      <c r="B24">
        <v>1.9289981666662801</v>
      </c>
      <c r="C24" t="s">
        <v>456</v>
      </c>
      <c r="D24">
        <v>4</v>
      </c>
      <c r="E24" t="s">
        <v>300</v>
      </c>
      <c r="F24" t="s">
        <v>107</v>
      </c>
    </row>
    <row r="25" spans="1:11" x14ac:dyDescent="0.2">
      <c r="A25" t="s">
        <v>153</v>
      </c>
      <c r="B25">
        <v>1.98497369581248</v>
      </c>
      <c r="C25" t="s">
        <v>455</v>
      </c>
      <c r="D25">
        <v>5</v>
      </c>
      <c r="E25" t="s">
        <v>154</v>
      </c>
      <c r="F25" t="s">
        <v>155</v>
      </c>
    </row>
    <row r="26" spans="1:11" x14ac:dyDescent="0.2">
      <c r="A26" t="s">
        <v>156</v>
      </c>
      <c r="B26">
        <v>2.0866910233968898</v>
      </c>
      <c r="C26" t="s">
        <v>455</v>
      </c>
      <c r="D26">
        <v>6</v>
      </c>
      <c r="E26" t="s">
        <v>157</v>
      </c>
      <c r="F26" t="s">
        <v>158</v>
      </c>
    </row>
    <row r="27" spans="1:11" x14ac:dyDescent="0.2">
      <c r="A27" t="s">
        <v>268</v>
      </c>
      <c r="B27">
        <v>2.1586293840624902</v>
      </c>
      <c r="C27" t="s">
        <v>455</v>
      </c>
      <c r="D27">
        <v>7</v>
      </c>
      <c r="E27" t="s">
        <v>135</v>
      </c>
      <c r="F27" t="s">
        <v>269</v>
      </c>
    </row>
    <row r="28" spans="1:11" x14ac:dyDescent="0.2">
      <c r="A28" t="s">
        <v>255</v>
      </c>
      <c r="B28">
        <v>2.3440488679550899</v>
      </c>
      <c r="C28" t="s">
        <v>455</v>
      </c>
      <c r="D28">
        <v>8</v>
      </c>
      <c r="E28" t="s">
        <v>256</v>
      </c>
      <c r="F28" t="s">
        <v>257</v>
      </c>
    </row>
    <row r="29" spans="1:11" x14ac:dyDescent="0.2">
      <c r="A29" t="s">
        <v>198</v>
      </c>
      <c r="B29">
        <v>2.4678643088062402</v>
      </c>
      <c r="C29" t="s">
        <v>455</v>
      </c>
      <c r="D29">
        <v>9</v>
      </c>
      <c r="E29" t="s">
        <v>199</v>
      </c>
      <c r="F29" t="s">
        <v>200</v>
      </c>
    </row>
    <row r="30" spans="1:11" x14ac:dyDescent="0.2">
      <c r="A30" t="s">
        <v>221</v>
      </c>
      <c r="B30">
        <v>2.4910375224542398</v>
      </c>
      <c r="C30" t="s">
        <v>455</v>
      </c>
      <c r="D30">
        <v>10</v>
      </c>
      <c r="E30" t="s">
        <v>222</v>
      </c>
      <c r="F30" t="s">
        <v>223</v>
      </c>
    </row>
    <row r="31" spans="1:11" x14ac:dyDescent="0.2">
      <c r="A31" t="s">
        <v>240</v>
      </c>
      <c r="B31">
        <v>2.5194742803501602</v>
      </c>
      <c r="C31" t="s">
        <v>455</v>
      </c>
      <c r="D31">
        <v>11</v>
      </c>
      <c r="E31" t="s">
        <v>135</v>
      </c>
      <c r="F31" t="s">
        <v>241</v>
      </c>
    </row>
    <row r="32" spans="1:11" x14ac:dyDescent="0.2">
      <c r="A32" t="s">
        <v>145</v>
      </c>
      <c r="B32">
        <v>2.5648461947585401</v>
      </c>
      <c r="C32" t="s">
        <v>455</v>
      </c>
      <c r="D32">
        <v>12</v>
      </c>
      <c r="E32" t="s">
        <v>433</v>
      </c>
      <c r="F32" t="s">
        <v>146</v>
      </c>
    </row>
    <row r="33" spans="1:6" x14ac:dyDescent="0.2">
      <c r="A33" t="s">
        <v>301</v>
      </c>
      <c r="B33">
        <v>2.6065536957476998</v>
      </c>
      <c r="C33" t="s">
        <v>455</v>
      </c>
      <c r="D33">
        <v>13</v>
      </c>
      <c r="E33" t="s">
        <v>199</v>
      </c>
      <c r="F33" t="s">
        <v>200</v>
      </c>
    </row>
    <row r="34" spans="1:6" x14ac:dyDescent="0.2">
      <c r="A34" t="s">
        <v>251</v>
      </c>
      <c r="B34">
        <v>2.6242033279690302</v>
      </c>
      <c r="C34" t="s">
        <v>455</v>
      </c>
      <c r="D34">
        <v>14</v>
      </c>
      <c r="E34" t="s">
        <v>36</v>
      </c>
      <c r="F34" t="s">
        <v>60</v>
      </c>
    </row>
    <row r="35" spans="1:6" x14ac:dyDescent="0.2">
      <c r="A35" t="s">
        <v>258</v>
      </c>
      <c r="B35">
        <v>2.6391568532388998</v>
      </c>
      <c r="C35" t="s">
        <v>455</v>
      </c>
      <c r="D35">
        <v>15</v>
      </c>
      <c r="E35" t="s">
        <v>259</v>
      </c>
      <c r="F35" t="s">
        <v>260</v>
      </c>
    </row>
    <row r="36" spans="1:6" x14ac:dyDescent="0.2">
      <c r="A36" t="s">
        <v>231</v>
      </c>
      <c r="B36">
        <v>3.0072310116030101</v>
      </c>
      <c r="C36" t="s">
        <v>455</v>
      </c>
      <c r="D36">
        <v>16</v>
      </c>
      <c r="E36" t="s">
        <v>222</v>
      </c>
      <c r="F36" t="s">
        <v>223</v>
      </c>
    </row>
    <row r="37" spans="1:6" x14ac:dyDescent="0.2">
      <c r="A37" t="s">
        <v>279</v>
      </c>
      <c r="B37">
        <v>5.5156033576870396</v>
      </c>
      <c r="C37" t="s">
        <v>455</v>
      </c>
      <c r="D37">
        <v>17</v>
      </c>
      <c r="E37" t="s">
        <v>280</v>
      </c>
      <c r="F37" t="s">
        <v>281</v>
      </c>
    </row>
    <row r="38" spans="1:6" x14ac:dyDescent="0.2">
      <c r="A38" t="s">
        <v>288</v>
      </c>
      <c r="B38">
        <v>6.7034294258123204</v>
      </c>
      <c r="C38" t="s">
        <v>455</v>
      </c>
      <c r="D38">
        <v>18</v>
      </c>
      <c r="E38" t="s">
        <v>289</v>
      </c>
      <c r="F38" t="s">
        <v>290</v>
      </c>
    </row>
    <row r="39" spans="1:6" x14ac:dyDescent="0.2">
      <c r="A39" t="s">
        <v>186</v>
      </c>
      <c r="B39">
        <v>-13.603386803109199</v>
      </c>
      <c r="C39" t="s">
        <v>457</v>
      </c>
      <c r="D39">
        <v>1</v>
      </c>
      <c r="E39" t="s">
        <v>442</v>
      </c>
      <c r="F39" t="s">
        <v>138</v>
      </c>
    </row>
    <row r="40" spans="1:6" x14ac:dyDescent="0.2">
      <c r="A40" t="s">
        <v>330</v>
      </c>
      <c r="B40">
        <v>-9.9984964094096096</v>
      </c>
      <c r="C40" t="s">
        <v>457</v>
      </c>
      <c r="D40">
        <v>2</v>
      </c>
      <c r="E40" t="s">
        <v>331</v>
      </c>
      <c r="F40" t="s">
        <v>332</v>
      </c>
    </row>
    <row r="41" spans="1:6" x14ac:dyDescent="0.2">
      <c r="A41" t="s">
        <v>137</v>
      </c>
      <c r="B41">
        <v>11.901193741567599</v>
      </c>
      <c r="C41" t="s">
        <v>468</v>
      </c>
      <c r="D41">
        <v>3</v>
      </c>
      <c r="E41" t="s">
        <v>440</v>
      </c>
      <c r="F41" t="s">
        <v>479</v>
      </c>
    </row>
    <row r="42" spans="1:6" x14ac:dyDescent="0.2">
      <c r="A42" t="s">
        <v>246</v>
      </c>
      <c r="B42">
        <v>1.3542196780347699</v>
      </c>
      <c r="C42" t="s">
        <v>461</v>
      </c>
      <c r="D42">
        <v>1</v>
      </c>
      <c r="E42" t="s">
        <v>151</v>
      </c>
      <c r="F42" t="s">
        <v>247</v>
      </c>
    </row>
    <row r="43" spans="1:6" x14ac:dyDescent="0.2">
      <c r="A43" t="s">
        <v>215</v>
      </c>
      <c r="B43">
        <v>1.5749829189529501</v>
      </c>
      <c r="C43" t="s">
        <v>460</v>
      </c>
      <c r="D43">
        <v>2</v>
      </c>
      <c r="E43" t="s">
        <v>216</v>
      </c>
      <c r="F43" t="s">
        <v>217</v>
      </c>
    </row>
    <row r="44" spans="1:6" x14ac:dyDescent="0.2">
      <c r="A44" t="s">
        <v>252</v>
      </c>
      <c r="B44">
        <v>3.4265137956101199</v>
      </c>
      <c r="C44" t="s">
        <v>461</v>
      </c>
      <c r="D44">
        <v>3</v>
      </c>
      <c r="E44" t="s">
        <v>253</v>
      </c>
      <c r="F44" t="s">
        <v>254</v>
      </c>
    </row>
    <row r="45" spans="1:6" x14ac:dyDescent="0.2">
      <c r="A45" t="s">
        <v>168</v>
      </c>
      <c r="B45">
        <v>3.6543210479489701</v>
      </c>
      <c r="C45" t="s">
        <v>460</v>
      </c>
      <c r="D45">
        <v>4</v>
      </c>
      <c r="E45" t="s">
        <v>481</v>
      </c>
      <c r="F45" t="s">
        <v>170</v>
      </c>
    </row>
    <row r="46" spans="1:6" x14ac:dyDescent="0.2">
      <c r="A46" t="s">
        <v>235</v>
      </c>
      <c r="B46">
        <v>2.2368770675096599</v>
      </c>
      <c r="C46" t="s">
        <v>458</v>
      </c>
      <c r="D46">
        <v>1</v>
      </c>
      <c r="E46" t="s">
        <v>213</v>
      </c>
      <c r="F46" t="s">
        <v>236</v>
      </c>
    </row>
    <row r="47" spans="1:6" x14ac:dyDescent="0.2">
      <c r="A47" t="s">
        <v>209</v>
      </c>
      <c r="B47">
        <v>2.4662005122125601</v>
      </c>
      <c r="C47" t="s">
        <v>458</v>
      </c>
      <c r="D47">
        <v>2</v>
      </c>
      <c r="E47" t="s">
        <v>210</v>
      </c>
      <c r="F47" t="s">
        <v>211</v>
      </c>
    </row>
    <row r="48" spans="1:6" x14ac:dyDescent="0.2">
      <c r="A48" t="s">
        <v>314</v>
      </c>
      <c r="B48">
        <v>3.0063019540369802</v>
      </c>
      <c r="C48" t="s">
        <v>458</v>
      </c>
      <c r="D48">
        <v>3</v>
      </c>
      <c r="E48" t="s">
        <v>213</v>
      </c>
      <c r="F48" t="s">
        <v>315</v>
      </c>
    </row>
    <row r="49" spans="1:6" x14ac:dyDescent="0.2">
      <c r="A49" t="s">
        <v>212</v>
      </c>
      <c r="B49">
        <v>3.5918440635834199</v>
      </c>
      <c r="C49" t="s">
        <v>458</v>
      </c>
      <c r="D49">
        <v>4</v>
      </c>
      <c r="E49" t="s">
        <v>213</v>
      </c>
      <c r="F49" t="s">
        <v>211</v>
      </c>
    </row>
    <row r="50" spans="1:6" x14ac:dyDescent="0.2">
      <c r="A50" t="s">
        <v>99</v>
      </c>
      <c r="B50">
        <v>1.3348105716245</v>
      </c>
      <c r="C50" t="s">
        <v>467</v>
      </c>
      <c r="D50">
        <v>1</v>
      </c>
      <c r="E50" t="s">
        <v>100</v>
      </c>
      <c r="F50" t="s">
        <v>101</v>
      </c>
    </row>
    <row r="51" spans="1:6" x14ac:dyDescent="0.2">
      <c r="A51" t="s">
        <v>117</v>
      </c>
      <c r="B51">
        <v>1.77263992239394</v>
      </c>
      <c r="C51" t="s">
        <v>467</v>
      </c>
      <c r="D51">
        <v>2</v>
      </c>
      <c r="E51" t="s">
        <v>118</v>
      </c>
      <c r="F51" t="s">
        <v>119</v>
      </c>
    </row>
    <row r="52" spans="1:6" x14ac:dyDescent="0.2">
      <c r="A52" t="s">
        <v>79</v>
      </c>
      <c r="B52">
        <v>-1.74872622084618</v>
      </c>
      <c r="C52" t="s">
        <v>475</v>
      </c>
      <c r="D52">
        <v>1</v>
      </c>
      <c r="E52" t="s">
        <v>80</v>
      </c>
      <c r="F52" t="s">
        <v>81</v>
      </c>
    </row>
    <row r="53" spans="1:6" x14ac:dyDescent="0.2">
      <c r="A53" t="s">
        <v>248</v>
      </c>
      <c r="B53">
        <v>-1.5812265737137099</v>
      </c>
      <c r="C53" t="s">
        <v>474</v>
      </c>
      <c r="D53">
        <v>2</v>
      </c>
      <c r="E53" t="s">
        <v>249</v>
      </c>
      <c r="F53" t="s">
        <v>250</v>
      </c>
    </row>
    <row r="54" spans="1:6" x14ac:dyDescent="0.2">
      <c r="A54" t="s">
        <v>27</v>
      </c>
      <c r="B54">
        <v>-1.4450765631358</v>
      </c>
      <c r="C54" t="s">
        <v>474</v>
      </c>
      <c r="D54">
        <v>3</v>
      </c>
      <c r="E54" t="s">
        <v>319</v>
      </c>
      <c r="F54" t="s">
        <v>320</v>
      </c>
    </row>
    <row r="55" spans="1:6" x14ac:dyDescent="0.2">
      <c r="A55" t="s">
        <v>226</v>
      </c>
      <c r="B55">
        <v>2.7123697476922102</v>
      </c>
      <c r="C55" t="s">
        <v>474</v>
      </c>
      <c r="D55">
        <v>4</v>
      </c>
      <c r="E55" t="s">
        <v>227</v>
      </c>
      <c r="F55" t="s">
        <v>228</v>
      </c>
    </row>
    <row r="56" spans="1:6" x14ac:dyDescent="0.2">
      <c r="A56" t="s">
        <v>244</v>
      </c>
      <c r="B56">
        <v>3.3023145622271901</v>
      </c>
      <c r="C56" t="s">
        <v>475</v>
      </c>
      <c r="D56">
        <v>5</v>
      </c>
      <c r="E56" t="s">
        <v>445</v>
      </c>
      <c r="F56" t="s">
        <v>245</v>
      </c>
    </row>
    <row r="57" spans="1:6" x14ac:dyDescent="0.2">
      <c r="A57" t="s">
        <v>201</v>
      </c>
      <c r="B57">
        <v>-2.4629908188480099</v>
      </c>
      <c r="C57" t="s">
        <v>443</v>
      </c>
      <c r="D57">
        <v>1</v>
      </c>
      <c r="E57" t="s">
        <v>202</v>
      </c>
      <c r="F57" t="s">
        <v>203</v>
      </c>
    </row>
    <row r="58" spans="1:6" x14ac:dyDescent="0.2">
      <c r="A58" t="s">
        <v>90</v>
      </c>
      <c r="B58">
        <v>-2.1639193860909001</v>
      </c>
      <c r="C58" t="s">
        <v>443</v>
      </c>
      <c r="D58">
        <v>2</v>
      </c>
      <c r="E58" t="s">
        <v>91</v>
      </c>
      <c r="F58" t="s">
        <v>92</v>
      </c>
    </row>
    <row r="59" spans="1:6" x14ac:dyDescent="0.2">
      <c r="A59" t="s">
        <v>204</v>
      </c>
      <c r="B59">
        <v>-2.1272954553535102</v>
      </c>
      <c r="C59" t="s">
        <v>443</v>
      </c>
      <c r="D59">
        <v>3</v>
      </c>
      <c r="E59" t="s">
        <v>191</v>
      </c>
      <c r="F59" t="s">
        <v>205</v>
      </c>
    </row>
    <row r="60" spans="1:6" x14ac:dyDescent="0.2">
      <c r="A60" t="s">
        <v>190</v>
      </c>
      <c r="B60">
        <v>-2.11053639359436</v>
      </c>
      <c r="C60" t="s">
        <v>443</v>
      </c>
      <c r="D60">
        <v>4</v>
      </c>
      <c r="E60" t="s">
        <v>191</v>
      </c>
      <c r="F60" t="s">
        <v>192</v>
      </c>
    </row>
    <row r="61" spans="1:6" x14ac:dyDescent="0.2">
      <c r="A61" t="s">
        <v>278</v>
      </c>
      <c r="B61">
        <v>-1.9761353294544299</v>
      </c>
      <c r="C61" t="s">
        <v>443</v>
      </c>
      <c r="D61">
        <v>5</v>
      </c>
      <c r="E61" t="s">
        <v>191</v>
      </c>
      <c r="F61" t="s">
        <v>192</v>
      </c>
    </row>
    <row r="62" spans="1:6" x14ac:dyDescent="0.2">
      <c r="A62" t="s">
        <v>285</v>
      </c>
      <c r="B62">
        <v>-1.6433784242670799</v>
      </c>
      <c r="C62" t="s">
        <v>443</v>
      </c>
      <c r="D62">
        <v>6</v>
      </c>
      <c r="E62" t="s">
        <v>286</v>
      </c>
      <c r="F62" t="s">
        <v>287</v>
      </c>
    </row>
    <row r="63" spans="1:6" x14ac:dyDescent="0.2">
      <c r="A63" t="s">
        <v>93</v>
      </c>
      <c r="B63">
        <v>1.99298431338844</v>
      </c>
      <c r="C63" t="s">
        <v>444</v>
      </c>
      <c r="D63">
        <v>7</v>
      </c>
      <c r="E63" t="s">
        <v>94</v>
      </c>
      <c r="F63" t="s">
        <v>95</v>
      </c>
    </row>
    <row r="64" spans="1:6" x14ac:dyDescent="0.2">
      <c r="A64" t="s">
        <v>229</v>
      </c>
      <c r="B64">
        <v>2.00335807386121</v>
      </c>
      <c r="C64" t="s">
        <v>443</v>
      </c>
      <c r="D64">
        <v>8</v>
      </c>
      <c r="E64" t="s">
        <v>91</v>
      </c>
      <c r="F64" t="s">
        <v>230</v>
      </c>
    </row>
    <row r="65" spans="1:6" x14ac:dyDescent="0.2">
      <c r="A65" t="s">
        <v>96</v>
      </c>
      <c r="B65">
        <v>2.1284604564798499</v>
      </c>
      <c r="C65" t="s">
        <v>443</v>
      </c>
      <c r="D65">
        <v>9</v>
      </c>
      <c r="E65" t="s">
        <v>97</v>
      </c>
      <c r="F65" t="s">
        <v>98</v>
      </c>
    </row>
    <row r="66" spans="1:6" x14ac:dyDescent="0.2">
      <c r="A66" t="s">
        <v>187</v>
      </c>
      <c r="B66">
        <v>2.3539154337618902</v>
      </c>
      <c r="C66" t="s">
        <v>443</v>
      </c>
      <c r="D66">
        <v>10</v>
      </c>
      <c r="E66" t="s">
        <v>94</v>
      </c>
      <c r="F66" t="s">
        <v>188</v>
      </c>
    </row>
    <row r="67" spans="1:6" x14ac:dyDescent="0.2">
      <c r="A67" t="s">
        <v>224</v>
      </c>
      <c r="B67">
        <v>3.1675459591237498</v>
      </c>
      <c r="C67" t="s">
        <v>443</v>
      </c>
      <c r="D67">
        <v>11</v>
      </c>
      <c r="E67" t="s">
        <v>112</v>
      </c>
      <c r="F67" t="s">
        <v>225</v>
      </c>
    </row>
    <row r="68" spans="1:6" x14ac:dyDescent="0.2">
      <c r="A68" t="s">
        <v>181</v>
      </c>
      <c r="B68">
        <v>3.3284207027809098</v>
      </c>
      <c r="C68" t="s">
        <v>443</v>
      </c>
      <c r="D68">
        <v>12</v>
      </c>
      <c r="E68" t="s">
        <v>182</v>
      </c>
      <c r="F68" t="s">
        <v>183</v>
      </c>
    </row>
    <row r="69" spans="1:6" x14ac:dyDescent="0.2">
      <c r="A69" t="s">
        <v>264</v>
      </c>
      <c r="B69">
        <v>3.4058265217033599</v>
      </c>
      <c r="C69" t="s">
        <v>443</v>
      </c>
      <c r="D69">
        <v>13</v>
      </c>
      <c r="E69" t="s">
        <v>33</v>
      </c>
      <c r="F69" t="s">
        <v>265</v>
      </c>
    </row>
    <row r="70" spans="1:6" x14ac:dyDescent="0.2">
      <c r="A70" t="s">
        <v>195</v>
      </c>
      <c r="B70">
        <v>3.41801876421379</v>
      </c>
      <c r="C70" t="s">
        <v>443</v>
      </c>
      <c r="D70">
        <v>14</v>
      </c>
      <c r="E70" t="s">
        <v>196</v>
      </c>
      <c r="F70" t="s">
        <v>197</v>
      </c>
    </row>
    <row r="71" spans="1:6" x14ac:dyDescent="0.2">
      <c r="A71" t="s">
        <v>261</v>
      </c>
      <c r="B71">
        <v>3.6932767630183601</v>
      </c>
      <c r="C71" t="s">
        <v>443</v>
      </c>
      <c r="D71">
        <v>15</v>
      </c>
      <c r="E71" t="s">
        <v>262</v>
      </c>
      <c r="F71" t="s">
        <v>263</v>
      </c>
    </row>
    <row r="72" spans="1:6" x14ac:dyDescent="0.2">
      <c r="A72" t="s">
        <v>111</v>
      </c>
      <c r="B72">
        <v>3.9882630438758402</v>
      </c>
      <c r="C72" t="s">
        <v>443</v>
      </c>
      <c r="D72">
        <v>16</v>
      </c>
      <c r="E72" t="s">
        <v>112</v>
      </c>
      <c r="F72" t="s">
        <v>113</v>
      </c>
    </row>
    <row r="73" spans="1:6" x14ac:dyDescent="0.2">
      <c r="A73" t="s">
        <v>127</v>
      </c>
      <c r="B73">
        <v>3.64824966041791</v>
      </c>
      <c r="C73" t="s">
        <v>452</v>
      </c>
      <c r="D73">
        <v>1</v>
      </c>
      <c r="E73" t="s">
        <v>128</v>
      </c>
      <c r="F73" t="s">
        <v>480</v>
      </c>
    </row>
    <row r="74" spans="1:6" x14ac:dyDescent="0.2">
      <c r="A74" t="s">
        <v>333</v>
      </c>
      <c r="B74">
        <v>4.5383028271696597</v>
      </c>
      <c r="C74" t="s">
        <v>452</v>
      </c>
      <c r="D74">
        <v>2</v>
      </c>
      <c r="E74" t="s">
        <v>434</v>
      </c>
      <c r="F74" t="s">
        <v>334</v>
      </c>
    </row>
    <row r="75" spans="1:6" x14ac:dyDescent="0.2">
      <c r="A75" t="s">
        <v>302</v>
      </c>
      <c r="B75">
        <v>-2.7979777723287</v>
      </c>
      <c r="C75" t="s">
        <v>477</v>
      </c>
      <c r="D75">
        <v>1</v>
      </c>
      <c r="E75" t="s">
        <v>303</v>
      </c>
      <c r="F75" t="s">
        <v>304</v>
      </c>
    </row>
    <row r="76" spans="1:6" x14ac:dyDescent="0.2">
      <c r="A76" t="s">
        <v>306</v>
      </c>
      <c r="B76">
        <v>-1.8004972602559199</v>
      </c>
      <c r="C76" t="s">
        <v>470</v>
      </c>
      <c r="D76">
        <v>2</v>
      </c>
      <c r="E76" t="s">
        <v>303</v>
      </c>
      <c r="F76" t="s">
        <v>307</v>
      </c>
    </row>
    <row r="77" spans="1:6" x14ac:dyDescent="0.2">
      <c r="A77" t="s">
        <v>305</v>
      </c>
      <c r="B77">
        <v>-1.68837465158748</v>
      </c>
      <c r="C77" t="s">
        <v>470</v>
      </c>
      <c r="D77">
        <v>3</v>
      </c>
      <c r="E77" t="s">
        <v>303</v>
      </c>
      <c r="F77" t="s">
        <v>304</v>
      </c>
    </row>
    <row r="78" spans="1:6" x14ac:dyDescent="0.2">
      <c r="A78" t="s">
        <v>173</v>
      </c>
      <c r="B78">
        <v>1.8051458304121799</v>
      </c>
      <c r="C78" t="s">
        <v>449</v>
      </c>
      <c r="D78">
        <v>1</v>
      </c>
      <c r="E78" t="s">
        <v>174</v>
      </c>
      <c r="F78" t="s">
        <v>175</v>
      </c>
    </row>
    <row r="79" spans="1:6" x14ac:dyDescent="0.2">
      <c r="A79" t="s">
        <v>178</v>
      </c>
      <c r="B79">
        <v>1.9823906655993899</v>
      </c>
      <c r="C79" t="s">
        <v>448</v>
      </c>
      <c r="D79">
        <v>2</v>
      </c>
      <c r="E79" t="s">
        <v>179</v>
      </c>
      <c r="F79" t="s">
        <v>180</v>
      </c>
    </row>
    <row r="80" spans="1:6" x14ac:dyDescent="0.2">
      <c r="A80" t="s">
        <v>275</v>
      </c>
      <c r="B80">
        <v>-3.4865368487998998</v>
      </c>
      <c r="C80" t="s">
        <v>478</v>
      </c>
      <c r="D80">
        <v>1</v>
      </c>
      <c r="E80" t="s">
        <v>276</v>
      </c>
      <c r="F80" t="s">
        <v>277</v>
      </c>
    </row>
    <row r="81" spans="1:6" x14ac:dyDescent="0.2">
      <c r="A81" t="s">
        <v>308</v>
      </c>
      <c r="B81">
        <v>1.3545196984482299</v>
      </c>
      <c r="C81" t="s">
        <v>471</v>
      </c>
      <c r="D81">
        <v>2</v>
      </c>
      <c r="E81" t="s">
        <v>309</v>
      </c>
      <c r="F81" t="s">
        <v>310</v>
      </c>
    </row>
    <row r="82" spans="1:6" x14ac:dyDescent="0.2">
      <c r="A82" t="s">
        <v>206</v>
      </c>
      <c r="B82">
        <v>-2.9411311252513599</v>
      </c>
      <c r="C82" t="s">
        <v>463</v>
      </c>
      <c r="D82">
        <v>1</v>
      </c>
      <c r="E82" t="s">
        <v>207</v>
      </c>
      <c r="F82" t="s">
        <v>208</v>
      </c>
    </row>
    <row r="83" spans="1:6" x14ac:dyDescent="0.2">
      <c r="A83" t="s">
        <v>159</v>
      </c>
      <c r="B83">
        <v>1.7042389370189399</v>
      </c>
      <c r="C83" t="s">
        <v>463</v>
      </c>
      <c r="D83">
        <v>2</v>
      </c>
      <c r="E83" t="s">
        <v>160</v>
      </c>
      <c r="F83" t="s">
        <v>161</v>
      </c>
    </row>
    <row r="84" spans="1:6" x14ac:dyDescent="0.2">
      <c r="A84" t="s">
        <v>102</v>
      </c>
      <c r="B84">
        <v>1.88346171303779</v>
      </c>
      <c r="C84" t="s">
        <v>463</v>
      </c>
      <c r="D84">
        <v>3</v>
      </c>
      <c r="E84" t="s">
        <v>103</v>
      </c>
      <c r="F84" t="s">
        <v>104</v>
      </c>
    </row>
    <row r="85" spans="1:6" x14ac:dyDescent="0.2">
      <c r="A85" t="s">
        <v>327</v>
      </c>
      <c r="B85">
        <v>2.2714087759520898</v>
      </c>
      <c r="C85" t="s">
        <v>464</v>
      </c>
      <c r="D85">
        <v>4</v>
      </c>
      <c r="E85" t="s">
        <v>328</v>
      </c>
      <c r="F85" t="s">
        <v>329</v>
      </c>
    </row>
    <row r="86" spans="1:6" x14ac:dyDescent="0.2">
      <c r="A86" t="s">
        <v>7</v>
      </c>
      <c r="B86">
        <v>2.7070082282437702</v>
      </c>
      <c r="C86" t="s">
        <v>463</v>
      </c>
      <c r="D86">
        <v>5</v>
      </c>
      <c r="E86" t="s">
        <v>45</v>
      </c>
      <c r="F86" t="s">
        <v>51</v>
      </c>
    </row>
  </sheetData>
  <sortState ref="A2:E91">
    <sortCondition ref="C2:C91"/>
  </sortState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workbookViewId="0">
      <pane ySplit="2" topLeftCell="A3" activePane="bottomLeft" state="frozen"/>
      <selection pane="bottomLeft"/>
    </sheetView>
  </sheetViews>
  <sheetFormatPr defaultRowHeight="14.25" x14ac:dyDescent="0.2"/>
  <cols>
    <col min="1" max="1" width="17" customWidth="1"/>
    <col min="2" max="2" width="13.5" customWidth="1"/>
    <col min="3" max="3" width="11.375" customWidth="1"/>
    <col min="4" max="4" width="6.625" customWidth="1"/>
    <col min="5" max="5" width="11" customWidth="1"/>
    <col min="6" max="6" width="87" customWidth="1"/>
  </cols>
  <sheetData>
    <row r="1" spans="1:15" ht="33" x14ac:dyDescent="0.2">
      <c r="A1" s="7" t="s">
        <v>502</v>
      </c>
    </row>
    <row r="2" spans="1:15" x14ac:dyDescent="0.2">
      <c r="A2" t="s">
        <v>0</v>
      </c>
      <c r="B2" t="s">
        <v>340</v>
      </c>
      <c r="E2" t="s">
        <v>31</v>
      </c>
      <c r="F2" t="s">
        <v>32</v>
      </c>
      <c r="H2" t="s">
        <v>485</v>
      </c>
      <c r="I2" t="s">
        <v>487</v>
      </c>
      <c r="J2" t="s">
        <v>488</v>
      </c>
      <c r="K2" t="s">
        <v>485</v>
      </c>
      <c r="L2" t="s">
        <v>487</v>
      </c>
      <c r="M2" t="s">
        <v>488</v>
      </c>
    </row>
    <row r="3" spans="1:15" x14ac:dyDescent="0.2">
      <c r="A3" t="s">
        <v>399</v>
      </c>
      <c r="B3">
        <v>1.29711598864039</v>
      </c>
      <c r="C3" t="s">
        <v>450</v>
      </c>
      <c r="D3">
        <v>1</v>
      </c>
      <c r="E3" t="s">
        <v>383</v>
      </c>
      <c r="F3" t="s">
        <v>400</v>
      </c>
      <c r="M3" t="s">
        <v>497</v>
      </c>
      <c r="N3" t="s">
        <v>490</v>
      </c>
      <c r="O3" t="s">
        <v>492</v>
      </c>
    </row>
    <row r="4" spans="1:15" x14ac:dyDescent="0.2">
      <c r="A4" t="s">
        <v>422</v>
      </c>
      <c r="B4">
        <v>1.30436770875728</v>
      </c>
      <c r="C4" t="s">
        <v>450</v>
      </c>
      <c r="D4">
        <v>2</v>
      </c>
      <c r="E4" t="s">
        <v>132</v>
      </c>
      <c r="F4" t="s">
        <v>369</v>
      </c>
      <c r="G4" t="s">
        <v>450</v>
      </c>
      <c r="H4">
        <v>10</v>
      </c>
      <c r="I4">
        <v>0</v>
      </c>
      <c r="J4">
        <v>10</v>
      </c>
      <c r="K4">
        <f>H4/60</f>
        <v>0.16666666666666666</v>
      </c>
      <c r="M4" t="s">
        <v>450</v>
      </c>
      <c r="N4">
        <v>0</v>
      </c>
      <c r="O4">
        <v>10</v>
      </c>
    </row>
    <row r="5" spans="1:15" x14ac:dyDescent="0.2">
      <c r="A5" t="s">
        <v>368</v>
      </c>
      <c r="B5">
        <v>1.33587399333214</v>
      </c>
      <c r="C5" t="s">
        <v>450</v>
      </c>
      <c r="D5">
        <v>3</v>
      </c>
      <c r="E5" t="s">
        <v>132</v>
      </c>
      <c r="F5" t="s">
        <v>369</v>
      </c>
      <c r="G5" t="s">
        <v>455</v>
      </c>
      <c r="H5">
        <v>16</v>
      </c>
      <c r="I5">
        <v>3</v>
      </c>
      <c r="J5">
        <v>13</v>
      </c>
      <c r="K5">
        <f t="shared" ref="K5:K16" si="0">H5/60</f>
        <v>0.26666666666666666</v>
      </c>
      <c r="M5" t="s">
        <v>455</v>
      </c>
      <c r="N5">
        <v>3</v>
      </c>
      <c r="O5">
        <v>13</v>
      </c>
    </row>
    <row r="6" spans="1:15" x14ac:dyDescent="0.2">
      <c r="A6" t="s">
        <v>382</v>
      </c>
      <c r="B6">
        <v>1.4602294713900901</v>
      </c>
      <c r="C6" t="s">
        <v>450</v>
      </c>
      <c r="D6">
        <v>4</v>
      </c>
      <c r="E6" t="s">
        <v>383</v>
      </c>
      <c r="F6" t="s">
        <v>384</v>
      </c>
      <c r="G6" t="s">
        <v>457</v>
      </c>
      <c r="H6">
        <v>0</v>
      </c>
      <c r="I6">
        <v>0</v>
      </c>
      <c r="J6">
        <v>0</v>
      </c>
      <c r="K6">
        <f t="shared" si="0"/>
        <v>0</v>
      </c>
      <c r="M6" t="s">
        <v>457</v>
      </c>
      <c r="N6">
        <v>0</v>
      </c>
      <c r="O6">
        <v>0</v>
      </c>
    </row>
    <row r="7" spans="1:15" x14ac:dyDescent="0.2">
      <c r="A7" t="s">
        <v>20</v>
      </c>
      <c r="B7">
        <v>1.75453713968944</v>
      </c>
      <c r="C7" t="s">
        <v>450</v>
      </c>
      <c r="D7">
        <v>5</v>
      </c>
      <c r="E7" t="s">
        <v>388</v>
      </c>
      <c r="F7" t="s">
        <v>482</v>
      </c>
      <c r="G7" t="s">
        <v>460</v>
      </c>
      <c r="H7">
        <v>0</v>
      </c>
      <c r="I7">
        <v>0</v>
      </c>
      <c r="J7">
        <v>0</v>
      </c>
      <c r="K7">
        <f t="shared" si="0"/>
        <v>0</v>
      </c>
      <c r="M7" t="s">
        <v>460</v>
      </c>
      <c r="N7">
        <v>0</v>
      </c>
      <c r="O7">
        <v>0</v>
      </c>
    </row>
    <row r="8" spans="1:15" x14ac:dyDescent="0.2">
      <c r="A8" t="s">
        <v>421</v>
      </c>
      <c r="B8">
        <v>2.2388455754529799</v>
      </c>
      <c r="C8" t="s">
        <v>450</v>
      </c>
      <c r="D8">
        <v>6</v>
      </c>
      <c r="E8" t="s">
        <v>388</v>
      </c>
      <c r="F8" t="s">
        <v>389</v>
      </c>
      <c r="G8" t="s">
        <v>458</v>
      </c>
      <c r="H8">
        <v>1</v>
      </c>
      <c r="I8">
        <v>0</v>
      </c>
      <c r="J8">
        <v>1</v>
      </c>
      <c r="K8">
        <f t="shared" si="0"/>
        <v>1.6666666666666666E-2</v>
      </c>
      <c r="M8" t="s">
        <v>458</v>
      </c>
      <c r="N8">
        <v>0</v>
      </c>
      <c r="O8">
        <v>1</v>
      </c>
    </row>
    <row r="9" spans="1:15" x14ac:dyDescent="0.2">
      <c r="A9" t="s">
        <v>13</v>
      </c>
      <c r="B9">
        <v>2.5370289576809602</v>
      </c>
      <c r="C9" t="s">
        <v>450</v>
      </c>
      <c r="D9">
        <v>7</v>
      </c>
      <c r="E9" t="s">
        <v>43</v>
      </c>
      <c r="F9" t="s">
        <v>44</v>
      </c>
      <c r="G9" t="s">
        <v>484</v>
      </c>
      <c r="H9">
        <v>0</v>
      </c>
      <c r="I9">
        <v>0</v>
      </c>
      <c r="J9">
        <v>0</v>
      </c>
      <c r="K9">
        <f t="shared" si="0"/>
        <v>0</v>
      </c>
      <c r="M9" t="s">
        <v>484</v>
      </c>
      <c r="N9">
        <v>0</v>
      </c>
      <c r="O9">
        <v>0</v>
      </c>
    </row>
    <row r="10" spans="1:15" x14ac:dyDescent="0.2">
      <c r="A10" t="s">
        <v>355</v>
      </c>
      <c r="B10">
        <v>3.1671208332809702</v>
      </c>
      <c r="C10" t="s">
        <v>450</v>
      </c>
      <c r="D10">
        <v>8</v>
      </c>
      <c r="E10" t="s">
        <v>356</v>
      </c>
      <c r="F10" t="s">
        <v>357</v>
      </c>
      <c r="G10" t="s">
        <v>474</v>
      </c>
      <c r="H10">
        <v>2</v>
      </c>
      <c r="I10">
        <v>0</v>
      </c>
      <c r="J10">
        <v>2</v>
      </c>
      <c r="K10">
        <f t="shared" si="0"/>
        <v>3.3333333333333333E-2</v>
      </c>
      <c r="M10" t="s">
        <v>474</v>
      </c>
      <c r="N10">
        <v>0</v>
      </c>
      <c r="O10">
        <v>2</v>
      </c>
    </row>
    <row r="11" spans="1:15" x14ac:dyDescent="0.2">
      <c r="A11" t="s">
        <v>291</v>
      </c>
      <c r="B11">
        <v>3.2868559936960402</v>
      </c>
      <c r="C11" t="s">
        <v>450</v>
      </c>
      <c r="D11">
        <v>9</v>
      </c>
      <c r="E11" t="s">
        <v>292</v>
      </c>
      <c r="F11" t="s">
        <v>293</v>
      </c>
      <c r="G11" t="s">
        <v>443</v>
      </c>
      <c r="H11">
        <v>6</v>
      </c>
      <c r="I11">
        <v>4</v>
      </c>
      <c r="J11">
        <v>2</v>
      </c>
      <c r="K11">
        <f t="shared" si="0"/>
        <v>0.1</v>
      </c>
      <c r="M11" t="s">
        <v>443</v>
      </c>
      <c r="N11">
        <v>4</v>
      </c>
      <c r="O11">
        <v>2</v>
      </c>
    </row>
    <row r="12" spans="1:15" x14ac:dyDescent="0.2">
      <c r="A12" t="s">
        <v>18</v>
      </c>
      <c r="B12">
        <v>3.65990618608968</v>
      </c>
      <c r="C12" t="s">
        <v>450</v>
      </c>
      <c r="D12">
        <v>10</v>
      </c>
      <c r="E12" t="s">
        <v>41</v>
      </c>
      <c r="F12" t="s">
        <v>42</v>
      </c>
      <c r="G12" t="s">
        <v>452</v>
      </c>
      <c r="H12">
        <v>1</v>
      </c>
      <c r="I12">
        <v>0</v>
      </c>
      <c r="J12">
        <v>1</v>
      </c>
      <c r="K12">
        <f t="shared" si="0"/>
        <v>1.6666666666666666E-2</v>
      </c>
      <c r="M12" t="s">
        <v>452</v>
      </c>
      <c r="N12">
        <v>0</v>
      </c>
      <c r="O12">
        <v>1</v>
      </c>
    </row>
    <row r="13" spans="1:15" x14ac:dyDescent="0.2">
      <c r="A13" t="s">
        <v>2</v>
      </c>
      <c r="B13">
        <v>-3.7015782804053901</v>
      </c>
      <c r="C13" t="s">
        <v>455</v>
      </c>
      <c r="D13">
        <v>1</v>
      </c>
      <c r="E13" t="s">
        <v>68</v>
      </c>
      <c r="F13" t="s">
        <v>69</v>
      </c>
      <c r="G13" t="s">
        <v>470</v>
      </c>
      <c r="H13">
        <v>0</v>
      </c>
      <c r="I13">
        <v>0</v>
      </c>
      <c r="J13">
        <v>0</v>
      </c>
      <c r="K13">
        <f t="shared" si="0"/>
        <v>0</v>
      </c>
      <c r="M13" t="s">
        <v>470</v>
      </c>
      <c r="N13">
        <v>0</v>
      </c>
      <c r="O13">
        <v>0</v>
      </c>
    </row>
    <row r="14" spans="1:15" x14ac:dyDescent="0.2">
      <c r="A14" t="s">
        <v>23</v>
      </c>
      <c r="B14">
        <v>-3.66062272827407</v>
      </c>
      <c r="C14" t="s">
        <v>455</v>
      </c>
      <c r="D14">
        <v>2</v>
      </c>
      <c r="E14" t="s">
        <v>70</v>
      </c>
      <c r="F14" t="s">
        <v>71</v>
      </c>
      <c r="G14" t="s">
        <v>448</v>
      </c>
      <c r="H14">
        <v>2</v>
      </c>
      <c r="I14">
        <v>0</v>
      </c>
      <c r="J14">
        <v>2</v>
      </c>
      <c r="K14">
        <f t="shared" si="0"/>
        <v>3.3333333333333333E-2</v>
      </c>
      <c r="M14" t="s">
        <v>448</v>
      </c>
      <c r="N14">
        <v>0</v>
      </c>
      <c r="O14">
        <v>2</v>
      </c>
    </row>
    <row r="15" spans="1:15" x14ac:dyDescent="0.2">
      <c r="A15" t="s">
        <v>393</v>
      </c>
      <c r="B15">
        <v>-2.7300055083093602</v>
      </c>
      <c r="C15" t="s">
        <v>455</v>
      </c>
      <c r="D15">
        <v>3</v>
      </c>
      <c r="E15" t="s">
        <v>394</v>
      </c>
      <c r="F15" t="s">
        <v>395</v>
      </c>
      <c r="G15" t="s">
        <v>471</v>
      </c>
      <c r="H15">
        <v>1</v>
      </c>
      <c r="I15">
        <v>0</v>
      </c>
      <c r="J15">
        <v>1</v>
      </c>
      <c r="K15">
        <f t="shared" si="0"/>
        <v>1.6666666666666666E-2</v>
      </c>
      <c r="M15" t="s">
        <v>471</v>
      </c>
      <c r="N15">
        <v>0</v>
      </c>
      <c r="O15">
        <v>1</v>
      </c>
    </row>
    <row r="16" spans="1:15" x14ac:dyDescent="0.2">
      <c r="A16" t="s">
        <v>412</v>
      </c>
      <c r="B16">
        <v>1.2247578891532001</v>
      </c>
      <c r="C16" t="s">
        <v>456</v>
      </c>
      <c r="D16">
        <v>4</v>
      </c>
      <c r="E16" t="s">
        <v>413</v>
      </c>
      <c r="F16" t="s">
        <v>414</v>
      </c>
      <c r="G16" t="s">
        <v>463</v>
      </c>
      <c r="H16">
        <v>21</v>
      </c>
      <c r="I16">
        <v>1</v>
      </c>
      <c r="J16">
        <v>20</v>
      </c>
      <c r="K16">
        <f t="shared" si="0"/>
        <v>0.35</v>
      </c>
      <c r="M16" t="s">
        <v>463</v>
      </c>
      <c r="N16">
        <v>1</v>
      </c>
      <c r="O16">
        <v>20</v>
      </c>
    </row>
    <row r="17" spans="1:10" x14ac:dyDescent="0.2">
      <c r="A17" t="s">
        <v>352</v>
      </c>
      <c r="B17">
        <v>1.6004795356764601</v>
      </c>
      <c r="C17" t="s">
        <v>455</v>
      </c>
      <c r="D17">
        <v>5</v>
      </c>
      <c r="E17" t="s">
        <v>353</v>
      </c>
      <c r="F17" t="s">
        <v>354</v>
      </c>
    </row>
    <row r="18" spans="1:10" x14ac:dyDescent="0.2">
      <c r="A18" t="s">
        <v>4</v>
      </c>
      <c r="B18">
        <v>1.668088284855</v>
      </c>
      <c r="C18" t="s">
        <v>455</v>
      </c>
      <c r="D18">
        <v>6</v>
      </c>
      <c r="E18" t="s">
        <v>36</v>
      </c>
      <c r="F18" t="s">
        <v>60</v>
      </c>
      <c r="H18">
        <f>SUM(H4:H17)</f>
        <v>60</v>
      </c>
      <c r="I18">
        <f>SUM(I4:I17)</f>
        <v>8</v>
      </c>
      <c r="J18">
        <f>SUM(J4:J17)</f>
        <v>52</v>
      </c>
    </row>
    <row r="19" spans="1:10" x14ac:dyDescent="0.2">
      <c r="A19" t="s">
        <v>358</v>
      </c>
      <c r="B19">
        <v>2.10620051366265</v>
      </c>
      <c r="C19" t="s">
        <v>455</v>
      </c>
      <c r="D19">
        <v>7</v>
      </c>
      <c r="E19" t="s">
        <v>39</v>
      </c>
      <c r="F19" t="s">
        <v>359</v>
      </c>
    </row>
    <row r="20" spans="1:10" x14ac:dyDescent="0.2">
      <c r="A20" t="s">
        <v>29</v>
      </c>
      <c r="B20">
        <v>2.31999561337078</v>
      </c>
      <c r="C20" t="s">
        <v>455</v>
      </c>
      <c r="D20">
        <v>8</v>
      </c>
      <c r="E20" t="s">
        <v>430</v>
      </c>
      <c r="F20" t="s">
        <v>59</v>
      </c>
    </row>
    <row r="21" spans="1:10" x14ac:dyDescent="0.2">
      <c r="A21" t="s">
        <v>370</v>
      </c>
      <c r="B21">
        <v>2.5785292826824699</v>
      </c>
      <c r="C21" t="s">
        <v>455</v>
      </c>
      <c r="D21">
        <v>9</v>
      </c>
      <c r="E21" t="s">
        <v>280</v>
      </c>
      <c r="F21" t="s">
        <v>371</v>
      </c>
    </row>
    <row r="22" spans="1:10" x14ac:dyDescent="0.2">
      <c r="A22" t="s">
        <v>372</v>
      </c>
      <c r="B22">
        <v>2.6759924386968099</v>
      </c>
      <c r="C22" t="s">
        <v>455</v>
      </c>
      <c r="D22">
        <v>10</v>
      </c>
      <c r="E22" t="s">
        <v>280</v>
      </c>
      <c r="F22" t="s">
        <v>373</v>
      </c>
    </row>
    <row r="23" spans="1:10" x14ac:dyDescent="0.2">
      <c r="A23" t="s">
        <v>21</v>
      </c>
      <c r="B23">
        <v>2.8694651000131999</v>
      </c>
      <c r="C23" t="s">
        <v>455</v>
      </c>
      <c r="D23">
        <v>11</v>
      </c>
      <c r="E23" t="s">
        <v>36</v>
      </c>
      <c r="F23" t="s">
        <v>58</v>
      </c>
    </row>
    <row r="24" spans="1:10" x14ac:dyDescent="0.2">
      <c r="A24" t="s">
        <v>341</v>
      </c>
      <c r="B24">
        <v>3.66763530320334</v>
      </c>
      <c r="C24" t="s">
        <v>455</v>
      </c>
      <c r="D24">
        <v>12</v>
      </c>
      <c r="E24" t="s">
        <v>342</v>
      </c>
      <c r="F24" t="s">
        <v>343</v>
      </c>
    </row>
    <row r="25" spans="1:10" x14ac:dyDescent="0.2">
      <c r="A25" s="5" t="s">
        <v>6</v>
      </c>
      <c r="B25" s="6">
        <v>3.6688518255653899</v>
      </c>
      <c r="C25" s="6" t="s">
        <v>455</v>
      </c>
      <c r="D25" s="6">
        <v>13</v>
      </c>
      <c r="E25" s="6" t="s">
        <v>36</v>
      </c>
      <c r="F25" t="s">
        <v>38</v>
      </c>
    </row>
    <row r="26" spans="1:10" x14ac:dyDescent="0.2">
      <c r="A26" t="s">
        <v>198</v>
      </c>
      <c r="B26">
        <v>4.0052519738992904</v>
      </c>
      <c r="C26" t="s">
        <v>455</v>
      </c>
      <c r="D26">
        <v>14</v>
      </c>
      <c r="E26" t="s">
        <v>199</v>
      </c>
      <c r="F26" t="s">
        <v>200</v>
      </c>
    </row>
    <row r="27" spans="1:10" x14ac:dyDescent="0.2">
      <c r="A27" s="5" t="s">
        <v>8</v>
      </c>
      <c r="B27" s="6">
        <v>4.7674841435141904</v>
      </c>
      <c r="C27" s="6" t="s">
        <v>455</v>
      </c>
      <c r="D27" s="6">
        <v>15</v>
      </c>
      <c r="E27" s="6" t="s">
        <v>39</v>
      </c>
      <c r="F27" t="s">
        <v>40</v>
      </c>
    </row>
    <row r="28" spans="1:10" x14ac:dyDescent="0.2">
      <c r="A28" t="s">
        <v>16</v>
      </c>
      <c r="B28">
        <v>5.8456328541015203</v>
      </c>
      <c r="C28" t="s">
        <v>455</v>
      </c>
      <c r="D28">
        <v>16</v>
      </c>
      <c r="E28" t="s">
        <v>36</v>
      </c>
      <c r="F28" t="s">
        <v>37</v>
      </c>
    </row>
    <row r="29" spans="1:10" x14ac:dyDescent="0.2">
      <c r="A29" t="s">
        <v>396</v>
      </c>
      <c r="B29">
        <v>1.60875687268737</v>
      </c>
      <c r="C29" t="s">
        <v>458</v>
      </c>
      <c r="D29">
        <v>1</v>
      </c>
      <c r="E29" t="s">
        <v>397</v>
      </c>
      <c r="F29" t="s">
        <v>398</v>
      </c>
    </row>
    <row r="30" spans="1:10" x14ac:dyDescent="0.2">
      <c r="A30" t="s">
        <v>365</v>
      </c>
      <c r="B30">
        <v>1.1574399398331401</v>
      </c>
      <c r="C30" t="s">
        <v>475</v>
      </c>
      <c r="D30">
        <v>1</v>
      </c>
      <c r="E30" t="s">
        <v>366</v>
      </c>
      <c r="F30" t="s">
        <v>367</v>
      </c>
    </row>
    <row r="31" spans="1:10" x14ac:dyDescent="0.2">
      <c r="A31" t="s">
        <v>423</v>
      </c>
      <c r="B31">
        <v>1.6247175133671099</v>
      </c>
      <c r="C31" t="s">
        <v>474</v>
      </c>
      <c r="D31">
        <v>2</v>
      </c>
      <c r="E31" t="s">
        <v>249</v>
      </c>
      <c r="F31" t="s">
        <v>424</v>
      </c>
    </row>
    <row r="32" spans="1:10" x14ac:dyDescent="0.2">
      <c r="A32" t="s">
        <v>377</v>
      </c>
      <c r="B32">
        <v>-2.4542160371938002</v>
      </c>
      <c r="C32" t="s">
        <v>444</v>
      </c>
      <c r="D32">
        <v>1</v>
      </c>
      <c r="E32" t="s">
        <v>408</v>
      </c>
      <c r="F32" t="s">
        <v>378</v>
      </c>
    </row>
    <row r="33" spans="1:6" x14ac:dyDescent="0.2">
      <c r="A33" t="s">
        <v>26</v>
      </c>
      <c r="B33">
        <v>-2.2908197309070499</v>
      </c>
      <c r="C33" t="s">
        <v>443</v>
      </c>
      <c r="D33">
        <v>2</v>
      </c>
      <c r="E33" t="s">
        <v>63</v>
      </c>
      <c r="F33" t="s">
        <v>65</v>
      </c>
    </row>
    <row r="34" spans="1:6" x14ac:dyDescent="0.2">
      <c r="A34" t="s">
        <v>407</v>
      </c>
      <c r="B34">
        <v>-2.2522418892516098</v>
      </c>
      <c r="C34" t="s">
        <v>443</v>
      </c>
      <c r="D34">
        <v>3</v>
      </c>
      <c r="E34" t="s">
        <v>408</v>
      </c>
      <c r="F34" t="s">
        <v>406</v>
      </c>
    </row>
    <row r="35" spans="1:6" x14ac:dyDescent="0.2">
      <c r="A35" t="s">
        <v>404</v>
      </c>
      <c r="B35">
        <v>-1.3231224751585</v>
      </c>
      <c r="C35" t="s">
        <v>443</v>
      </c>
      <c r="D35">
        <v>4</v>
      </c>
      <c r="E35" t="s">
        <v>405</v>
      </c>
      <c r="F35" t="s">
        <v>406</v>
      </c>
    </row>
    <row r="36" spans="1:6" x14ac:dyDescent="0.2">
      <c r="A36" t="s">
        <v>346</v>
      </c>
      <c r="B36">
        <v>1.85181061820055</v>
      </c>
      <c r="C36" t="s">
        <v>443</v>
      </c>
      <c r="D36">
        <v>5</v>
      </c>
      <c r="E36" t="s">
        <v>347</v>
      </c>
      <c r="F36" t="s">
        <v>230</v>
      </c>
    </row>
    <row r="37" spans="1:6" x14ac:dyDescent="0.2">
      <c r="A37" t="s">
        <v>418</v>
      </c>
      <c r="B37">
        <v>9.5178005959044398</v>
      </c>
      <c r="C37" t="s">
        <v>443</v>
      </c>
      <c r="D37">
        <v>6</v>
      </c>
      <c r="E37" t="s">
        <v>436</v>
      </c>
      <c r="F37" t="s">
        <v>419</v>
      </c>
    </row>
    <row r="38" spans="1:6" x14ac:dyDescent="0.2">
      <c r="A38" t="s">
        <v>25</v>
      </c>
      <c r="B38">
        <v>2.84348216585194</v>
      </c>
      <c r="C38" t="s">
        <v>452</v>
      </c>
      <c r="D38">
        <v>1</v>
      </c>
      <c r="E38" t="s">
        <v>49</v>
      </c>
      <c r="F38" t="s">
        <v>50</v>
      </c>
    </row>
    <row r="39" spans="1:6" x14ac:dyDescent="0.2">
      <c r="A39" t="s">
        <v>176</v>
      </c>
      <c r="B39">
        <v>1.6108553477749199</v>
      </c>
      <c r="C39" t="s">
        <v>448</v>
      </c>
      <c r="D39">
        <v>1</v>
      </c>
      <c r="E39" t="s">
        <v>449</v>
      </c>
      <c r="F39" t="s">
        <v>447</v>
      </c>
    </row>
    <row r="40" spans="1:6" x14ac:dyDescent="0.2">
      <c r="A40" t="s">
        <v>178</v>
      </c>
      <c r="B40">
        <v>1.6871511861217301</v>
      </c>
      <c r="C40" t="s">
        <v>448</v>
      </c>
      <c r="D40">
        <v>2</v>
      </c>
      <c r="E40" t="s">
        <v>179</v>
      </c>
      <c r="F40" t="s">
        <v>180</v>
      </c>
    </row>
    <row r="41" spans="1:6" x14ac:dyDescent="0.2">
      <c r="A41" t="s">
        <v>22</v>
      </c>
      <c r="B41">
        <v>1.8922821314410601</v>
      </c>
      <c r="C41" t="s">
        <v>478</v>
      </c>
      <c r="D41">
        <v>1</v>
      </c>
      <c r="E41" t="s">
        <v>483</v>
      </c>
      <c r="F41" t="s">
        <v>48</v>
      </c>
    </row>
    <row r="42" spans="1:6" x14ac:dyDescent="0.2">
      <c r="A42" t="s">
        <v>327</v>
      </c>
      <c r="B42">
        <v>-8.7717095434909407</v>
      </c>
      <c r="C42" t="s">
        <v>463</v>
      </c>
      <c r="D42">
        <v>1</v>
      </c>
      <c r="E42" t="s">
        <v>328</v>
      </c>
      <c r="F42" t="s">
        <v>329</v>
      </c>
    </row>
    <row r="43" spans="1:6" x14ac:dyDescent="0.2">
      <c r="A43" t="s">
        <v>417</v>
      </c>
      <c r="B43">
        <v>1.1851802660025299</v>
      </c>
      <c r="C43" t="s">
        <v>463</v>
      </c>
      <c r="D43">
        <v>2</v>
      </c>
      <c r="E43" t="s">
        <v>380</v>
      </c>
      <c r="F43" t="s">
        <v>381</v>
      </c>
    </row>
    <row r="44" spans="1:6" x14ac:dyDescent="0.2">
      <c r="A44" t="s">
        <v>385</v>
      </c>
      <c r="B44">
        <v>1.2853661424276299</v>
      </c>
      <c r="C44" t="s">
        <v>464</v>
      </c>
      <c r="D44">
        <v>3</v>
      </c>
      <c r="E44" t="s">
        <v>386</v>
      </c>
      <c r="F44" t="s">
        <v>387</v>
      </c>
    </row>
    <row r="45" spans="1:6" x14ac:dyDescent="0.2">
      <c r="A45" t="s">
        <v>374</v>
      </c>
      <c r="B45">
        <v>1.4912778797886199</v>
      </c>
      <c r="C45" t="s">
        <v>463</v>
      </c>
      <c r="D45">
        <v>4</v>
      </c>
      <c r="E45" t="s">
        <v>364</v>
      </c>
      <c r="F45" t="s">
        <v>375</v>
      </c>
    </row>
    <row r="46" spans="1:6" x14ac:dyDescent="0.2">
      <c r="A46" t="s">
        <v>379</v>
      </c>
      <c r="B46">
        <v>1.5750977911995401</v>
      </c>
      <c r="C46" t="s">
        <v>463</v>
      </c>
      <c r="D46">
        <v>5</v>
      </c>
      <c r="E46" t="s">
        <v>380</v>
      </c>
      <c r="F46" t="s">
        <v>381</v>
      </c>
    </row>
    <row r="47" spans="1:6" x14ac:dyDescent="0.2">
      <c r="A47" t="s">
        <v>363</v>
      </c>
      <c r="B47">
        <v>1.73390617988379</v>
      </c>
      <c r="C47" t="s">
        <v>463</v>
      </c>
      <c r="D47">
        <v>6</v>
      </c>
      <c r="E47" t="s">
        <v>364</v>
      </c>
      <c r="F47" t="s">
        <v>345</v>
      </c>
    </row>
    <row r="48" spans="1:6" x14ac:dyDescent="0.2">
      <c r="A48" t="s">
        <v>360</v>
      </c>
      <c r="B48">
        <v>1.83296442974954</v>
      </c>
      <c r="C48" t="s">
        <v>463</v>
      </c>
      <c r="D48">
        <v>7</v>
      </c>
      <c r="E48" t="s">
        <v>143</v>
      </c>
      <c r="F48" t="s">
        <v>144</v>
      </c>
    </row>
    <row r="49" spans="1:6" x14ac:dyDescent="0.2">
      <c r="A49" t="s">
        <v>376</v>
      </c>
      <c r="B49">
        <v>1.8869443055384401</v>
      </c>
      <c r="C49" t="s">
        <v>463</v>
      </c>
      <c r="D49">
        <v>8</v>
      </c>
      <c r="E49" t="s">
        <v>364</v>
      </c>
      <c r="F49" t="s">
        <v>375</v>
      </c>
    </row>
    <row r="50" spans="1:6" x14ac:dyDescent="0.2">
      <c r="A50" t="s">
        <v>361</v>
      </c>
      <c r="B50">
        <v>1.8885299080903599</v>
      </c>
      <c r="C50" t="s">
        <v>463</v>
      </c>
      <c r="D50">
        <v>9</v>
      </c>
      <c r="E50" t="s">
        <v>143</v>
      </c>
      <c r="F50" t="s">
        <v>362</v>
      </c>
    </row>
    <row r="51" spans="1:6" x14ac:dyDescent="0.2">
      <c r="A51" t="s">
        <v>348</v>
      </c>
      <c r="B51">
        <v>1.8943684559259699</v>
      </c>
      <c r="C51" t="s">
        <v>463</v>
      </c>
      <c r="D51">
        <v>10</v>
      </c>
      <c r="E51" t="s">
        <v>143</v>
      </c>
      <c r="F51" t="s">
        <v>349</v>
      </c>
    </row>
    <row r="52" spans="1:6" x14ac:dyDescent="0.2">
      <c r="A52" t="s">
        <v>401</v>
      </c>
      <c r="B52">
        <v>1.90461193503551</v>
      </c>
      <c r="C52" t="s">
        <v>463</v>
      </c>
      <c r="D52">
        <v>11</v>
      </c>
      <c r="E52" t="s">
        <v>402</v>
      </c>
      <c r="F52" t="s">
        <v>403</v>
      </c>
    </row>
    <row r="53" spans="1:6" x14ac:dyDescent="0.2">
      <c r="A53" t="s">
        <v>390</v>
      </c>
      <c r="B53">
        <v>2.0755158708936401</v>
      </c>
      <c r="C53" t="s">
        <v>463</v>
      </c>
      <c r="D53">
        <v>12</v>
      </c>
      <c r="E53" t="s">
        <v>391</v>
      </c>
      <c r="F53" t="s">
        <v>392</v>
      </c>
    </row>
    <row r="54" spans="1:6" x14ac:dyDescent="0.2">
      <c r="A54" t="s">
        <v>344</v>
      </c>
      <c r="B54">
        <v>2.1360627734430402</v>
      </c>
      <c r="C54" t="s">
        <v>463</v>
      </c>
      <c r="D54">
        <v>13</v>
      </c>
      <c r="E54" t="s">
        <v>435</v>
      </c>
      <c r="F54" t="s">
        <v>345</v>
      </c>
    </row>
    <row r="55" spans="1:6" x14ac:dyDescent="0.2">
      <c r="A55" t="s">
        <v>415</v>
      </c>
      <c r="B55">
        <v>2.2191381658520002</v>
      </c>
      <c r="C55" t="s">
        <v>463</v>
      </c>
      <c r="D55">
        <v>14</v>
      </c>
      <c r="E55" t="s">
        <v>402</v>
      </c>
      <c r="F55" t="s">
        <v>416</v>
      </c>
    </row>
    <row r="56" spans="1:6" x14ac:dyDescent="0.2">
      <c r="A56" t="s">
        <v>425</v>
      </c>
      <c r="B56">
        <v>2.4559044097219598</v>
      </c>
      <c r="C56" t="s">
        <v>463</v>
      </c>
      <c r="D56">
        <v>15</v>
      </c>
      <c r="E56" t="s">
        <v>45</v>
      </c>
      <c r="F56" t="s">
        <v>426</v>
      </c>
    </row>
    <row r="57" spans="1:6" x14ac:dyDescent="0.2">
      <c r="A57" t="s">
        <v>350</v>
      </c>
      <c r="B57">
        <v>2.4973040072755199</v>
      </c>
      <c r="C57" t="s">
        <v>463</v>
      </c>
      <c r="D57">
        <v>16</v>
      </c>
      <c r="E57" t="s">
        <v>45</v>
      </c>
      <c r="F57" t="s">
        <v>351</v>
      </c>
    </row>
    <row r="58" spans="1:6" x14ac:dyDescent="0.2">
      <c r="A58" t="s">
        <v>7</v>
      </c>
      <c r="B58">
        <v>2.8355689872763699</v>
      </c>
      <c r="C58" t="s">
        <v>463</v>
      </c>
      <c r="D58">
        <v>17</v>
      </c>
      <c r="E58" t="s">
        <v>45</v>
      </c>
      <c r="F58" t="s">
        <v>51</v>
      </c>
    </row>
    <row r="59" spans="1:6" x14ac:dyDescent="0.2">
      <c r="A59" t="s">
        <v>10</v>
      </c>
      <c r="B59">
        <v>3.0130630073510498</v>
      </c>
      <c r="C59" t="s">
        <v>463</v>
      </c>
      <c r="D59">
        <v>18</v>
      </c>
      <c r="E59" t="s">
        <v>45</v>
      </c>
      <c r="F59" t="s">
        <v>46</v>
      </c>
    </row>
    <row r="60" spans="1:6" x14ac:dyDescent="0.2">
      <c r="A60" t="s">
        <v>409</v>
      </c>
      <c r="B60">
        <v>3.1694961485306901</v>
      </c>
      <c r="C60" t="s">
        <v>463</v>
      </c>
      <c r="D60">
        <v>19</v>
      </c>
      <c r="E60" t="s">
        <v>410</v>
      </c>
      <c r="F60" t="s">
        <v>345</v>
      </c>
    </row>
    <row r="61" spans="1:6" x14ac:dyDescent="0.2">
      <c r="A61" t="s">
        <v>411</v>
      </c>
      <c r="B61">
        <v>3.31246848560331</v>
      </c>
      <c r="C61" t="s">
        <v>463</v>
      </c>
      <c r="D61">
        <v>20</v>
      </c>
      <c r="E61" t="s">
        <v>410</v>
      </c>
      <c r="F61" t="s">
        <v>345</v>
      </c>
    </row>
    <row r="62" spans="1:6" x14ac:dyDescent="0.2">
      <c r="A62" t="s">
        <v>420</v>
      </c>
      <c r="B62">
        <v>4.0156525983012603</v>
      </c>
      <c r="C62" t="s">
        <v>463</v>
      </c>
      <c r="D62">
        <v>21</v>
      </c>
      <c r="E62" t="s">
        <v>364</v>
      </c>
      <c r="F62" t="s">
        <v>375</v>
      </c>
    </row>
  </sheetData>
  <sortState ref="A2:E61">
    <sortCondition ref="C2:C61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/>
  </sheetViews>
  <sheetFormatPr defaultRowHeight="14.25" x14ac:dyDescent="0.2"/>
  <cols>
    <col min="1" max="1" width="26.5" customWidth="1"/>
    <col min="2" max="3" width="25.25" customWidth="1"/>
    <col min="5" max="5" width="47.25" customWidth="1"/>
  </cols>
  <sheetData>
    <row r="1" spans="1:12" ht="33" x14ac:dyDescent="0.2">
      <c r="A1" s="7" t="s">
        <v>501</v>
      </c>
    </row>
    <row r="2" spans="1:12" x14ac:dyDescent="0.2">
      <c r="A2" t="s">
        <v>0</v>
      </c>
      <c r="B2" t="s">
        <v>427</v>
      </c>
      <c r="D2" t="s">
        <v>31</v>
      </c>
      <c r="E2" t="s">
        <v>32</v>
      </c>
      <c r="G2" t="s">
        <v>485</v>
      </c>
      <c r="H2" t="s">
        <v>487</v>
      </c>
      <c r="I2" t="s">
        <v>488</v>
      </c>
      <c r="J2" t="s">
        <v>485</v>
      </c>
      <c r="K2" t="s">
        <v>487</v>
      </c>
      <c r="L2" t="s">
        <v>488</v>
      </c>
    </row>
    <row r="3" spans="1:12" x14ac:dyDescent="0.2">
      <c r="A3" t="s">
        <v>16</v>
      </c>
      <c r="B3">
        <v>2.5302812859521202</v>
      </c>
      <c r="C3" t="s">
        <v>456</v>
      </c>
      <c r="D3" t="s">
        <v>36</v>
      </c>
      <c r="E3" t="s">
        <v>37</v>
      </c>
      <c r="G3">
        <v>0</v>
      </c>
      <c r="H3">
        <v>0</v>
      </c>
      <c r="I3">
        <v>0</v>
      </c>
    </row>
    <row r="4" spans="1:12" x14ac:dyDescent="0.2">
      <c r="A4" t="s">
        <v>321</v>
      </c>
      <c r="B4">
        <v>4.5453159044481497</v>
      </c>
      <c r="C4" t="s">
        <v>444</v>
      </c>
      <c r="D4" t="s">
        <v>322</v>
      </c>
      <c r="E4" t="s">
        <v>323</v>
      </c>
      <c r="F4" t="s">
        <v>450</v>
      </c>
      <c r="G4">
        <v>0</v>
      </c>
      <c r="H4">
        <v>0</v>
      </c>
      <c r="I4">
        <v>0</v>
      </c>
      <c r="J4">
        <f>G4/2</f>
        <v>0</v>
      </c>
    </row>
    <row r="5" spans="1:12" x14ac:dyDescent="0.2">
      <c r="F5" t="s">
        <v>455</v>
      </c>
      <c r="G5">
        <v>1</v>
      </c>
      <c r="H5">
        <v>0</v>
      </c>
      <c r="I5">
        <v>1</v>
      </c>
      <c r="J5">
        <f t="shared" ref="J5:J16" si="0">G5/2</f>
        <v>0.5</v>
      </c>
    </row>
    <row r="6" spans="1:12" x14ac:dyDescent="0.2">
      <c r="F6" t="s">
        <v>457</v>
      </c>
      <c r="G6">
        <v>0</v>
      </c>
      <c r="H6">
        <v>0</v>
      </c>
      <c r="I6">
        <v>0</v>
      </c>
      <c r="J6">
        <f t="shared" si="0"/>
        <v>0</v>
      </c>
    </row>
    <row r="7" spans="1:12" x14ac:dyDescent="0.2">
      <c r="F7" t="s">
        <v>460</v>
      </c>
      <c r="G7">
        <v>0</v>
      </c>
      <c r="H7">
        <v>0</v>
      </c>
      <c r="I7">
        <v>0</v>
      </c>
      <c r="J7">
        <f t="shared" si="0"/>
        <v>0</v>
      </c>
    </row>
    <row r="8" spans="1:12" x14ac:dyDescent="0.2">
      <c r="F8" t="s">
        <v>458</v>
      </c>
      <c r="G8">
        <v>0</v>
      </c>
      <c r="H8">
        <v>0</v>
      </c>
      <c r="I8">
        <v>0</v>
      </c>
      <c r="J8">
        <f t="shared" si="0"/>
        <v>0</v>
      </c>
    </row>
    <row r="9" spans="1:12" x14ac:dyDescent="0.2">
      <c r="F9" t="s">
        <v>484</v>
      </c>
      <c r="G9">
        <v>0</v>
      </c>
      <c r="H9">
        <v>0</v>
      </c>
      <c r="I9">
        <v>0</v>
      </c>
      <c r="J9">
        <f t="shared" si="0"/>
        <v>0</v>
      </c>
    </row>
    <row r="10" spans="1:12" x14ac:dyDescent="0.2">
      <c r="F10" t="s">
        <v>474</v>
      </c>
      <c r="G10">
        <v>0</v>
      </c>
      <c r="H10">
        <v>0</v>
      </c>
      <c r="I10">
        <v>0</v>
      </c>
      <c r="J10">
        <f t="shared" si="0"/>
        <v>0</v>
      </c>
    </row>
    <row r="11" spans="1:12" x14ac:dyDescent="0.2">
      <c r="F11" t="s">
        <v>443</v>
      </c>
      <c r="G11">
        <v>1</v>
      </c>
      <c r="H11">
        <v>0</v>
      </c>
      <c r="I11">
        <v>1</v>
      </c>
      <c r="J11">
        <f t="shared" si="0"/>
        <v>0.5</v>
      </c>
    </row>
    <row r="12" spans="1:12" x14ac:dyDescent="0.2">
      <c r="F12" t="s">
        <v>452</v>
      </c>
      <c r="G12">
        <v>0</v>
      </c>
      <c r="H12">
        <v>0</v>
      </c>
      <c r="I12">
        <v>0</v>
      </c>
      <c r="J12">
        <f t="shared" si="0"/>
        <v>0</v>
      </c>
    </row>
    <row r="13" spans="1:12" x14ac:dyDescent="0.2">
      <c r="F13" t="s">
        <v>470</v>
      </c>
      <c r="G13">
        <v>0</v>
      </c>
      <c r="H13">
        <v>0</v>
      </c>
      <c r="I13">
        <v>0</v>
      </c>
      <c r="J13">
        <f t="shared" si="0"/>
        <v>0</v>
      </c>
    </row>
    <row r="14" spans="1:12" x14ac:dyDescent="0.2">
      <c r="F14" t="s">
        <v>448</v>
      </c>
      <c r="G14">
        <v>0</v>
      </c>
      <c r="H14">
        <v>0</v>
      </c>
      <c r="I14">
        <v>0</v>
      </c>
      <c r="J14">
        <f t="shared" si="0"/>
        <v>0</v>
      </c>
    </row>
    <row r="15" spans="1:12" x14ac:dyDescent="0.2">
      <c r="F15" t="s">
        <v>471</v>
      </c>
      <c r="G15">
        <v>0</v>
      </c>
      <c r="H15">
        <v>0</v>
      </c>
      <c r="I15">
        <v>0</v>
      </c>
      <c r="J15">
        <f t="shared" si="0"/>
        <v>0</v>
      </c>
    </row>
    <row r="16" spans="1:12" x14ac:dyDescent="0.2">
      <c r="F16" t="s">
        <v>463</v>
      </c>
      <c r="G16">
        <v>0</v>
      </c>
      <c r="H16">
        <v>0</v>
      </c>
      <c r="I16">
        <v>0</v>
      </c>
      <c r="J16">
        <f t="shared" si="0"/>
        <v>0</v>
      </c>
    </row>
    <row r="18" spans="7:9" x14ac:dyDescent="0.2">
      <c r="G18">
        <f>SUM(G3:G17)</f>
        <v>2</v>
      </c>
      <c r="H18">
        <f>SUM(H3:H17)</f>
        <v>0</v>
      </c>
      <c r="I18">
        <f>SUM(I3:I17)</f>
        <v>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/>
  </sheetViews>
  <sheetFormatPr defaultRowHeight="14.25" x14ac:dyDescent="0.2"/>
  <cols>
    <col min="1" max="1" width="15" customWidth="1"/>
    <col min="2" max="2" width="16.375" customWidth="1"/>
    <col min="3" max="3" width="9.625" customWidth="1"/>
    <col min="5" max="5" width="68.75" customWidth="1"/>
  </cols>
  <sheetData>
    <row r="1" spans="1:12" ht="33" x14ac:dyDescent="0.2">
      <c r="A1" s="7" t="s">
        <v>500</v>
      </c>
    </row>
    <row r="2" spans="1:12" x14ac:dyDescent="0.2">
      <c r="A2" t="s">
        <v>0</v>
      </c>
      <c r="B2" t="s">
        <v>428</v>
      </c>
      <c r="D2" t="s">
        <v>31</v>
      </c>
      <c r="E2" t="s">
        <v>32</v>
      </c>
      <c r="G2" t="s">
        <v>485</v>
      </c>
      <c r="H2" t="s">
        <v>487</v>
      </c>
      <c r="I2" t="s">
        <v>488</v>
      </c>
      <c r="J2" t="s">
        <v>485</v>
      </c>
      <c r="K2" t="s">
        <v>487</v>
      </c>
      <c r="L2" t="s">
        <v>488</v>
      </c>
    </row>
    <row r="3" spans="1:12" x14ac:dyDescent="0.2">
      <c r="A3" t="s">
        <v>429</v>
      </c>
      <c r="B3">
        <v>4.1243011189625403</v>
      </c>
      <c r="C3" t="s">
        <v>450</v>
      </c>
      <c r="D3" t="s">
        <v>295</v>
      </c>
      <c r="E3" t="s">
        <v>42</v>
      </c>
    </row>
    <row r="4" spans="1:12" x14ac:dyDescent="0.2">
      <c r="A4" t="s">
        <v>321</v>
      </c>
      <c r="B4">
        <v>4.9148953568843297</v>
      </c>
      <c r="C4" t="s">
        <v>444</v>
      </c>
      <c r="D4" t="s">
        <v>322</v>
      </c>
      <c r="E4" t="s">
        <v>323</v>
      </c>
      <c r="F4" t="s">
        <v>450</v>
      </c>
      <c r="G4">
        <v>1</v>
      </c>
      <c r="H4">
        <v>0</v>
      </c>
      <c r="I4">
        <v>1</v>
      </c>
      <c r="J4">
        <f>G4/2</f>
        <v>0.5</v>
      </c>
    </row>
    <row r="5" spans="1:12" x14ac:dyDescent="0.2">
      <c r="F5" t="s">
        <v>455</v>
      </c>
      <c r="G5">
        <v>0</v>
      </c>
      <c r="H5">
        <v>0</v>
      </c>
      <c r="I5">
        <v>0</v>
      </c>
      <c r="J5">
        <f t="shared" ref="J5:J16" si="0">G5/2</f>
        <v>0</v>
      </c>
    </row>
    <row r="6" spans="1:12" x14ac:dyDescent="0.2">
      <c r="F6" t="s">
        <v>457</v>
      </c>
      <c r="G6">
        <v>0</v>
      </c>
      <c r="H6">
        <v>0</v>
      </c>
      <c r="I6">
        <v>0</v>
      </c>
      <c r="J6">
        <f t="shared" si="0"/>
        <v>0</v>
      </c>
    </row>
    <row r="7" spans="1:12" x14ac:dyDescent="0.2">
      <c r="F7" t="s">
        <v>460</v>
      </c>
      <c r="G7">
        <v>0</v>
      </c>
      <c r="H7">
        <v>0</v>
      </c>
      <c r="I7">
        <v>0</v>
      </c>
      <c r="J7">
        <f t="shared" si="0"/>
        <v>0</v>
      </c>
    </row>
    <row r="8" spans="1:12" x14ac:dyDescent="0.2">
      <c r="F8" t="s">
        <v>458</v>
      </c>
      <c r="G8">
        <v>0</v>
      </c>
      <c r="H8">
        <v>0</v>
      </c>
      <c r="I8">
        <v>0</v>
      </c>
      <c r="J8">
        <f t="shared" si="0"/>
        <v>0</v>
      </c>
    </row>
    <row r="9" spans="1:12" x14ac:dyDescent="0.2">
      <c r="F9" t="s">
        <v>484</v>
      </c>
      <c r="G9">
        <v>0</v>
      </c>
      <c r="H9">
        <v>0</v>
      </c>
      <c r="I9">
        <v>0</v>
      </c>
      <c r="J9">
        <f t="shared" si="0"/>
        <v>0</v>
      </c>
    </row>
    <row r="10" spans="1:12" x14ac:dyDescent="0.2">
      <c r="F10" t="s">
        <v>474</v>
      </c>
      <c r="G10">
        <v>0</v>
      </c>
      <c r="H10">
        <v>0</v>
      </c>
      <c r="I10">
        <v>0</v>
      </c>
      <c r="J10">
        <f t="shared" si="0"/>
        <v>0</v>
      </c>
    </row>
    <row r="11" spans="1:12" x14ac:dyDescent="0.2">
      <c r="F11" t="s">
        <v>443</v>
      </c>
      <c r="G11">
        <v>1</v>
      </c>
      <c r="H11">
        <v>0</v>
      </c>
      <c r="I11">
        <v>1</v>
      </c>
      <c r="J11">
        <f t="shared" si="0"/>
        <v>0.5</v>
      </c>
    </row>
    <row r="12" spans="1:12" x14ac:dyDescent="0.2">
      <c r="F12" t="s">
        <v>452</v>
      </c>
      <c r="G12">
        <v>0</v>
      </c>
      <c r="H12">
        <v>0</v>
      </c>
      <c r="I12">
        <v>0</v>
      </c>
      <c r="J12">
        <f t="shared" si="0"/>
        <v>0</v>
      </c>
    </row>
    <row r="13" spans="1:12" x14ac:dyDescent="0.2">
      <c r="F13" t="s">
        <v>470</v>
      </c>
      <c r="G13">
        <v>0</v>
      </c>
      <c r="H13">
        <v>0</v>
      </c>
      <c r="I13">
        <v>0</v>
      </c>
      <c r="J13">
        <f t="shared" si="0"/>
        <v>0</v>
      </c>
    </row>
    <row r="14" spans="1:12" x14ac:dyDescent="0.2">
      <c r="F14" t="s">
        <v>448</v>
      </c>
      <c r="G14">
        <v>0</v>
      </c>
      <c r="H14">
        <v>0</v>
      </c>
      <c r="I14">
        <v>0</v>
      </c>
      <c r="J14">
        <f t="shared" si="0"/>
        <v>0</v>
      </c>
    </row>
    <row r="15" spans="1:12" x14ac:dyDescent="0.2">
      <c r="F15" t="s">
        <v>471</v>
      </c>
      <c r="G15">
        <v>0</v>
      </c>
      <c r="H15">
        <v>0</v>
      </c>
      <c r="I15">
        <v>0</v>
      </c>
      <c r="J15">
        <f t="shared" si="0"/>
        <v>0</v>
      </c>
    </row>
    <row r="16" spans="1:12" x14ac:dyDescent="0.2">
      <c r="F16" t="s">
        <v>463</v>
      </c>
      <c r="G16">
        <v>0</v>
      </c>
      <c r="H16">
        <v>0</v>
      </c>
      <c r="I16">
        <v>0</v>
      </c>
      <c r="J16">
        <f t="shared" si="0"/>
        <v>0</v>
      </c>
    </row>
    <row r="17" spans="7:9" x14ac:dyDescent="0.2">
      <c r="G17">
        <f>SUM(G4:G16)</f>
        <v>2</v>
      </c>
      <c r="H17">
        <f>SUM(H4:H16)</f>
        <v>0</v>
      </c>
      <c r="I17">
        <f>SUM(I4:I16)</f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CP1</vt:lpstr>
      <vt:lpstr>CP2</vt:lpstr>
      <vt:lpstr>CP3</vt:lpstr>
      <vt:lpstr>CP4</vt:lpstr>
      <vt:lpstr>CP5</vt:lpstr>
      <vt:lpstr>CP6</vt:lpstr>
      <vt:lpstr>CP7</vt:lpstr>
      <vt:lpstr>CP8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2019-06-13T05:36:19Z</dcterms:modified>
</cp:coreProperties>
</file>