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a Lygia\Desktop\American Journal of Clinical Dermatology\"/>
    </mc:Choice>
  </mc:AlternateContent>
  <bookViews>
    <workbookView xWindow="0" yWindow="0" windowWidth="20490" windowHeight="7350"/>
  </bookViews>
  <sheets>
    <sheet name="Raw Data" sheetId="1" r:id="rId1"/>
  </sheets>
  <definedNames>
    <definedName name="_xlnm._FilterDatabase" localSheetId="0" hidden="1">'Raw Data'!$A$2:$AQ$82</definedName>
  </definedNames>
  <calcPr calcId="162913"/>
</workbook>
</file>

<file path=xl/calcChain.xml><?xml version="1.0" encoding="utf-8"?>
<calcChain xmlns="http://schemas.openxmlformats.org/spreadsheetml/2006/main">
  <c r="H83" i="1" l="1"/>
  <c r="L83" i="1"/>
  <c r="H84" i="1"/>
  <c r="L84" i="1"/>
  <c r="H85" i="1"/>
  <c r="L85" i="1"/>
  <c r="H86" i="1"/>
  <c r="L86" i="1"/>
  <c r="H87" i="1"/>
  <c r="L87" i="1"/>
  <c r="H88" i="1"/>
  <c r="L88" i="1"/>
  <c r="H89" i="1"/>
  <c r="L89" i="1"/>
  <c r="H90" i="1"/>
  <c r="L90" i="1"/>
  <c r="H91" i="1"/>
  <c r="L91" i="1"/>
  <c r="H92" i="1"/>
  <c r="L92" i="1"/>
  <c r="H93" i="1"/>
  <c r="L93" i="1"/>
  <c r="H94" i="1"/>
  <c r="L94" i="1"/>
  <c r="H95" i="1"/>
  <c r="L95" i="1"/>
  <c r="H96" i="1"/>
  <c r="L96" i="1"/>
  <c r="H97" i="1"/>
  <c r="L97" i="1"/>
  <c r="H98" i="1"/>
  <c r="L98" i="1"/>
  <c r="H99" i="1"/>
  <c r="L99" i="1"/>
  <c r="H100" i="1"/>
  <c r="L100" i="1"/>
  <c r="H101" i="1"/>
  <c r="L101" i="1"/>
  <c r="H102" i="1"/>
  <c r="L102" i="1"/>
  <c r="H103" i="1"/>
  <c r="L103" i="1"/>
  <c r="H104" i="1"/>
  <c r="L104" i="1"/>
  <c r="H105" i="1"/>
  <c r="L105" i="1"/>
  <c r="AP82" i="1"/>
  <c r="AL82" i="1"/>
  <c r="L82" i="1"/>
  <c r="H82" i="1"/>
  <c r="AP81" i="1"/>
  <c r="AL81" i="1"/>
  <c r="AM81" i="1" s="1"/>
  <c r="L81" i="1"/>
  <c r="H81" i="1"/>
  <c r="AP80" i="1"/>
  <c r="AQ80" i="1" s="1"/>
  <c r="AL80" i="1"/>
  <c r="AM80" i="1" s="1"/>
  <c r="L80" i="1"/>
  <c r="H80" i="1"/>
  <c r="AP79" i="1"/>
  <c r="AQ79" i="1" s="1"/>
  <c r="AL79" i="1"/>
  <c r="AM79" i="1" s="1"/>
  <c r="L79" i="1"/>
  <c r="H79" i="1"/>
  <c r="AP78" i="1"/>
  <c r="AQ78" i="1" s="1"/>
  <c r="AL78" i="1"/>
  <c r="AM78" i="1" s="1"/>
  <c r="L78" i="1"/>
  <c r="H78" i="1"/>
  <c r="AP77" i="1"/>
  <c r="AL77" i="1"/>
  <c r="L77" i="1"/>
  <c r="H77" i="1"/>
  <c r="AP76" i="1"/>
  <c r="AQ76" i="1" s="1"/>
  <c r="AL76" i="1"/>
  <c r="AM76" i="1" s="1"/>
  <c r="L76" i="1"/>
  <c r="H76" i="1"/>
  <c r="AP75" i="1"/>
  <c r="AQ75" i="1" s="1"/>
  <c r="AL75" i="1"/>
  <c r="AM75" i="1" s="1"/>
  <c r="L75" i="1"/>
  <c r="H75" i="1"/>
  <c r="AP74" i="1"/>
  <c r="AQ74" i="1" s="1"/>
  <c r="AL74" i="1"/>
  <c r="AM74" i="1" s="1"/>
  <c r="L74" i="1"/>
  <c r="H74" i="1"/>
  <c r="AP73" i="1"/>
  <c r="AQ73" i="1" s="1"/>
  <c r="AL73" i="1"/>
  <c r="AM73" i="1" s="1"/>
  <c r="L73" i="1"/>
  <c r="H73" i="1"/>
  <c r="AP72" i="1"/>
  <c r="AQ72" i="1" s="1"/>
  <c r="AL72" i="1"/>
  <c r="AM72" i="1" s="1"/>
  <c r="L72" i="1"/>
  <c r="H72" i="1"/>
  <c r="AP71" i="1"/>
  <c r="AQ71" i="1" s="1"/>
  <c r="AL71" i="1"/>
  <c r="AM71" i="1" s="1"/>
  <c r="L71" i="1"/>
  <c r="H71" i="1"/>
  <c r="AP70" i="1"/>
  <c r="AQ70" i="1" s="1"/>
  <c r="AL70" i="1"/>
  <c r="AM70" i="1" s="1"/>
  <c r="L70" i="1"/>
  <c r="H70" i="1"/>
  <c r="AP69" i="1"/>
  <c r="AQ69" i="1" s="1"/>
  <c r="AL69" i="1"/>
  <c r="AM69" i="1" s="1"/>
  <c r="L69" i="1"/>
  <c r="H69" i="1"/>
  <c r="AP68" i="1"/>
  <c r="AQ68" i="1" s="1"/>
  <c r="AL68" i="1"/>
  <c r="L68" i="1"/>
  <c r="H68" i="1"/>
  <c r="AP67" i="1"/>
  <c r="AQ67" i="1" s="1"/>
  <c r="AL67" i="1"/>
  <c r="L67" i="1"/>
  <c r="H67" i="1"/>
  <c r="AP66" i="1"/>
  <c r="AQ66" i="1" s="1"/>
  <c r="AL66" i="1"/>
  <c r="AM66" i="1" s="1"/>
  <c r="L66" i="1"/>
  <c r="H66" i="1"/>
  <c r="AP65" i="1"/>
  <c r="AQ65" i="1" s="1"/>
  <c r="AL65" i="1"/>
  <c r="L65" i="1"/>
  <c r="H65" i="1"/>
  <c r="AP64" i="1"/>
  <c r="AQ64" i="1" s="1"/>
  <c r="AL64" i="1"/>
  <c r="L64" i="1"/>
  <c r="H64" i="1"/>
  <c r="AP63" i="1"/>
  <c r="AQ63" i="1" s="1"/>
  <c r="AL63" i="1"/>
  <c r="L63" i="1"/>
  <c r="H63" i="1"/>
  <c r="AP62" i="1"/>
  <c r="AQ62" i="1" s="1"/>
  <c r="AL62" i="1"/>
  <c r="L62" i="1"/>
  <c r="H62" i="1"/>
  <c r="AP61" i="1"/>
  <c r="AQ61" i="1" s="1"/>
  <c r="AL61" i="1"/>
  <c r="AM61" i="1" s="1"/>
  <c r="L61" i="1"/>
  <c r="H61" i="1"/>
  <c r="AP60" i="1"/>
  <c r="AQ60" i="1" s="1"/>
  <c r="AL60" i="1"/>
  <c r="AM60" i="1" s="1"/>
  <c r="L60" i="1"/>
  <c r="H60" i="1"/>
  <c r="AP59" i="1"/>
  <c r="AQ59" i="1" s="1"/>
  <c r="AL59" i="1"/>
  <c r="AM59" i="1" s="1"/>
  <c r="L59" i="1"/>
  <c r="H59" i="1"/>
  <c r="AP58" i="1"/>
  <c r="AQ58" i="1" s="1"/>
  <c r="AL58" i="1"/>
  <c r="AM58" i="1" s="1"/>
  <c r="L58" i="1"/>
  <c r="H58" i="1"/>
  <c r="AP57" i="1"/>
  <c r="AQ57" i="1" s="1"/>
  <c r="AL57" i="1"/>
  <c r="AM57" i="1" s="1"/>
  <c r="L57" i="1"/>
  <c r="H57" i="1"/>
  <c r="AP56" i="1"/>
  <c r="AQ56" i="1" s="1"/>
  <c r="AL56" i="1"/>
  <c r="AM56" i="1" s="1"/>
  <c r="L56" i="1"/>
  <c r="H56" i="1"/>
  <c r="AP55" i="1"/>
  <c r="AQ55" i="1" s="1"/>
  <c r="AL55" i="1"/>
  <c r="AM55" i="1" s="1"/>
  <c r="L55" i="1"/>
  <c r="H55" i="1"/>
  <c r="AP54" i="1"/>
  <c r="AL54" i="1"/>
  <c r="AM54" i="1" s="1"/>
  <c r="L54" i="1"/>
  <c r="H54" i="1"/>
  <c r="AP53" i="1"/>
  <c r="AQ53" i="1" s="1"/>
  <c r="AL53" i="1"/>
  <c r="AM53" i="1" s="1"/>
  <c r="L53" i="1"/>
  <c r="H53" i="1"/>
  <c r="AP52" i="1"/>
  <c r="AQ52" i="1" s="1"/>
  <c r="AL52" i="1"/>
  <c r="AM52" i="1" s="1"/>
  <c r="L52" i="1"/>
  <c r="H52" i="1"/>
  <c r="AP51" i="1"/>
  <c r="AQ51" i="1" s="1"/>
  <c r="AL51" i="1"/>
  <c r="AM51" i="1" s="1"/>
  <c r="L51" i="1"/>
  <c r="H51" i="1"/>
  <c r="AP50" i="1"/>
  <c r="AQ50" i="1" s="1"/>
  <c r="AL50" i="1"/>
  <c r="AM50" i="1" s="1"/>
  <c r="L50" i="1"/>
  <c r="H50" i="1"/>
  <c r="AP49" i="1"/>
  <c r="AQ49" i="1" s="1"/>
  <c r="AL49" i="1"/>
  <c r="AM49" i="1" s="1"/>
  <c r="L49" i="1"/>
  <c r="H49" i="1"/>
  <c r="AP48" i="1"/>
  <c r="AQ48" i="1" s="1"/>
  <c r="AL48" i="1"/>
  <c r="AM48" i="1" s="1"/>
  <c r="L48" i="1"/>
  <c r="H48" i="1"/>
  <c r="AP47" i="1"/>
  <c r="AQ47" i="1" s="1"/>
  <c r="AL47" i="1"/>
  <c r="AM47" i="1" s="1"/>
  <c r="L47" i="1"/>
  <c r="H47" i="1"/>
  <c r="AP46" i="1"/>
  <c r="AQ46" i="1" s="1"/>
  <c r="AL46" i="1"/>
  <c r="AM46" i="1" s="1"/>
  <c r="L46" i="1"/>
  <c r="H46" i="1"/>
  <c r="AP45" i="1"/>
  <c r="AQ45" i="1" s="1"/>
  <c r="AL45" i="1"/>
  <c r="AM45" i="1" s="1"/>
  <c r="L45" i="1"/>
  <c r="H45" i="1"/>
  <c r="AP44" i="1"/>
  <c r="AQ44" i="1" s="1"/>
  <c r="AL44" i="1"/>
  <c r="AM44" i="1" s="1"/>
  <c r="L44" i="1"/>
  <c r="H44" i="1"/>
  <c r="AP43" i="1"/>
  <c r="AL43" i="1"/>
  <c r="AM43" i="1" s="1"/>
  <c r="L43" i="1"/>
  <c r="H43" i="1"/>
  <c r="AP42" i="1"/>
  <c r="AQ42" i="1" s="1"/>
  <c r="AL42" i="1"/>
  <c r="L42" i="1"/>
  <c r="H42" i="1"/>
  <c r="AP41" i="1"/>
  <c r="AQ41" i="1" s="1"/>
  <c r="AL41" i="1"/>
  <c r="L41" i="1"/>
  <c r="H41" i="1"/>
  <c r="AP40" i="1"/>
  <c r="AQ40" i="1" s="1"/>
  <c r="AL40" i="1"/>
  <c r="AM40" i="1" s="1"/>
  <c r="L40" i="1"/>
  <c r="H40" i="1"/>
  <c r="AP39" i="1"/>
  <c r="AL39" i="1"/>
  <c r="AM39" i="1" s="1"/>
  <c r="L39" i="1"/>
  <c r="H39" i="1"/>
  <c r="AP38" i="1"/>
  <c r="AQ38" i="1" s="1"/>
  <c r="AL38" i="1"/>
  <c r="AM38" i="1" s="1"/>
  <c r="L38" i="1"/>
  <c r="H38" i="1"/>
  <c r="AP37" i="1"/>
  <c r="AQ37" i="1" s="1"/>
  <c r="AL37" i="1"/>
  <c r="AM37" i="1" s="1"/>
  <c r="L37" i="1"/>
  <c r="H37" i="1"/>
  <c r="AP36" i="1"/>
  <c r="AQ36" i="1" s="1"/>
  <c r="AL36" i="1"/>
  <c r="AM36" i="1" s="1"/>
  <c r="L36" i="1"/>
  <c r="H36" i="1"/>
  <c r="AP35" i="1"/>
  <c r="AL35" i="1"/>
  <c r="AM35" i="1" s="1"/>
  <c r="L35" i="1"/>
  <c r="H35" i="1"/>
  <c r="AP34" i="1"/>
  <c r="AQ34" i="1" s="1"/>
  <c r="AL34" i="1"/>
  <c r="L34" i="1"/>
  <c r="H34" i="1"/>
  <c r="AP33" i="1"/>
  <c r="AQ33" i="1" s="1"/>
  <c r="AL33" i="1"/>
  <c r="L33" i="1"/>
  <c r="H33" i="1"/>
  <c r="AP32" i="1"/>
  <c r="AQ32" i="1" s="1"/>
  <c r="AL32" i="1"/>
  <c r="AM32" i="1" s="1"/>
  <c r="L32" i="1"/>
  <c r="H32" i="1"/>
  <c r="AP31" i="1"/>
  <c r="AQ31" i="1" s="1"/>
  <c r="AL31" i="1"/>
  <c r="AM31" i="1" s="1"/>
  <c r="L31" i="1"/>
  <c r="H31" i="1"/>
  <c r="AP30" i="1"/>
  <c r="AQ30" i="1" s="1"/>
  <c r="AL30" i="1"/>
  <c r="L30" i="1"/>
  <c r="H30" i="1"/>
  <c r="AP29" i="1"/>
  <c r="AL29" i="1"/>
  <c r="L29" i="1"/>
  <c r="H29" i="1"/>
  <c r="AP28" i="1"/>
  <c r="AL28" i="1"/>
  <c r="L28" i="1"/>
  <c r="H28" i="1"/>
  <c r="AP27" i="1"/>
  <c r="AQ27" i="1" s="1"/>
  <c r="AL27" i="1"/>
  <c r="AM27" i="1" s="1"/>
  <c r="L27" i="1"/>
  <c r="H27" i="1"/>
  <c r="AP26" i="1"/>
  <c r="AQ26" i="1" s="1"/>
  <c r="AL26" i="1"/>
  <c r="AM26" i="1" s="1"/>
  <c r="L26" i="1"/>
  <c r="H26" i="1"/>
  <c r="AP25" i="1"/>
  <c r="AL25" i="1"/>
  <c r="AM25" i="1" s="1"/>
  <c r="L25" i="1"/>
  <c r="H25" i="1"/>
  <c r="AP24" i="1"/>
  <c r="AL24" i="1"/>
  <c r="AM24" i="1" s="1"/>
  <c r="L24" i="1"/>
  <c r="H24" i="1"/>
  <c r="AP23" i="1"/>
  <c r="AL23" i="1"/>
  <c r="L23" i="1"/>
  <c r="H23" i="1"/>
  <c r="AP22" i="1"/>
  <c r="AL22" i="1"/>
  <c r="AM22" i="1" s="1"/>
  <c r="L22" i="1"/>
  <c r="H22" i="1"/>
  <c r="AP21" i="1"/>
  <c r="AL21" i="1"/>
  <c r="AM21" i="1" s="1"/>
  <c r="L21" i="1"/>
  <c r="H21" i="1"/>
  <c r="AP20" i="1"/>
  <c r="AQ20" i="1" s="1"/>
  <c r="AL20" i="1"/>
  <c r="AM20" i="1" s="1"/>
  <c r="L20" i="1"/>
  <c r="H20" i="1"/>
  <c r="AP19" i="1"/>
  <c r="AL19" i="1"/>
  <c r="AM19" i="1" s="1"/>
  <c r="L19" i="1"/>
  <c r="H19" i="1"/>
  <c r="AP18" i="1"/>
  <c r="AL18" i="1"/>
  <c r="L18" i="1"/>
  <c r="H18" i="1"/>
  <c r="AP17" i="1"/>
  <c r="AQ17" i="1" s="1"/>
  <c r="AL17" i="1"/>
  <c r="AM17" i="1" s="1"/>
  <c r="L17" i="1"/>
  <c r="H17" i="1"/>
  <c r="AP16" i="1"/>
  <c r="AQ16" i="1" s="1"/>
  <c r="AL16" i="1"/>
  <c r="AM16" i="1" s="1"/>
  <c r="L16" i="1"/>
  <c r="H16" i="1"/>
  <c r="AP15" i="1"/>
  <c r="AQ15" i="1" s="1"/>
  <c r="AL15" i="1"/>
  <c r="AM15" i="1" s="1"/>
  <c r="L15" i="1"/>
  <c r="H15" i="1"/>
  <c r="AP14" i="1"/>
  <c r="AQ14" i="1" s="1"/>
  <c r="AL14" i="1"/>
  <c r="AM14" i="1" s="1"/>
  <c r="L14" i="1"/>
  <c r="H14" i="1"/>
  <c r="AP13" i="1"/>
  <c r="AQ13" i="1" s="1"/>
  <c r="AL13" i="1"/>
  <c r="AM13" i="1" s="1"/>
  <c r="L13" i="1"/>
  <c r="H13" i="1"/>
  <c r="AP12" i="1"/>
  <c r="AQ12" i="1" s="1"/>
  <c r="AL12" i="1"/>
  <c r="AM12" i="1" s="1"/>
  <c r="L12" i="1"/>
  <c r="H12" i="1"/>
  <c r="AP11" i="1"/>
  <c r="AL11" i="1"/>
  <c r="L11" i="1"/>
  <c r="H11" i="1"/>
  <c r="AP10" i="1"/>
  <c r="AQ10" i="1" s="1"/>
  <c r="AL10" i="1"/>
  <c r="AM10" i="1" s="1"/>
  <c r="L10" i="1"/>
  <c r="H10" i="1"/>
  <c r="AP9" i="1"/>
  <c r="AQ9" i="1" s="1"/>
  <c r="AL9" i="1"/>
  <c r="AM9" i="1" s="1"/>
  <c r="L9" i="1"/>
  <c r="H9" i="1"/>
  <c r="AP8" i="1"/>
  <c r="AQ8" i="1" s="1"/>
  <c r="AL8" i="1"/>
  <c r="L8" i="1"/>
  <c r="H8" i="1"/>
  <c r="AP7" i="1"/>
  <c r="AQ7" i="1" s="1"/>
  <c r="AL7" i="1"/>
  <c r="AM7" i="1" s="1"/>
  <c r="L7" i="1"/>
  <c r="H7" i="1"/>
  <c r="AP6" i="1"/>
  <c r="AQ6" i="1" s="1"/>
  <c r="AL6" i="1"/>
  <c r="AM6" i="1" s="1"/>
  <c r="L6" i="1"/>
  <c r="H6" i="1"/>
  <c r="AP5" i="1"/>
  <c r="AQ5" i="1" s="1"/>
  <c r="AL5" i="1"/>
  <c r="L5" i="1"/>
  <c r="H5" i="1"/>
  <c r="AP4" i="1"/>
  <c r="AQ4" i="1" s="1"/>
  <c r="AL4" i="1"/>
  <c r="AM4" i="1" s="1"/>
  <c r="L4" i="1"/>
  <c r="H4" i="1"/>
  <c r="AP3" i="1"/>
  <c r="AQ3" i="1" s="1"/>
  <c r="AL3" i="1"/>
  <c r="AM3" i="1" s="1"/>
  <c r="L3" i="1"/>
  <c r="H3" i="1"/>
</calcChain>
</file>

<file path=xl/sharedStrings.xml><?xml version="1.0" encoding="utf-8"?>
<sst xmlns="http://schemas.openxmlformats.org/spreadsheetml/2006/main" count="49" uniqueCount="44">
  <si>
    <t>PASI</t>
  </si>
  <si>
    <t>DLQI</t>
  </si>
  <si>
    <t>ETANERCEPT</t>
  </si>
  <si>
    <t>FINAL</t>
  </si>
  <si>
    <t>INCLUSION DATE</t>
  </si>
  <si>
    <t>GROUP (PROBIOTICS=1,PLACEBO=2)</t>
  </si>
  <si>
    <t>AGE (YEARS)</t>
  </si>
  <si>
    <t>WEIGHT (KG)</t>
  </si>
  <si>
    <t>HEIGHT (M)</t>
  </si>
  <si>
    <t>BMI</t>
  </si>
  <si>
    <t>CERVICAL CIRCUMFERENCE (CM)</t>
  </si>
  <si>
    <t>ABDOMINAL CIRCUMFERENCE (CM)</t>
  </si>
  <si>
    <t>PELVIC CIRCUMFERENCE (CM)</t>
  </si>
  <si>
    <t>AC/PC</t>
  </si>
  <si>
    <t>PSORIATIC ARTHRITIS</t>
  </si>
  <si>
    <t>SYSTEMIC ARTERIAL HYPERTENSION</t>
  </si>
  <si>
    <t>DIABETES MELLITUS</t>
  </si>
  <si>
    <t>HYPERCHOLESTEROLEMIA</t>
  </si>
  <si>
    <t>HYPERTRIGLYCERIDEMIA</t>
  </si>
  <si>
    <t>HYPERURICEMIA</t>
  </si>
  <si>
    <t>MAJOR DEPRESSION</t>
  </si>
  <si>
    <t>SMOKING</t>
  </si>
  <si>
    <t>PHOTOTHERAPY</t>
  </si>
  <si>
    <t>TOPICAL CORTICOSTEROIDS</t>
  </si>
  <si>
    <t>ACITRETIN</t>
  </si>
  <si>
    <t>CICLOSPORINE</t>
  </si>
  <si>
    <t>METHOTREXATE</t>
  </si>
  <si>
    <t>ORAL CORTICOSTEROIDS</t>
  </si>
  <si>
    <t>NSAIDS</t>
  </si>
  <si>
    <t>LEFLUNOMIDE</t>
  </si>
  <si>
    <t>SULFASALAZINE</t>
  </si>
  <si>
    <t>HYDROXYCHLOROQUINE</t>
  </si>
  <si>
    <t>INFLIXIMAB</t>
  </si>
  <si>
    <t>ADALIMUMAB</t>
  </si>
  <si>
    <t>USTEKINUMAB</t>
  </si>
  <si>
    <t>SECUKINUMAB</t>
  </si>
  <si>
    <t>STANDARD OF CARE</t>
  </si>
  <si>
    <t>DIFFERENCE</t>
  </si>
  <si>
    <t>DIFFERENCE (%)</t>
  </si>
  <si>
    <t>SEX (M=1,F=2)</t>
  </si>
  <si>
    <t>COMORBIDITIES AND HABITS</t>
  </si>
  <si>
    <t>INITIAL</t>
  </si>
  <si>
    <t>SOCIO-DEMOGRAPHIC DATA</t>
  </si>
  <si>
    <t>ETHNICITY (WHITE=1,BLACK=2,ASIAN=3,NATIVE-AMERICAN=4)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</si>
</sst>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color theme="1"/>
      <name val="Calibri"/>
    </font>
    <font>
      <b/>
      <sz val="11"/>
      <color rgb="FF000000"/>
      <name val="Calibri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6" borderId="4" xfId="0" applyFont="1" applyFill="1" applyBorder="1" applyAlignment="1"/>
    <xf numFmtId="2" fontId="1" fillId="6" borderId="4" xfId="0" applyNumberFormat="1" applyFont="1" applyFill="1" applyBorder="1" applyAlignment="1"/>
    <xf numFmtId="0" fontId="1" fillId="0" borderId="4" xfId="0" applyFont="1" applyBorder="1" applyAlignment="1"/>
    <xf numFmtId="10" fontId="1" fillId="0" borderId="4" xfId="0" applyNumberFormat="1" applyFont="1" applyBorder="1" applyAlignment="1"/>
    <xf numFmtId="0" fontId="1" fillId="0" borderId="4" xfId="0" applyFont="1" applyBorder="1" applyAlignment="1"/>
    <xf numFmtId="10" fontId="1" fillId="0" borderId="4" xfId="0" applyNumberFormat="1" applyFont="1" applyBorder="1" applyAlignment="1"/>
    <xf numFmtId="0" fontId="1" fillId="6" borderId="0" xfId="0" applyFont="1" applyFill="1" applyAlignment="1"/>
    <xf numFmtId="0" fontId="3" fillId="2" borderId="4" xfId="0" applyFont="1" applyFill="1" applyBorder="1" applyAlignment="1"/>
    <xf numFmtId="0" fontId="3" fillId="3" borderId="4" xfId="0" applyFont="1" applyFill="1" applyBorder="1" applyAlignment="1"/>
    <xf numFmtId="0" fontId="3" fillId="4" borderId="4" xfId="0" applyFont="1" applyFill="1" applyBorder="1" applyAlignment="1"/>
    <xf numFmtId="0" fontId="3" fillId="5" borderId="4" xfId="0" applyFont="1" applyFill="1" applyBorder="1" applyAlignment="1"/>
    <xf numFmtId="0" fontId="1" fillId="0" borderId="4" xfId="0" applyFont="1" applyFill="1" applyBorder="1" applyAlignment="1"/>
    <xf numFmtId="2" fontId="1" fillId="0" borderId="4" xfId="0" applyNumberFormat="1" applyFont="1" applyFill="1" applyBorder="1" applyAlignment="1"/>
    <xf numFmtId="10" fontId="1" fillId="0" borderId="4" xfId="0" applyNumberFormat="1" applyFont="1" applyFill="1" applyBorder="1" applyAlignment="1"/>
    <xf numFmtId="0" fontId="2" fillId="0" borderId="4" xfId="0" applyFont="1" applyFill="1" applyBorder="1" applyAlignment="1"/>
    <xf numFmtId="0" fontId="1" fillId="0" borderId="0" xfId="0" applyFont="1" applyFill="1" applyAlignment="1"/>
    <xf numFmtId="0" fontId="0" fillId="0" borderId="0" xfId="0" applyFont="1" applyFill="1" applyAlignment="1"/>
    <xf numFmtId="164" fontId="1" fillId="0" borderId="4" xfId="0" applyNumberFormat="1" applyFont="1" applyFill="1" applyBorder="1" applyAlignment="1"/>
    <xf numFmtId="164" fontId="1" fillId="6" borderId="4" xfId="0" applyNumberFormat="1" applyFont="1" applyFill="1" applyBorder="1" applyAlignment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5"/>
  <sheetViews>
    <sheetView tabSelected="1" workbookViewId="0">
      <pane ySplit="2" topLeftCell="A3" activePane="bottomLeft" state="frozen"/>
      <selection pane="bottomLeft" activeCell="E5" sqref="E5"/>
    </sheetView>
  </sheetViews>
  <sheetFormatPr defaultColWidth="12.5703125" defaultRowHeight="15.75" customHeight="1" x14ac:dyDescent="0.2"/>
  <cols>
    <col min="1" max="1" width="18.28515625" bestFit="1" customWidth="1"/>
    <col min="2" max="2" width="15.85546875" bestFit="1" customWidth="1"/>
    <col min="3" max="3" width="35.5703125" bestFit="1" customWidth="1"/>
    <col min="4" max="4" width="14.42578125" bestFit="1" customWidth="1"/>
    <col min="5" max="5" width="59.5703125" bestFit="1" customWidth="1"/>
    <col min="6" max="6" width="15" bestFit="1" customWidth="1"/>
    <col min="7" max="7" width="13.5703125" bestFit="1" customWidth="1"/>
    <col min="8" max="8" width="6.85546875" bestFit="1" customWidth="1"/>
    <col min="9" max="9" width="32.7109375" bestFit="1" customWidth="1"/>
    <col min="10" max="10" width="35.42578125" bestFit="1" customWidth="1"/>
    <col min="11" max="11" width="30.140625" bestFit="1" customWidth="1"/>
    <col min="12" max="12" width="8.85546875" bestFit="1" customWidth="1"/>
    <col min="13" max="13" width="22.28515625" bestFit="1" customWidth="1"/>
    <col min="14" max="14" width="35.42578125" bestFit="1" customWidth="1"/>
    <col min="15" max="15" width="20.85546875" bestFit="1" customWidth="1"/>
    <col min="16" max="16" width="26.28515625" bestFit="1" customWidth="1"/>
    <col min="17" max="17" width="25.42578125" bestFit="1" customWidth="1"/>
    <col min="18" max="18" width="18.140625" bestFit="1" customWidth="1"/>
    <col min="19" max="19" width="21.42578125" bestFit="1" customWidth="1"/>
    <col min="20" max="20" width="12.140625" bestFit="1" customWidth="1"/>
    <col min="21" max="21" width="17.7109375" bestFit="1" customWidth="1"/>
    <col min="22" max="22" width="28" bestFit="1" customWidth="1"/>
    <col min="23" max="23" width="12.42578125" bestFit="1" customWidth="1"/>
    <col min="24" max="24" width="16.28515625" bestFit="1" customWidth="1"/>
    <col min="25" max="25" width="17.5703125" bestFit="1" customWidth="1"/>
    <col min="26" max="26" width="25.140625" bestFit="1" customWidth="1"/>
    <col min="27" max="27" width="9.85546875" bestFit="1" customWidth="1"/>
    <col min="28" max="28" width="16.140625" bestFit="1" customWidth="1"/>
    <col min="29" max="29" width="17.42578125" bestFit="1" customWidth="1"/>
    <col min="30" max="30" width="25.42578125" bestFit="1" customWidth="1"/>
    <col min="31" max="31" width="14.42578125" bestFit="1" customWidth="1"/>
    <col min="32" max="32" width="13.7109375" bestFit="1" customWidth="1"/>
    <col min="33" max="33" width="16.28515625" bestFit="1" customWidth="1"/>
    <col min="34" max="34" width="16.7109375" bestFit="1" customWidth="1"/>
    <col min="35" max="35" width="16.85546875" bestFit="1" customWidth="1"/>
    <col min="36" max="36" width="9.5703125" bestFit="1" customWidth="1"/>
    <col min="37" max="37" width="8.42578125" bestFit="1" customWidth="1"/>
    <col min="38" max="38" width="13.85546875" bestFit="1" customWidth="1"/>
    <col min="39" max="39" width="17.42578125" bestFit="1" customWidth="1"/>
    <col min="40" max="40" width="9.5703125" bestFit="1" customWidth="1"/>
    <col min="41" max="41" width="8.42578125" bestFit="1" customWidth="1"/>
    <col min="42" max="42" width="13.85546875" bestFit="1" customWidth="1"/>
    <col min="43" max="43" width="17.42578125" bestFit="1" customWidth="1"/>
  </cols>
  <sheetData>
    <row r="1" spans="1:43" ht="15.75" customHeight="1" x14ac:dyDescent="0.25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  <c r="M1" s="25" t="s">
        <v>40</v>
      </c>
      <c r="N1" s="26"/>
      <c r="O1" s="26"/>
      <c r="P1" s="26"/>
      <c r="Q1" s="26"/>
      <c r="R1" s="26"/>
      <c r="S1" s="26"/>
      <c r="T1" s="27"/>
      <c r="U1" s="28" t="s">
        <v>36</v>
      </c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0" t="s">
        <v>0</v>
      </c>
      <c r="AK1" s="21"/>
      <c r="AL1" s="21"/>
      <c r="AM1" s="22"/>
      <c r="AN1" s="20" t="s">
        <v>1</v>
      </c>
      <c r="AO1" s="21" t="s">
        <v>1</v>
      </c>
      <c r="AP1" s="21"/>
      <c r="AQ1" s="22"/>
    </row>
    <row r="2" spans="1:43" ht="15.75" customHeight="1" x14ac:dyDescent="0.25">
      <c r="A2" s="8" t="s">
        <v>4</v>
      </c>
      <c r="B2" s="8" t="s">
        <v>39</v>
      </c>
      <c r="C2" s="8" t="s">
        <v>5</v>
      </c>
      <c r="D2" s="8" t="s">
        <v>6</v>
      </c>
      <c r="E2" s="8" t="s">
        <v>43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2</v>
      </c>
      <c r="AF2" s="10" t="s">
        <v>32</v>
      </c>
      <c r="AG2" s="10" t="s">
        <v>33</v>
      </c>
      <c r="AH2" s="10" t="s">
        <v>34</v>
      </c>
      <c r="AI2" s="10" t="s">
        <v>35</v>
      </c>
      <c r="AJ2" s="11" t="s">
        <v>41</v>
      </c>
      <c r="AK2" s="11" t="s">
        <v>3</v>
      </c>
      <c r="AL2" s="11" t="s">
        <v>37</v>
      </c>
      <c r="AM2" s="11" t="s">
        <v>38</v>
      </c>
      <c r="AN2" s="11" t="s">
        <v>41</v>
      </c>
      <c r="AO2" s="11" t="s">
        <v>3</v>
      </c>
      <c r="AP2" s="11" t="s">
        <v>37</v>
      </c>
      <c r="AQ2" s="11" t="s">
        <v>38</v>
      </c>
    </row>
    <row r="3" spans="1:43" ht="15.75" customHeight="1" x14ac:dyDescent="0.25">
      <c r="A3" s="18">
        <v>44237</v>
      </c>
      <c r="B3" s="12">
        <v>2</v>
      </c>
      <c r="C3" s="12">
        <v>1</v>
      </c>
      <c r="D3" s="12">
        <v>20</v>
      </c>
      <c r="E3" s="12">
        <v>2</v>
      </c>
      <c r="F3" s="12">
        <v>48</v>
      </c>
      <c r="G3" s="12">
        <v>1.66</v>
      </c>
      <c r="H3" s="13">
        <f t="shared" ref="H3:H82" si="0">F3/G3/G3</f>
        <v>17.419073885905068</v>
      </c>
      <c r="I3" s="12">
        <v>32</v>
      </c>
      <c r="J3" s="12">
        <v>64</v>
      </c>
      <c r="K3" s="12">
        <v>89</v>
      </c>
      <c r="L3" s="13">
        <f t="shared" ref="L3:L82" si="1">J3/K3</f>
        <v>0.7191011235955056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1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1.2</v>
      </c>
      <c r="AK3" s="12">
        <v>1.1000000000000001</v>
      </c>
      <c r="AL3" s="12">
        <f t="shared" ref="AL3:AL34" si="2">AK3-AJ3</f>
        <v>-9.9999999999999867E-2</v>
      </c>
      <c r="AM3" s="14">
        <f>AL3/AJ3</f>
        <v>-8.3333333333333232E-2</v>
      </c>
      <c r="AN3" s="12">
        <v>5</v>
      </c>
      <c r="AO3" s="12">
        <v>5</v>
      </c>
      <c r="AP3" s="12">
        <f t="shared" ref="AP3:AP34" si="3">AO3-AN3</f>
        <v>0</v>
      </c>
      <c r="AQ3" s="14">
        <f t="shared" ref="AQ3:AQ10" si="4">AP3/AN3</f>
        <v>0</v>
      </c>
    </row>
    <row r="4" spans="1:43" ht="15.75" customHeight="1" x14ac:dyDescent="0.25">
      <c r="A4" s="18">
        <v>44216</v>
      </c>
      <c r="B4" s="12">
        <v>1</v>
      </c>
      <c r="C4" s="12">
        <v>1</v>
      </c>
      <c r="D4" s="12">
        <v>57</v>
      </c>
      <c r="E4" s="12">
        <v>2</v>
      </c>
      <c r="F4" s="12">
        <v>77</v>
      </c>
      <c r="G4" s="12">
        <v>1.72</v>
      </c>
      <c r="H4" s="13">
        <f t="shared" si="0"/>
        <v>26.027582477014604</v>
      </c>
      <c r="I4" s="12">
        <v>41</v>
      </c>
      <c r="J4" s="12">
        <v>101</v>
      </c>
      <c r="K4" s="12">
        <v>106</v>
      </c>
      <c r="L4" s="13">
        <f t="shared" si="1"/>
        <v>0.95283018867924529</v>
      </c>
      <c r="M4" s="12">
        <v>1</v>
      </c>
      <c r="N4" s="12">
        <v>1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1</v>
      </c>
      <c r="U4" s="12">
        <v>0</v>
      </c>
      <c r="V4" s="12">
        <v>0</v>
      </c>
      <c r="W4" s="12">
        <v>0</v>
      </c>
      <c r="X4" s="12">
        <v>1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21</v>
      </c>
      <c r="AK4" s="12">
        <v>0.4</v>
      </c>
      <c r="AL4" s="12">
        <f t="shared" si="2"/>
        <v>-20.6</v>
      </c>
      <c r="AM4" s="14">
        <f>AL4/AJ4</f>
        <v>-0.98095238095238102</v>
      </c>
      <c r="AN4" s="12">
        <v>5</v>
      </c>
      <c r="AO4" s="12">
        <v>2</v>
      </c>
      <c r="AP4" s="12">
        <f t="shared" si="3"/>
        <v>-3</v>
      </c>
      <c r="AQ4" s="14">
        <f t="shared" si="4"/>
        <v>-0.6</v>
      </c>
    </row>
    <row r="5" spans="1:43" ht="15.75" customHeight="1" x14ac:dyDescent="0.25">
      <c r="A5" s="18">
        <v>44224</v>
      </c>
      <c r="B5" s="12">
        <v>2</v>
      </c>
      <c r="C5" s="12">
        <v>1</v>
      </c>
      <c r="D5" s="12">
        <v>60</v>
      </c>
      <c r="E5" s="12">
        <v>2</v>
      </c>
      <c r="F5" s="12">
        <v>82</v>
      </c>
      <c r="G5" s="12">
        <v>1.62</v>
      </c>
      <c r="H5" s="13">
        <f t="shared" si="0"/>
        <v>31.245237006553872</v>
      </c>
      <c r="I5" s="12">
        <v>38.5</v>
      </c>
      <c r="J5" s="12">
        <v>110</v>
      </c>
      <c r="K5" s="12">
        <v>112</v>
      </c>
      <c r="L5" s="13">
        <f t="shared" si="1"/>
        <v>0.9821428571428571</v>
      </c>
      <c r="M5" s="12">
        <v>0</v>
      </c>
      <c r="N5" s="12">
        <v>1</v>
      </c>
      <c r="O5" s="12">
        <v>0</v>
      </c>
      <c r="P5" s="12">
        <v>0</v>
      </c>
      <c r="Q5" s="12">
        <v>0</v>
      </c>
      <c r="R5" s="12">
        <v>0</v>
      </c>
      <c r="S5" s="12">
        <v>1</v>
      </c>
      <c r="T5" s="12">
        <v>1</v>
      </c>
      <c r="U5" s="12">
        <v>0</v>
      </c>
      <c r="V5" s="12">
        <v>1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1</v>
      </c>
      <c r="AJ5" s="12">
        <v>0</v>
      </c>
      <c r="AK5" s="12">
        <v>0</v>
      </c>
      <c r="AL5" s="12">
        <f t="shared" si="2"/>
        <v>0</v>
      </c>
      <c r="AM5" s="14">
        <v>0</v>
      </c>
      <c r="AN5" s="12">
        <v>23</v>
      </c>
      <c r="AO5" s="12">
        <v>10</v>
      </c>
      <c r="AP5" s="12">
        <f t="shared" si="3"/>
        <v>-13</v>
      </c>
      <c r="AQ5" s="14">
        <f t="shared" si="4"/>
        <v>-0.56521739130434778</v>
      </c>
    </row>
    <row r="6" spans="1:43" ht="15.75" customHeight="1" x14ac:dyDescent="0.25">
      <c r="A6" s="18">
        <v>44182</v>
      </c>
      <c r="B6" s="12">
        <v>1</v>
      </c>
      <c r="C6" s="12">
        <v>1</v>
      </c>
      <c r="D6" s="12">
        <v>42</v>
      </c>
      <c r="E6" s="12">
        <v>2</v>
      </c>
      <c r="F6" s="12">
        <v>91</v>
      </c>
      <c r="G6" s="12">
        <v>1.83</v>
      </c>
      <c r="H6" s="13">
        <f t="shared" si="0"/>
        <v>27.17310161545582</v>
      </c>
      <c r="I6" s="12">
        <v>41</v>
      </c>
      <c r="J6" s="12">
        <v>104</v>
      </c>
      <c r="K6" s="12">
        <v>108</v>
      </c>
      <c r="L6" s="13">
        <f t="shared" si="1"/>
        <v>0.96296296296296291</v>
      </c>
      <c r="M6" s="12">
        <v>0</v>
      </c>
      <c r="N6" s="12">
        <v>1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1</v>
      </c>
      <c r="U6" s="12">
        <v>0</v>
      </c>
      <c r="V6" s="12">
        <v>0</v>
      </c>
      <c r="W6" s="12">
        <v>0</v>
      </c>
      <c r="X6" s="12">
        <v>0</v>
      </c>
      <c r="Y6" s="12">
        <v>1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5.7</v>
      </c>
      <c r="AK6" s="12">
        <v>5.2</v>
      </c>
      <c r="AL6" s="12">
        <f t="shared" si="2"/>
        <v>-0.5</v>
      </c>
      <c r="AM6" s="14">
        <f>AL6/AJ6</f>
        <v>-8.771929824561403E-2</v>
      </c>
      <c r="AN6" s="12">
        <v>12</v>
      </c>
      <c r="AO6" s="12">
        <v>12</v>
      </c>
      <c r="AP6" s="12">
        <f t="shared" si="3"/>
        <v>0</v>
      </c>
      <c r="AQ6" s="14">
        <f t="shared" si="4"/>
        <v>0</v>
      </c>
    </row>
    <row r="7" spans="1:43" ht="15.75" customHeight="1" x14ac:dyDescent="0.25">
      <c r="A7" s="18">
        <v>44139</v>
      </c>
      <c r="B7" s="12">
        <v>1</v>
      </c>
      <c r="C7" s="12">
        <v>1</v>
      </c>
      <c r="D7" s="12">
        <v>43</v>
      </c>
      <c r="E7" s="12">
        <v>1</v>
      </c>
      <c r="F7" s="12">
        <v>103</v>
      </c>
      <c r="G7" s="12">
        <v>1.75</v>
      </c>
      <c r="H7" s="13">
        <f t="shared" si="0"/>
        <v>33.632653061224488</v>
      </c>
      <c r="I7" s="12">
        <v>41</v>
      </c>
      <c r="J7" s="12">
        <v>113</v>
      </c>
      <c r="K7" s="12">
        <v>111</v>
      </c>
      <c r="L7" s="13">
        <f t="shared" si="1"/>
        <v>1.0180180180180181</v>
      </c>
      <c r="M7" s="12">
        <v>0</v>
      </c>
      <c r="N7" s="12">
        <v>0</v>
      </c>
      <c r="O7" s="12">
        <v>0</v>
      </c>
      <c r="P7" s="12">
        <v>1</v>
      </c>
      <c r="Q7" s="12">
        <v>0</v>
      </c>
      <c r="R7" s="12">
        <v>0</v>
      </c>
      <c r="S7" s="12">
        <v>0</v>
      </c>
      <c r="T7" s="12">
        <v>0</v>
      </c>
      <c r="U7" s="12">
        <v>1</v>
      </c>
      <c r="V7" s="12">
        <v>0</v>
      </c>
      <c r="W7" s="12">
        <v>0</v>
      </c>
      <c r="X7" s="12">
        <v>0</v>
      </c>
      <c r="Y7" s="12">
        <v>1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14.3</v>
      </c>
      <c r="AK7" s="12">
        <v>4</v>
      </c>
      <c r="AL7" s="12">
        <f t="shared" si="2"/>
        <v>-10.3</v>
      </c>
      <c r="AM7" s="14">
        <f>AL7/AJ7</f>
        <v>-0.72027972027972031</v>
      </c>
      <c r="AN7" s="12">
        <v>7</v>
      </c>
      <c r="AO7" s="12">
        <v>1</v>
      </c>
      <c r="AP7" s="12">
        <f t="shared" si="3"/>
        <v>-6</v>
      </c>
      <c r="AQ7" s="14">
        <f t="shared" si="4"/>
        <v>-0.8571428571428571</v>
      </c>
    </row>
    <row r="8" spans="1:43" ht="15.75" customHeight="1" x14ac:dyDescent="0.25">
      <c r="A8" s="18">
        <v>44181</v>
      </c>
      <c r="B8" s="12">
        <v>1</v>
      </c>
      <c r="C8" s="12">
        <v>1</v>
      </c>
      <c r="D8" s="12">
        <v>48</v>
      </c>
      <c r="E8" s="12">
        <v>2</v>
      </c>
      <c r="F8" s="12">
        <v>86</v>
      </c>
      <c r="G8" s="12">
        <v>1.82</v>
      </c>
      <c r="H8" s="13">
        <f t="shared" si="0"/>
        <v>25.963047941069917</v>
      </c>
      <c r="I8" s="12">
        <v>40</v>
      </c>
      <c r="J8" s="12">
        <v>106</v>
      </c>
      <c r="K8" s="12">
        <v>91</v>
      </c>
      <c r="L8" s="13">
        <f t="shared" si="1"/>
        <v>1.1648351648351649</v>
      </c>
      <c r="M8" s="12">
        <v>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1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f t="shared" si="2"/>
        <v>0</v>
      </c>
      <c r="AM8" s="14">
        <v>0</v>
      </c>
      <c r="AN8" s="12">
        <v>2</v>
      </c>
      <c r="AO8" s="12">
        <v>0</v>
      </c>
      <c r="AP8" s="12">
        <f t="shared" si="3"/>
        <v>-2</v>
      </c>
      <c r="AQ8" s="14">
        <f t="shared" si="4"/>
        <v>-1</v>
      </c>
    </row>
    <row r="9" spans="1:43" ht="15.75" customHeight="1" x14ac:dyDescent="0.25">
      <c r="A9" s="18">
        <v>44202</v>
      </c>
      <c r="B9" s="12">
        <v>2</v>
      </c>
      <c r="C9" s="12">
        <v>1</v>
      </c>
      <c r="D9" s="12">
        <v>57</v>
      </c>
      <c r="E9" s="12">
        <v>1</v>
      </c>
      <c r="F9" s="12">
        <v>92</v>
      </c>
      <c r="G9" s="12">
        <v>1.59</v>
      </c>
      <c r="H9" s="13">
        <f t="shared" si="0"/>
        <v>36.390965547248918</v>
      </c>
      <c r="I9" s="12">
        <v>41</v>
      </c>
      <c r="J9" s="12">
        <v>122</v>
      </c>
      <c r="K9" s="12">
        <v>112</v>
      </c>
      <c r="L9" s="13">
        <f t="shared" si="1"/>
        <v>1.0892857142857142</v>
      </c>
      <c r="M9" s="12">
        <v>0</v>
      </c>
      <c r="N9" s="12">
        <v>1</v>
      </c>
      <c r="O9" s="12">
        <v>0</v>
      </c>
      <c r="P9" s="12">
        <v>1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9.1999999999999993</v>
      </c>
      <c r="AK9" s="12">
        <v>1.2</v>
      </c>
      <c r="AL9" s="12">
        <f t="shared" si="2"/>
        <v>-7.9999999999999991</v>
      </c>
      <c r="AM9" s="14">
        <f>AL9/AJ9</f>
        <v>-0.86956521739130432</v>
      </c>
      <c r="AN9" s="12">
        <v>1</v>
      </c>
      <c r="AO9" s="12">
        <v>1</v>
      </c>
      <c r="AP9" s="12">
        <f t="shared" si="3"/>
        <v>0</v>
      </c>
      <c r="AQ9" s="14">
        <f t="shared" si="4"/>
        <v>0</v>
      </c>
    </row>
    <row r="10" spans="1:43" ht="15.75" customHeight="1" x14ac:dyDescent="0.25">
      <c r="A10" s="18">
        <v>44182</v>
      </c>
      <c r="B10" s="12">
        <v>1</v>
      </c>
      <c r="C10" s="12">
        <v>1</v>
      </c>
      <c r="D10" s="12">
        <v>56</v>
      </c>
      <c r="E10" s="12">
        <v>2</v>
      </c>
      <c r="F10" s="12">
        <v>78</v>
      </c>
      <c r="G10" s="12">
        <v>1.64</v>
      </c>
      <c r="H10" s="13">
        <f t="shared" si="0"/>
        <v>29.000594883997621</v>
      </c>
      <c r="I10" s="12">
        <v>40</v>
      </c>
      <c r="J10" s="12">
        <v>103</v>
      </c>
      <c r="K10" s="12">
        <v>104</v>
      </c>
      <c r="L10" s="13">
        <f t="shared" si="1"/>
        <v>0.99038461538461542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1</v>
      </c>
      <c r="AH10" s="12">
        <v>0</v>
      </c>
      <c r="AI10" s="12">
        <v>0</v>
      </c>
      <c r="AJ10" s="12">
        <v>2.8</v>
      </c>
      <c r="AK10" s="12">
        <v>0</v>
      </c>
      <c r="AL10" s="12">
        <f t="shared" si="2"/>
        <v>-2.8</v>
      </c>
      <c r="AM10" s="14">
        <f>AL10/AJ10</f>
        <v>-1</v>
      </c>
      <c r="AN10" s="12">
        <v>1</v>
      </c>
      <c r="AO10" s="12">
        <v>1</v>
      </c>
      <c r="AP10" s="12">
        <f t="shared" si="3"/>
        <v>0</v>
      </c>
      <c r="AQ10" s="14">
        <f t="shared" si="4"/>
        <v>0</v>
      </c>
    </row>
    <row r="11" spans="1:43" ht="15.75" customHeight="1" x14ac:dyDescent="0.25">
      <c r="A11" s="18">
        <v>44174</v>
      </c>
      <c r="B11" s="12">
        <v>2</v>
      </c>
      <c r="C11" s="12">
        <v>1</v>
      </c>
      <c r="D11" s="12">
        <v>64</v>
      </c>
      <c r="E11" s="12">
        <v>2</v>
      </c>
      <c r="F11" s="12">
        <v>78</v>
      </c>
      <c r="G11" s="12">
        <v>1.44</v>
      </c>
      <c r="H11" s="13">
        <f t="shared" si="0"/>
        <v>37.615740740740748</v>
      </c>
      <c r="I11" s="12">
        <v>35</v>
      </c>
      <c r="J11" s="12">
        <v>100</v>
      </c>
      <c r="K11" s="12">
        <v>104</v>
      </c>
      <c r="L11" s="13">
        <f t="shared" si="1"/>
        <v>0.96153846153846156</v>
      </c>
      <c r="M11" s="12">
        <v>1</v>
      </c>
      <c r="N11" s="12">
        <v>1</v>
      </c>
      <c r="O11" s="12">
        <v>0</v>
      </c>
      <c r="P11" s="12">
        <v>1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1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1</v>
      </c>
      <c r="AJ11" s="12">
        <v>0</v>
      </c>
      <c r="AK11" s="12">
        <v>0</v>
      </c>
      <c r="AL11" s="12">
        <f t="shared" si="2"/>
        <v>0</v>
      </c>
      <c r="AM11" s="14">
        <v>0</v>
      </c>
      <c r="AN11" s="12">
        <v>0</v>
      </c>
      <c r="AO11" s="12">
        <v>0</v>
      </c>
      <c r="AP11" s="12">
        <f t="shared" si="3"/>
        <v>0</v>
      </c>
      <c r="AQ11" s="14">
        <v>0</v>
      </c>
    </row>
    <row r="12" spans="1:43" ht="15.75" customHeight="1" x14ac:dyDescent="0.25">
      <c r="A12" s="18">
        <v>44238</v>
      </c>
      <c r="B12" s="12">
        <v>1</v>
      </c>
      <c r="C12" s="12">
        <v>1</v>
      </c>
      <c r="D12" s="12">
        <v>37</v>
      </c>
      <c r="E12" s="12">
        <v>1</v>
      </c>
      <c r="F12" s="12">
        <v>103</v>
      </c>
      <c r="G12" s="12">
        <v>1.73</v>
      </c>
      <c r="H12" s="13">
        <f t="shared" si="0"/>
        <v>34.414781649904775</v>
      </c>
      <c r="I12" s="12">
        <v>49</v>
      </c>
      <c r="J12" s="12">
        <v>115</v>
      </c>
      <c r="K12" s="12">
        <v>107</v>
      </c>
      <c r="L12" s="13">
        <f t="shared" si="1"/>
        <v>1.0747663551401869</v>
      </c>
      <c r="M12" s="12">
        <v>0</v>
      </c>
      <c r="N12" s="12">
        <v>1</v>
      </c>
      <c r="O12" s="12">
        <v>0</v>
      </c>
      <c r="P12" s="12">
        <v>1</v>
      </c>
      <c r="Q12" s="12">
        <v>1</v>
      </c>
      <c r="R12" s="12">
        <v>0</v>
      </c>
      <c r="S12" s="12">
        <v>1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1</v>
      </c>
      <c r="AG12" s="12">
        <v>0</v>
      </c>
      <c r="AH12" s="12">
        <v>0</v>
      </c>
      <c r="AI12" s="12">
        <v>0</v>
      </c>
      <c r="AJ12" s="12">
        <v>3.1</v>
      </c>
      <c r="AK12" s="12">
        <v>3.2</v>
      </c>
      <c r="AL12" s="12">
        <f t="shared" si="2"/>
        <v>0.10000000000000009</v>
      </c>
      <c r="AM12" s="14">
        <f t="shared" ref="AM12:AM17" si="5">AL12/AJ12</f>
        <v>3.2258064516129059E-2</v>
      </c>
      <c r="AN12" s="12">
        <v>5</v>
      </c>
      <c r="AO12" s="12">
        <v>5</v>
      </c>
      <c r="AP12" s="12">
        <f t="shared" si="3"/>
        <v>0</v>
      </c>
      <c r="AQ12" s="14">
        <f t="shared" ref="AQ12:AQ17" si="6">AP12/AN12</f>
        <v>0</v>
      </c>
    </row>
    <row r="13" spans="1:43" ht="15.75" customHeight="1" x14ac:dyDescent="0.25">
      <c r="A13" s="18">
        <v>44182</v>
      </c>
      <c r="B13" s="12">
        <v>1</v>
      </c>
      <c r="C13" s="12">
        <v>1</v>
      </c>
      <c r="D13" s="12">
        <v>65</v>
      </c>
      <c r="E13" s="12">
        <v>1</v>
      </c>
      <c r="F13" s="12">
        <v>79</v>
      </c>
      <c r="G13" s="12">
        <v>1.68</v>
      </c>
      <c r="H13" s="13">
        <f t="shared" si="0"/>
        <v>27.990362811791385</v>
      </c>
      <c r="I13" s="12">
        <v>44</v>
      </c>
      <c r="J13" s="12">
        <v>113</v>
      </c>
      <c r="K13" s="12">
        <v>108</v>
      </c>
      <c r="L13" s="13">
        <f t="shared" si="1"/>
        <v>1.0462962962962963</v>
      </c>
      <c r="M13" s="12">
        <v>0</v>
      </c>
      <c r="N13" s="12">
        <v>1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1</v>
      </c>
      <c r="U13" s="12">
        <v>0</v>
      </c>
      <c r="V13" s="12">
        <v>0</v>
      </c>
      <c r="W13" s="12">
        <v>0</v>
      </c>
      <c r="X13" s="12">
        <v>0</v>
      </c>
      <c r="Y13" s="12">
        <v>1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4</v>
      </c>
      <c r="AK13" s="12">
        <v>0.6</v>
      </c>
      <c r="AL13" s="12">
        <f t="shared" si="2"/>
        <v>-3.4</v>
      </c>
      <c r="AM13" s="14">
        <f t="shared" si="5"/>
        <v>-0.85</v>
      </c>
      <c r="AN13" s="12">
        <v>2</v>
      </c>
      <c r="AO13" s="12">
        <v>0</v>
      </c>
      <c r="AP13" s="12">
        <f t="shared" si="3"/>
        <v>-2</v>
      </c>
      <c r="AQ13" s="14">
        <f t="shared" si="6"/>
        <v>-1</v>
      </c>
    </row>
    <row r="14" spans="1:43" ht="15.75" customHeight="1" x14ac:dyDescent="0.25">
      <c r="A14" s="18">
        <v>44210</v>
      </c>
      <c r="B14" s="12">
        <v>2</v>
      </c>
      <c r="C14" s="12">
        <v>1</v>
      </c>
      <c r="D14" s="12">
        <v>40</v>
      </c>
      <c r="E14" s="12">
        <v>2</v>
      </c>
      <c r="F14" s="12">
        <v>74</v>
      </c>
      <c r="G14" s="12">
        <v>1.63</v>
      </c>
      <c r="H14" s="13">
        <f t="shared" si="0"/>
        <v>27.852007979223913</v>
      </c>
      <c r="I14" s="12">
        <v>38</v>
      </c>
      <c r="J14" s="12">
        <v>97</v>
      </c>
      <c r="K14" s="12">
        <v>111</v>
      </c>
      <c r="L14" s="13">
        <f t="shared" si="1"/>
        <v>0.87387387387387383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1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1</v>
      </c>
      <c r="AI14" s="12">
        <v>0</v>
      </c>
      <c r="AJ14" s="12">
        <v>4.4000000000000004</v>
      </c>
      <c r="AK14" s="12">
        <v>3.3</v>
      </c>
      <c r="AL14" s="12">
        <f t="shared" si="2"/>
        <v>-1.1000000000000005</v>
      </c>
      <c r="AM14" s="14">
        <f t="shared" si="5"/>
        <v>-0.25000000000000011</v>
      </c>
      <c r="AN14" s="12">
        <v>3</v>
      </c>
      <c r="AO14" s="12">
        <v>1</v>
      </c>
      <c r="AP14" s="12">
        <f t="shared" si="3"/>
        <v>-2</v>
      </c>
      <c r="AQ14" s="14">
        <f t="shared" si="6"/>
        <v>-0.66666666666666663</v>
      </c>
    </row>
    <row r="15" spans="1:43" ht="15.75" customHeight="1" x14ac:dyDescent="0.25">
      <c r="A15" s="18">
        <v>44181</v>
      </c>
      <c r="B15" s="12">
        <v>2</v>
      </c>
      <c r="C15" s="12">
        <v>1</v>
      </c>
      <c r="D15" s="12">
        <v>42</v>
      </c>
      <c r="E15" s="12">
        <v>1</v>
      </c>
      <c r="F15" s="12">
        <v>78</v>
      </c>
      <c r="G15" s="12">
        <v>1.62</v>
      </c>
      <c r="H15" s="13">
        <f t="shared" si="0"/>
        <v>29.721079103795148</v>
      </c>
      <c r="I15" s="12">
        <v>40</v>
      </c>
      <c r="J15" s="12">
        <v>101</v>
      </c>
      <c r="K15" s="12">
        <v>100</v>
      </c>
      <c r="L15" s="13">
        <f t="shared" si="1"/>
        <v>1.01</v>
      </c>
      <c r="M15" s="12">
        <v>1</v>
      </c>
      <c r="N15" s="12">
        <v>1</v>
      </c>
      <c r="O15" s="12">
        <v>1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1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1</v>
      </c>
      <c r="AF15" s="12">
        <v>0</v>
      </c>
      <c r="AG15" s="12">
        <v>0</v>
      </c>
      <c r="AH15" s="12">
        <v>0</v>
      </c>
      <c r="AI15" s="12">
        <v>0</v>
      </c>
      <c r="AJ15" s="12">
        <v>12.7</v>
      </c>
      <c r="AK15" s="12">
        <v>3</v>
      </c>
      <c r="AL15" s="12">
        <f t="shared" si="2"/>
        <v>-9.6999999999999993</v>
      </c>
      <c r="AM15" s="14">
        <f t="shared" si="5"/>
        <v>-0.76377952755905509</v>
      </c>
      <c r="AN15" s="12">
        <v>8</v>
      </c>
      <c r="AO15" s="12">
        <v>1</v>
      </c>
      <c r="AP15" s="12">
        <f t="shared" si="3"/>
        <v>-7</v>
      </c>
      <c r="AQ15" s="14">
        <f t="shared" si="6"/>
        <v>-0.875</v>
      </c>
    </row>
    <row r="16" spans="1:43" ht="15.75" customHeight="1" x14ac:dyDescent="0.25">
      <c r="A16" s="18">
        <v>44181</v>
      </c>
      <c r="B16" s="12">
        <v>1</v>
      </c>
      <c r="C16" s="12">
        <v>1</v>
      </c>
      <c r="D16" s="12">
        <v>31</v>
      </c>
      <c r="E16" s="12">
        <v>2</v>
      </c>
      <c r="F16" s="12">
        <v>65</v>
      </c>
      <c r="G16" s="12">
        <v>1.7</v>
      </c>
      <c r="H16" s="13">
        <f t="shared" si="0"/>
        <v>22.491349480968857</v>
      </c>
      <c r="I16" s="12">
        <v>40</v>
      </c>
      <c r="J16" s="12">
        <v>84</v>
      </c>
      <c r="K16" s="12">
        <v>64</v>
      </c>
      <c r="L16" s="13">
        <f t="shared" si="1"/>
        <v>1.3125</v>
      </c>
      <c r="M16" s="12">
        <v>1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1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1.9</v>
      </c>
      <c r="AK16" s="12">
        <v>16.399999999999999</v>
      </c>
      <c r="AL16" s="12">
        <f t="shared" si="2"/>
        <v>14.499999999999998</v>
      </c>
      <c r="AM16" s="14">
        <f t="shared" si="5"/>
        <v>7.6315789473684204</v>
      </c>
      <c r="AN16" s="12">
        <v>8</v>
      </c>
      <c r="AO16" s="12">
        <v>29</v>
      </c>
      <c r="AP16" s="12">
        <f t="shared" si="3"/>
        <v>21</v>
      </c>
      <c r="AQ16" s="14">
        <f t="shared" si="6"/>
        <v>2.625</v>
      </c>
    </row>
    <row r="17" spans="1:43" ht="15.75" customHeight="1" x14ac:dyDescent="0.25">
      <c r="A17" s="18">
        <v>44147</v>
      </c>
      <c r="B17" s="12">
        <v>2</v>
      </c>
      <c r="C17" s="12">
        <v>1</v>
      </c>
      <c r="D17" s="12">
        <v>23</v>
      </c>
      <c r="E17" s="12">
        <v>2</v>
      </c>
      <c r="F17" s="12">
        <v>101</v>
      </c>
      <c r="G17" s="12">
        <v>1.68</v>
      </c>
      <c r="H17" s="13">
        <f t="shared" si="0"/>
        <v>35.785147392290249</v>
      </c>
      <c r="I17" s="12">
        <v>40</v>
      </c>
      <c r="J17" s="12">
        <v>110</v>
      </c>
      <c r="K17" s="12">
        <v>126</v>
      </c>
      <c r="L17" s="13">
        <f t="shared" si="1"/>
        <v>0.87301587301587302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1</v>
      </c>
      <c r="AH17" s="12">
        <v>0</v>
      </c>
      <c r="AI17" s="12">
        <v>0</v>
      </c>
      <c r="AJ17" s="12">
        <v>13.4</v>
      </c>
      <c r="AK17" s="12">
        <v>10.4</v>
      </c>
      <c r="AL17" s="12">
        <f t="shared" si="2"/>
        <v>-3</v>
      </c>
      <c r="AM17" s="14">
        <f t="shared" si="5"/>
        <v>-0.22388059701492538</v>
      </c>
      <c r="AN17" s="12">
        <v>9</v>
      </c>
      <c r="AO17" s="12">
        <v>11</v>
      </c>
      <c r="AP17" s="12">
        <f t="shared" si="3"/>
        <v>2</v>
      </c>
      <c r="AQ17" s="14">
        <f t="shared" si="6"/>
        <v>0.22222222222222221</v>
      </c>
    </row>
    <row r="18" spans="1:43" ht="15.75" customHeight="1" x14ac:dyDescent="0.25">
      <c r="A18" s="18">
        <v>44209</v>
      </c>
      <c r="B18" s="12">
        <v>1</v>
      </c>
      <c r="C18" s="12">
        <v>1</v>
      </c>
      <c r="D18" s="12">
        <v>65</v>
      </c>
      <c r="E18" s="12">
        <v>1</v>
      </c>
      <c r="F18" s="12">
        <v>70</v>
      </c>
      <c r="G18" s="12">
        <v>1.63</v>
      </c>
      <c r="H18" s="13">
        <f t="shared" si="0"/>
        <v>26.346494034400997</v>
      </c>
      <c r="I18" s="12">
        <v>41</v>
      </c>
      <c r="J18" s="12">
        <v>103</v>
      </c>
      <c r="K18" s="12">
        <v>101</v>
      </c>
      <c r="L18" s="13">
        <f t="shared" si="1"/>
        <v>1.0198019801980198</v>
      </c>
      <c r="M18" s="12">
        <v>1</v>
      </c>
      <c r="N18" s="12">
        <v>1</v>
      </c>
      <c r="O18" s="12">
        <v>1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1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1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f t="shared" si="2"/>
        <v>0</v>
      </c>
      <c r="AM18" s="14">
        <v>0</v>
      </c>
      <c r="AN18" s="12">
        <v>0</v>
      </c>
      <c r="AO18" s="12">
        <v>0</v>
      </c>
      <c r="AP18" s="12">
        <f t="shared" si="3"/>
        <v>0</v>
      </c>
      <c r="AQ18" s="14">
        <v>0</v>
      </c>
    </row>
    <row r="19" spans="1:43" ht="15.75" customHeight="1" x14ac:dyDescent="0.25">
      <c r="A19" s="18">
        <v>44195</v>
      </c>
      <c r="B19" s="12">
        <v>1</v>
      </c>
      <c r="C19" s="12">
        <v>1</v>
      </c>
      <c r="D19" s="12">
        <v>58</v>
      </c>
      <c r="E19" s="12">
        <v>2</v>
      </c>
      <c r="F19" s="12">
        <v>78.5</v>
      </c>
      <c r="G19" s="12">
        <v>1.68</v>
      </c>
      <c r="H19" s="13">
        <f t="shared" si="0"/>
        <v>27.813208616780045</v>
      </c>
      <c r="I19" s="12">
        <v>40</v>
      </c>
      <c r="J19" s="12">
        <v>103</v>
      </c>
      <c r="K19" s="12">
        <v>105</v>
      </c>
      <c r="L19" s="13">
        <f t="shared" si="1"/>
        <v>0.98095238095238091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1</v>
      </c>
      <c r="T19" s="12">
        <v>1</v>
      </c>
      <c r="U19" s="12">
        <v>0</v>
      </c>
      <c r="V19" s="12">
        <v>0</v>
      </c>
      <c r="W19" s="12">
        <v>0</v>
      </c>
      <c r="X19" s="12">
        <v>0</v>
      </c>
      <c r="Y19" s="12">
        <v>1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1</v>
      </c>
      <c r="AG19" s="12">
        <v>0</v>
      </c>
      <c r="AH19" s="12">
        <v>0</v>
      </c>
      <c r="AI19" s="12">
        <v>0</v>
      </c>
      <c r="AJ19" s="12">
        <v>1.1000000000000001</v>
      </c>
      <c r="AK19" s="12">
        <v>24</v>
      </c>
      <c r="AL19" s="12">
        <f t="shared" si="2"/>
        <v>22.9</v>
      </c>
      <c r="AM19" s="14">
        <f>AL19/AJ19</f>
        <v>20.818181818181817</v>
      </c>
      <c r="AN19" s="12">
        <v>0</v>
      </c>
      <c r="AO19" s="12">
        <v>3</v>
      </c>
      <c r="AP19" s="12">
        <f t="shared" si="3"/>
        <v>3</v>
      </c>
      <c r="AQ19" s="14">
        <v>0</v>
      </c>
    </row>
    <row r="20" spans="1:43" ht="15.75" customHeight="1" x14ac:dyDescent="0.25">
      <c r="A20" s="18">
        <v>44224</v>
      </c>
      <c r="B20" s="12">
        <v>2</v>
      </c>
      <c r="C20" s="12">
        <v>1</v>
      </c>
      <c r="D20" s="12">
        <v>31</v>
      </c>
      <c r="E20" s="12">
        <v>1</v>
      </c>
      <c r="F20" s="12">
        <v>104</v>
      </c>
      <c r="G20" s="12">
        <v>1.65</v>
      </c>
      <c r="H20" s="13">
        <f t="shared" si="0"/>
        <v>38.200183654729109</v>
      </c>
      <c r="I20" s="12">
        <v>40</v>
      </c>
      <c r="J20" s="12">
        <v>109</v>
      </c>
      <c r="K20" s="12">
        <v>122</v>
      </c>
      <c r="L20" s="13">
        <f t="shared" si="1"/>
        <v>0.89344262295081966</v>
      </c>
      <c r="M20" s="12">
        <v>1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1</v>
      </c>
      <c r="AG20" s="12">
        <v>0</v>
      </c>
      <c r="AH20" s="12">
        <v>0</v>
      </c>
      <c r="AI20" s="12">
        <v>0</v>
      </c>
      <c r="AJ20" s="12">
        <v>7.3</v>
      </c>
      <c r="AK20" s="12">
        <v>6.3</v>
      </c>
      <c r="AL20" s="12">
        <f t="shared" si="2"/>
        <v>-1</v>
      </c>
      <c r="AM20" s="14">
        <f>AL20/AJ20</f>
        <v>-0.13698630136986301</v>
      </c>
      <c r="AN20" s="12">
        <v>2</v>
      </c>
      <c r="AO20" s="12">
        <v>8</v>
      </c>
      <c r="AP20" s="12">
        <f t="shared" si="3"/>
        <v>6</v>
      </c>
      <c r="AQ20" s="14">
        <f>AP20/AN20</f>
        <v>3</v>
      </c>
    </row>
    <row r="21" spans="1:43" ht="15.75" customHeight="1" x14ac:dyDescent="0.25">
      <c r="A21" s="18">
        <v>44210</v>
      </c>
      <c r="B21" s="12">
        <v>1</v>
      </c>
      <c r="C21" s="12">
        <v>1</v>
      </c>
      <c r="D21" s="12">
        <v>69</v>
      </c>
      <c r="E21" s="12">
        <v>1</v>
      </c>
      <c r="F21" s="12">
        <v>76</v>
      </c>
      <c r="G21" s="12">
        <v>1.69</v>
      </c>
      <c r="H21" s="13">
        <f t="shared" si="0"/>
        <v>26.609712545078953</v>
      </c>
      <c r="I21" s="12">
        <v>41</v>
      </c>
      <c r="J21" s="12">
        <v>99</v>
      </c>
      <c r="K21" s="12">
        <v>103</v>
      </c>
      <c r="L21" s="13">
        <f t="shared" si="1"/>
        <v>0.96116504854368934</v>
      </c>
      <c r="M21" s="12">
        <v>1</v>
      </c>
      <c r="N21" s="12">
        <v>0</v>
      </c>
      <c r="O21" s="12">
        <v>0</v>
      </c>
      <c r="P21" s="12">
        <v>1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0.5</v>
      </c>
      <c r="AK21" s="12">
        <v>1.4</v>
      </c>
      <c r="AL21" s="12">
        <f t="shared" si="2"/>
        <v>0.89999999999999991</v>
      </c>
      <c r="AM21" s="14">
        <f>AL21/AJ21</f>
        <v>1.7999999999999998</v>
      </c>
      <c r="AN21" s="12">
        <v>0</v>
      </c>
      <c r="AO21" s="12">
        <v>0</v>
      </c>
      <c r="AP21" s="12">
        <f t="shared" si="3"/>
        <v>0</v>
      </c>
      <c r="AQ21" s="14">
        <v>0</v>
      </c>
    </row>
    <row r="22" spans="1:43" ht="15.75" customHeight="1" x14ac:dyDescent="0.25">
      <c r="A22" s="18">
        <v>44139</v>
      </c>
      <c r="B22" s="12">
        <v>1</v>
      </c>
      <c r="C22" s="12">
        <v>1</v>
      </c>
      <c r="D22" s="12">
        <v>39</v>
      </c>
      <c r="E22" s="12">
        <v>2</v>
      </c>
      <c r="F22" s="12">
        <v>80</v>
      </c>
      <c r="G22" s="12">
        <v>1.73</v>
      </c>
      <c r="H22" s="13">
        <f t="shared" si="0"/>
        <v>26.729927495071671</v>
      </c>
      <c r="I22" s="12">
        <v>36</v>
      </c>
      <c r="J22" s="12">
        <v>92</v>
      </c>
      <c r="K22" s="12">
        <v>102</v>
      </c>
      <c r="L22" s="13">
        <f t="shared" si="1"/>
        <v>0.90196078431372551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1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1.8</v>
      </c>
      <c r="AK22" s="12">
        <v>2.9</v>
      </c>
      <c r="AL22" s="12">
        <f t="shared" si="2"/>
        <v>1.0999999999999999</v>
      </c>
      <c r="AM22" s="14">
        <f>AL22/AJ22</f>
        <v>0.61111111111111105</v>
      </c>
      <c r="AN22" s="12">
        <v>0</v>
      </c>
      <c r="AO22" s="12">
        <v>0</v>
      </c>
      <c r="AP22" s="12">
        <f t="shared" si="3"/>
        <v>0</v>
      </c>
      <c r="AQ22" s="14">
        <v>0</v>
      </c>
    </row>
    <row r="23" spans="1:43" ht="15.75" customHeight="1" x14ac:dyDescent="0.25">
      <c r="A23" s="18">
        <v>44245</v>
      </c>
      <c r="B23" s="12">
        <v>1</v>
      </c>
      <c r="C23" s="12">
        <v>1</v>
      </c>
      <c r="D23" s="12">
        <v>52</v>
      </c>
      <c r="E23" s="12">
        <v>1</v>
      </c>
      <c r="F23" s="12">
        <v>91</v>
      </c>
      <c r="G23" s="12">
        <v>1.7</v>
      </c>
      <c r="H23" s="13">
        <f t="shared" si="0"/>
        <v>31.487889273356402</v>
      </c>
      <c r="I23" s="12">
        <v>43</v>
      </c>
      <c r="J23" s="12">
        <v>100</v>
      </c>
      <c r="K23" s="12">
        <v>93</v>
      </c>
      <c r="L23" s="13">
        <f t="shared" si="1"/>
        <v>1.075268817204301</v>
      </c>
      <c r="M23" s="12">
        <v>1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1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1</v>
      </c>
      <c r="AH23" s="12">
        <v>0</v>
      </c>
      <c r="AI23" s="12">
        <v>0</v>
      </c>
      <c r="AJ23" s="12">
        <v>0</v>
      </c>
      <c r="AK23" s="12">
        <v>2.1</v>
      </c>
      <c r="AL23" s="12">
        <f t="shared" si="2"/>
        <v>2.1</v>
      </c>
      <c r="AM23" s="14">
        <v>0</v>
      </c>
      <c r="AN23" s="12">
        <v>0</v>
      </c>
      <c r="AO23" s="12">
        <v>4</v>
      </c>
      <c r="AP23" s="12">
        <f t="shared" si="3"/>
        <v>4</v>
      </c>
      <c r="AQ23" s="14">
        <v>0</v>
      </c>
    </row>
    <row r="24" spans="1:43" ht="15.75" customHeight="1" x14ac:dyDescent="0.25">
      <c r="A24" s="18">
        <v>44203</v>
      </c>
      <c r="B24" s="12">
        <v>1</v>
      </c>
      <c r="C24" s="12">
        <v>1</v>
      </c>
      <c r="D24" s="12">
        <v>55</v>
      </c>
      <c r="E24" s="12">
        <v>1</v>
      </c>
      <c r="F24" s="12">
        <v>79</v>
      </c>
      <c r="G24" s="12">
        <v>1.62</v>
      </c>
      <c r="H24" s="13">
        <f t="shared" si="0"/>
        <v>30.102118579484831</v>
      </c>
      <c r="I24" s="12">
        <v>43</v>
      </c>
      <c r="J24" s="12">
        <v>107</v>
      </c>
      <c r="K24" s="12">
        <v>103</v>
      </c>
      <c r="L24" s="13">
        <f t="shared" si="1"/>
        <v>1.0388349514563107</v>
      </c>
      <c r="M24" s="12">
        <v>1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1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1</v>
      </c>
      <c r="AH24" s="12">
        <v>0</v>
      </c>
      <c r="AI24" s="12">
        <v>0</v>
      </c>
      <c r="AJ24" s="12">
        <v>4.8</v>
      </c>
      <c r="AK24" s="12">
        <v>0</v>
      </c>
      <c r="AL24" s="12">
        <f t="shared" si="2"/>
        <v>-4.8</v>
      </c>
      <c r="AM24" s="14">
        <f>AL24/AJ24</f>
        <v>-1</v>
      </c>
      <c r="AN24" s="12">
        <v>0</v>
      </c>
      <c r="AO24" s="12">
        <v>0</v>
      </c>
      <c r="AP24" s="12">
        <f t="shared" si="3"/>
        <v>0</v>
      </c>
      <c r="AQ24" s="14">
        <v>0</v>
      </c>
    </row>
    <row r="25" spans="1:43" ht="15" x14ac:dyDescent="0.25">
      <c r="A25" s="18">
        <v>44195</v>
      </c>
      <c r="B25" s="12">
        <v>1</v>
      </c>
      <c r="C25" s="12">
        <v>1</v>
      </c>
      <c r="D25" s="12">
        <v>76</v>
      </c>
      <c r="E25" s="12">
        <v>1</v>
      </c>
      <c r="F25" s="12">
        <v>79</v>
      </c>
      <c r="G25" s="12">
        <v>1.72</v>
      </c>
      <c r="H25" s="13">
        <f t="shared" si="0"/>
        <v>26.703623580313685</v>
      </c>
      <c r="I25" s="12">
        <v>41</v>
      </c>
      <c r="J25" s="12">
        <v>104</v>
      </c>
      <c r="K25" s="12">
        <v>108</v>
      </c>
      <c r="L25" s="13">
        <f t="shared" si="1"/>
        <v>0.96296296296296291</v>
      </c>
      <c r="M25" s="12">
        <v>0</v>
      </c>
      <c r="N25" s="12">
        <v>1</v>
      </c>
      <c r="O25" s="12">
        <v>1</v>
      </c>
      <c r="P25" s="12">
        <v>0</v>
      </c>
      <c r="Q25" s="12">
        <v>0</v>
      </c>
      <c r="R25" s="12">
        <v>0</v>
      </c>
      <c r="S25" s="12">
        <v>0</v>
      </c>
      <c r="T25" s="12">
        <v>1</v>
      </c>
      <c r="U25" s="12">
        <v>0</v>
      </c>
      <c r="V25" s="12">
        <v>0</v>
      </c>
      <c r="W25" s="12">
        <v>0</v>
      </c>
      <c r="X25" s="12">
        <v>0</v>
      </c>
      <c r="Y25" s="12">
        <v>1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1.8</v>
      </c>
      <c r="AK25" s="12">
        <v>1.1000000000000001</v>
      </c>
      <c r="AL25" s="12">
        <f t="shared" si="2"/>
        <v>-0.7</v>
      </c>
      <c r="AM25" s="14">
        <f>AL25/AJ25</f>
        <v>-0.38888888888888884</v>
      </c>
      <c r="AN25" s="12">
        <v>0</v>
      </c>
      <c r="AO25" s="12">
        <v>0</v>
      </c>
      <c r="AP25" s="12">
        <f t="shared" si="3"/>
        <v>0</v>
      </c>
      <c r="AQ25" s="14">
        <v>0</v>
      </c>
    </row>
    <row r="26" spans="1:43" ht="15" x14ac:dyDescent="0.25">
      <c r="A26" s="18">
        <v>44238</v>
      </c>
      <c r="B26" s="12">
        <v>2</v>
      </c>
      <c r="C26" s="12">
        <v>1</v>
      </c>
      <c r="D26" s="12">
        <v>63</v>
      </c>
      <c r="E26" s="12">
        <v>2</v>
      </c>
      <c r="F26" s="12">
        <v>66</v>
      </c>
      <c r="G26" s="12">
        <v>1.5</v>
      </c>
      <c r="H26" s="13">
        <f t="shared" si="0"/>
        <v>29.333333333333332</v>
      </c>
      <c r="I26" s="12">
        <v>36</v>
      </c>
      <c r="J26" s="12">
        <v>92</v>
      </c>
      <c r="K26" s="12">
        <v>108</v>
      </c>
      <c r="L26" s="13">
        <f t="shared" si="1"/>
        <v>0.85185185185185186</v>
      </c>
      <c r="M26" s="12">
        <v>0</v>
      </c>
      <c r="N26" s="12">
        <v>1</v>
      </c>
      <c r="O26" s="12">
        <v>0</v>
      </c>
      <c r="P26" s="12">
        <v>1</v>
      </c>
      <c r="Q26" s="12">
        <v>0</v>
      </c>
      <c r="R26" s="12">
        <v>0</v>
      </c>
      <c r="S26" s="12">
        <v>0</v>
      </c>
      <c r="T26" s="15">
        <v>0</v>
      </c>
      <c r="U26" s="12">
        <v>0</v>
      </c>
      <c r="V26" s="12">
        <v>0</v>
      </c>
      <c r="W26" s="12">
        <v>0</v>
      </c>
      <c r="X26" s="12">
        <v>0</v>
      </c>
      <c r="Y26" s="12">
        <v>1</v>
      </c>
      <c r="Z26" s="12">
        <v>0</v>
      </c>
      <c r="AA26" s="12">
        <v>0</v>
      </c>
      <c r="AB26" s="12">
        <v>1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3.6</v>
      </c>
      <c r="AK26" s="12">
        <v>3.2</v>
      </c>
      <c r="AL26" s="12">
        <f t="shared" si="2"/>
        <v>-0.39999999999999991</v>
      </c>
      <c r="AM26" s="14">
        <f>AL26/AJ26</f>
        <v>-0.11111111111111108</v>
      </c>
      <c r="AN26" s="12">
        <v>3</v>
      </c>
      <c r="AO26" s="12">
        <v>1</v>
      </c>
      <c r="AP26" s="12">
        <f t="shared" si="3"/>
        <v>-2</v>
      </c>
      <c r="AQ26" s="14">
        <f>AP26/AN26</f>
        <v>-0.66666666666666663</v>
      </c>
    </row>
    <row r="27" spans="1:43" ht="15" x14ac:dyDescent="0.25">
      <c r="A27" s="18">
        <v>44224</v>
      </c>
      <c r="B27" s="12">
        <v>2</v>
      </c>
      <c r="C27" s="12">
        <v>1</v>
      </c>
      <c r="D27" s="12">
        <v>58</v>
      </c>
      <c r="E27" s="12">
        <v>1</v>
      </c>
      <c r="F27" s="12">
        <v>53</v>
      </c>
      <c r="G27" s="12">
        <v>1.5</v>
      </c>
      <c r="H27" s="13">
        <f t="shared" si="0"/>
        <v>23.555555555555557</v>
      </c>
      <c r="I27" s="12">
        <v>34.5</v>
      </c>
      <c r="J27" s="12">
        <v>86</v>
      </c>
      <c r="K27" s="12">
        <v>96</v>
      </c>
      <c r="L27" s="13">
        <f t="shared" si="1"/>
        <v>0.89583333333333337</v>
      </c>
      <c r="M27" s="12">
        <v>1</v>
      </c>
      <c r="N27" s="12">
        <v>0</v>
      </c>
      <c r="O27" s="12">
        <v>0</v>
      </c>
      <c r="P27" s="12">
        <v>1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1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1</v>
      </c>
      <c r="AI27" s="12">
        <v>0</v>
      </c>
      <c r="AJ27" s="12">
        <v>1.6</v>
      </c>
      <c r="AK27" s="12">
        <v>4.8</v>
      </c>
      <c r="AL27" s="12">
        <f t="shared" si="2"/>
        <v>3.1999999999999997</v>
      </c>
      <c r="AM27" s="14">
        <f>AL27/AJ27</f>
        <v>1.9999999999999998</v>
      </c>
      <c r="AN27" s="12">
        <v>8</v>
      </c>
      <c r="AO27" s="12">
        <v>9</v>
      </c>
      <c r="AP27" s="12">
        <f t="shared" si="3"/>
        <v>1</v>
      </c>
      <c r="AQ27" s="14">
        <f>AP27/AN27</f>
        <v>0.125</v>
      </c>
    </row>
    <row r="28" spans="1:43" ht="15" x14ac:dyDescent="0.25">
      <c r="A28" s="18">
        <v>44209</v>
      </c>
      <c r="B28" s="12">
        <v>2</v>
      </c>
      <c r="C28" s="12">
        <v>1</v>
      </c>
      <c r="D28" s="12">
        <v>53</v>
      </c>
      <c r="E28" s="12">
        <v>1</v>
      </c>
      <c r="F28" s="12">
        <v>87</v>
      </c>
      <c r="G28" s="12">
        <v>1.6</v>
      </c>
      <c r="H28" s="13">
        <f t="shared" si="0"/>
        <v>33.984375</v>
      </c>
      <c r="I28" s="12">
        <v>38</v>
      </c>
      <c r="J28" s="12">
        <v>113</v>
      </c>
      <c r="K28" s="12">
        <v>124</v>
      </c>
      <c r="L28" s="13">
        <f t="shared" si="1"/>
        <v>0.91129032258064513</v>
      </c>
      <c r="M28" s="12">
        <v>1</v>
      </c>
      <c r="N28" s="12">
        <v>1</v>
      </c>
      <c r="O28" s="12">
        <v>0</v>
      </c>
      <c r="P28" s="12">
        <v>1</v>
      </c>
      <c r="Q28" s="12">
        <v>1</v>
      </c>
      <c r="R28" s="12">
        <v>0</v>
      </c>
      <c r="S28" s="12">
        <v>1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1</v>
      </c>
      <c r="AI28" s="12">
        <v>0</v>
      </c>
      <c r="AJ28" s="12">
        <v>0</v>
      </c>
      <c r="AK28" s="12">
        <v>0</v>
      </c>
      <c r="AL28" s="12">
        <f t="shared" si="2"/>
        <v>0</v>
      </c>
      <c r="AM28" s="14">
        <v>0</v>
      </c>
      <c r="AN28" s="12">
        <v>0</v>
      </c>
      <c r="AO28" s="12">
        <v>2</v>
      </c>
      <c r="AP28" s="12">
        <f t="shared" si="3"/>
        <v>2</v>
      </c>
      <c r="AQ28" s="14">
        <v>0</v>
      </c>
    </row>
    <row r="29" spans="1:43" ht="15" x14ac:dyDescent="0.25">
      <c r="A29" s="18">
        <v>44224</v>
      </c>
      <c r="B29" s="12">
        <v>2</v>
      </c>
      <c r="C29" s="12">
        <v>1</v>
      </c>
      <c r="D29" s="12">
        <v>65</v>
      </c>
      <c r="E29" s="12">
        <v>2</v>
      </c>
      <c r="F29" s="12">
        <v>90</v>
      </c>
      <c r="G29" s="12">
        <v>1.54</v>
      </c>
      <c r="H29" s="13">
        <f t="shared" si="0"/>
        <v>37.949063923089895</v>
      </c>
      <c r="I29" s="12">
        <v>41</v>
      </c>
      <c r="J29" s="12">
        <v>116</v>
      </c>
      <c r="K29" s="12">
        <v>116</v>
      </c>
      <c r="L29" s="13">
        <f t="shared" si="1"/>
        <v>1</v>
      </c>
      <c r="M29" s="12">
        <v>0</v>
      </c>
      <c r="N29" s="12">
        <v>1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1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1</v>
      </c>
      <c r="AI29" s="12">
        <v>0</v>
      </c>
      <c r="AJ29" s="12">
        <v>0</v>
      </c>
      <c r="AK29" s="12">
        <v>0</v>
      </c>
      <c r="AL29" s="12">
        <f t="shared" si="2"/>
        <v>0</v>
      </c>
      <c r="AM29" s="14">
        <v>0</v>
      </c>
      <c r="AN29" s="12">
        <v>0</v>
      </c>
      <c r="AO29" s="12">
        <v>0</v>
      </c>
      <c r="AP29" s="12">
        <f t="shared" si="3"/>
        <v>0</v>
      </c>
      <c r="AQ29" s="14">
        <v>0</v>
      </c>
    </row>
    <row r="30" spans="1:43" ht="15" x14ac:dyDescent="0.25">
      <c r="A30" s="18">
        <v>44174</v>
      </c>
      <c r="B30" s="12">
        <v>2</v>
      </c>
      <c r="C30" s="12">
        <v>1</v>
      </c>
      <c r="D30" s="12">
        <v>57</v>
      </c>
      <c r="E30" s="12">
        <v>2</v>
      </c>
      <c r="F30" s="12">
        <v>66</v>
      </c>
      <c r="G30" s="12">
        <v>1.5</v>
      </c>
      <c r="H30" s="13">
        <f t="shared" si="0"/>
        <v>29.333333333333332</v>
      </c>
      <c r="I30" s="12">
        <v>33</v>
      </c>
      <c r="J30" s="12">
        <v>98</v>
      </c>
      <c r="K30" s="12">
        <v>104</v>
      </c>
      <c r="L30" s="13">
        <f t="shared" si="1"/>
        <v>0.94230769230769229</v>
      </c>
      <c r="M30" s="12">
        <v>1</v>
      </c>
      <c r="N30" s="12">
        <v>0</v>
      </c>
      <c r="O30" s="12">
        <v>0</v>
      </c>
      <c r="P30" s="12">
        <v>1</v>
      </c>
      <c r="Q30" s="12">
        <v>0</v>
      </c>
      <c r="R30" s="12">
        <v>0</v>
      </c>
      <c r="S30" s="12">
        <v>1</v>
      </c>
      <c r="T30" s="12">
        <v>0</v>
      </c>
      <c r="U30" s="12">
        <v>0</v>
      </c>
      <c r="V30" s="12">
        <v>1</v>
      </c>
      <c r="W30" s="12">
        <v>1</v>
      </c>
      <c r="X30" s="12">
        <v>0</v>
      </c>
      <c r="Y30" s="12">
        <v>1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f t="shared" si="2"/>
        <v>0</v>
      </c>
      <c r="AM30" s="14">
        <v>0</v>
      </c>
      <c r="AN30" s="12">
        <v>20</v>
      </c>
      <c r="AO30" s="12">
        <v>26</v>
      </c>
      <c r="AP30" s="12">
        <f t="shared" si="3"/>
        <v>6</v>
      </c>
      <c r="AQ30" s="14">
        <f>AP30/AN30</f>
        <v>0.3</v>
      </c>
    </row>
    <row r="31" spans="1:43" ht="15" x14ac:dyDescent="0.25">
      <c r="A31" s="18">
        <v>44147</v>
      </c>
      <c r="B31" s="12">
        <v>2</v>
      </c>
      <c r="C31" s="12">
        <v>1</v>
      </c>
      <c r="D31" s="12">
        <v>40</v>
      </c>
      <c r="E31" s="12">
        <v>5</v>
      </c>
      <c r="F31" s="12">
        <v>57</v>
      </c>
      <c r="G31" s="12">
        <v>1.53</v>
      </c>
      <c r="H31" s="13">
        <f t="shared" si="0"/>
        <v>24.349609124695633</v>
      </c>
      <c r="I31" s="12">
        <v>34</v>
      </c>
      <c r="J31" s="12">
        <v>86</v>
      </c>
      <c r="K31" s="12">
        <v>101</v>
      </c>
      <c r="L31" s="13">
        <f t="shared" si="1"/>
        <v>0.85148514851485146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1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0.2</v>
      </c>
      <c r="AK31" s="12">
        <v>3.9</v>
      </c>
      <c r="AL31" s="12">
        <f t="shared" si="2"/>
        <v>3.6999999999999997</v>
      </c>
      <c r="AM31" s="14">
        <f>AL31/AJ31</f>
        <v>18.499999999999996</v>
      </c>
      <c r="AN31" s="12">
        <v>6</v>
      </c>
      <c r="AO31" s="12">
        <v>7</v>
      </c>
      <c r="AP31" s="12">
        <f t="shared" si="3"/>
        <v>1</v>
      </c>
      <c r="AQ31" s="14">
        <f>AP31/AN31</f>
        <v>0.16666666666666666</v>
      </c>
    </row>
    <row r="32" spans="1:43" ht="15" x14ac:dyDescent="0.25">
      <c r="A32" s="18">
        <v>44153</v>
      </c>
      <c r="B32" s="12">
        <v>1</v>
      </c>
      <c r="C32" s="12">
        <v>1</v>
      </c>
      <c r="D32" s="12">
        <v>55</v>
      </c>
      <c r="E32" s="12">
        <v>2</v>
      </c>
      <c r="F32" s="12">
        <v>101</v>
      </c>
      <c r="G32" s="12">
        <v>1.71</v>
      </c>
      <c r="H32" s="13">
        <f t="shared" si="0"/>
        <v>34.540542389111181</v>
      </c>
      <c r="I32" s="12">
        <v>47</v>
      </c>
      <c r="J32" s="12">
        <v>114</v>
      </c>
      <c r="K32" s="12">
        <v>112</v>
      </c>
      <c r="L32" s="13">
        <f t="shared" si="1"/>
        <v>1.0178571428571428</v>
      </c>
      <c r="M32" s="12">
        <v>1</v>
      </c>
      <c r="N32" s="12">
        <v>0</v>
      </c>
      <c r="O32" s="12">
        <v>1</v>
      </c>
      <c r="P32" s="12">
        <v>1</v>
      </c>
      <c r="Q32" s="12">
        <v>1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1</v>
      </c>
      <c r="AI32" s="12">
        <v>0</v>
      </c>
      <c r="AJ32" s="12">
        <v>3.6</v>
      </c>
      <c r="AK32" s="12">
        <v>2</v>
      </c>
      <c r="AL32" s="12">
        <f t="shared" si="2"/>
        <v>-1.6</v>
      </c>
      <c r="AM32" s="14">
        <f>AL32/AJ32</f>
        <v>-0.44444444444444448</v>
      </c>
      <c r="AN32" s="12">
        <v>1</v>
      </c>
      <c r="AO32" s="12">
        <v>3</v>
      </c>
      <c r="AP32" s="12">
        <f t="shared" si="3"/>
        <v>2</v>
      </c>
      <c r="AQ32" s="14">
        <f>AP32/AN32</f>
        <v>2</v>
      </c>
    </row>
    <row r="33" spans="1:43" ht="15" x14ac:dyDescent="0.25">
      <c r="A33" s="18">
        <v>44224</v>
      </c>
      <c r="B33" s="12">
        <v>1</v>
      </c>
      <c r="C33" s="12">
        <v>1</v>
      </c>
      <c r="D33" s="12">
        <v>33</v>
      </c>
      <c r="E33" s="12">
        <v>1</v>
      </c>
      <c r="F33" s="12">
        <v>65</v>
      </c>
      <c r="G33" s="12">
        <v>1.77</v>
      </c>
      <c r="H33" s="13">
        <f t="shared" si="0"/>
        <v>20.747550193111813</v>
      </c>
      <c r="I33" s="12">
        <v>39</v>
      </c>
      <c r="J33" s="12">
        <v>87</v>
      </c>
      <c r="K33" s="12">
        <v>96</v>
      </c>
      <c r="L33" s="13">
        <f t="shared" si="1"/>
        <v>0.90625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1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1</v>
      </c>
      <c r="AJ33" s="12">
        <v>0</v>
      </c>
      <c r="AK33" s="12">
        <v>0</v>
      </c>
      <c r="AL33" s="12">
        <f t="shared" si="2"/>
        <v>0</v>
      </c>
      <c r="AM33" s="14">
        <v>0</v>
      </c>
      <c r="AN33" s="12">
        <v>2</v>
      </c>
      <c r="AO33" s="12">
        <v>1</v>
      </c>
      <c r="AP33" s="12">
        <f t="shared" si="3"/>
        <v>-1</v>
      </c>
      <c r="AQ33" s="14">
        <f>AP33/AN33</f>
        <v>-0.5</v>
      </c>
    </row>
    <row r="34" spans="1:43" ht="15" x14ac:dyDescent="0.25">
      <c r="A34" s="18">
        <v>44209</v>
      </c>
      <c r="B34" s="12">
        <v>2</v>
      </c>
      <c r="C34" s="12">
        <v>1</v>
      </c>
      <c r="D34" s="12">
        <v>43</v>
      </c>
      <c r="E34" s="12">
        <v>2</v>
      </c>
      <c r="F34" s="12">
        <v>72</v>
      </c>
      <c r="G34" s="12">
        <v>1.55</v>
      </c>
      <c r="H34" s="13">
        <f t="shared" si="0"/>
        <v>29.968782518210197</v>
      </c>
      <c r="I34" s="12">
        <v>36</v>
      </c>
      <c r="J34" s="12">
        <v>88</v>
      </c>
      <c r="K34" s="12">
        <v>108</v>
      </c>
      <c r="L34" s="13">
        <f t="shared" si="1"/>
        <v>0.81481481481481477</v>
      </c>
      <c r="M34" s="12">
        <v>1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f t="shared" si="2"/>
        <v>0</v>
      </c>
      <c r="AM34" s="14">
        <v>0</v>
      </c>
      <c r="AN34" s="12">
        <v>6</v>
      </c>
      <c r="AO34" s="12">
        <v>0</v>
      </c>
      <c r="AP34" s="12">
        <f t="shared" si="3"/>
        <v>-6</v>
      </c>
      <c r="AQ34" s="14">
        <f>AP34/AN34</f>
        <v>-1</v>
      </c>
    </row>
    <row r="35" spans="1:43" ht="15" x14ac:dyDescent="0.25">
      <c r="A35" s="18">
        <v>44174</v>
      </c>
      <c r="B35" s="12">
        <v>1</v>
      </c>
      <c r="C35" s="12">
        <v>1</v>
      </c>
      <c r="D35" s="12">
        <v>54</v>
      </c>
      <c r="E35" s="12">
        <v>1</v>
      </c>
      <c r="F35" s="12">
        <v>86.7</v>
      </c>
      <c r="G35" s="12">
        <v>1.75</v>
      </c>
      <c r="H35" s="13">
        <f t="shared" si="0"/>
        <v>28.310204081632655</v>
      </c>
      <c r="I35" s="12">
        <v>44</v>
      </c>
      <c r="J35" s="12">
        <v>97</v>
      </c>
      <c r="K35" s="12">
        <v>103</v>
      </c>
      <c r="L35" s="13">
        <f t="shared" si="1"/>
        <v>0.94174757281553401</v>
      </c>
      <c r="M35" s="12">
        <v>1</v>
      </c>
      <c r="N35" s="12">
        <v>1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1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2.6</v>
      </c>
      <c r="AK35" s="12">
        <v>2.4</v>
      </c>
      <c r="AL35" s="12">
        <f t="shared" ref="AL35:AL66" si="7">AK35-AJ35</f>
        <v>-0.20000000000000018</v>
      </c>
      <c r="AM35" s="14">
        <f t="shared" ref="AM35:AM40" si="8">AL35/AJ35</f>
        <v>-7.6923076923076983E-2</v>
      </c>
      <c r="AN35" s="12">
        <v>0</v>
      </c>
      <c r="AO35" s="12">
        <v>1</v>
      </c>
      <c r="AP35" s="12">
        <f t="shared" ref="AP35:AP66" si="9">AO35-AN35</f>
        <v>1</v>
      </c>
      <c r="AQ35" s="14">
        <v>0</v>
      </c>
    </row>
    <row r="36" spans="1:43" ht="15" x14ac:dyDescent="0.25">
      <c r="A36" s="18">
        <v>44174</v>
      </c>
      <c r="B36" s="12">
        <v>2</v>
      </c>
      <c r="C36" s="12">
        <v>1</v>
      </c>
      <c r="D36" s="12">
        <v>36</v>
      </c>
      <c r="E36" s="12">
        <v>2</v>
      </c>
      <c r="F36" s="12">
        <v>96</v>
      </c>
      <c r="G36" s="12">
        <v>1.63</v>
      </c>
      <c r="H36" s="13">
        <f t="shared" si="0"/>
        <v>36.132334675749938</v>
      </c>
      <c r="I36" s="12">
        <v>42</v>
      </c>
      <c r="J36" s="12">
        <v>119</v>
      </c>
      <c r="K36" s="12">
        <v>121</v>
      </c>
      <c r="L36" s="13">
        <f t="shared" si="1"/>
        <v>0.98347107438016534</v>
      </c>
      <c r="M36" s="12">
        <v>0</v>
      </c>
      <c r="N36" s="12">
        <v>1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1</v>
      </c>
      <c r="Y36" s="12">
        <v>1</v>
      </c>
      <c r="Z36" s="12">
        <v>1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49</v>
      </c>
      <c r="AK36" s="12">
        <v>17.600000000000001</v>
      </c>
      <c r="AL36" s="12">
        <f t="shared" si="7"/>
        <v>-31.4</v>
      </c>
      <c r="AM36" s="14">
        <f t="shared" si="8"/>
        <v>-0.64081632653061227</v>
      </c>
      <c r="AN36" s="12">
        <v>14</v>
      </c>
      <c r="AO36" s="12">
        <v>6</v>
      </c>
      <c r="AP36" s="12">
        <f t="shared" si="9"/>
        <v>-8</v>
      </c>
      <c r="AQ36" s="14">
        <f>AP36/AN36</f>
        <v>-0.5714285714285714</v>
      </c>
    </row>
    <row r="37" spans="1:43" ht="15" x14ac:dyDescent="0.25">
      <c r="A37" s="18">
        <v>44216</v>
      </c>
      <c r="B37" s="12">
        <v>1</v>
      </c>
      <c r="C37" s="12">
        <v>1</v>
      </c>
      <c r="D37" s="12">
        <v>40</v>
      </c>
      <c r="E37" s="12">
        <v>5</v>
      </c>
      <c r="F37" s="12">
        <v>82</v>
      </c>
      <c r="G37" s="12">
        <v>1.81</v>
      </c>
      <c r="H37" s="13">
        <f t="shared" si="0"/>
        <v>25.029760996306585</v>
      </c>
      <c r="I37" s="12">
        <v>38</v>
      </c>
      <c r="J37" s="12">
        <v>96</v>
      </c>
      <c r="K37" s="12">
        <v>105</v>
      </c>
      <c r="L37" s="13">
        <f t="shared" si="1"/>
        <v>0.91428571428571426</v>
      </c>
      <c r="M37" s="12">
        <v>0</v>
      </c>
      <c r="N37" s="12">
        <v>0</v>
      </c>
      <c r="O37" s="12">
        <v>0</v>
      </c>
      <c r="P37" s="12">
        <v>1</v>
      </c>
      <c r="Q37" s="12">
        <v>0</v>
      </c>
      <c r="R37" s="12">
        <v>0</v>
      </c>
      <c r="S37" s="12">
        <v>0</v>
      </c>
      <c r="T37" s="12">
        <v>1</v>
      </c>
      <c r="U37" s="12">
        <v>0</v>
      </c>
      <c r="V37" s="12">
        <v>1</v>
      </c>
      <c r="W37" s="12">
        <v>0</v>
      </c>
      <c r="X37" s="12">
        <v>1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1</v>
      </c>
      <c r="AH37" s="12">
        <v>0</v>
      </c>
      <c r="AI37" s="12">
        <v>0</v>
      </c>
      <c r="AJ37" s="12">
        <v>28.4</v>
      </c>
      <c r="AK37" s="12">
        <v>3.2</v>
      </c>
      <c r="AL37" s="12">
        <f t="shared" si="7"/>
        <v>-25.2</v>
      </c>
      <c r="AM37" s="14">
        <f t="shared" si="8"/>
        <v>-0.88732394366197187</v>
      </c>
      <c r="AN37" s="12">
        <v>26</v>
      </c>
      <c r="AO37" s="12">
        <v>18</v>
      </c>
      <c r="AP37" s="12">
        <f t="shared" si="9"/>
        <v>-8</v>
      </c>
      <c r="AQ37" s="14">
        <f>AP37/AN37</f>
        <v>-0.30769230769230771</v>
      </c>
    </row>
    <row r="38" spans="1:43" ht="15" x14ac:dyDescent="0.25">
      <c r="A38" s="18">
        <v>44181</v>
      </c>
      <c r="B38" s="12">
        <v>1</v>
      </c>
      <c r="C38" s="12">
        <v>1</v>
      </c>
      <c r="D38" s="12">
        <v>63</v>
      </c>
      <c r="E38" s="12">
        <v>2</v>
      </c>
      <c r="F38" s="12">
        <v>84</v>
      </c>
      <c r="G38" s="12">
        <v>1.65</v>
      </c>
      <c r="H38" s="13">
        <f t="shared" si="0"/>
        <v>30.853994490358129</v>
      </c>
      <c r="I38" s="12">
        <v>45</v>
      </c>
      <c r="J38" s="12">
        <v>102</v>
      </c>
      <c r="K38" s="12">
        <v>107</v>
      </c>
      <c r="L38" s="13">
        <f t="shared" si="1"/>
        <v>0.95327102803738317</v>
      </c>
      <c r="M38" s="12">
        <v>0</v>
      </c>
      <c r="N38" s="12">
        <v>0</v>
      </c>
      <c r="O38" s="12">
        <v>0</v>
      </c>
      <c r="P38" s="12">
        <v>1</v>
      </c>
      <c r="Q38" s="12">
        <v>0</v>
      </c>
      <c r="R38" s="12">
        <v>0</v>
      </c>
      <c r="S38" s="12">
        <v>0</v>
      </c>
      <c r="T38" s="12">
        <v>1</v>
      </c>
      <c r="U38" s="12">
        <v>0</v>
      </c>
      <c r="V38" s="12">
        <v>1</v>
      </c>
      <c r="W38" s="12">
        <v>0</v>
      </c>
      <c r="X38" s="12">
        <v>0</v>
      </c>
      <c r="Y38" s="12">
        <v>1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3.6</v>
      </c>
      <c r="AK38" s="12">
        <v>2.6</v>
      </c>
      <c r="AL38" s="12">
        <f t="shared" si="7"/>
        <v>-1</v>
      </c>
      <c r="AM38" s="14">
        <f t="shared" si="8"/>
        <v>-0.27777777777777779</v>
      </c>
      <c r="AN38" s="12">
        <v>1</v>
      </c>
      <c r="AO38" s="12">
        <v>0</v>
      </c>
      <c r="AP38" s="12">
        <f t="shared" si="9"/>
        <v>-1</v>
      </c>
      <c r="AQ38" s="14">
        <f>AP38/AN38</f>
        <v>-1</v>
      </c>
    </row>
    <row r="39" spans="1:43" ht="15" x14ac:dyDescent="0.25">
      <c r="A39" s="18">
        <v>44195</v>
      </c>
      <c r="B39" s="12">
        <v>2</v>
      </c>
      <c r="C39" s="12">
        <v>1</v>
      </c>
      <c r="D39" s="12">
        <v>61</v>
      </c>
      <c r="E39" s="12">
        <v>1</v>
      </c>
      <c r="F39" s="12">
        <v>82</v>
      </c>
      <c r="G39" s="12">
        <v>1.66</v>
      </c>
      <c r="H39" s="13">
        <f t="shared" si="0"/>
        <v>29.757584555087824</v>
      </c>
      <c r="I39" s="12">
        <v>41</v>
      </c>
      <c r="J39" s="12">
        <v>105</v>
      </c>
      <c r="K39" s="12">
        <v>107</v>
      </c>
      <c r="L39" s="13">
        <f t="shared" si="1"/>
        <v>0.98130841121495327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  <c r="R39" s="12">
        <v>0</v>
      </c>
      <c r="S39" s="12">
        <v>0</v>
      </c>
      <c r="T39" s="12">
        <v>1</v>
      </c>
      <c r="U39" s="12">
        <v>0</v>
      </c>
      <c r="V39" s="12">
        <v>0</v>
      </c>
      <c r="W39" s="12">
        <v>0</v>
      </c>
      <c r="X39" s="12">
        <v>0</v>
      </c>
      <c r="Y39" s="12">
        <v>1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1.3</v>
      </c>
      <c r="AK39" s="12">
        <v>0.8</v>
      </c>
      <c r="AL39" s="12">
        <f t="shared" si="7"/>
        <v>-0.5</v>
      </c>
      <c r="AM39" s="14">
        <f t="shared" si="8"/>
        <v>-0.38461538461538458</v>
      </c>
      <c r="AN39" s="12">
        <v>0</v>
      </c>
      <c r="AO39" s="12">
        <v>0</v>
      </c>
      <c r="AP39" s="12">
        <f t="shared" si="9"/>
        <v>0</v>
      </c>
      <c r="AQ39" s="14">
        <v>0</v>
      </c>
    </row>
    <row r="40" spans="1:43" ht="15" x14ac:dyDescent="0.25">
      <c r="A40" s="18">
        <v>44224</v>
      </c>
      <c r="B40" s="12">
        <v>2</v>
      </c>
      <c r="C40" s="12">
        <v>1</v>
      </c>
      <c r="D40" s="12">
        <v>28</v>
      </c>
      <c r="E40" s="12">
        <v>2</v>
      </c>
      <c r="F40" s="12">
        <v>93</v>
      </c>
      <c r="G40" s="12">
        <v>1.6</v>
      </c>
      <c r="H40" s="13">
        <f t="shared" si="0"/>
        <v>36.328125</v>
      </c>
      <c r="I40" s="12">
        <v>39</v>
      </c>
      <c r="J40" s="12">
        <v>109</v>
      </c>
      <c r="K40" s="12">
        <v>117</v>
      </c>
      <c r="L40" s="13">
        <f t="shared" si="1"/>
        <v>0.93162393162393164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1</v>
      </c>
      <c r="AI40" s="12">
        <v>0</v>
      </c>
      <c r="AJ40" s="12">
        <v>3.6</v>
      </c>
      <c r="AK40" s="12">
        <v>2.2999999999999998</v>
      </c>
      <c r="AL40" s="12">
        <f t="shared" si="7"/>
        <v>-1.3000000000000003</v>
      </c>
      <c r="AM40" s="14">
        <f t="shared" si="8"/>
        <v>-0.36111111111111116</v>
      </c>
      <c r="AN40" s="12">
        <v>1</v>
      </c>
      <c r="AO40" s="12">
        <v>2</v>
      </c>
      <c r="AP40" s="12">
        <f t="shared" si="9"/>
        <v>1</v>
      </c>
      <c r="AQ40" s="14">
        <f>AP40/AN40</f>
        <v>1</v>
      </c>
    </row>
    <row r="41" spans="1:43" ht="15" x14ac:dyDescent="0.25">
      <c r="A41" s="18">
        <v>44188</v>
      </c>
      <c r="B41" s="12">
        <v>2</v>
      </c>
      <c r="C41" s="12">
        <v>1</v>
      </c>
      <c r="D41" s="12">
        <v>47</v>
      </c>
      <c r="E41" s="12">
        <v>2</v>
      </c>
      <c r="F41" s="12">
        <v>72</v>
      </c>
      <c r="G41" s="12">
        <v>1.62</v>
      </c>
      <c r="H41" s="13">
        <f t="shared" si="0"/>
        <v>27.434842249657063</v>
      </c>
      <c r="I41" s="12">
        <v>36</v>
      </c>
      <c r="J41" s="12">
        <v>100</v>
      </c>
      <c r="K41" s="12">
        <v>101</v>
      </c>
      <c r="L41" s="13">
        <f t="shared" si="1"/>
        <v>0.99009900990099009</v>
      </c>
      <c r="M41" s="12">
        <v>1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1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1</v>
      </c>
      <c r="AJ41" s="12">
        <v>0</v>
      </c>
      <c r="AK41" s="12">
        <v>0</v>
      </c>
      <c r="AL41" s="12">
        <f t="shared" si="7"/>
        <v>0</v>
      </c>
      <c r="AM41" s="14">
        <v>0</v>
      </c>
      <c r="AN41" s="12">
        <v>7</v>
      </c>
      <c r="AO41" s="12">
        <v>1</v>
      </c>
      <c r="AP41" s="12">
        <f t="shared" si="9"/>
        <v>-6</v>
      </c>
      <c r="AQ41" s="14">
        <f>AP41/AN41</f>
        <v>-0.8571428571428571</v>
      </c>
    </row>
    <row r="42" spans="1:43" ht="15" x14ac:dyDescent="0.25">
      <c r="A42" s="18">
        <v>44147</v>
      </c>
      <c r="B42" s="12">
        <v>2</v>
      </c>
      <c r="C42" s="16">
        <v>1</v>
      </c>
      <c r="D42" s="12">
        <v>47</v>
      </c>
      <c r="E42" s="12">
        <v>1</v>
      </c>
      <c r="F42" s="12">
        <v>71</v>
      </c>
      <c r="G42" s="12">
        <v>1.56</v>
      </c>
      <c r="H42" s="13">
        <f t="shared" si="0"/>
        <v>29.174884944115711</v>
      </c>
      <c r="I42" s="12">
        <v>35</v>
      </c>
      <c r="J42" s="12">
        <v>93</v>
      </c>
      <c r="K42" s="12">
        <v>105</v>
      </c>
      <c r="L42" s="13">
        <f t="shared" si="1"/>
        <v>0.88571428571428568</v>
      </c>
      <c r="M42" s="12">
        <v>0</v>
      </c>
      <c r="N42" s="12">
        <v>0</v>
      </c>
      <c r="O42" s="12">
        <v>0</v>
      </c>
      <c r="P42" s="12">
        <v>1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1</v>
      </c>
      <c r="AH42" s="12">
        <v>0</v>
      </c>
      <c r="AI42" s="12">
        <v>0</v>
      </c>
      <c r="AJ42" s="12">
        <v>0</v>
      </c>
      <c r="AK42" s="12">
        <v>0</v>
      </c>
      <c r="AL42" s="12">
        <f t="shared" si="7"/>
        <v>0</v>
      </c>
      <c r="AM42" s="14">
        <v>0</v>
      </c>
      <c r="AN42" s="12">
        <v>6</v>
      </c>
      <c r="AO42" s="12">
        <v>0</v>
      </c>
      <c r="AP42" s="12">
        <f t="shared" si="9"/>
        <v>-6</v>
      </c>
      <c r="AQ42" s="14">
        <f>AP42/AN42</f>
        <v>-1</v>
      </c>
    </row>
    <row r="43" spans="1:43" ht="15" x14ac:dyDescent="0.25">
      <c r="A43" s="18">
        <v>44195</v>
      </c>
      <c r="B43" s="12">
        <v>1</v>
      </c>
      <c r="C43" s="12">
        <v>1</v>
      </c>
      <c r="D43" s="12">
        <v>53</v>
      </c>
      <c r="E43" s="12">
        <v>1</v>
      </c>
      <c r="F43" s="12">
        <v>82</v>
      </c>
      <c r="G43" s="12">
        <v>1.76</v>
      </c>
      <c r="H43" s="13">
        <f t="shared" si="0"/>
        <v>26.472107438016529</v>
      </c>
      <c r="I43" s="12">
        <v>41</v>
      </c>
      <c r="J43" s="12">
        <v>96</v>
      </c>
      <c r="K43" s="12">
        <v>96</v>
      </c>
      <c r="L43" s="13">
        <f t="shared" si="1"/>
        <v>1</v>
      </c>
      <c r="M43" s="12">
        <v>0</v>
      </c>
      <c r="N43" s="12">
        <v>1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1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1.8</v>
      </c>
      <c r="AK43" s="12">
        <v>0</v>
      </c>
      <c r="AL43" s="12">
        <f t="shared" si="7"/>
        <v>-1.8</v>
      </c>
      <c r="AM43" s="14">
        <f t="shared" ref="AM43:AM61" si="10">AL43/AJ43</f>
        <v>-1</v>
      </c>
      <c r="AN43" s="12">
        <v>0</v>
      </c>
      <c r="AO43" s="12">
        <v>0</v>
      </c>
      <c r="AP43" s="12">
        <f t="shared" si="9"/>
        <v>0</v>
      </c>
      <c r="AQ43" s="14">
        <v>0</v>
      </c>
    </row>
    <row r="44" spans="1:43" ht="15" x14ac:dyDescent="0.25">
      <c r="A44" s="18">
        <v>44174</v>
      </c>
      <c r="B44" s="12">
        <v>2</v>
      </c>
      <c r="C44" s="12">
        <v>2</v>
      </c>
      <c r="D44" s="12">
        <v>51</v>
      </c>
      <c r="E44" s="12">
        <v>1</v>
      </c>
      <c r="F44" s="12">
        <v>50</v>
      </c>
      <c r="G44" s="12">
        <v>1.6</v>
      </c>
      <c r="H44" s="13">
        <f t="shared" si="0"/>
        <v>19.53125</v>
      </c>
      <c r="I44" s="12">
        <v>33</v>
      </c>
      <c r="J44" s="12">
        <v>65</v>
      </c>
      <c r="K44" s="12">
        <v>88</v>
      </c>
      <c r="L44" s="13">
        <f t="shared" si="1"/>
        <v>0.73863636363636365</v>
      </c>
      <c r="M44" s="12">
        <v>1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1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1</v>
      </c>
      <c r="AH44" s="12">
        <v>0</v>
      </c>
      <c r="AI44" s="12">
        <v>0</v>
      </c>
      <c r="AJ44" s="12">
        <v>7</v>
      </c>
      <c r="AK44" s="12">
        <v>3.3</v>
      </c>
      <c r="AL44" s="12">
        <f t="shared" si="7"/>
        <v>-3.7</v>
      </c>
      <c r="AM44" s="14">
        <f t="shared" si="10"/>
        <v>-0.52857142857142858</v>
      </c>
      <c r="AN44" s="12">
        <v>9</v>
      </c>
      <c r="AO44" s="12">
        <v>4</v>
      </c>
      <c r="AP44" s="12">
        <f t="shared" si="9"/>
        <v>-5</v>
      </c>
      <c r="AQ44" s="14">
        <f t="shared" ref="AQ44:AQ53" si="11">AP44/AN44</f>
        <v>-0.55555555555555558</v>
      </c>
    </row>
    <row r="45" spans="1:43" ht="15" x14ac:dyDescent="0.25">
      <c r="A45" s="18">
        <v>44174</v>
      </c>
      <c r="B45" s="12">
        <v>2</v>
      </c>
      <c r="C45" s="12">
        <v>2</v>
      </c>
      <c r="D45" s="12">
        <v>55</v>
      </c>
      <c r="E45" s="12">
        <v>2</v>
      </c>
      <c r="F45" s="12">
        <v>74</v>
      </c>
      <c r="G45" s="12">
        <v>1.55</v>
      </c>
      <c r="H45" s="13">
        <f t="shared" si="0"/>
        <v>30.801248699271593</v>
      </c>
      <c r="I45" s="12">
        <v>38</v>
      </c>
      <c r="J45" s="12">
        <v>110</v>
      </c>
      <c r="K45" s="12">
        <v>103</v>
      </c>
      <c r="L45" s="13">
        <f t="shared" si="1"/>
        <v>1.0679611650485437</v>
      </c>
      <c r="M45" s="12">
        <v>0</v>
      </c>
      <c r="N45" s="12">
        <v>0</v>
      </c>
      <c r="O45" s="12">
        <v>1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1</v>
      </c>
      <c r="Z45" s="12">
        <v>1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1.2</v>
      </c>
      <c r="AK45" s="12">
        <v>3</v>
      </c>
      <c r="AL45" s="12">
        <f t="shared" si="7"/>
        <v>1.8</v>
      </c>
      <c r="AM45" s="14">
        <f t="shared" si="10"/>
        <v>1.5</v>
      </c>
      <c r="AN45" s="12">
        <v>2</v>
      </c>
      <c r="AO45" s="12">
        <v>4</v>
      </c>
      <c r="AP45" s="12">
        <f t="shared" si="9"/>
        <v>2</v>
      </c>
      <c r="AQ45" s="14">
        <f t="shared" si="11"/>
        <v>1</v>
      </c>
    </row>
    <row r="46" spans="1:43" ht="15" x14ac:dyDescent="0.25">
      <c r="A46" s="18">
        <v>44203</v>
      </c>
      <c r="B46" s="12">
        <v>1</v>
      </c>
      <c r="C46" s="12">
        <v>2</v>
      </c>
      <c r="D46" s="12">
        <v>71</v>
      </c>
      <c r="E46" s="12">
        <v>2</v>
      </c>
      <c r="F46" s="12">
        <v>107</v>
      </c>
      <c r="G46" s="12">
        <v>1.65</v>
      </c>
      <c r="H46" s="13">
        <f t="shared" si="0"/>
        <v>39.302112029384766</v>
      </c>
      <c r="I46" s="12">
        <v>50</v>
      </c>
      <c r="J46" s="12">
        <v>128</v>
      </c>
      <c r="K46" s="12">
        <v>119</v>
      </c>
      <c r="L46" s="13">
        <f t="shared" si="1"/>
        <v>1.0756302521008403</v>
      </c>
      <c r="M46" s="12">
        <v>1</v>
      </c>
      <c r="N46" s="12">
        <v>1</v>
      </c>
      <c r="O46" s="12">
        <v>1</v>
      </c>
      <c r="P46" s="12">
        <v>1</v>
      </c>
      <c r="Q46" s="12">
        <v>0</v>
      </c>
      <c r="R46" s="12">
        <v>0</v>
      </c>
      <c r="S46" s="12">
        <v>1</v>
      </c>
      <c r="T46" s="12">
        <v>1</v>
      </c>
      <c r="U46" s="12">
        <v>0</v>
      </c>
      <c r="V46" s="12">
        <v>0</v>
      </c>
      <c r="W46" s="12">
        <v>0</v>
      </c>
      <c r="X46" s="12">
        <v>0</v>
      </c>
      <c r="Y46" s="12">
        <v>1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0.8</v>
      </c>
      <c r="AK46" s="12">
        <v>2.6</v>
      </c>
      <c r="AL46" s="12">
        <f t="shared" si="7"/>
        <v>1.8</v>
      </c>
      <c r="AM46" s="14">
        <f t="shared" si="10"/>
        <v>2.25</v>
      </c>
      <c r="AN46" s="12">
        <v>2</v>
      </c>
      <c r="AO46" s="12">
        <v>1</v>
      </c>
      <c r="AP46" s="12">
        <f t="shared" si="9"/>
        <v>-1</v>
      </c>
      <c r="AQ46" s="14">
        <f t="shared" si="11"/>
        <v>-0.5</v>
      </c>
    </row>
    <row r="47" spans="1:43" ht="15" x14ac:dyDescent="0.25">
      <c r="A47" s="18">
        <v>44217</v>
      </c>
      <c r="B47" s="12">
        <v>1</v>
      </c>
      <c r="C47" s="12">
        <v>2</v>
      </c>
      <c r="D47" s="12">
        <v>49</v>
      </c>
      <c r="E47" s="12">
        <v>1</v>
      </c>
      <c r="F47" s="12">
        <v>80</v>
      </c>
      <c r="G47" s="12">
        <v>1.83</v>
      </c>
      <c r="H47" s="13">
        <f t="shared" si="0"/>
        <v>23.888440980620501</v>
      </c>
      <c r="I47" s="12">
        <v>42</v>
      </c>
      <c r="J47" s="12">
        <v>94</v>
      </c>
      <c r="K47" s="12">
        <v>108</v>
      </c>
      <c r="L47" s="13">
        <f t="shared" si="1"/>
        <v>0.87037037037037035</v>
      </c>
      <c r="M47" s="12">
        <v>0</v>
      </c>
      <c r="N47" s="12">
        <v>0</v>
      </c>
      <c r="O47" s="12">
        <v>0</v>
      </c>
      <c r="P47" s="12">
        <v>0</v>
      </c>
      <c r="Q47" s="12">
        <v>1</v>
      </c>
      <c r="R47" s="12">
        <v>1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1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7.6</v>
      </c>
      <c r="AK47" s="12">
        <v>2</v>
      </c>
      <c r="AL47" s="12">
        <f t="shared" si="7"/>
        <v>-5.6</v>
      </c>
      <c r="AM47" s="14">
        <f t="shared" si="10"/>
        <v>-0.73684210526315785</v>
      </c>
      <c r="AN47" s="12">
        <v>5</v>
      </c>
      <c r="AO47" s="12">
        <v>18</v>
      </c>
      <c r="AP47" s="12">
        <f t="shared" si="9"/>
        <v>13</v>
      </c>
      <c r="AQ47" s="14">
        <f t="shared" si="11"/>
        <v>2.6</v>
      </c>
    </row>
    <row r="48" spans="1:43" ht="15" x14ac:dyDescent="0.25">
      <c r="A48" s="18">
        <v>44188</v>
      </c>
      <c r="B48" s="12">
        <v>2</v>
      </c>
      <c r="C48" s="12">
        <v>2</v>
      </c>
      <c r="D48" s="12">
        <v>41</v>
      </c>
      <c r="E48" s="12">
        <v>2</v>
      </c>
      <c r="F48" s="12">
        <v>77.5</v>
      </c>
      <c r="G48" s="12">
        <v>1.66</v>
      </c>
      <c r="H48" s="13">
        <f t="shared" si="0"/>
        <v>28.124546378284222</v>
      </c>
      <c r="I48" s="12">
        <v>36</v>
      </c>
      <c r="J48" s="12">
        <v>96</v>
      </c>
      <c r="K48" s="12">
        <v>116</v>
      </c>
      <c r="L48" s="13">
        <f t="shared" si="1"/>
        <v>0.82758620689655171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1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3.3</v>
      </c>
      <c r="AK48" s="12">
        <v>11.8</v>
      </c>
      <c r="AL48" s="12">
        <f t="shared" si="7"/>
        <v>8.5</v>
      </c>
      <c r="AM48" s="14">
        <f t="shared" si="10"/>
        <v>2.5757575757575757</v>
      </c>
      <c r="AN48" s="12">
        <v>21</v>
      </c>
      <c r="AO48" s="12">
        <v>11</v>
      </c>
      <c r="AP48" s="12">
        <f t="shared" si="9"/>
        <v>-10</v>
      </c>
      <c r="AQ48" s="14">
        <f t="shared" si="11"/>
        <v>-0.47619047619047616</v>
      </c>
    </row>
    <row r="49" spans="1:43" ht="15" x14ac:dyDescent="0.25">
      <c r="A49" s="18">
        <v>44230</v>
      </c>
      <c r="B49" s="12">
        <v>2</v>
      </c>
      <c r="C49" s="12">
        <v>2</v>
      </c>
      <c r="D49" s="12">
        <v>34</v>
      </c>
      <c r="E49" s="12">
        <v>1</v>
      </c>
      <c r="F49" s="12">
        <v>109</v>
      </c>
      <c r="G49" s="12">
        <v>1.67</v>
      </c>
      <c r="H49" s="13">
        <f t="shared" si="0"/>
        <v>39.083509627451683</v>
      </c>
      <c r="I49" s="12">
        <v>45</v>
      </c>
      <c r="J49" s="12">
        <v>117</v>
      </c>
      <c r="K49" s="12">
        <v>122</v>
      </c>
      <c r="L49" s="13">
        <f t="shared" si="1"/>
        <v>0.95901639344262291</v>
      </c>
      <c r="M49" s="12">
        <v>1</v>
      </c>
      <c r="N49" s="12">
        <v>1</v>
      </c>
      <c r="O49" s="12">
        <v>0</v>
      </c>
      <c r="P49" s="12">
        <v>1</v>
      </c>
      <c r="Q49" s="12">
        <v>0</v>
      </c>
      <c r="R49" s="12">
        <v>0</v>
      </c>
      <c r="S49" s="12">
        <v>1</v>
      </c>
      <c r="T49" s="12">
        <v>0</v>
      </c>
      <c r="U49" s="12">
        <v>1</v>
      </c>
      <c r="V49" s="12">
        <v>0</v>
      </c>
      <c r="W49" s="12">
        <v>0</v>
      </c>
      <c r="X49" s="12">
        <v>1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1.8</v>
      </c>
      <c r="AK49" s="12">
        <v>13.6</v>
      </c>
      <c r="AL49" s="12">
        <f t="shared" si="7"/>
        <v>11.799999999999999</v>
      </c>
      <c r="AM49" s="14">
        <f t="shared" si="10"/>
        <v>6.5555555555555545</v>
      </c>
      <c r="AN49" s="12">
        <v>9</v>
      </c>
      <c r="AO49" s="12">
        <v>10</v>
      </c>
      <c r="AP49" s="12">
        <f t="shared" si="9"/>
        <v>1</v>
      </c>
      <c r="AQ49" s="14">
        <f t="shared" si="11"/>
        <v>0.1111111111111111</v>
      </c>
    </row>
    <row r="50" spans="1:43" ht="15" x14ac:dyDescent="0.25">
      <c r="A50" s="18">
        <v>44195</v>
      </c>
      <c r="B50" s="12">
        <v>2</v>
      </c>
      <c r="C50" s="12">
        <v>2</v>
      </c>
      <c r="D50" s="12">
        <v>36</v>
      </c>
      <c r="E50" s="12">
        <v>2</v>
      </c>
      <c r="F50" s="12">
        <v>88</v>
      </c>
      <c r="G50" s="12">
        <v>1.53</v>
      </c>
      <c r="H50" s="13">
        <f t="shared" si="0"/>
        <v>37.592378999530098</v>
      </c>
      <c r="I50" s="12">
        <v>41</v>
      </c>
      <c r="J50" s="12">
        <v>117</v>
      </c>
      <c r="K50" s="12">
        <v>122</v>
      </c>
      <c r="L50" s="13">
        <f t="shared" si="1"/>
        <v>0.95901639344262291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1</v>
      </c>
      <c r="Z50" s="12">
        <v>1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9.1999999999999993</v>
      </c>
      <c r="AK50" s="12">
        <v>4.5</v>
      </c>
      <c r="AL50" s="12">
        <f t="shared" si="7"/>
        <v>-4.6999999999999993</v>
      </c>
      <c r="AM50" s="14">
        <f t="shared" si="10"/>
        <v>-0.51086956521739124</v>
      </c>
      <c r="AN50" s="12">
        <v>2</v>
      </c>
      <c r="AO50" s="12">
        <v>5</v>
      </c>
      <c r="AP50" s="12">
        <f t="shared" si="9"/>
        <v>3</v>
      </c>
      <c r="AQ50" s="14">
        <f t="shared" si="11"/>
        <v>1.5</v>
      </c>
    </row>
    <row r="51" spans="1:43" ht="15" x14ac:dyDescent="0.25">
      <c r="A51" s="18">
        <v>44182</v>
      </c>
      <c r="B51" s="12">
        <v>1</v>
      </c>
      <c r="C51" s="12">
        <v>2</v>
      </c>
      <c r="D51" s="12">
        <v>63</v>
      </c>
      <c r="E51" s="12">
        <v>2</v>
      </c>
      <c r="F51" s="12">
        <v>85</v>
      </c>
      <c r="G51" s="12">
        <v>1.75</v>
      </c>
      <c r="H51" s="13">
        <f t="shared" si="0"/>
        <v>27.755102040816325</v>
      </c>
      <c r="I51" s="12">
        <v>38</v>
      </c>
      <c r="J51" s="12">
        <v>109</v>
      </c>
      <c r="K51" s="12">
        <v>108</v>
      </c>
      <c r="L51" s="13">
        <f t="shared" si="1"/>
        <v>1.0092592592592593</v>
      </c>
      <c r="M51" s="12">
        <v>1</v>
      </c>
      <c r="N51" s="12">
        <v>1</v>
      </c>
      <c r="O51" s="12">
        <v>1</v>
      </c>
      <c r="P51" s="12">
        <v>0</v>
      </c>
      <c r="Q51" s="12">
        <v>0</v>
      </c>
      <c r="R51" s="12">
        <v>0</v>
      </c>
      <c r="S51" s="12">
        <v>0</v>
      </c>
      <c r="T51" s="12">
        <v>1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1</v>
      </c>
      <c r="AI51" s="12">
        <v>0</v>
      </c>
      <c r="AJ51" s="12">
        <v>23.4</v>
      </c>
      <c r="AK51" s="12">
        <v>0</v>
      </c>
      <c r="AL51" s="12">
        <f t="shared" si="7"/>
        <v>-23.4</v>
      </c>
      <c r="AM51" s="14">
        <f t="shared" si="10"/>
        <v>-1</v>
      </c>
      <c r="AN51" s="12">
        <v>8</v>
      </c>
      <c r="AO51" s="12">
        <v>0</v>
      </c>
      <c r="AP51" s="12">
        <f t="shared" si="9"/>
        <v>-8</v>
      </c>
      <c r="AQ51" s="14">
        <f t="shared" si="11"/>
        <v>-1</v>
      </c>
    </row>
    <row r="52" spans="1:43" ht="15" x14ac:dyDescent="0.25">
      <c r="A52" s="18">
        <v>44223</v>
      </c>
      <c r="B52" s="12">
        <v>1</v>
      </c>
      <c r="C52" s="12">
        <v>2</v>
      </c>
      <c r="D52" s="12">
        <v>55</v>
      </c>
      <c r="E52" s="12">
        <v>1</v>
      </c>
      <c r="F52" s="12">
        <v>109</v>
      </c>
      <c r="G52" s="12">
        <v>1.72</v>
      </c>
      <c r="H52" s="13">
        <f t="shared" si="0"/>
        <v>36.844240129799893</v>
      </c>
      <c r="I52" s="12">
        <v>47</v>
      </c>
      <c r="J52" s="12">
        <v>119</v>
      </c>
      <c r="K52" s="12">
        <v>108</v>
      </c>
      <c r="L52" s="13">
        <f t="shared" si="1"/>
        <v>1.1018518518518519</v>
      </c>
      <c r="M52" s="12">
        <v>1</v>
      </c>
      <c r="N52" s="12">
        <v>1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1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1</v>
      </c>
      <c r="AH52" s="12">
        <v>0</v>
      </c>
      <c r="AI52" s="12">
        <v>0</v>
      </c>
      <c r="AJ52" s="12">
        <v>2.4</v>
      </c>
      <c r="AK52" s="12">
        <v>6.4</v>
      </c>
      <c r="AL52" s="12">
        <f t="shared" si="7"/>
        <v>4</v>
      </c>
      <c r="AM52" s="14">
        <f t="shared" si="10"/>
        <v>1.6666666666666667</v>
      </c>
      <c r="AN52" s="12">
        <v>4</v>
      </c>
      <c r="AO52" s="12">
        <v>3</v>
      </c>
      <c r="AP52" s="12">
        <f t="shared" si="9"/>
        <v>-1</v>
      </c>
      <c r="AQ52" s="14">
        <f t="shared" si="11"/>
        <v>-0.25</v>
      </c>
    </row>
    <row r="53" spans="1:43" ht="15" x14ac:dyDescent="0.25">
      <c r="A53" s="18">
        <v>44203</v>
      </c>
      <c r="B53" s="12">
        <v>1</v>
      </c>
      <c r="C53" s="12">
        <v>2</v>
      </c>
      <c r="D53" s="12">
        <v>46</v>
      </c>
      <c r="E53" s="12">
        <v>2</v>
      </c>
      <c r="F53" s="12">
        <v>64</v>
      </c>
      <c r="G53" s="12">
        <v>1.63</v>
      </c>
      <c r="H53" s="13">
        <f t="shared" si="0"/>
        <v>24.088223117166624</v>
      </c>
      <c r="I53" s="12">
        <v>38</v>
      </c>
      <c r="J53" s="12">
        <v>87</v>
      </c>
      <c r="K53" s="12">
        <v>99</v>
      </c>
      <c r="L53" s="13">
        <f t="shared" si="1"/>
        <v>0.87878787878787878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1</v>
      </c>
      <c r="AI53" s="12">
        <v>0</v>
      </c>
      <c r="AJ53" s="12">
        <v>4.8</v>
      </c>
      <c r="AK53" s="12">
        <v>0</v>
      </c>
      <c r="AL53" s="12">
        <f t="shared" si="7"/>
        <v>-4.8</v>
      </c>
      <c r="AM53" s="14">
        <f t="shared" si="10"/>
        <v>-1</v>
      </c>
      <c r="AN53" s="12">
        <v>5</v>
      </c>
      <c r="AO53" s="12">
        <v>7</v>
      </c>
      <c r="AP53" s="12">
        <f t="shared" si="9"/>
        <v>2</v>
      </c>
      <c r="AQ53" s="14">
        <f t="shared" si="11"/>
        <v>0.4</v>
      </c>
    </row>
    <row r="54" spans="1:43" ht="15" x14ac:dyDescent="0.25">
      <c r="A54" s="18">
        <v>44153</v>
      </c>
      <c r="B54" s="12">
        <v>1</v>
      </c>
      <c r="C54" s="12">
        <v>2</v>
      </c>
      <c r="D54" s="12">
        <v>55</v>
      </c>
      <c r="E54" s="12">
        <v>2</v>
      </c>
      <c r="F54" s="12">
        <v>99</v>
      </c>
      <c r="G54" s="12">
        <v>1.8</v>
      </c>
      <c r="H54" s="13">
        <f t="shared" si="0"/>
        <v>30.555555555555554</v>
      </c>
      <c r="I54" s="12">
        <v>47</v>
      </c>
      <c r="J54" s="12">
        <v>104</v>
      </c>
      <c r="K54" s="12">
        <v>109</v>
      </c>
      <c r="L54" s="13">
        <f t="shared" si="1"/>
        <v>0.95412844036697253</v>
      </c>
      <c r="M54" s="12">
        <v>1</v>
      </c>
      <c r="N54" s="12">
        <v>1</v>
      </c>
      <c r="O54" s="12">
        <v>1</v>
      </c>
      <c r="P54" s="12"/>
      <c r="Q54" s="12"/>
      <c r="R54" s="12"/>
      <c r="S54" s="12">
        <v>1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1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1</v>
      </c>
      <c r="AI54" s="12">
        <v>0</v>
      </c>
      <c r="AJ54" s="12">
        <v>6.4</v>
      </c>
      <c r="AK54" s="12">
        <v>4.9000000000000004</v>
      </c>
      <c r="AL54" s="12">
        <f t="shared" si="7"/>
        <v>-1.5</v>
      </c>
      <c r="AM54" s="14">
        <f t="shared" si="10"/>
        <v>-0.234375</v>
      </c>
      <c r="AN54" s="12">
        <v>0</v>
      </c>
      <c r="AO54" s="12">
        <v>0</v>
      </c>
      <c r="AP54" s="12">
        <f t="shared" si="9"/>
        <v>0</v>
      </c>
      <c r="AQ54" s="14">
        <v>0</v>
      </c>
    </row>
    <row r="55" spans="1:43" ht="15" x14ac:dyDescent="0.25">
      <c r="A55" s="19">
        <v>44217</v>
      </c>
      <c r="B55" s="1">
        <v>2</v>
      </c>
      <c r="C55" s="1">
        <v>2</v>
      </c>
      <c r="D55" s="1">
        <v>56</v>
      </c>
      <c r="E55" s="1">
        <v>1</v>
      </c>
      <c r="F55" s="1">
        <v>74</v>
      </c>
      <c r="G55" s="1">
        <v>1.48</v>
      </c>
      <c r="H55" s="2">
        <f t="shared" si="0"/>
        <v>33.783783783783782</v>
      </c>
      <c r="I55" s="1">
        <v>39</v>
      </c>
      <c r="J55" s="1">
        <v>114</v>
      </c>
      <c r="K55" s="1">
        <v>117</v>
      </c>
      <c r="L55" s="2">
        <f t="shared" si="1"/>
        <v>0.97435897435897434</v>
      </c>
      <c r="M55" s="1">
        <v>0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</v>
      </c>
      <c r="AI55" s="1">
        <v>0</v>
      </c>
      <c r="AJ55" s="1">
        <v>5.6</v>
      </c>
      <c r="AK55" s="1">
        <v>0.4</v>
      </c>
      <c r="AL55" s="3">
        <f t="shared" si="7"/>
        <v>-5.1999999999999993</v>
      </c>
      <c r="AM55" s="4">
        <f t="shared" si="10"/>
        <v>-0.92857142857142849</v>
      </c>
      <c r="AN55" s="1">
        <v>4</v>
      </c>
      <c r="AO55" s="5">
        <v>0</v>
      </c>
      <c r="AP55" s="3">
        <f t="shared" si="9"/>
        <v>-4</v>
      </c>
      <c r="AQ55" s="4">
        <f t="shared" ref="AQ55:AQ76" si="12">AP55/AN55</f>
        <v>-1</v>
      </c>
    </row>
    <row r="56" spans="1:43" ht="15" x14ac:dyDescent="0.25">
      <c r="A56" s="19">
        <v>44223</v>
      </c>
      <c r="B56" s="1">
        <v>2</v>
      </c>
      <c r="C56" s="1">
        <v>2</v>
      </c>
      <c r="D56" s="1">
        <v>60</v>
      </c>
      <c r="E56" s="1">
        <v>2</v>
      </c>
      <c r="F56" s="1">
        <v>64</v>
      </c>
      <c r="G56" s="1">
        <v>1.52</v>
      </c>
      <c r="H56" s="2">
        <f t="shared" si="0"/>
        <v>27.70083102493075</v>
      </c>
      <c r="I56" s="1">
        <v>33</v>
      </c>
      <c r="J56" s="1">
        <v>107</v>
      </c>
      <c r="K56" s="1">
        <v>106</v>
      </c>
      <c r="L56" s="2">
        <f t="shared" si="1"/>
        <v>1.0094339622641511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7.2</v>
      </c>
      <c r="AK56" s="1">
        <v>4.2</v>
      </c>
      <c r="AL56" s="3">
        <f t="shared" si="7"/>
        <v>-3</v>
      </c>
      <c r="AM56" s="4">
        <f t="shared" si="10"/>
        <v>-0.41666666666666663</v>
      </c>
      <c r="AN56" s="1">
        <v>14</v>
      </c>
      <c r="AO56" s="5">
        <v>12</v>
      </c>
      <c r="AP56" s="3">
        <f t="shared" si="9"/>
        <v>-2</v>
      </c>
      <c r="AQ56" s="4">
        <f t="shared" si="12"/>
        <v>-0.14285714285714285</v>
      </c>
    </row>
    <row r="57" spans="1:43" ht="15" x14ac:dyDescent="0.25">
      <c r="A57" s="19">
        <v>44147</v>
      </c>
      <c r="B57" s="1">
        <v>2</v>
      </c>
      <c r="C57" s="1">
        <v>2</v>
      </c>
      <c r="D57" s="1">
        <v>51</v>
      </c>
      <c r="E57" s="1">
        <v>2</v>
      </c>
      <c r="F57" s="1">
        <v>75</v>
      </c>
      <c r="G57" s="1">
        <v>1.62</v>
      </c>
      <c r="H57" s="2">
        <f t="shared" si="0"/>
        <v>28.577960676726104</v>
      </c>
      <c r="I57" s="1">
        <v>36</v>
      </c>
      <c r="J57" s="1">
        <v>103</v>
      </c>
      <c r="K57" s="1">
        <v>116</v>
      </c>
      <c r="L57" s="2">
        <f t="shared" si="1"/>
        <v>0.88793103448275867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</v>
      </c>
      <c r="AJ57" s="1">
        <v>7.2</v>
      </c>
      <c r="AK57" s="1">
        <v>0</v>
      </c>
      <c r="AL57" s="3">
        <f t="shared" si="7"/>
        <v>-7.2</v>
      </c>
      <c r="AM57" s="4">
        <f t="shared" si="10"/>
        <v>-1</v>
      </c>
      <c r="AN57" s="1">
        <v>5</v>
      </c>
      <c r="AO57" s="5">
        <v>8</v>
      </c>
      <c r="AP57" s="3">
        <f t="shared" si="9"/>
        <v>3</v>
      </c>
      <c r="AQ57" s="4">
        <f t="shared" si="12"/>
        <v>0.6</v>
      </c>
    </row>
    <row r="58" spans="1:43" ht="15" x14ac:dyDescent="0.25">
      <c r="A58" s="19">
        <v>44237</v>
      </c>
      <c r="B58" s="1">
        <v>2</v>
      </c>
      <c r="C58" s="1">
        <v>2</v>
      </c>
      <c r="D58" s="1">
        <v>56</v>
      </c>
      <c r="E58" s="1">
        <v>5</v>
      </c>
      <c r="F58" s="1">
        <v>58</v>
      </c>
      <c r="G58" s="1">
        <v>1.53</v>
      </c>
      <c r="H58" s="2">
        <f t="shared" si="0"/>
        <v>24.776795249690291</v>
      </c>
      <c r="I58" s="1">
        <v>35</v>
      </c>
      <c r="J58" s="1">
        <v>84</v>
      </c>
      <c r="K58" s="1">
        <v>99</v>
      </c>
      <c r="L58" s="2">
        <f t="shared" si="1"/>
        <v>0.84848484848484851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1.2</v>
      </c>
      <c r="AK58" s="1">
        <v>1.5</v>
      </c>
      <c r="AL58" s="3">
        <f t="shared" si="7"/>
        <v>0.30000000000000004</v>
      </c>
      <c r="AM58" s="4">
        <f t="shared" si="10"/>
        <v>0.25000000000000006</v>
      </c>
      <c r="AN58" s="1">
        <v>1</v>
      </c>
      <c r="AO58" s="5">
        <v>4</v>
      </c>
      <c r="AP58" s="3">
        <f t="shared" si="9"/>
        <v>3</v>
      </c>
      <c r="AQ58" s="4">
        <f t="shared" si="12"/>
        <v>3</v>
      </c>
    </row>
    <row r="59" spans="1:43" ht="15" x14ac:dyDescent="0.25">
      <c r="A59" s="19">
        <v>44188</v>
      </c>
      <c r="B59" s="1">
        <v>1</v>
      </c>
      <c r="C59" s="1">
        <v>2</v>
      </c>
      <c r="D59" s="1">
        <v>64</v>
      </c>
      <c r="E59" s="1">
        <v>1</v>
      </c>
      <c r="F59" s="1">
        <v>94</v>
      </c>
      <c r="G59" s="1">
        <v>1.75</v>
      </c>
      <c r="H59" s="2">
        <f t="shared" si="0"/>
        <v>30.69387755102041</v>
      </c>
      <c r="I59" s="1">
        <v>44</v>
      </c>
      <c r="J59" s="1">
        <v>108</v>
      </c>
      <c r="K59" s="1">
        <v>108</v>
      </c>
      <c r="L59" s="2">
        <f t="shared" si="1"/>
        <v>1</v>
      </c>
      <c r="M59" s="1">
        <v>0</v>
      </c>
      <c r="N59" s="1">
        <v>1</v>
      </c>
      <c r="O59" s="1">
        <v>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0.8</v>
      </c>
      <c r="AK59" s="1">
        <v>0.4</v>
      </c>
      <c r="AL59" s="3">
        <f t="shared" si="7"/>
        <v>-0.4</v>
      </c>
      <c r="AM59" s="4">
        <f t="shared" si="10"/>
        <v>-0.5</v>
      </c>
      <c r="AN59" s="1">
        <v>1</v>
      </c>
      <c r="AO59" s="5">
        <v>0</v>
      </c>
      <c r="AP59" s="3">
        <f t="shared" si="9"/>
        <v>-1</v>
      </c>
      <c r="AQ59" s="4">
        <f t="shared" si="12"/>
        <v>-1</v>
      </c>
    </row>
    <row r="60" spans="1:43" ht="15" x14ac:dyDescent="0.25">
      <c r="A60" s="19">
        <v>44216</v>
      </c>
      <c r="B60" s="1">
        <v>1</v>
      </c>
      <c r="C60" s="1">
        <v>2</v>
      </c>
      <c r="D60" s="1">
        <v>55</v>
      </c>
      <c r="E60" s="1">
        <v>1</v>
      </c>
      <c r="F60" s="1">
        <v>67</v>
      </c>
      <c r="G60" s="1">
        <v>1.65</v>
      </c>
      <c r="H60" s="2">
        <f t="shared" si="0"/>
        <v>24.609733700642796</v>
      </c>
      <c r="I60" s="1">
        <v>40</v>
      </c>
      <c r="J60" s="1">
        <v>95</v>
      </c>
      <c r="K60" s="1">
        <v>99</v>
      </c>
      <c r="L60" s="2">
        <f t="shared" si="1"/>
        <v>0.95959595959595956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</v>
      </c>
      <c r="AJ60" s="1">
        <v>0.8</v>
      </c>
      <c r="AK60" s="1">
        <v>1.1000000000000001</v>
      </c>
      <c r="AL60" s="3">
        <f t="shared" si="7"/>
        <v>0.30000000000000004</v>
      </c>
      <c r="AM60" s="4">
        <f t="shared" si="10"/>
        <v>0.37500000000000006</v>
      </c>
      <c r="AN60" s="1">
        <v>23</v>
      </c>
      <c r="AO60" s="5">
        <v>4</v>
      </c>
      <c r="AP60" s="3">
        <f t="shared" si="9"/>
        <v>-19</v>
      </c>
      <c r="AQ60" s="4">
        <f t="shared" si="12"/>
        <v>-0.82608695652173914</v>
      </c>
    </row>
    <row r="61" spans="1:43" ht="15" x14ac:dyDescent="0.25">
      <c r="A61" s="19">
        <v>44202</v>
      </c>
      <c r="B61" s="1">
        <v>1</v>
      </c>
      <c r="C61" s="1">
        <v>2</v>
      </c>
      <c r="D61" s="1">
        <v>51</v>
      </c>
      <c r="E61" s="1">
        <v>2</v>
      </c>
      <c r="F61" s="1">
        <v>75.5</v>
      </c>
      <c r="G61" s="1">
        <v>1.69</v>
      </c>
      <c r="H61" s="2">
        <f t="shared" si="0"/>
        <v>26.434648646756067</v>
      </c>
      <c r="I61" s="1">
        <v>40</v>
      </c>
      <c r="J61" s="1">
        <v>99</v>
      </c>
      <c r="K61" s="1">
        <v>100</v>
      </c>
      <c r="L61" s="2">
        <f t="shared" si="1"/>
        <v>0.99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1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8.8000000000000007</v>
      </c>
      <c r="AK61" s="1">
        <v>0</v>
      </c>
      <c r="AL61" s="3">
        <f t="shared" si="7"/>
        <v>-8.8000000000000007</v>
      </c>
      <c r="AM61" s="4">
        <f t="shared" si="10"/>
        <v>-1</v>
      </c>
      <c r="AN61" s="1">
        <v>5</v>
      </c>
      <c r="AO61" s="5">
        <v>0</v>
      </c>
      <c r="AP61" s="3">
        <f t="shared" si="9"/>
        <v>-5</v>
      </c>
      <c r="AQ61" s="4">
        <f t="shared" si="12"/>
        <v>-1</v>
      </c>
    </row>
    <row r="62" spans="1:43" ht="15" x14ac:dyDescent="0.25">
      <c r="A62" s="19">
        <v>44238</v>
      </c>
      <c r="B62" s="1">
        <v>1</v>
      </c>
      <c r="C62" s="1">
        <v>2</v>
      </c>
      <c r="D62" s="1">
        <v>60</v>
      </c>
      <c r="E62" s="1">
        <v>1</v>
      </c>
      <c r="F62" s="1">
        <v>89</v>
      </c>
      <c r="G62" s="1">
        <v>1.64</v>
      </c>
      <c r="H62" s="2">
        <f t="shared" si="0"/>
        <v>33.090422367638318</v>
      </c>
      <c r="I62" s="1">
        <v>41</v>
      </c>
      <c r="J62" s="1">
        <v>121</v>
      </c>
      <c r="K62" s="1">
        <v>101</v>
      </c>
      <c r="L62" s="2">
        <f t="shared" si="1"/>
        <v>1.198019801980198</v>
      </c>
      <c r="M62" s="1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</v>
      </c>
      <c r="U62" s="1">
        <v>0</v>
      </c>
      <c r="V62" s="1">
        <v>1</v>
      </c>
      <c r="W62" s="1">
        <v>0</v>
      </c>
      <c r="X62" s="1">
        <v>0</v>
      </c>
      <c r="Y62" s="1">
        <v>1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1.1000000000000001</v>
      </c>
      <c r="AL62" s="3">
        <f t="shared" si="7"/>
        <v>1.1000000000000001</v>
      </c>
      <c r="AM62" s="6">
        <v>0</v>
      </c>
      <c r="AN62" s="1">
        <v>3</v>
      </c>
      <c r="AO62" s="5">
        <v>1</v>
      </c>
      <c r="AP62" s="3">
        <f t="shared" si="9"/>
        <v>-2</v>
      </c>
      <c r="AQ62" s="4">
        <f t="shared" si="12"/>
        <v>-0.66666666666666663</v>
      </c>
    </row>
    <row r="63" spans="1:43" ht="15" x14ac:dyDescent="0.25">
      <c r="A63" s="19">
        <v>44245</v>
      </c>
      <c r="B63" s="1">
        <v>2</v>
      </c>
      <c r="C63" s="1">
        <v>2</v>
      </c>
      <c r="D63" s="1">
        <v>62</v>
      </c>
      <c r="E63" s="1">
        <v>2</v>
      </c>
      <c r="F63" s="1">
        <v>54.5</v>
      </c>
      <c r="G63" s="1">
        <v>1.5</v>
      </c>
      <c r="H63" s="2">
        <f t="shared" si="0"/>
        <v>24.222222222222225</v>
      </c>
      <c r="I63" s="1">
        <v>34</v>
      </c>
      <c r="J63" s="1">
        <v>94</v>
      </c>
      <c r="K63" s="1">
        <v>97</v>
      </c>
      <c r="L63" s="2">
        <f t="shared" si="1"/>
        <v>0.96907216494845361</v>
      </c>
      <c r="M63" s="1">
        <v>0</v>
      </c>
      <c r="N63" s="1">
        <v>1</v>
      </c>
      <c r="O63" s="1">
        <v>1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0</v>
      </c>
      <c r="V63" s="1">
        <v>1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3">
        <f t="shared" si="7"/>
        <v>0</v>
      </c>
      <c r="AM63" s="6">
        <v>0</v>
      </c>
      <c r="AN63" s="1">
        <v>1</v>
      </c>
      <c r="AO63" s="5">
        <v>0</v>
      </c>
      <c r="AP63" s="3">
        <f t="shared" si="9"/>
        <v>-1</v>
      </c>
      <c r="AQ63" s="4">
        <f t="shared" si="12"/>
        <v>-1</v>
      </c>
    </row>
    <row r="64" spans="1:43" ht="15" x14ac:dyDescent="0.25">
      <c r="A64" s="19">
        <v>44202</v>
      </c>
      <c r="B64" s="1">
        <v>2</v>
      </c>
      <c r="C64" s="1">
        <v>2</v>
      </c>
      <c r="D64" s="1">
        <v>32</v>
      </c>
      <c r="E64" s="1">
        <v>2</v>
      </c>
      <c r="F64" s="1">
        <v>67</v>
      </c>
      <c r="G64" s="1">
        <v>1.61</v>
      </c>
      <c r="H64" s="2">
        <f t="shared" si="0"/>
        <v>25.847768218818715</v>
      </c>
      <c r="I64" s="1">
        <v>36</v>
      </c>
      <c r="J64" s="1">
        <v>96</v>
      </c>
      <c r="K64" s="1">
        <v>114</v>
      </c>
      <c r="L64" s="2">
        <f t="shared" si="1"/>
        <v>0.84210526315789469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0.2</v>
      </c>
      <c r="AL64" s="3">
        <f t="shared" si="7"/>
        <v>0.2</v>
      </c>
      <c r="AM64" s="6">
        <v>0</v>
      </c>
      <c r="AN64" s="1">
        <v>6</v>
      </c>
      <c r="AO64" s="5">
        <v>18</v>
      </c>
      <c r="AP64" s="3">
        <f t="shared" si="9"/>
        <v>12</v>
      </c>
      <c r="AQ64" s="4">
        <f t="shared" si="12"/>
        <v>2</v>
      </c>
    </row>
    <row r="65" spans="1:43" ht="15" x14ac:dyDescent="0.25">
      <c r="A65" s="19">
        <v>44245</v>
      </c>
      <c r="B65" s="1">
        <v>1</v>
      </c>
      <c r="C65" s="1">
        <v>2</v>
      </c>
      <c r="D65" s="1">
        <v>51</v>
      </c>
      <c r="E65" s="1">
        <v>2</v>
      </c>
      <c r="F65" s="1">
        <v>66</v>
      </c>
      <c r="G65" s="1">
        <v>1.62</v>
      </c>
      <c r="H65" s="2">
        <f t="shared" si="0"/>
        <v>25.148605395518974</v>
      </c>
      <c r="I65" s="1">
        <v>37</v>
      </c>
      <c r="J65" s="1">
        <v>94</v>
      </c>
      <c r="K65" s="1">
        <v>103</v>
      </c>
      <c r="L65" s="2">
        <f t="shared" si="1"/>
        <v>0.91262135922330101</v>
      </c>
      <c r="M65" s="1">
        <v>0</v>
      </c>
      <c r="N65" s="1">
        <v>1</v>
      </c>
      <c r="O65" s="1">
        <v>0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3">
        <f t="shared" si="7"/>
        <v>0</v>
      </c>
      <c r="AM65" s="6">
        <v>0</v>
      </c>
      <c r="AN65" s="1">
        <v>3</v>
      </c>
      <c r="AO65" s="5">
        <v>0</v>
      </c>
      <c r="AP65" s="3">
        <f t="shared" si="9"/>
        <v>-3</v>
      </c>
      <c r="AQ65" s="4">
        <f t="shared" si="12"/>
        <v>-1</v>
      </c>
    </row>
    <row r="66" spans="1:43" ht="15" x14ac:dyDescent="0.25">
      <c r="A66" s="19">
        <v>44244</v>
      </c>
      <c r="B66" s="1">
        <v>2</v>
      </c>
      <c r="C66" s="1">
        <v>2</v>
      </c>
      <c r="D66" s="1">
        <v>43</v>
      </c>
      <c r="E66" s="1">
        <v>1</v>
      </c>
      <c r="F66" s="1">
        <v>71</v>
      </c>
      <c r="G66" s="1">
        <v>1.58</v>
      </c>
      <c r="H66" s="2">
        <f t="shared" si="0"/>
        <v>28.440954975164235</v>
      </c>
      <c r="I66" s="1">
        <v>36</v>
      </c>
      <c r="J66" s="1">
        <v>92</v>
      </c>
      <c r="K66" s="1">
        <v>103</v>
      </c>
      <c r="L66" s="2">
        <f t="shared" si="1"/>
        <v>0.89320388349514568</v>
      </c>
      <c r="M66" s="1">
        <v>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</v>
      </c>
      <c r="AH66" s="1">
        <v>0</v>
      </c>
      <c r="AI66" s="1">
        <v>0</v>
      </c>
      <c r="AJ66" s="1">
        <v>10.6</v>
      </c>
      <c r="AK66" s="1">
        <v>0</v>
      </c>
      <c r="AL66" s="3">
        <f t="shared" si="7"/>
        <v>-10.6</v>
      </c>
      <c r="AM66" s="4">
        <f>AL66/AJ66</f>
        <v>-1</v>
      </c>
      <c r="AN66" s="1">
        <v>14</v>
      </c>
      <c r="AO66" s="5">
        <v>0</v>
      </c>
      <c r="AP66" s="3">
        <f t="shared" si="9"/>
        <v>-14</v>
      </c>
      <c r="AQ66" s="4">
        <f t="shared" si="12"/>
        <v>-1</v>
      </c>
    </row>
    <row r="67" spans="1:43" ht="15" x14ac:dyDescent="0.25">
      <c r="A67" s="19">
        <v>44147</v>
      </c>
      <c r="B67" s="1">
        <v>2</v>
      </c>
      <c r="C67" s="1">
        <v>2</v>
      </c>
      <c r="D67" s="1">
        <v>60</v>
      </c>
      <c r="E67" s="1">
        <v>1</v>
      </c>
      <c r="F67" s="1">
        <v>88</v>
      </c>
      <c r="G67" s="1">
        <v>1.78</v>
      </c>
      <c r="H67" s="2">
        <f t="shared" si="0"/>
        <v>27.774270925388205</v>
      </c>
      <c r="I67" s="1">
        <v>36</v>
      </c>
      <c r="J67" s="1">
        <v>101</v>
      </c>
      <c r="K67" s="1">
        <v>115</v>
      </c>
      <c r="L67" s="2">
        <f t="shared" si="1"/>
        <v>0.87826086956521743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3">
        <f t="shared" ref="AL67:AL82" si="13">AK67-AJ67</f>
        <v>0</v>
      </c>
      <c r="AM67" s="6">
        <v>0</v>
      </c>
      <c r="AN67" s="1">
        <v>29</v>
      </c>
      <c r="AO67" s="5">
        <v>8</v>
      </c>
      <c r="AP67" s="3">
        <f t="shared" ref="AP67:AP82" si="14">AO67-AN67</f>
        <v>-21</v>
      </c>
      <c r="AQ67" s="4">
        <f t="shared" si="12"/>
        <v>-0.72413793103448276</v>
      </c>
    </row>
    <row r="68" spans="1:43" ht="15" x14ac:dyDescent="0.25">
      <c r="A68" s="19">
        <v>44203</v>
      </c>
      <c r="B68" s="1">
        <v>2</v>
      </c>
      <c r="C68" s="1">
        <v>2</v>
      </c>
      <c r="D68" s="1">
        <v>38</v>
      </c>
      <c r="E68" s="1">
        <v>1</v>
      </c>
      <c r="F68" s="1">
        <v>60</v>
      </c>
      <c r="G68" s="1">
        <v>1.64</v>
      </c>
      <c r="H68" s="2">
        <f t="shared" si="0"/>
        <v>22.308149910767401</v>
      </c>
      <c r="I68" s="1">
        <v>35</v>
      </c>
      <c r="J68" s="1">
        <v>79</v>
      </c>
      <c r="K68" s="1">
        <v>98</v>
      </c>
      <c r="L68" s="2">
        <f t="shared" si="1"/>
        <v>0.80612244897959184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3">
        <f t="shared" si="13"/>
        <v>0</v>
      </c>
      <c r="AM68" s="6">
        <v>0</v>
      </c>
      <c r="AN68" s="1">
        <v>8</v>
      </c>
      <c r="AO68" s="5">
        <v>4</v>
      </c>
      <c r="AP68" s="3">
        <f t="shared" si="14"/>
        <v>-4</v>
      </c>
      <c r="AQ68" s="4">
        <f t="shared" si="12"/>
        <v>-0.5</v>
      </c>
    </row>
    <row r="69" spans="1:43" ht="15" x14ac:dyDescent="0.25">
      <c r="A69" s="19">
        <v>44216</v>
      </c>
      <c r="B69" s="1">
        <v>2</v>
      </c>
      <c r="C69" s="1">
        <v>2</v>
      </c>
      <c r="D69" s="1">
        <v>34</v>
      </c>
      <c r="E69" s="1">
        <v>1</v>
      </c>
      <c r="F69" s="1">
        <v>78.5</v>
      </c>
      <c r="G69" s="1">
        <v>1.69</v>
      </c>
      <c r="H69" s="2">
        <f t="shared" si="0"/>
        <v>27.485032036693397</v>
      </c>
      <c r="I69" s="1">
        <v>34</v>
      </c>
      <c r="J69" s="1">
        <v>99</v>
      </c>
      <c r="K69" s="1">
        <v>114</v>
      </c>
      <c r="L69" s="2">
        <f t="shared" si="1"/>
        <v>0.86842105263157898</v>
      </c>
      <c r="M69" s="1">
        <v>1</v>
      </c>
      <c r="N69" s="1">
        <v>0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</v>
      </c>
      <c r="AJ69" s="1">
        <v>1.2</v>
      </c>
      <c r="AK69" s="1">
        <v>0.4</v>
      </c>
      <c r="AL69" s="3">
        <f t="shared" si="13"/>
        <v>-0.79999999999999993</v>
      </c>
      <c r="AM69" s="4">
        <f t="shared" ref="AM69:AM76" si="15">AL69/AJ69</f>
        <v>-0.66666666666666663</v>
      </c>
      <c r="AN69" s="1">
        <v>7</v>
      </c>
      <c r="AO69" s="5">
        <v>4</v>
      </c>
      <c r="AP69" s="3">
        <f t="shared" si="14"/>
        <v>-3</v>
      </c>
      <c r="AQ69" s="4">
        <f t="shared" si="12"/>
        <v>-0.42857142857142855</v>
      </c>
    </row>
    <row r="70" spans="1:43" ht="15" x14ac:dyDescent="0.25">
      <c r="A70" s="19">
        <v>44153</v>
      </c>
      <c r="B70" s="1">
        <v>2</v>
      </c>
      <c r="C70" s="1">
        <v>2</v>
      </c>
      <c r="D70" s="1">
        <v>43</v>
      </c>
      <c r="E70" s="1">
        <v>2</v>
      </c>
      <c r="F70" s="1">
        <v>99</v>
      </c>
      <c r="G70" s="1">
        <v>1.71</v>
      </c>
      <c r="H70" s="2">
        <f t="shared" si="0"/>
        <v>33.856571252693136</v>
      </c>
      <c r="I70" s="1">
        <v>42</v>
      </c>
      <c r="J70" s="1">
        <v>108</v>
      </c>
      <c r="K70" s="1">
        <v>116</v>
      </c>
      <c r="L70" s="2">
        <f t="shared" si="1"/>
        <v>0.93103448275862066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3.2</v>
      </c>
      <c r="AK70" s="1">
        <v>0</v>
      </c>
      <c r="AL70" s="3">
        <f t="shared" si="13"/>
        <v>-3.2</v>
      </c>
      <c r="AM70" s="4">
        <f t="shared" si="15"/>
        <v>-1</v>
      </c>
      <c r="AN70" s="1">
        <v>29</v>
      </c>
      <c r="AO70" s="5">
        <v>8</v>
      </c>
      <c r="AP70" s="3">
        <f t="shared" si="14"/>
        <v>-21</v>
      </c>
      <c r="AQ70" s="4">
        <f t="shared" si="12"/>
        <v>-0.72413793103448276</v>
      </c>
    </row>
    <row r="71" spans="1:43" ht="15" x14ac:dyDescent="0.25">
      <c r="A71" s="19">
        <v>44182</v>
      </c>
      <c r="B71" s="1">
        <v>1</v>
      </c>
      <c r="C71" s="1">
        <v>2</v>
      </c>
      <c r="D71" s="1">
        <v>57</v>
      </c>
      <c r="E71" s="1">
        <v>2</v>
      </c>
      <c r="F71" s="1">
        <v>72</v>
      </c>
      <c r="G71" s="1">
        <v>1.6</v>
      </c>
      <c r="H71" s="2">
        <f t="shared" si="0"/>
        <v>28.125</v>
      </c>
      <c r="I71" s="1">
        <v>44</v>
      </c>
      <c r="J71" s="1">
        <v>84</v>
      </c>
      <c r="K71" s="1">
        <v>104</v>
      </c>
      <c r="L71" s="2">
        <f t="shared" si="1"/>
        <v>0.80769230769230771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0</v>
      </c>
      <c r="V71" s="1">
        <v>0</v>
      </c>
      <c r="W71" s="1">
        <v>0</v>
      </c>
      <c r="X71" s="1">
        <v>0</v>
      </c>
      <c r="Y71" s="1">
        <v>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4.2</v>
      </c>
      <c r="AK71" s="1">
        <v>7.7</v>
      </c>
      <c r="AL71" s="3">
        <f t="shared" si="13"/>
        <v>3.5</v>
      </c>
      <c r="AM71" s="4">
        <f t="shared" si="15"/>
        <v>0.83333333333333326</v>
      </c>
      <c r="AN71" s="1">
        <v>2</v>
      </c>
      <c r="AO71" s="5">
        <v>11</v>
      </c>
      <c r="AP71" s="3">
        <f t="shared" si="14"/>
        <v>9</v>
      </c>
      <c r="AQ71" s="4">
        <f t="shared" si="12"/>
        <v>4.5</v>
      </c>
    </row>
    <row r="72" spans="1:43" ht="15" x14ac:dyDescent="0.25">
      <c r="A72" s="19">
        <v>44195</v>
      </c>
      <c r="B72" s="1">
        <v>1</v>
      </c>
      <c r="C72" s="1">
        <v>2</v>
      </c>
      <c r="D72" s="1">
        <v>48</v>
      </c>
      <c r="E72" s="1">
        <v>1</v>
      </c>
      <c r="F72" s="1">
        <v>83</v>
      </c>
      <c r="G72" s="1">
        <v>1.81</v>
      </c>
      <c r="H72" s="2">
        <f t="shared" si="0"/>
        <v>25.33500198406642</v>
      </c>
      <c r="I72" s="1">
        <v>43</v>
      </c>
      <c r="J72" s="1">
        <v>103</v>
      </c>
      <c r="K72" s="1">
        <v>104</v>
      </c>
      <c r="L72" s="2">
        <f t="shared" si="1"/>
        <v>0.99038461538461542</v>
      </c>
      <c r="M72" s="1">
        <v>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1">
        <v>0</v>
      </c>
      <c r="V72" s="1">
        <v>1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9.1999999999999993</v>
      </c>
      <c r="AK72" s="1">
        <v>3.8</v>
      </c>
      <c r="AL72" s="3">
        <f t="shared" si="13"/>
        <v>-5.3999999999999995</v>
      </c>
      <c r="AM72" s="4">
        <f t="shared" si="15"/>
        <v>-0.58695652173913038</v>
      </c>
      <c r="AN72" s="1">
        <v>1</v>
      </c>
      <c r="AO72" s="5">
        <v>0</v>
      </c>
      <c r="AP72" s="3">
        <f t="shared" si="14"/>
        <v>-1</v>
      </c>
      <c r="AQ72" s="4">
        <f t="shared" si="12"/>
        <v>-1</v>
      </c>
    </row>
    <row r="73" spans="1:43" ht="15" x14ac:dyDescent="0.25">
      <c r="A73" s="19">
        <v>44231</v>
      </c>
      <c r="B73" s="1">
        <v>1</v>
      </c>
      <c r="C73" s="1">
        <v>2</v>
      </c>
      <c r="D73" s="1">
        <v>38</v>
      </c>
      <c r="E73" s="1">
        <v>1</v>
      </c>
      <c r="F73" s="1">
        <v>70</v>
      </c>
      <c r="G73" s="1">
        <v>1.73</v>
      </c>
      <c r="H73" s="2">
        <f t="shared" si="0"/>
        <v>23.388686558187711</v>
      </c>
      <c r="I73" s="1">
        <v>39</v>
      </c>
      <c r="J73" s="1">
        <v>90</v>
      </c>
      <c r="K73" s="1">
        <v>101</v>
      </c>
      <c r="L73" s="2">
        <f t="shared" si="1"/>
        <v>0.8910891089108911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>
        <v>1</v>
      </c>
      <c r="W73" s="1">
        <v>0</v>
      </c>
      <c r="X73" s="1">
        <v>0</v>
      </c>
      <c r="Y73" s="1">
        <v>1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</v>
      </c>
      <c r="AK73" s="1">
        <v>0.7</v>
      </c>
      <c r="AL73" s="3">
        <f t="shared" si="13"/>
        <v>-0.30000000000000004</v>
      </c>
      <c r="AM73" s="4">
        <f t="shared" si="15"/>
        <v>-0.30000000000000004</v>
      </c>
      <c r="AN73" s="1">
        <v>5</v>
      </c>
      <c r="AO73" s="5">
        <v>1</v>
      </c>
      <c r="AP73" s="3">
        <f t="shared" si="14"/>
        <v>-4</v>
      </c>
      <c r="AQ73" s="4">
        <f t="shared" si="12"/>
        <v>-0.8</v>
      </c>
    </row>
    <row r="74" spans="1:43" ht="15" x14ac:dyDescent="0.25">
      <c r="A74" s="19">
        <v>44237</v>
      </c>
      <c r="B74" s="1">
        <v>2</v>
      </c>
      <c r="C74" s="1">
        <v>2</v>
      </c>
      <c r="D74" s="1">
        <v>56</v>
      </c>
      <c r="E74" s="1">
        <v>2</v>
      </c>
      <c r="F74" s="1">
        <v>87</v>
      </c>
      <c r="G74" s="1">
        <v>1.67</v>
      </c>
      <c r="H74" s="2">
        <f t="shared" si="0"/>
        <v>31.1950948402596</v>
      </c>
      <c r="I74" s="1">
        <v>36</v>
      </c>
      <c r="J74" s="1">
        <v>107</v>
      </c>
      <c r="K74" s="1">
        <v>116</v>
      </c>
      <c r="L74" s="2">
        <f t="shared" si="1"/>
        <v>0.92241379310344829</v>
      </c>
      <c r="M74" s="1">
        <v>1</v>
      </c>
      <c r="N74" s="1">
        <v>0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1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7.8</v>
      </c>
      <c r="AK74" s="1">
        <v>2.4</v>
      </c>
      <c r="AL74" s="3">
        <f t="shared" si="13"/>
        <v>-5.4</v>
      </c>
      <c r="AM74" s="4">
        <f t="shared" si="15"/>
        <v>-0.6923076923076924</v>
      </c>
      <c r="AN74" s="1">
        <v>6</v>
      </c>
      <c r="AO74" s="5">
        <v>0</v>
      </c>
      <c r="AP74" s="3">
        <f t="shared" si="14"/>
        <v>-6</v>
      </c>
      <c r="AQ74" s="4">
        <f t="shared" si="12"/>
        <v>-1</v>
      </c>
    </row>
    <row r="75" spans="1:43" ht="15" x14ac:dyDescent="0.25">
      <c r="A75" s="19">
        <v>44245</v>
      </c>
      <c r="B75" s="1">
        <v>2</v>
      </c>
      <c r="C75" s="1">
        <v>2</v>
      </c>
      <c r="D75" s="1">
        <v>18</v>
      </c>
      <c r="E75" s="1">
        <v>1</v>
      </c>
      <c r="F75" s="1">
        <v>48</v>
      </c>
      <c r="G75" s="1">
        <v>1.6</v>
      </c>
      <c r="H75" s="2">
        <f t="shared" si="0"/>
        <v>18.75</v>
      </c>
      <c r="I75" s="1">
        <v>30.5</v>
      </c>
      <c r="J75" s="1">
        <v>61</v>
      </c>
      <c r="K75" s="1">
        <v>87</v>
      </c>
      <c r="L75" s="2">
        <f t="shared" si="1"/>
        <v>0.70114942528735635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0.4</v>
      </c>
      <c r="AK75" s="1">
        <v>0.7</v>
      </c>
      <c r="AL75" s="3">
        <f t="shared" si="13"/>
        <v>0.29999999999999993</v>
      </c>
      <c r="AM75" s="4">
        <f t="shared" si="15"/>
        <v>0.74999999999999978</v>
      </c>
      <c r="AN75" s="1">
        <v>8</v>
      </c>
      <c r="AO75" s="5">
        <v>9</v>
      </c>
      <c r="AP75" s="3">
        <f t="shared" si="14"/>
        <v>1</v>
      </c>
      <c r="AQ75" s="4">
        <f t="shared" si="12"/>
        <v>0.125</v>
      </c>
    </row>
    <row r="76" spans="1:43" ht="15" x14ac:dyDescent="0.25">
      <c r="A76" s="19">
        <v>44231</v>
      </c>
      <c r="B76" s="1">
        <v>1</v>
      </c>
      <c r="C76" s="1">
        <v>2</v>
      </c>
      <c r="D76" s="1">
        <v>60</v>
      </c>
      <c r="E76" s="1">
        <v>1</v>
      </c>
      <c r="F76" s="1">
        <v>150</v>
      </c>
      <c r="G76" s="1">
        <v>1.8</v>
      </c>
      <c r="H76" s="2">
        <f t="shared" si="0"/>
        <v>46.296296296296291</v>
      </c>
      <c r="I76" s="1">
        <v>52</v>
      </c>
      <c r="J76" s="1">
        <v>141</v>
      </c>
      <c r="K76" s="1">
        <v>117</v>
      </c>
      <c r="L76" s="2">
        <f t="shared" si="1"/>
        <v>1.2051282051282051</v>
      </c>
      <c r="M76" s="1">
        <v>1</v>
      </c>
      <c r="N76" s="1">
        <v>1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7">
        <v>0</v>
      </c>
      <c r="U76" s="1">
        <v>0</v>
      </c>
      <c r="V76" s="1">
        <v>0</v>
      </c>
      <c r="W76" s="1">
        <v>0</v>
      </c>
      <c r="X76" s="1">
        <v>0</v>
      </c>
      <c r="Y76" s="1">
        <v>1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5.8</v>
      </c>
      <c r="AK76" s="1">
        <v>3.1</v>
      </c>
      <c r="AL76" s="3">
        <f t="shared" si="13"/>
        <v>-2.6999999999999997</v>
      </c>
      <c r="AM76" s="4">
        <f t="shared" si="15"/>
        <v>-0.46551724137931033</v>
      </c>
      <c r="AN76" s="1">
        <v>4</v>
      </c>
      <c r="AO76" s="5">
        <v>0</v>
      </c>
      <c r="AP76" s="3">
        <f t="shared" si="14"/>
        <v>-4</v>
      </c>
      <c r="AQ76" s="4">
        <f t="shared" si="12"/>
        <v>-1</v>
      </c>
    </row>
    <row r="77" spans="1:43" ht="15" x14ac:dyDescent="0.25">
      <c r="A77" s="19">
        <v>44245</v>
      </c>
      <c r="B77" s="1">
        <v>1</v>
      </c>
      <c r="C77" s="1">
        <v>2</v>
      </c>
      <c r="D77" s="1">
        <v>57</v>
      </c>
      <c r="E77" s="1">
        <v>1</v>
      </c>
      <c r="F77" s="1">
        <v>108</v>
      </c>
      <c r="G77" s="1">
        <v>1.8</v>
      </c>
      <c r="H77" s="2">
        <f t="shared" si="0"/>
        <v>33.333333333333336</v>
      </c>
      <c r="I77" s="1">
        <v>46</v>
      </c>
      <c r="J77" s="1">
        <v>122</v>
      </c>
      <c r="K77" s="1">
        <v>119</v>
      </c>
      <c r="L77" s="2">
        <f t="shared" si="1"/>
        <v>1.0252100840336134</v>
      </c>
      <c r="M77" s="1">
        <v>1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3">
        <f t="shared" si="13"/>
        <v>0</v>
      </c>
      <c r="AM77" s="6">
        <v>0</v>
      </c>
      <c r="AN77" s="1">
        <v>0</v>
      </c>
      <c r="AO77" s="5">
        <v>1</v>
      </c>
      <c r="AP77" s="3">
        <f t="shared" si="14"/>
        <v>1</v>
      </c>
      <c r="AQ77" s="6">
        <v>0</v>
      </c>
    </row>
    <row r="78" spans="1:43" ht="15" x14ac:dyDescent="0.25">
      <c r="A78" s="19">
        <v>44244</v>
      </c>
      <c r="B78" s="1">
        <v>1</v>
      </c>
      <c r="C78" s="1">
        <v>2</v>
      </c>
      <c r="D78" s="1">
        <v>48</v>
      </c>
      <c r="E78" s="1">
        <v>1</v>
      </c>
      <c r="F78" s="1">
        <v>89</v>
      </c>
      <c r="G78" s="1">
        <v>1.75</v>
      </c>
      <c r="H78" s="2">
        <f t="shared" si="0"/>
        <v>29.061224489795915</v>
      </c>
      <c r="I78" s="1">
        <v>40</v>
      </c>
      <c r="J78" s="1">
        <v>97</v>
      </c>
      <c r="K78" s="1">
        <v>107</v>
      </c>
      <c r="L78" s="2">
        <f t="shared" si="1"/>
        <v>0.90654205607476634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</v>
      </c>
      <c r="AH78" s="1">
        <v>0</v>
      </c>
      <c r="AI78" s="1">
        <v>0</v>
      </c>
      <c r="AJ78" s="1">
        <v>4</v>
      </c>
      <c r="AK78" s="1">
        <v>0</v>
      </c>
      <c r="AL78" s="3">
        <f t="shared" si="13"/>
        <v>-4</v>
      </c>
      <c r="AM78" s="4">
        <f>AL78/AJ78</f>
        <v>-1</v>
      </c>
      <c r="AN78" s="1">
        <v>1</v>
      </c>
      <c r="AO78" s="5">
        <v>0</v>
      </c>
      <c r="AP78" s="3">
        <f t="shared" si="14"/>
        <v>-1</v>
      </c>
      <c r="AQ78" s="4">
        <f>AP78/AN78</f>
        <v>-1</v>
      </c>
    </row>
    <row r="79" spans="1:43" ht="15" x14ac:dyDescent="0.25">
      <c r="A79" s="19">
        <v>44223</v>
      </c>
      <c r="B79" s="1">
        <v>2</v>
      </c>
      <c r="C79" s="1">
        <v>2</v>
      </c>
      <c r="D79" s="1">
        <v>32</v>
      </c>
      <c r="E79" s="1">
        <v>1</v>
      </c>
      <c r="F79" s="1">
        <v>73</v>
      </c>
      <c r="G79" s="1">
        <v>1.64</v>
      </c>
      <c r="H79" s="2">
        <f t="shared" si="0"/>
        <v>27.141582391433673</v>
      </c>
      <c r="I79" s="1">
        <v>34</v>
      </c>
      <c r="J79" s="1">
        <v>94</v>
      </c>
      <c r="K79" s="1">
        <v>111</v>
      </c>
      <c r="L79" s="2">
        <f t="shared" si="1"/>
        <v>0.84684684684684686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1</v>
      </c>
      <c r="W79" s="1">
        <v>0</v>
      </c>
      <c r="X79" s="1">
        <v>0</v>
      </c>
      <c r="Y79" s="1">
        <v>0</v>
      </c>
      <c r="Z79" s="1">
        <v>1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6.1</v>
      </c>
      <c r="AK79" s="1">
        <v>5.4</v>
      </c>
      <c r="AL79" s="3">
        <f t="shared" si="13"/>
        <v>-0.69999999999999929</v>
      </c>
      <c r="AM79" s="4">
        <f>AL79/AJ79</f>
        <v>-0.11475409836065563</v>
      </c>
      <c r="AN79" s="1">
        <v>14</v>
      </c>
      <c r="AO79" s="5">
        <v>17</v>
      </c>
      <c r="AP79" s="3">
        <f t="shared" si="14"/>
        <v>3</v>
      </c>
      <c r="AQ79" s="4">
        <f>AP79/AN79</f>
        <v>0.21428571428571427</v>
      </c>
    </row>
    <row r="80" spans="1:43" ht="15" x14ac:dyDescent="0.25">
      <c r="A80" s="19">
        <v>44175</v>
      </c>
      <c r="B80" s="1">
        <v>2</v>
      </c>
      <c r="C80" s="1">
        <v>2</v>
      </c>
      <c r="D80" s="1">
        <v>66</v>
      </c>
      <c r="E80" s="1">
        <v>1</v>
      </c>
      <c r="F80" s="1">
        <v>98</v>
      </c>
      <c r="G80" s="1">
        <v>1.65</v>
      </c>
      <c r="H80" s="2">
        <f t="shared" si="0"/>
        <v>35.996326905417817</v>
      </c>
      <c r="I80" s="1">
        <v>38</v>
      </c>
      <c r="J80" s="1">
        <v>117</v>
      </c>
      <c r="K80" s="1">
        <v>137</v>
      </c>
      <c r="L80" s="2">
        <f t="shared" si="1"/>
        <v>0.85401459854014594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0</v>
      </c>
      <c r="V80" s="1">
        <v>1</v>
      </c>
      <c r="W80" s="1">
        <v>0</v>
      </c>
      <c r="X80" s="1">
        <v>0</v>
      </c>
      <c r="Y80" s="1">
        <v>1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</v>
      </c>
      <c r="AI80" s="1">
        <v>0</v>
      </c>
      <c r="AJ80" s="1">
        <v>7.1</v>
      </c>
      <c r="AK80" s="1">
        <v>0.6</v>
      </c>
      <c r="AL80" s="3">
        <f t="shared" si="13"/>
        <v>-6.5</v>
      </c>
      <c r="AM80" s="4">
        <f>AL80/AJ80</f>
        <v>-0.91549295774647887</v>
      </c>
      <c r="AN80" s="1">
        <v>8</v>
      </c>
      <c r="AO80" s="5">
        <v>7</v>
      </c>
      <c r="AP80" s="3">
        <f t="shared" si="14"/>
        <v>-1</v>
      </c>
      <c r="AQ80" s="4">
        <f>AP80/AN80</f>
        <v>-0.125</v>
      </c>
    </row>
    <row r="81" spans="1:43" ht="15" x14ac:dyDescent="0.25">
      <c r="A81" s="19">
        <v>44139</v>
      </c>
      <c r="B81" s="1">
        <v>1</v>
      </c>
      <c r="C81" s="1">
        <v>2</v>
      </c>
      <c r="D81" s="1">
        <v>77</v>
      </c>
      <c r="E81" s="1">
        <v>2</v>
      </c>
      <c r="F81" s="1">
        <v>84</v>
      </c>
      <c r="G81" s="1">
        <v>1.72</v>
      </c>
      <c r="H81" s="2">
        <f t="shared" si="0"/>
        <v>28.393726338561386</v>
      </c>
      <c r="I81" s="1">
        <v>44</v>
      </c>
      <c r="J81" s="1">
        <v>108</v>
      </c>
      <c r="K81" s="1">
        <v>108</v>
      </c>
      <c r="L81" s="2">
        <f t="shared" si="1"/>
        <v>1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1.5</v>
      </c>
      <c r="AK81" s="1">
        <v>0.9</v>
      </c>
      <c r="AL81" s="3">
        <f t="shared" si="13"/>
        <v>-0.6</v>
      </c>
      <c r="AM81" s="4">
        <f>AL81/AJ81</f>
        <v>-0.39999999999999997</v>
      </c>
      <c r="AN81" s="1">
        <v>0</v>
      </c>
      <c r="AO81" s="5">
        <v>2</v>
      </c>
      <c r="AP81" s="3">
        <f t="shared" si="14"/>
        <v>2</v>
      </c>
      <c r="AQ81" s="6">
        <v>0</v>
      </c>
    </row>
    <row r="82" spans="1:43" ht="15" x14ac:dyDescent="0.25">
      <c r="A82" s="19">
        <v>44216</v>
      </c>
      <c r="B82" s="1">
        <v>2</v>
      </c>
      <c r="C82" s="1">
        <v>2</v>
      </c>
      <c r="D82" s="1">
        <v>42</v>
      </c>
      <c r="E82" s="1">
        <v>1</v>
      </c>
      <c r="F82" s="1">
        <v>88</v>
      </c>
      <c r="G82" s="1">
        <v>1.66</v>
      </c>
      <c r="H82" s="2">
        <f t="shared" si="0"/>
        <v>31.934968790825959</v>
      </c>
      <c r="I82" s="1">
        <v>38</v>
      </c>
      <c r="J82" s="1">
        <v>109</v>
      </c>
      <c r="K82" s="1">
        <v>123</v>
      </c>
      <c r="L82" s="2">
        <f t="shared" si="1"/>
        <v>0.88617886178861793</v>
      </c>
      <c r="M82" s="1">
        <v>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3">
        <f t="shared" si="13"/>
        <v>0</v>
      </c>
      <c r="AM82" s="6">
        <v>0</v>
      </c>
      <c r="AN82" s="1">
        <v>0</v>
      </c>
      <c r="AO82" s="5">
        <v>0</v>
      </c>
      <c r="AP82" s="3">
        <f t="shared" si="14"/>
        <v>0</v>
      </c>
      <c r="AQ82" s="6">
        <v>0</v>
      </c>
    </row>
    <row r="83" spans="1:43" s="17" customFormat="1" ht="15" x14ac:dyDescent="0.25">
      <c r="A83" s="18">
        <v>44182</v>
      </c>
      <c r="B83" s="12">
        <v>2</v>
      </c>
      <c r="C83" s="12">
        <v>2</v>
      </c>
      <c r="D83" s="12">
        <v>62</v>
      </c>
      <c r="E83" s="12">
        <v>1</v>
      </c>
      <c r="F83" s="12">
        <v>55</v>
      </c>
      <c r="G83" s="12">
        <v>1.48</v>
      </c>
      <c r="H83" s="13">
        <f t="shared" ref="H83:H105" si="16">F83/G83/G83</f>
        <v>25.109569028487947</v>
      </c>
      <c r="I83" s="12">
        <v>31</v>
      </c>
      <c r="J83" s="12">
        <v>86</v>
      </c>
      <c r="K83" s="12">
        <v>88</v>
      </c>
      <c r="L83" s="13">
        <f t="shared" ref="L83:L105" si="17">J83/K83</f>
        <v>0.97727272727272729</v>
      </c>
      <c r="M83" s="12">
        <v>1</v>
      </c>
      <c r="N83" s="12">
        <v>0</v>
      </c>
      <c r="O83" s="12">
        <v>0</v>
      </c>
      <c r="P83" s="12">
        <v>1</v>
      </c>
      <c r="Q83" s="12">
        <v>1</v>
      </c>
      <c r="R83" s="12">
        <v>0</v>
      </c>
      <c r="S83" s="12">
        <v>0</v>
      </c>
      <c r="T83" s="12">
        <v>1</v>
      </c>
      <c r="U83" s="12">
        <v>0</v>
      </c>
      <c r="V83" s="12">
        <v>0</v>
      </c>
      <c r="W83" s="12">
        <v>0</v>
      </c>
      <c r="X83" s="12">
        <v>0</v>
      </c>
      <c r="Y83" s="12">
        <v>1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0.4</v>
      </c>
      <c r="AK83" s="12"/>
      <c r="AL83" s="12"/>
      <c r="AM83" s="12"/>
      <c r="AN83" s="12">
        <v>0</v>
      </c>
      <c r="AO83" s="12"/>
      <c r="AP83" s="12"/>
      <c r="AQ83" s="12"/>
    </row>
    <row r="84" spans="1:43" s="17" customFormat="1" ht="15" x14ac:dyDescent="0.25">
      <c r="A84" s="18">
        <v>44147</v>
      </c>
      <c r="B84" s="12">
        <v>1</v>
      </c>
      <c r="C84" s="12">
        <v>2</v>
      </c>
      <c r="D84" s="12">
        <v>61</v>
      </c>
      <c r="E84" s="12">
        <v>1</v>
      </c>
      <c r="F84" s="12">
        <v>60</v>
      </c>
      <c r="G84" s="12">
        <v>1.71</v>
      </c>
      <c r="H84" s="13">
        <f t="shared" si="16"/>
        <v>20.519134092541297</v>
      </c>
      <c r="I84" s="12">
        <v>36</v>
      </c>
      <c r="J84" s="12">
        <v>71</v>
      </c>
      <c r="K84" s="12">
        <v>97</v>
      </c>
      <c r="L84" s="13">
        <f t="shared" si="17"/>
        <v>0.73195876288659789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1</v>
      </c>
      <c r="U84" s="12">
        <v>0</v>
      </c>
      <c r="V84" s="12">
        <v>0</v>
      </c>
      <c r="W84" s="12">
        <v>0</v>
      </c>
      <c r="X84" s="12">
        <v>0</v>
      </c>
      <c r="Y84" s="12">
        <v>1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4.2</v>
      </c>
      <c r="AK84" s="12"/>
      <c r="AL84" s="12"/>
      <c r="AM84" s="12"/>
      <c r="AN84" s="12">
        <v>0</v>
      </c>
      <c r="AO84" s="12"/>
      <c r="AP84" s="12"/>
      <c r="AQ84" s="12"/>
    </row>
    <row r="85" spans="1:43" s="17" customFormat="1" ht="15" x14ac:dyDescent="0.25">
      <c r="A85" s="18">
        <v>44147</v>
      </c>
      <c r="B85" s="12">
        <v>1</v>
      </c>
      <c r="C85" s="12">
        <v>2</v>
      </c>
      <c r="D85" s="12">
        <v>57</v>
      </c>
      <c r="E85" s="12">
        <v>2</v>
      </c>
      <c r="F85" s="12">
        <v>90</v>
      </c>
      <c r="G85" s="12">
        <v>1.68</v>
      </c>
      <c r="H85" s="13">
        <f t="shared" si="16"/>
        <v>31.887755102040821</v>
      </c>
      <c r="I85" s="12">
        <v>45</v>
      </c>
      <c r="J85" s="12">
        <v>100</v>
      </c>
      <c r="K85" s="12">
        <v>97</v>
      </c>
      <c r="L85" s="13">
        <f t="shared" si="17"/>
        <v>1.0309278350515463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1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1</v>
      </c>
      <c r="AG85" s="12">
        <v>0</v>
      </c>
      <c r="AH85" s="12">
        <v>0</v>
      </c>
      <c r="AI85" s="12">
        <v>0</v>
      </c>
      <c r="AJ85" s="12">
        <v>0</v>
      </c>
      <c r="AK85" s="12"/>
      <c r="AL85" s="12"/>
      <c r="AM85" s="12"/>
      <c r="AN85" s="12">
        <v>0</v>
      </c>
      <c r="AO85" s="12"/>
      <c r="AP85" s="12"/>
      <c r="AQ85" s="12"/>
    </row>
    <row r="86" spans="1:43" s="17" customFormat="1" ht="15" x14ac:dyDescent="0.25">
      <c r="A86" s="18">
        <v>44237</v>
      </c>
      <c r="B86" s="12">
        <v>2</v>
      </c>
      <c r="C86" s="12">
        <v>2</v>
      </c>
      <c r="D86" s="12">
        <v>59</v>
      </c>
      <c r="E86" s="12">
        <v>2</v>
      </c>
      <c r="F86" s="12">
        <v>72</v>
      </c>
      <c r="G86" s="12">
        <v>1.63</v>
      </c>
      <c r="H86" s="13">
        <f t="shared" si="16"/>
        <v>27.099251006812452</v>
      </c>
      <c r="I86" s="12">
        <v>36</v>
      </c>
      <c r="J86" s="12">
        <v>93</v>
      </c>
      <c r="K86" s="12">
        <v>102</v>
      </c>
      <c r="L86" s="13">
        <f t="shared" si="17"/>
        <v>0.91176470588235292</v>
      </c>
      <c r="M86" s="12">
        <v>1</v>
      </c>
      <c r="N86" s="12">
        <v>0</v>
      </c>
      <c r="O86" s="12">
        <v>0</v>
      </c>
      <c r="P86" s="12">
        <v>1</v>
      </c>
      <c r="Q86" s="12">
        <v>0</v>
      </c>
      <c r="R86" s="12">
        <v>0</v>
      </c>
      <c r="S86" s="12">
        <v>1</v>
      </c>
      <c r="T86" s="12">
        <v>1</v>
      </c>
      <c r="U86" s="12">
        <v>0</v>
      </c>
      <c r="V86" s="12">
        <v>0</v>
      </c>
      <c r="W86" s="12">
        <v>0</v>
      </c>
      <c r="X86" s="12">
        <v>0</v>
      </c>
      <c r="Y86" s="12">
        <v>1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0.7</v>
      </c>
      <c r="AK86" s="12"/>
      <c r="AL86" s="12"/>
      <c r="AM86" s="12"/>
      <c r="AN86" s="12">
        <v>0</v>
      </c>
      <c r="AO86" s="12"/>
      <c r="AP86" s="12"/>
      <c r="AQ86" s="12"/>
    </row>
    <row r="87" spans="1:43" s="17" customFormat="1" ht="15" x14ac:dyDescent="0.25">
      <c r="A87" s="18">
        <v>44181</v>
      </c>
      <c r="B87" s="12">
        <v>1</v>
      </c>
      <c r="C87" s="12">
        <v>1</v>
      </c>
      <c r="D87" s="12">
        <v>37</v>
      </c>
      <c r="E87" s="12">
        <v>2</v>
      </c>
      <c r="F87" s="12">
        <v>96</v>
      </c>
      <c r="G87" s="12">
        <v>1.85</v>
      </c>
      <c r="H87" s="13">
        <f t="shared" si="16"/>
        <v>28.049671292914532</v>
      </c>
      <c r="I87" s="12">
        <v>38.5</v>
      </c>
      <c r="J87" s="12">
        <v>101</v>
      </c>
      <c r="K87" s="12">
        <v>106</v>
      </c>
      <c r="L87" s="13">
        <f t="shared" si="17"/>
        <v>0.95283018867924529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1</v>
      </c>
      <c r="U87" s="12">
        <v>0</v>
      </c>
      <c r="V87" s="12">
        <v>0</v>
      </c>
      <c r="W87" s="12">
        <v>1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5.0999999999999996</v>
      </c>
      <c r="AK87" s="12"/>
      <c r="AL87" s="12"/>
      <c r="AM87" s="12"/>
      <c r="AN87" s="12">
        <v>4</v>
      </c>
      <c r="AO87" s="12"/>
      <c r="AP87" s="12"/>
      <c r="AQ87" s="12"/>
    </row>
    <row r="88" spans="1:43" s="17" customFormat="1" ht="15" x14ac:dyDescent="0.25">
      <c r="A88" s="18">
        <v>44216</v>
      </c>
      <c r="B88" s="12">
        <v>1</v>
      </c>
      <c r="C88" s="12">
        <v>1</v>
      </c>
      <c r="D88" s="12">
        <v>67</v>
      </c>
      <c r="E88" s="12">
        <v>2</v>
      </c>
      <c r="F88" s="12">
        <v>72</v>
      </c>
      <c r="G88" s="12">
        <v>1.67</v>
      </c>
      <c r="H88" s="13">
        <f t="shared" si="16"/>
        <v>25.816630212628638</v>
      </c>
      <c r="I88" s="12">
        <v>40</v>
      </c>
      <c r="J88" s="12">
        <v>94</v>
      </c>
      <c r="K88" s="12">
        <v>95</v>
      </c>
      <c r="L88" s="13">
        <f t="shared" si="17"/>
        <v>0.98947368421052628</v>
      </c>
      <c r="M88" s="12">
        <v>0</v>
      </c>
      <c r="N88" s="12">
        <v>1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1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1.9</v>
      </c>
      <c r="AK88" s="12"/>
      <c r="AL88" s="12"/>
      <c r="AM88" s="12"/>
      <c r="AN88" s="12">
        <v>1</v>
      </c>
      <c r="AO88" s="12"/>
      <c r="AP88" s="12"/>
      <c r="AQ88" s="12"/>
    </row>
    <row r="89" spans="1:43" s="17" customFormat="1" ht="15" x14ac:dyDescent="0.25">
      <c r="A89" s="18">
        <v>44182</v>
      </c>
      <c r="B89" s="12">
        <v>1</v>
      </c>
      <c r="C89" s="12">
        <v>1</v>
      </c>
      <c r="D89" s="12">
        <v>37</v>
      </c>
      <c r="E89" s="12">
        <v>1</v>
      </c>
      <c r="F89" s="12">
        <v>87.5</v>
      </c>
      <c r="G89" s="12">
        <v>1.71</v>
      </c>
      <c r="H89" s="13">
        <f t="shared" si="16"/>
        <v>29.923737218289386</v>
      </c>
      <c r="I89" s="12">
        <v>41</v>
      </c>
      <c r="J89" s="12">
        <v>105</v>
      </c>
      <c r="K89" s="12">
        <v>108</v>
      </c>
      <c r="L89" s="13">
        <f t="shared" si="17"/>
        <v>0.97222222222222221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1</v>
      </c>
      <c r="U89" s="12">
        <v>0</v>
      </c>
      <c r="V89" s="12">
        <v>0</v>
      </c>
      <c r="W89" s="12">
        <v>0</v>
      </c>
      <c r="X89" s="12">
        <v>0</v>
      </c>
      <c r="Y89" s="12">
        <v>1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3.3</v>
      </c>
      <c r="AK89" s="12"/>
      <c r="AL89" s="12"/>
      <c r="AM89" s="12"/>
      <c r="AN89" s="12">
        <v>5</v>
      </c>
      <c r="AO89" s="12"/>
      <c r="AP89" s="12"/>
      <c r="AQ89" s="12"/>
    </row>
    <row r="90" spans="1:43" s="17" customFormat="1" ht="15" x14ac:dyDescent="0.25">
      <c r="A90" s="18">
        <v>44217</v>
      </c>
      <c r="B90" s="12">
        <v>1</v>
      </c>
      <c r="C90" s="12">
        <v>2</v>
      </c>
      <c r="D90" s="12">
        <v>68</v>
      </c>
      <c r="E90" s="12">
        <v>2</v>
      </c>
      <c r="F90" s="12">
        <v>47</v>
      </c>
      <c r="G90" s="12">
        <v>1.56</v>
      </c>
      <c r="H90" s="13">
        <f t="shared" si="16"/>
        <v>19.312952005259696</v>
      </c>
      <c r="I90" s="12">
        <v>33</v>
      </c>
      <c r="J90" s="12">
        <v>75</v>
      </c>
      <c r="K90" s="12">
        <v>86</v>
      </c>
      <c r="L90" s="13">
        <f t="shared" si="17"/>
        <v>0.87209302325581395</v>
      </c>
      <c r="M90" s="12">
        <v>1</v>
      </c>
      <c r="N90" s="12">
        <v>1</v>
      </c>
      <c r="O90" s="12">
        <v>0</v>
      </c>
      <c r="P90" s="12">
        <v>1</v>
      </c>
      <c r="Q90" s="12">
        <v>1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1</v>
      </c>
      <c r="AH90" s="12">
        <v>0</v>
      </c>
      <c r="AI90" s="12">
        <v>0</v>
      </c>
      <c r="AJ90" s="12">
        <v>0</v>
      </c>
      <c r="AK90" s="12"/>
      <c r="AL90" s="12"/>
      <c r="AM90" s="12"/>
      <c r="AN90" s="12">
        <v>0</v>
      </c>
      <c r="AO90" s="12"/>
      <c r="AP90" s="12"/>
      <c r="AQ90" s="12"/>
    </row>
    <row r="91" spans="1:43" s="17" customFormat="1" ht="15" x14ac:dyDescent="0.25">
      <c r="A91" s="18">
        <v>44217</v>
      </c>
      <c r="B91" s="12">
        <v>1</v>
      </c>
      <c r="C91" s="12">
        <v>2</v>
      </c>
      <c r="D91" s="12">
        <v>52</v>
      </c>
      <c r="E91" s="12">
        <v>1</v>
      </c>
      <c r="F91" s="12">
        <v>76</v>
      </c>
      <c r="G91" s="12">
        <v>1.66</v>
      </c>
      <c r="H91" s="13">
        <f t="shared" si="16"/>
        <v>27.580200319349689</v>
      </c>
      <c r="I91" s="12">
        <v>38</v>
      </c>
      <c r="J91" s="12">
        <v>100</v>
      </c>
      <c r="K91" s="12">
        <v>102</v>
      </c>
      <c r="L91" s="13">
        <f t="shared" si="17"/>
        <v>0.98039215686274506</v>
      </c>
      <c r="M91" s="12">
        <v>0</v>
      </c>
      <c r="N91" s="12">
        <v>0</v>
      </c>
      <c r="O91" s="12">
        <v>1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1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/>
      <c r="AL91" s="12"/>
      <c r="AM91" s="12"/>
      <c r="AN91" s="12">
        <v>3</v>
      </c>
      <c r="AO91" s="12"/>
      <c r="AP91" s="12"/>
      <c r="AQ91" s="12"/>
    </row>
    <row r="92" spans="1:43" s="17" customFormat="1" ht="15" x14ac:dyDescent="0.25">
      <c r="A92" s="18">
        <v>44147</v>
      </c>
      <c r="B92" s="12">
        <v>2</v>
      </c>
      <c r="C92" s="12">
        <v>2</v>
      </c>
      <c r="D92" s="12">
        <v>41</v>
      </c>
      <c r="E92" s="12">
        <v>2</v>
      </c>
      <c r="F92" s="12">
        <v>70</v>
      </c>
      <c r="G92" s="12">
        <v>1.61</v>
      </c>
      <c r="H92" s="13">
        <f t="shared" si="16"/>
        <v>27.005130974885223</v>
      </c>
      <c r="I92" s="12">
        <v>34</v>
      </c>
      <c r="J92" s="12">
        <v>83</v>
      </c>
      <c r="K92" s="12">
        <v>103</v>
      </c>
      <c r="L92" s="13">
        <f t="shared" si="17"/>
        <v>0.80582524271844658</v>
      </c>
      <c r="M92" s="12">
        <v>1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13.4</v>
      </c>
      <c r="AK92" s="12"/>
      <c r="AL92" s="12"/>
      <c r="AM92" s="12"/>
      <c r="AN92" s="12">
        <v>19</v>
      </c>
      <c r="AO92" s="12"/>
      <c r="AP92" s="12"/>
      <c r="AQ92" s="12"/>
    </row>
    <row r="93" spans="1:43" s="17" customFormat="1" ht="15" x14ac:dyDescent="0.25">
      <c r="A93" s="18">
        <v>44175</v>
      </c>
      <c r="B93" s="12">
        <v>2</v>
      </c>
      <c r="C93" s="12">
        <v>1</v>
      </c>
      <c r="D93" s="12">
        <v>48</v>
      </c>
      <c r="E93" s="12">
        <v>2</v>
      </c>
      <c r="F93" s="12">
        <v>72</v>
      </c>
      <c r="G93" s="12">
        <v>1.57</v>
      </c>
      <c r="H93" s="13">
        <f t="shared" si="16"/>
        <v>29.210109943608256</v>
      </c>
      <c r="I93" s="12">
        <v>37</v>
      </c>
      <c r="J93" s="12">
        <v>107</v>
      </c>
      <c r="K93" s="12">
        <v>112</v>
      </c>
      <c r="L93" s="13">
        <f t="shared" si="17"/>
        <v>0.9553571428571429</v>
      </c>
      <c r="M93" s="12">
        <v>1</v>
      </c>
      <c r="N93" s="12">
        <v>1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1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1</v>
      </c>
      <c r="AI93" s="12">
        <v>0</v>
      </c>
      <c r="AJ93" s="12">
        <v>2.5</v>
      </c>
      <c r="AK93" s="12"/>
      <c r="AL93" s="12"/>
      <c r="AM93" s="12"/>
      <c r="AN93" s="12">
        <v>0</v>
      </c>
      <c r="AO93" s="12"/>
      <c r="AP93" s="12"/>
      <c r="AQ93" s="12"/>
    </row>
    <row r="94" spans="1:43" s="17" customFormat="1" ht="15" x14ac:dyDescent="0.25">
      <c r="A94" s="18">
        <v>44223</v>
      </c>
      <c r="B94" s="12">
        <v>1</v>
      </c>
      <c r="C94" s="12">
        <v>2</v>
      </c>
      <c r="D94" s="12">
        <v>55</v>
      </c>
      <c r="E94" s="12">
        <v>2</v>
      </c>
      <c r="F94" s="12">
        <v>64</v>
      </c>
      <c r="G94" s="12">
        <v>1.68</v>
      </c>
      <c r="H94" s="13">
        <f t="shared" si="16"/>
        <v>22.675736961451246</v>
      </c>
      <c r="I94" s="12">
        <v>36</v>
      </c>
      <c r="J94" s="12">
        <v>88</v>
      </c>
      <c r="K94" s="12">
        <v>92</v>
      </c>
      <c r="L94" s="13">
        <f t="shared" si="17"/>
        <v>0.95652173913043481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1</v>
      </c>
      <c r="U94" s="12">
        <v>0</v>
      </c>
      <c r="V94" s="12">
        <v>0</v>
      </c>
      <c r="W94" s="12">
        <v>0</v>
      </c>
      <c r="X94" s="12">
        <v>0</v>
      </c>
      <c r="Y94" s="12">
        <v>1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8.4</v>
      </c>
      <c r="AK94" s="12"/>
      <c r="AL94" s="12"/>
      <c r="AM94" s="12"/>
      <c r="AN94" s="12">
        <v>28</v>
      </c>
      <c r="AO94" s="12"/>
      <c r="AP94" s="12"/>
      <c r="AQ94" s="12"/>
    </row>
    <row r="95" spans="1:43" s="17" customFormat="1" ht="15" x14ac:dyDescent="0.25">
      <c r="A95" s="18">
        <v>44153</v>
      </c>
      <c r="B95" s="12">
        <v>2</v>
      </c>
      <c r="C95" s="12">
        <v>1</v>
      </c>
      <c r="D95" s="12">
        <v>64</v>
      </c>
      <c r="E95" s="12">
        <v>2</v>
      </c>
      <c r="F95" s="12">
        <v>89</v>
      </c>
      <c r="G95" s="12">
        <v>1.65</v>
      </c>
      <c r="H95" s="13">
        <f t="shared" si="16"/>
        <v>32.690541781450875</v>
      </c>
      <c r="I95" s="12">
        <v>37</v>
      </c>
      <c r="J95" s="12">
        <v>117</v>
      </c>
      <c r="K95" s="12">
        <v>127</v>
      </c>
      <c r="L95" s="13">
        <f t="shared" si="17"/>
        <v>0.92125984251968507</v>
      </c>
      <c r="M95" s="12">
        <v>0</v>
      </c>
      <c r="N95" s="12">
        <v>0</v>
      </c>
      <c r="O95" s="12">
        <v>1</v>
      </c>
      <c r="P95" s="12">
        <v>1</v>
      </c>
      <c r="Q95" s="12">
        <v>1</v>
      </c>
      <c r="R95" s="12">
        <v>0</v>
      </c>
      <c r="S95" s="12">
        <v>0</v>
      </c>
      <c r="T95" s="12">
        <v>1</v>
      </c>
      <c r="U95" s="12">
        <v>0</v>
      </c>
      <c r="V95" s="12">
        <v>0</v>
      </c>
      <c r="W95" s="12">
        <v>1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/>
      <c r="AL95" s="12"/>
      <c r="AM95" s="12"/>
      <c r="AN95" s="12">
        <v>0</v>
      </c>
      <c r="AO95" s="12"/>
      <c r="AP95" s="12"/>
      <c r="AQ95" s="12"/>
    </row>
    <row r="96" spans="1:43" s="17" customFormat="1" ht="15" x14ac:dyDescent="0.25">
      <c r="A96" s="18">
        <v>44153</v>
      </c>
      <c r="B96" s="12">
        <v>1</v>
      </c>
      <c r="C96" s="12">
        <v>1</v>
      </c>
      <c r="D96" s="12">
        <v>60</v>
      </c>
      <c r="E96" s="12">
        <v>2</v>
      </c>
      <c r="F96" s="12">
        <v>114</v>
      </c>
      <c r="G96" s="12">
        <v>1.6</v>
      </c>
      <c r="H96" s="13">
        <f t="shared" si="16"/>
        <v>44.53125</v>
      </c>
      <c r="I96" s="12">
        <v>51</v>
      </c>
      <c r="J96" s="12">
        <v>132</v>
      </c>
      <c r="K96" s="12">
        <v>113</v>
      </c>
      <c r="L96" s="13">
        <f t="shared" si="17"/>
        <v>1.168141592920354</v>
      </c>
      <c r="M96" s="12">
        <v>0</v>
      </c>
      <c r="N96" s="12">
        <v>1</v>
      </c>
      <c r="O96" s="12">
        <v>1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1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6.6</v>
      </c>
      <c r="AK96" s="12"/>
      <c r="AL96" s="12"/>
      <c r="AM96" s="12"/>
      <c r="AN96" s="12">
        <v>0</v>
      </c>
      <c r="AO96" s="12"/>
      <c r="AP96" s="12"/>
      <c r="AQ96" s="12"/>
    </row>
    <row r="97" spans="1:43" s="17" customFormat="1" ht="15" x14ac:dyDescent="0.25">
      <c r="A97" s="18">
        <v>44195</v>
      </c>
      <c r="B97" s="12">
        <v>2</v>
      </c>
      <c r="C97" s="12">
        <v>2</v>
      </c>
      <c r="D97" s="12">
        <v>58</v>
      </c>
      <c r="E97" s="12">
        <v>2</v>
      </c>
      <c r="F97" s="12">
        <v>39</v>
      </c>
      <c r="G97" s="12">
        <v>1.52</v>
      </c>
      <c r="H97" s="13">
        <f t="shared" si="16"/>
        <v>16.880193905817176</v>
      </c>
      <c r="I97" s="12">
        <v>28</v>
      </c>
      <c r="J97" s="12">
        <v>73</v>
      </c>
      <c r="K97" s="12">
        <v>82</v>
      </c>
      <c r="L97" s="13">
        <f t="shared" si="17"/>
        <v>0.8902439024390244</v>
      </c>
      <c r="M97" s="12">
        <v>1</v>
      </c>
      <c r="N97" s="12">
        <v>0</v>
      </c>
      <c r="O97" s="12">
        <v>0</v>
      </c>
      <c r="P97" s="12">
        <v>1</v>
      </c>
      <c r="Q97" s="12">
        <v>0</v>
      </c>
      <c r="R97" s="12">
        <v>0</v>
      </c>
      <c r="S97" s="12">
        <v>1</v>
      </c>
      <c r="T97" s="12">
        <v>1</v>
      </c>
      <c r="U97" s="12">
        <v>0</v>
      </c>
      <c r="V97" s="12">
        <v>0</v>
      </c>
      <c r="W97" s="12">
        <v>0</v>
      </c>
      <c r="X97" s="12">
        <v>0</v>
      </c>
      <c r="Y97" s="12">
        <v>1</v>
      </c>
      <c r="Z97" s="12">
        <v>1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21.8</v>
      </c>
      <c r="AK97" s="12"/>
      <c r="AL97" s="12"/>
      <c r="AM97" s="12"/>
      <c r="AN97" s="12">
        <v>20</v>
      </c>
      <c r="AO97" s="12"/>
      <c r="AP97" s="12"/>
      <c r="AQ97" s="12"/>
    </row>
    <row r="98" spans="1:43" s="17" customFormat="1" ht="15" x14ac:dyDescent="0.25">
      <c r="A98" s="18">
        <v>44203</v>
      </c>
      <c r="B98" s="12">
        <v>2</v>
      </c>
      <c r="C98" s="12">
        <v>2</v>
      </c>
      <c r="D98" s="12">
        <v>61</v>
      </c>
      <c r="E98" s="12">
        <v>2</v>
      </c>
      <c r="F98" s="12">
        <v>80</v>
      </c>
      <c r="G98" s="12">
        <v>1.48</v>
      </c>
      <c r="H98" s="13">
        <f t="shared" si="16"/>
        <v>36.523009495982471</v>
      </c>
      <c r="I98" s="12">
        <v>41</v>
      </c>
      <c r="J98" s="12">
        <v>115</v>
      </c>
      <c r="K98" s="12">
        <v>124</v>
      </c>
      <c r="L98" s="13">
        <f t="shared" si="17"/>
        <v>0.92741935483870963</v>
      </c>
      <c r="M98" s="12">
        <v>0</v>
      </c>
      <c r="N98" s="12">
        <v>1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1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/>
      <c r="AL98" s="12"/>
      <c r="AM98" s="12"/>
      <c r="AN98" s="12">
        <v>29</v>
      </c>
      <c r="AO98" s="12"/>
      <c r="AP98" s="12"/>
      <c r="AQ98" s="12"/>
    </row>
    <row r="99" spans="1:43" s="17" customFormat="1" ht="15" x14ac:dyDescent="0.25">
      <c r="A99" s="18">
        <v>44188</v>
      </c>
      <c r="B99" s="12">
        <v>2</v>
      </c>
      <c r="C99" s="12">
        <v>1</v>
      </c>
      <c r="D99" s="12">
        <v>58</v>
      </c>
      <c r="E99" s="12">
        <v>1</v>
      </c>
      <c r="F99" s="12">
        <v>72</v>
      </c>
      <c r="G99" s="12">
        <v>1.56</v>
      </c>
      <c r="H99" s="13">
        <f t="shared" si="16"/>
        <v>29.585798816568047</v>
      </c>
      <c r="I99" s="12">
        <v>35</v>
      </c>
      <c r="J99" s="12">
        <v>98</v>
      </c>
      <c r="K99" s="12">
        <v>107</v>
      </c>
      <c r="L99" s="13">
        <f t="shared" si="17"/>
        <v>0.91588785046728971</v>
      </c>
      <c r="M99" s="12">
        <v>1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/>
      <c r="AL99" s="12"/>
      <c r="AM99" s="12"/>
      <c r="AN99" s="12">
        <v>3</v>
      </c>
      <c r="AO99" s="12"/>
      <c r="AP99" s="12"/>
      <c r="AQ99" s="12"/>
    </row>
    <row r="100" spans="1:43" s="17" customFormat="1" ht="15" x14ac:dyDescent="0.25">
      <c r="A100" s="18">
        <v>44202</v>
      </c>
      <c r="B100" s="12">
        <v>2</v>
      </c>
      <c r="C100" s="12">
        <v>2</v>
      </c>
      <c r="D100" s="12">
        <v>69</v>
      </c>
      <c r="E100" s="12">
        <v>1</v>
      </c>
      <c r="F100" s="12">
        <v>64</v>
      </c>
      <c r="G100" s="12">
        <v>1.55</v>
      </c>
      <c r="H100" s="13">
        <f t="shared" si="16"/>
        <v>26.63891779396462</v>
      </c>
      <c r="I100" s="12">
        <v>36</v>
      </c>
      <c r="J100" s="12">
        <v>98</v>
      </c>
      <c r="K100" s="12">
        <v>100</v>
      </c>
      <c r="L100" s="13">
        <f t="shared" si="17"/>
        <v>0.98</v>
      </c>
      <c r="M100" s="12">
        <v>0</v>
      </c>
      <c r="N100" s="12">
        <v>0</v>
      </c>
      <c r="O100" s="12">
        <v>1</v>
      </c>
      <c r="P100" s="12">
        <v>1</v>
      </c>
      <c r="Q100" s="12">
        <v>0</v>
      </c>
      <c r="R100" s="12">
        <v>0</v>
      </c>
      <c r="S100" s="12">
        <v>1</v>
      </c>
      <c r="T100" s="12">
        <v>1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1</v>
      </c>
      <c r="AJ100" s="12">
        <v>6.8</v>
      </c>
      <c r="AK100" s="12"/>
      <c r="AL100" s="12"/>
      <c r="AM100" s="12"/>
      <c r="AN100" s="12">
        <v>12</v>
      </c>
      <c r="AO100" s="12"/>
      <c r="AP100" s="12"/>
      <c r="AQ100" s="12"/>
    </row>
    <row r="101" spans="1:43" s="17" customFormat="1" ht="15" x14ac:dyDescent="0.25">
      <c r="A101" s="18">
        <v>44244</v>
      </c>
      <c r="B101" s="12">
        <v>1</v>
      </c>
      <c r="C101" s="12">
        <v>2</v>
      </c>
      <c r="D101" s="12">
        <v>42</v>
      </c>
      <c r="E101" s="12">
        <v>2</v>
      </c>
      <c r="F101" s="12">
        <v>66</v>
      </c>
      <c r="G101" s="12">
        <v>1.67</v>
      </c>
      <c r="H101" s="13">
        <f t="shared" si="16"/>
        <v>23.665244361576253</v>
      </c>
      <c r="I101" s="12">
        <v>39</v>
      </c>
      <c r="J101" s="12">
        <v>93</v>
      </c>
      <c r="K101" s="12">
        <v>92</v>
      </c>
      <c r="L101" s="13">
        <f t="shared" si="17"/>
        <v>1.0108695652173914</v>
      </c>
      <c r="M101" s="12">
        <v>0</v>
      </c>
      <c r="N101" s="12">
        <v>1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1</v>
      </c>
      <c r="U101" s="12">
        <v>0</v>
      </c>
      <c r="V101" s="12">
        <v>1</v>
      </c>
      <c r="W101" s="12">
        <v>0</v>
      </c>
      <c r="X101" s="12">
        <v>1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6.2</v>
      </c>
      <c r="AK101" s="12"/>
      <c r="AL101" s="12"/>
      <c r="AM101" s="12"/>
      <c r="AN101" s="12">
        <v>18</v>
      </c>
      <c r="AO101" s="12"/>
      <c r="AP101" s="12"/>
      <c r="AQ101" s="12"/>
    </row>
    <row r="102" spans="1:43" s="17" customFormat="1" ht="15" x14ac:dyDescent="0.25">
      <c r="A102" s="18">
        <v>44244</v>
      </c>
      <c r="B102" s="12">
        <v>1</v>
      </c>
      <c r="C102" s="12">
        <v>2</v>
      </c>
      <c r="D102" s="12">
        <v>59</v>
      </c>
      <c r="E102" s="12">
        <v>1</v>
      </c>
      <c r="F102" s="12">
        <v>83</v>
      </c>
      <c r="G102" s="12">
        <v>1.7</v>
      </c>
      <c r="H102" s="13">
        <f t="shared" si="16"/>
        <v>28.719723183391007</v>
      </c>
      <c r="I102" s="12">
        <v>39</v>
      </c>
      <c r="J102" s="12">
        <v>107</v>
      </c>
      <c r="K102" s="12">
        <v>101</v>
      </c>
      <c r="L102" s="13">
        <f t="shared" si="17"/>
        <v>1.0594059405940595</v>
      </c>
      <c r="M102" s="12">
        <v>1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1</v>
      </c>
      <c r="AH102" s="12">
        <v>0</v>
      </c>
      <c r="AI102" s="12">
        <v>0</v>
      </c>
      <c r="AJ102" s="12">
        <v>0</v>
      </c>
      <c r="AK102" s="12"/>
      <c r="AL102" s="12"/>
      <c r="AM102" s="12"/>
      <c r="AN102" s="12">
        <v>2</v>
      </c>
      <c r="AO102" s="12"/>
      <c r="AP102" s="12"/>
      <c r="AQ102" s="12"/>
    </row>
    <row r="103" spans="1:43" s="17" customFormat="1" ht="15" x14ac:dyDescent="0.25">
      <c r="A103" s="18">
        <v>44237</v>
      </c>
      <c r="B103" s="12">
        <v>1</v>
      </c>
      <c r="C103" s="12">
        <v>1</v>
      </c>
      <c r="D103" s="12">
        <v>57</v>
      </c>
      <c r="E103" s="12">
        <v>1</v>
      </c>
      <c r="F103" s="12">
        <v>80</v>
      </c>
      <c r="G103" s="12">
        <v>1.64</v>
      </c>
      <c r="H103" s="13">
        <f t="shared" si="16"/>
        <v>29.744199881023203</v>
      </c>
      <c r="I103" s="12"/>
      <c r="J103" s="12"/>
      <c r="K103" s="12"/>
      <c r="L103" s="13" t="e">
        <f t="shared" si="17"/>
        <v>#DIV/0!</v>
      </c>
      <c r="M103" s="12">
        <v>1</v>
      </c>
      <c r="N103" s="12">
        <v>1</v>
      </c>
      <c r="O103" s="12">
        <v>1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2.1</v>
      </c>
      <c r="AK103" s="12"/>
      <c r="AL103" s="12"/>
      <c r="AM103" s="12"/>
      <c r="AN103" s="12">
        <v>0</v>
      </c>
      <c r="AO103" s="12"/>
      <c r="AP103" s="12"/>
      <c r="AQ103" s="12"/>
    </row>
    <row r="104" spans="1:43" s="17" customFormat="1" ht="15" x14ac:dyDescent="0.25">
      <c r="A104" s="18">
        <v>44210</v>
      </c>
      <c r="B104" s="12">
        <v>1</v>
      </c>
      <c r="C104" s="12">
        <v>1</v>
      </c>
      <c r="D104" s="12">
        <v>50</v>
      </c>
      <c r="E104" s="12">
        <v>2</v>
      </c>
      <c r="F104" s="12">
        <v>72</v>
      </c>
      <c r="G104" s="12">
        <v>1.6</v>
      </c>
      <c r="H104" s="13">
        <f t="shared" si="16"/>
        <v>28.125</v>
      </c>
      <c r="I104" s="12">
        <v>38</v>
      </c>
      <c r="J104" s="12">
        <v>99</v>
      </c>
      <c r="K104" s="12">
        <v>107</v>
      </c>
      <c r="L104" s="13">
        <f t="shared" si="17"/>
        <v>0.92523364485981308</v>
      </c>
      <c r="M104" s="12">
        <v>0</v>
      </c>
      <c r="N104" s="12">
        <v>1</v>
      </c>
      <c r="O104" s="12">
        <v>0</v>
      </c>
      <c r="P104" s="12">
        <v>1</v>
      </c>
      <c r="Q104" s="12">
        <v>0</v>
      </c>
      <c r="R104" s="12">
        <v>0</v>
      </c>
      <c r="S104" s="12">
        <v>0</v>
      </c>
      <c r="T104" s="12">
        <v>1</v>
      </c>
      <c r="U104" s="12">
        <v>0</v>
      </c>
      <c r="V104" s="12">
        <v>0</v>
      </c>
      <c r="W104" s="12">
        <v>0</v>
      </c>
      <c r="X104" s="12">
        <v>1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1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/>
      <c r="AL104" s="12"/>
      <c r="AM104" s="12"/>
      <c r="AN104" s="12">
        <v>5</v>
      </c>
      <c r="AO104" s="12"/>
      <c r="AP104" s="12"/>
      <c r="AQ104" s="12"/>
    </row>
    <row r="105" spans="1:43" s="17" customFormat="1" ht="15" x14ac:dyDescent="0.25">
      <c r="A105" s="18">
        <v>44230</v>
      </c>
      <c r="B105" s="12">
        <v>1</v>
      </c>
      <c r="C105" s="12">
        <v>2</v>
      </c>
      <c r="D105" s="12">
        <v>55</v>
      </c>
      <c r="E105" s="12">
        <v>2</v>
      </c>
      <c r="F105" s="12">
        <v>71</v>
      </c>
      <c r="G105" s="12">
        <v>1.76</v>
      </c>
      <c r="H105" s="13">
        <f t="shared" si="16"/>
        <v>22.920971074380166</v>
      </c>
      <c r="I105" s="12">
        <v>38</v>
      </c>
      <c r="J105" s="12">
        <v>88</v>
      </c>
      <c r="K105" s="12">
        <v>98</v>
      </c>
      <c r="L105" s="13">
        <f t="shared" si="17"/>
        <v>0.89795918367346939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1</v>
      </c>
      <c r="U105" s="12">
        <v>1</v>
      </c>
      <c r="V105" s="12">
        <v>1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7.9</v>
      </c>
      <c r="AK105" s="12"/>
      <c r="AL105" s="12"/>
      <c r="AM105" s="12"/>
      <c r="AN105" s="12">
        <v>27</v>
      </c>
      <c r="AO105" s="12"/>
      <c r="AP105" s="12"/>
      <c r="AQ105" s="12"/>
    </row>
  </sheetData>
  <autoFilter ref="A2:AQ82">
    <sortState ref="A2:BP82">
      <sortCondition ref="C2:C82"/>
    </sortState>
  </autoFilter>
  <mergeCells count="5">
    <mergeCell ref="AN1:AQ1"/>
    <mergeCell ref="A1:L1"/>
    <mergeCell ref="M1:T1"/>
    <mergeCell ref="AJ1:AM1"/>
    <mergeCell ref="U1:A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Mara Lygia</cp:lastModifiedBy>
  <dcterms:modified xsi:type="dcterms:W3CDTF">2022-07-10T23:36:44Z</dcterms:modified>
</cp:coreProperties>
</file>