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120j\DATA\Vaccine Paper\Submission package_Nature Communications\Source data\"/>
    </mc:Choice>
  </mc:AlternateContent>
  <xr:revisionPtr revIDLastSave="0" documentId="8_{ECADD786-7C8D-4741-81E2-291B32685DF4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Table 1" sheetId="1" r:id="rId1"/>
    <sheet name="Fig 2a" sheetId="22" r:id="rId2"/>
    <sheet name="Fig 2b" sheetId="23" r:id="rId3"/>
    <sheet name="Fig 2c" sheetId="24" r:id="rId4"/>
    <sheet name="Fig 2d" sheetId="25" r:id="rId5"/>
    <sheet name="Fig 2e " sheetId="26" r:id="rId6"/>
    <sheet name="Fig 3a" sheetId="29" r:id="rId7"/>
    <sheet name="Fig 3b" sheetId="30" r:id="rId8"/>
    <sheet name="Fig 4a and 4d" sheetId="12" r:id="rId9"/>
    <sheet name="Fig 4b and 4e" sheetId="21" r:id="rId10"/>
    <sheet name="Fig 4c and 4f" sheetId="20" r:id="rId11"/>
    <sheet name="Fig 4g" sheetId="34" r:id="rId12"/>
    <sheet name="Fig 4h" sheetId="35" r:id="rId13"/>
    <sheet name="Fig 5a" sheetId="16" r:id="rId14"/>
    <sheet name="Fig 5b" sheetId="17" r:id="rId15"/>
    <sheet name="Fig 5c" sheetId="19" r:id="rId16"/>
    <sheet name="Fig 5d" sheetId="36" r:id="rId17"/>
    <sheet name="Fig 5e" sheetId="11" r:id="rId18"/>
    <sheet name="Fig 5f" sheetId="15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15" l="1"/>
  <c r="H7" i="15"/>
  <c r="U26" i="11"/>
  <c r="J8" i="19"/>
  <c r="F8" i="19"/>
  <c r="L7" i="17"/>
  <c r="H7" i="17"/>
  <c r="J15" i="20"/>
  <c r="F15" i="20"/>
  <c r="J7" i="20"/>
  <c r="G10" i="21"/>
  <c r="G9" i="21"/>
  <c r="G8" i="21"/>
  <c r="I18" i="20"/>
  <c r="I17" i="20"/>
  <c r="I16" i="20"/>
  <c r="I15" i="20"/>
  <c r="I9" i="20"/>
  <c r="I8" i="20"/>
  <c r="I7" i="20"/>
  <c r="I12" i="19"/>
  <c r="I11" i="19"/>
  <c r="I10" i="19"/>
  <c r="I9" i="19"/>
  <c r="I8" i="19"/>
  <c r="G11" i="17"/>
  <c r="G10" i="17"/>
  <c r="G9" i="17"/>
  <c r="G8" i="17"/>
  <c r="G7" i="17"/>
  <c r="M13" i="16"/>
  <c r="F13" i="16"/>
  <c r="M12" i="16"/>
  <c r="F12" i="16"/>
  <c r="M11" i="16"/>
  <c r="F11" i="16"/>
  <c r="M10" i="16"/>
  <c r="F10" i="16"/>
  <c r="M9" i="16"/>
  <c r="F9" i="16"/>
  <c r="K11" i="15"/>
  <c r="G11" i="15"/>
  <c r="K10" i="15"/>
  <c r="K9" i="15"/>
  <c r="K8" i="15"/>
  <c r="G8" i="15"/>
  <c r="K7" i="15"/>
  <c r="G7" i="15"/>
  <c r="M16" i="12"/>
  <c r="M15" i="12"/>
  <c r="F15" i="12"/>
  <c r="M14" i="12"/>
  <c r="F14" i="12"/>
  <c r="M13" i="12"/>
  <c r="F13" i="12"/>
  <c r="M10" i="12"/>
  <c r="F10" i="12"/>
  <c r="M9" i="12"/>
  <c r="F9" i="12"/>
  <c r="M8" i="12"/>
  <c r="F8" i="12"/>
  <c r="Q25" i="11"/>
  <c r="P25" i="11"/>
  <c r="I25" i="11"/>
  <c r="H25" i="11"/>
  <c r="Q24" i="11"/>
  <c r="P24" i="11"/>
  <c r="I24" i="11"/>
  <c r="H24" i="11"/>
  <c r="Q23" i="11"/>
  <c r="P23" i="11"/>
  <c r="I23" i="11"/>
  <c r="H23" i="11"/>
  <c r="Q22" i="11"/>
  <c r="P22" i="11"/>
  <c r="R22" i="11" s="1"/>
  <c r="I22" i="11"/>
  <c r="H22" i="11"/>
  <c r="J22" i="11" s="1"/>
  <c r="Q21" i="11"/>
  <c r="P21" i="11"/>
  <c r="I21" i="11"/>
  <c r="H21" i="11"/>
  <c r="Q11" i="11"/>
  <c r="P11" i="11"/>
  <c r="Q10" i="11"/>
  <c r="P10" i="11"/>
  <c r="Q9" i="11"/>
  <c r="P9" i="11"/>
  <c r="R9" i="11" s="1"/>
  <c r="Q8" i="11"/>
  <c r="P8" i="11"/>
  <c r="R8" i="11" s="1"/>
  <c r="Q7" i="11"/>
  <c r="P7" i="11"/>
  <c r="J24" i="11" l="1"/>
  <c r="R7" i="11"/>
  <c r="R24" i="11"/>
  <c r="R21" i="11"/>
  <c r="R25" i="11"/>
  <c r="J25" i="11"/>
  <c r="J21" i="11"/>
  <c r="R23" i="11"/>
  <c r="R10" i="11"/>
  <c r="J23" i="11"/>
  <c r="R11" i="11"/>
</calcChain>
</file>

<file path=xl/sharedStrings.xml><?xml version="1.0" encoding="utf-8"?>
<sst xmlns="http://schemas.openxmlformats.org/spreadsheetml/2006/main" count="1095" uniqueCount="230">
  <si>
    <t>allele</t>
  </si>
  <si>
    <t>seq_num</t>
  </si>
  <si>
    <t>start</t>
  </si>
  <si>
    <t>end</t>
  </si>
  <si>
    <t>length</t>
  </si>
  <si>
    <t>peptide</t>
  </si>
  <si>
    <t>ic50</t>
  </si>
  <si>
    <t>rank</t>
  </si>
  <si>
    <t>HLA-A*02:01</t>
  </si>
  <si>
    <t>KLNSGLSKV</t>
  </si>
  <si>
    <t>HLA-A*02:06</t>
  </si>
  <si>
    <t>KLNSGDSKV</t>
  </si>
  <si>
    <t>HLA-A*30:02</t>
  </si>
  <si>
    <t>HLA-A*30:01</t>
  </si>
  <si>
    <t>HLA-A*03:01</t>
  </si>
  <si>
    <t>HLA-A*11:01</t>
  </si>
  <si>
    <t>KLNSGDSK</t>
  </si>
  <si>
    <t>KLNSGLSK</t>
  </si>
  <si>
    <t>HLA-A*31:01</t>
  </si>
  <si>
    <t>HLA-A*32:01</t>
  </si>
  <si>
    <t>LNSGLSKV</t>
  </si>
  <si>
    <t>LNSGDSKV</t>
  </si>
  <si>
    <t>HLA-A*01:01</t>
  </si>
  <si>
    <t>HLA-A*68:02</t>
  </si>
  <si>
    <t>HLA-A*29:02</t>
  </si>
  <si>
    <t>HLA-A*23:01</t>
  </si>
  <si>
    <t>HLA-A*24:02</t>
  </si>
  <si>
    <t>HLA-A*26:01</t>
  </si>
  <si>
    <t>HLA-A*68:01</t>
  </si>
  <si>
    <t>HLA-A*25:01</t>
  </si>
  <si>
    <t>HLA-A</t>
    <phoneticPr fontId="18" type="noConversion"/>
  </si>
  <si>
    <t>HLA-B*15:02</t>
  </si>
  <si>
    <t>HLA-B*40:01</t>
  </si>
  <si>
    <t>HLA-B*40:02</t>
  </si>
  <si>
    <t>HLA-B*07:02</t>
  </si>
  <si>
    <t>HLA-B*51:01</t>
  </si>
  <si>
    <t>HLA-B*18:01</t>
  </si>
  <si>
    <t>HLA-B*15:01</t>
  </si>
  <si>
    <t>HLA-B*58:02</t>
  </si>
  <si>
    <t>HLA-B*27:05</t>
  </si>
  <si>
    <t>HLA-B*08:01</t>
  </si>
  <si>
    <t>HLA-B*35:01</t>
  </si>
  <si>
    <t>HLA-B*57:01</t>
  </si>
  <si>
    <t>HLA-B*53:01</t>
  </si>
  <si>
    <t>HLA-B*44:03</t>
  </si>
  <si>
    <t>HLA-B*14:02</t>
  </si>
  <si>
    <t>HLA-B*48:01</t>
  </si>
  <si>
    <t>HLA-B*39:01</t>
  </si>
  <si>
    <t>HLA-B*46:01</t>
  </si>
  <si>
    <t>HLA-B*38:01</t>
  </si>
  <si>
    <t>HLA-B*35:03</t>
  </si>
  <si>
    <t>HLA-C*12:03</t>
  </si>
  <si>
    <t>HLA-C*05:01</t>
  </si>
  <si>
    <t>HLA-C*14:02</t>
  </si>
  <si>
    <t>HLA-C*15:02</t>
  </si>
  <si>
    <t>HLA-C*03:03</t>
  </si>
  <si>
    <t>HLA-C*07:01</t>
  </si>
  <si>
    <t>HLA-C*08:02</t>
  </si>
  <si>
    <t>HLA-C*04:01</t>
  </si>
  <si>
    <t>HLA-C*06:02</t>
  </si>
  <si>
    <t>HLA-B</t>
    <phoneticPr fontId="18" type="noConversion"/>
  </si>
  <si>
    <t>HLA-C</t>
    <phoneticPr fontId="18" type="noConversion"/>
  </si>
  <si>
    <t>peptide (nM)</t>
    <phoneticPr fontId="18" type="noConversion"/>
  </si>
  <si>
    <t>fluoresence intensity (MFI)</t>
    <phoneticPr fontId="18" type="noConversion"/>
  </si>
  <si>
    <t>SD</t>
  </si>
  <si>
    <t>Blank</t>
  </si>
  <si>
    <t>CMV pp65</t>
    <phoneticPr fontId="18" type="noConversion"/>
  </si>
  <si>
    <t>Negative</t>
  </si>
  <si>
    <t>UC-100</t>
  </si>
  <si>
    <t>UC-152</t>
  </si>
  <si>
    <t>pre-dose</t>
    <phoneticPr fontId="18" type="noConversion"/>
  </si>
  <si>
    <t>post-dose</t>
    <phoneticPr fontId="18" type="noConversion"/>
  </si>
  <si>
    <t>Serum</t>
    <phoneticPr fontId="18" type="noConversion"/>
  </si>
  <si>
    <t>O.D 450 nm</t>
    <phoneticPr fontId="18" type="noConversion"/>
  </si>
  <si>
    <t>Ave.</t>
    <phoneticPr fontId="18" type="noConversion"/>
  </si>
  <si>
    <t>IgA (ng/ml)</t>
    <phoneticPr fontId="18" type="noConversion"/>
  </si>
  <si>
    <t>IgA (ug/mL)</t>
    <phoneticPr fontId="18" type="noConversion"/>
  </si>
  <si>
    <t>UC-100 (200)/polymer</t>
    <phoneticPr fontId="18" type="noConversion"/>
  </si>
  <si>
    <t>#21</t>
    <phoneticPr fontId="18" type="noConversion"/>
  </si>
  <si>
    <t>#22</t>
  </si>
  <si>
    <t>#23</t>
  </si>
  <si>
    <t>#24</t>
  </si>
  <si>
    <t>#25</t>
  </si>
  <si>
    <t>fold increase</t>
    <phoneticPr fontId="18" type="noConversion"/>
  </si>
  <si>
    <t>Ave</t>
    <phoneticPr fontId="18" type="noConversion"/>
  </si>
  <si>
    <t>total IgG (ng/mL)</t>
    <phoneticPr fontId="18" type="noConversion"/>
  </si>
  <si>
    <t>Total IgG (ng/mL)</t>
  </si>
  <si>
    <t>Ave.</t>
  </si>
  <si>
    <t>UC-100 50 ug</t>
    <phoneticPr fontId="18" type="noConversion"/>
  </si>
  <si>
    <t>#1</t>
    <phoneticPr fontId="18" type="noConversion"/>
  </si>
  <si>
    <t>#2</t>
  </si>
  <si>
    <t>#3</t>
  </si>
  <si>
    <t>UC-100 200 ug + polymer</t>
    <phoneticPr fontId="18" type="noConversion"/>
  </si>
  <si>
    <t>UC-152 400 ug</t>
  </si>
  <si>
    <t>#17</t>
  </si>
  <si>
    <t>#18</t>
  </si>
  <si>
    <t>#19</t>
  </si>
  <si>
    <t>#20</t>
  </si>
  <si>
    <t>O.D 450nm</t>
    <phoneticPr fontId="18" type="noConversion"/>
  </si>
  <si>
    <t>Total IgG</t>
    <phoneticPr fontId="18" type="noConversion"/>
  </si>
  <si>
    <t>Groups</t>
    <phoneticPr fontId="18" type="noConversion"/>
  </si>
  <si>
    <t>avg.</t>
    <phoneticPr fontId="18" type="noConversion"/>
  </si>
  <si>
    <t>tube</t>
    <phoneticPr fontId="18" type="noConversion"/>
  </si>
  <si>
    <r>
      <t>tetramer-CD8</t>
    </r>
    <r>
      <rPr>
        <b/>
        <vertAlign val="superscript"/>
        <sz val="9"/>
        <color theme="1"/>
        <rFont val="Arial"/>
        <family val="2"/>
      </rPr>
      <t>+</t>
    </r>
    <r>
      <rPr>
        <b/>
        <sz val="9"/>
        <color theme="1"/>
        <rFont val="Arial"/>
        <family val="2"/>
      </rPr>
      <t xml:space="preserve"> (%)</t>
    </r>
    <phoneticPr fontId="18" type="noConversion"/>
  </si>
  <si>
    <t>SE</t>
  </si>
  <si>
    <t>unstain cells</t>
    <phoneticPr fontId="18" type="noConversion"/>
  </si>
  <si>
    <t>tube 1</t>
  </si>
  <si>
    <t>---</t>
  </si>
  <si>
    <t>tube 2</t>
  </si>
  <si>
    <t>NC (Negative control)</t>
    <phoneticPr fontId="18" type="noConversion"/>
  </si>
  <si>
    <t>tube 3</t>
  </si>
  <si>
    <t>tube 4</t>
  </si>
  <si>
    <t>tube 5</t>
  </si>
  <si>
    <t>tube 9</t>
  </si>
  <si>
    <t>tube 10</t>
  </si>
  <si>
    <t>tube 11</t>
  </si>
  <si>
    <t>tube 12</t>
  </si>
  <si>
    <t>tube 13</t>
  </si>
  <si>
    <t>tube 14</t>
  </si>
  <si>
    <r>
      <t>Dextramer-CD4</t>
    </r>
    <r>
      <rPr>
        <b/>
        <vertAlign val="superscript"/>
        <sz val="9"/>
        <rFont val="Arial"/>
        <family val="2"/>
      </rPr>
      <t>+</t>
    </r>
    <r>
      <rPr>
        <b/>
        <sz val="9"/>
        <rFont val="Arial"/>
        <family val="2"/>
      </rPr>
      <t xml:space="preserve"> (MFI)</t>
    </r>
    <phoneticPr fontId="18" type="noConversion"/>
  </si>
  <si>
    <t>T test</t>
  </si>
  <si>
    <t>CD4 stain</t>
    <phoneticPr fontId="18" type="noConversion"/>
  </si>
  <si>
    <t>no peptide</t>
    <phoneticPr fontId="18" type="noConversion"/>
  </si>
  <si>
    <t>UC-100</t>
    <phoneticPr fontId="18" type="noConversion"/>
  </si>
  <si>
    <t>UC-152</t>
    <phoneticPr fontId="18" type="noConversion"/>
  </si>
  <si>
    <t>IFNr</t>
  </si>
  <si>
    <t>IL-4</t>
  </si>
  <si>
    <t>nM</t>
  </si>
  <si>
    <t>MFI</t>
  </si>
  <si>
    <t>Avg.</t>
  </si>
  <si>
    <t>*The negative number as 0.</t>
    <phoneticPr fontId="18" type="noConversion"/>
  </si>
  <si>
    <t>Groups</t>
  </si>
  <si>
    <t xml:space="preserve">OD490 </t>
  </si>
  <si>
    <t>% avg.</t>
    <phoneticPr fontId="18" type="noConversion"/>
  </si>
  <si>
    <t>%  avg.</t>
    <phoneticPr fontId="18" type="noConversion"/>
  </si>
  <si>
    <t>E:T= 1:1</t>
    <phoneticPr fontId="18" type="noConversion"/>
  </si>
  <si>
    <t>E:T= 3:1</t>
    <phoneticPr fontId="18" type="noConversion"/>
  </si>
  <si>
    <t>E:T= 9:1</t>
    <phoneticPr fontId="18" type="noConversion"/>
  </si>
  <si>
    <t>E:T= 27:1</t>
    <phoneticPr fontId="18" type="noConversion"/>
  </si>
  <si>
    <t>UC-100_9 nM</t>
    <phoneticPr fontId="18" type="noConversion"/>
  </si>
  <si>
    <t>UC-100_27 nM</t>
    <phoneticPr fontId="18" type="noConversion"/>
  </si>
  <si>
    <t>UC-152_9 nM</t>
    <phoneticPr fontId="18" type="noConversion"/>
  </si>
  <si>
    <t>UC-152_27 nM</t>
    <phoneticPr fontId="18" type="noConversion"/>
  </si>
  <si>
    <t>unstained cells</t>
    <phoneticPr fontId="18" type="noConversion"/>
  </si>
  <si>
    <r>
      <t>CD8</t>
    </r>
    <r>
      <rPr>
        <b/>
        <vertAlign val="superscript"/>
        <sz val="9"/>
        <color theme="1"/>
        <rFont val="Arial"/>
        <family val="2"/>
      </rPr>
      <t>+</t>
    </r>
    <r>
      <rPr>
        <b/>
        <sz val="9"/>
        <color theme="1"/>
        <rFont val="Arial"/>
        <family val="2"/>
      </rPr>
      <t xml:space="preserve"> FITC mono-staining</t>
    </r>
    <phoneticPr fontId="18" type="noConversion"/>
  </si>
  <si>
    <t>No peptide</t>
    <phoneticPr fontId="18" type="noConversion"/>
  </si>
  <si>
    <t>Target cells only (N=7)</t>
    <phoneticPr fontId="18" type="noConversion"/>
  </si>
  <si>
    <t>Repeat 1</t>
  </si>
  <si>
    <t>Repeat 1</t>
    <phoneticPr fontId="18" type="noConversion"/>
  </si>
  <si>
    <t>Repeat 2</t>
  </si>
  <si>
    <t>Repeat 2</t>
    <phoneticPr fontId="18" type="noConversion"/>
  </si>
  <si>
    <t>dilution factor</t>
    <phoneticPr fontId="18" type="noConversion"/>
  </si>
  <si>
    <t>IgG (ug/mL)</t>
    <phoneticPr fontId="18" type="noConversion"/>
  </si>
  <si>
    <t>Fig. 4a</t>
    <phoneticPr fontId="18" type="noConversion"/>
  </si>
  <si>
    <t>Fig. 4 d</t>
    <phoneticPr fontId="18" type="noConversion"/>
  </si>
  <si>
    <t>Fig. 4b</t>
    <phoneticPr fontId="18" type="noConversion"/>
  </si>
  <si>
    <t>Fig. 4e</t>
    <phoneticPr fontId="18" type="noConversion"/>
  </si>
  <si>
    <t>Fig. 4c</t>
    <phoneticPr fontId="18" type="noConversion"/>
  </si>
  <si>
    <t>Fig. 4f</t>
    <phoneticPr fontId="18" type="noConversion"/>
  </si>
  <si>
    <t>no determination</t>
    <phoneticPr fontId="18" type="noConversion"/>
  </si>
  <si>
    <t>peptide-specific IgG</t>
    <phoneticPr fontId="18" type="noConversion"/>
  </si>
  <si>
    <t>mouse anti-spike IgG</t>
    <phoneticPr fontId="18" type="noConversion"/>
  </si>
  <si>
    <t>Fig. 5a</t>
    <phoneticPr fontId="18" type="noConversion"/>
  </si>
  <si>
    <t>Fig. 5b</t>
    <phoneticPr fontId="18" type="noConversion"/>
  </si>
  <si>
    <t>Fig. 5c</t>
    <phoneticPr fontId="18" type="noConversion"/>
  </si>
  <si>
    <t>Fig. 5e</t>
    <phoneticPr fontId="18" type="noConversion"/>
  </si>
  <si>
    <t>conc. (ng/mL)</t>
    <phoneticPr fontId="18" type="noConversion"/>
  </si>
  <si>
    <t>Fig. 5f</t>
    <phoneticPr fontId="18" type="noConversion"/>
  </si>
  <si>
    <t>*Omitted data: Operation error</t>
    <phoneticPr fontId="18" type="noConversion"/>
  </si>
  <si>
    <r>
      <t>0.0763</t>
    </r>
    <r>
      <rPr>
        <vertAlign val="superscript"/>
        <sz val="11"/>
        <color rgb="FFFF0000"/>
        <rFont val="Arial"/>
        <family val="2"/>
      </rPr>
      <t>*</t>
    </r>
    <phoneticPr fontId="18" type="noConversion"/>
  </si>
  <si>
    <r>
      <t>0.3066</t>
    </r>
    <r>
      <rPr>
        <vertAlign val="superscript"/>
        <sz val="11"/>
        <color rgb="FFFF0000"/>
        <rFont val="Arial"/>
        <family val="2"/>
      </rPr>
      <t>*</t>
    </r>
    <phoneticPr fontId="18" type="noConversion"/>
  </si>
  <si>
    <t>peptide-specific IgA</t>
    <phoneticPr fontId="18" type="noConversion"/>
  </si>
  <si>
    <t>cytotoxicity (%)</t>
    <phoneticPr fontId="18" type="noConversion"/>
  </si>
  <si>
    <r>
      <t xml:space="preserve">OD 490                      </t>
    </r>
    <r>
      <rPr>
        <b/>
        <sz val="6"/>
        <color theme="1"/>
        <rFont val="Arial"/>
        <family val="2"/>
      </rPr>
      <t>background (peptide + target cells )</t>
    </r>
    <phoneticPr fontId="18" type="noConversion"/>
  </si>
  <si>
    <t xml:space="preserve"> avg.</t>
    <phoneticPr fontId="18" type="noConversion"/>
  </si>
  <si>
    <r>
      <t>cytotoxicity %</t>
    </r>
    <r>
      <rPr>
        <b/>
        <sz val="6"/>
        <color theme="1"/>
        <rFont val="Arial"/>
        <family val="2"/>
      </rPr>
      <t xml:space="preserve">             background (peptide + target cells )</t>
    </r>
    <phoneticPr fontId="18" type="noConversion"/>
  </si>
  <si>
    <t>cytotoxicity % background depletion</t>
    <phoneticPr fontId="18" type="noConversion"/>
  </si>
  <si>
    <t>system control (N=3)</t>
    <phoneticPr fontId="18" type="noConversion"/>
  </si>
  <si>
    <t>OD 490</t>
  </si>
  <si>
    <t>avg.</t>
  </si>
  <si>
    <t>Background control</t>
  </si>
  <si>
    <t xml:space="preserve">Positive control </t>
  </si>
  <si>
    <t>1: 5120</t>
  </si>
  <si>
    <t>1: 20</t>
  </si>
  <si>
    <t>1: 2560</t>
  </si>
  <si>
    <t>1: 40</t>
  </si>
  <si>
    <t>1: 1280</t>
  </si>
  <si>
    <t>1: 80</t>
  </si>
  <si>
    <t>1: 640</t>
  </si>
  <si>
    <t>1: 160</t>
  </si>
  <si>
    <t>1: 320</t>
  </si>
  <si>
    <t>Cytotoxicity (%)</t>
    <phoneticPr fontId="18" type="noConversion"/>
  </si>
  <si>
    <t>Dilution</t>
    <phoneticPr fontId="18" type="noConversion"/>
  </si>
  <si>
    <t>Pre-dose</t>
    <phoneticPr fontId="18" type="noConversion"/>
  </si>
  <si>
    <t># 1</t>
    <phoneticPr fontId="18" type="noConversion"/>
  </si>
  <si>
    <t># 2</t>
    <phoneticPr fontId="18" type="noConversion"/>
  </si>
  <si>
    <t># 3</t>
    <phoneticPr fontId="18" type="noConversion"/>
  </si>
  <si>
    <t>Background for #1 and #2 sample</t>
    <phoneticPr fontId="18" type="noConversion"/>
  </si>
  <si>
    <t>Background for #3 sample</t>
    <phoneticPr fontId="18" type="noConversion"/>
  </si>
  <si>
    <t>Post-dose</t>
    <phoneticPr fontId="18" type="noConversion"/>
  </si>
  <si>
    <t>1.384**</t>
    <phoneticPr fontId="18" type="noConversion"/>
  </si>
  <si>
    <t>** Omitted data: Abnormal error</t>
    <phoneticPr fontId="18" type="noConversion"/>
  </si>
  <si>
    <t>ND</t>
    <phoneticPr fontId="18" type="noConversion"/>
  </si>
  <si>
    <t>ND= not determined</t>
    <phoneticPr fontId="18" type="noConversion"/>
  </si>
  <si>
    <t>OD 490</t>
    <phoneticPr fontId="18" type="noConversion"/>
  </si>
  <si>
    <t>* Cytotoxicity% = (Sample-backgroud control)/(positive control-backgroud control)*100%</t>
    <phoneticPr fontId="18" type="noConversion"/>
  </si>
  <si>
    <r>
      <t>IC</t>
    </r>
    <r>
      <rPr>
        <b/>
        <vertAlign val="subscript"/>
        <sz val="11"/>
        <color rgb="FF000000"/>
        <rFont val="Arial"/>
        <family val="2"/>
      </rPr>
      <t>50</t>
    </r>
    <phoneticPr fontId="18" type="noConversion"/>
  </si>
  <si>
    <t>Background for #17 sample</t>
    <phoneticPr fontId="18" type="noConversion"/>
  </si>
  <si>
    <t>Background for #20 sample</t>
    <phoneticPr fontId="18" type="noConversion"/>
  </si>
  <si>
    <t># 17</t>
    <phoneticPr fontId="18" type="noConversion"/>
  </si>
  <si>
    <t># 18</t>
    <phoneticPr fontId="18" type="noConversion"/>
  </si>
  <si>
    <t># 19</t>
    <phoneticPr fontId="18" type="noConversion"/>
  </si>
  <si>
    <t># 20</t>
    <phoneticPr fontId="18" type="noConversion"/>
  </si>
  <si>
    <r>
      <t>IC</t>
    </r>
    <r>
      <rPr>
        <vertAlign val="subscript"/>
        <sz val="11"/>
        <color theme="1"/>
        <rFont val="Arial"/>
        <family val="2"/>
      </rPr>
      <t>50</t>
    </r>
    <r>
      <rPr>
        <sz val="11"/>
        <color theme="1"/>
        <rFont val="Arial"/>
        <family val="2"/>
      </rPr>
      <t xml:space="preserve"> was calculated by Four Parameter Logistic (4PL) Curve with limitation on cytotoxicity (%) data; the negative value was defined as 0% and maximum value was defined at 100%.</t>
    </r>
    <phoneticPr fontId="18" type="noConversion"/>
  </si>
  <si>
    <t>Background for #24 sample</t>
    <phoneticPr fontId="18" type="noConversion"/>
  </si>
  <si>
    <t># 21</t>
    <phoneticPr fontId="18" type="noConversion"/>
  </si>
  <si>
    <t># 22</t>
    <phoneticPr fontId="18" type="noConversion"/>
  </si>
  <si>
    <t># 23</t>
    <phoneticPr fontId="18" type="noConversion"/>
  </si>
  <si>
    <t># 24</t>
    <phoneticPr fontId="18" type="noConversion"/>
  </si>
  <si>
    <t># 25</t>
    <phoneticPr fontId="18" type="noConversion"/>
  </si>
  <si>
    <t>Sample no.</t>
    <phoneticPr fontId="18" type="noConversion"/>
  </si>
  <si>
    <t>Background for #18 and #19 sample</t>
    <phoneticPr fontId="18" type="noConversion"/>
  </si>
  <si>
    <t>Background for #23 and #25 sample</t>
    <phoneticPr fontId="18" type="noConversion"/>
  </si>
  <si>
    <t>Background for #21 and #22 sample</t>
    <phoneticPr fontId="18" type="noConversion"/>
  </si>
  <si>
    <t>Standard curve</t>
    <phoneticPr fontId="18" type="noConversion"/>
  </si>
  <si>
    <t>Total mouse IgA</t>
    <phoneticPr fontId="18" type="noConversion"/>
  </si>
  <si>
    <t>IgA (ng/ml)*</t>
    <phoneticPr fontId="18" type="noConversion"/>
  </si>
  <si>
    <t>0.001**</t>
    <phoneticPr fontId="18" type="noConversion"/>
  </si>
  <si>
    <t>** Blank was assigned as 0.001 for IC50 calculation</t>
    <phoneticPr fontId="18" type="noConversion"/>
  </si>
  <si>
    <t>* Calculated by  4 Parameter Logistic Curve Calculator (https://www.aatbio.com/tools/four-parameter-logistic-4pl-curve-regression-online-calculator)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</si>
</sst>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_);[Red]\(0.00\)"/>
    <numFmt numFmtId="178" formatCode="0.0000_ "/>
    <numFmt numFmtId="179" formatCode="0.000000_ "/>
    <numFmt numFmtId="180" formatCode="0.000_);[Red]\(0.000\)"/>
    <numFmt numFmtId="181" formatCode="0.000"/>
    <numFmt numFmtId="182" formatCode="0.0"/>
  </numFmts>
  <fonts count="5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10"/>
      <color rgb="FF0000FF"/>
      <name val="Arial"/>
      <family val="2"/>
    </font>
    <font>
      <b/>
      <sz val="8"/>
      <color rgb="FF000000"/>
      <name val="Arial"/>
      <family val="2"/>
    </font>
    <font>
      <sz val="12"/>
      <color theme="1"/>
      <name val="Arial"/>
      <family val="2"/>
    </font>
    <font>
      <sz val="8"/>
      <color rgb="FF000000"/>
      <name val="Arial"/>
      <family val="2"/>
    </font>
    <font>
      <b/>
      <i/>
      <sz val="9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新細明體"/>
      <family val="1"/>
      <charset val="136"/>
      <scheme val="minor"/>
    </font>
    <font>
      <sz val="11"/>
      <color rgb="FFFF0000"/>
      <name val="Arial"/>
      <family val="2"/>
    </font>
    <font>
      <vertAlign val="superscript"/>
      <sz val="11"/>
      <color rgb="FFFF0000"/>
      <name val="Arial"/>
      <family val="2"/>
    </font>
    <font>
      <b/>
      <sz val="6"/>
      <color theme="1"/>
      <name val="Arial"/>
      <family val="2"/>
    </font>
    <font>
      <sz val="8"/>
      <name val="Arial"/>
      <family val="2"/>
    </font>
    <font>
      <sz val="12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sz val="18"/>
      <name val="Arial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sz val="8"/>
      <name val="Calibri Light"/>
      <family val="2"/>
    </font>
    <font>
      <sz val="8"/>
      <color theme="1"/>
      <name val="Calibri Light"/>
      <family val="2"/>
    </font>
    <font>
      <b/>
      <sz val="12"/>
      <color theme="1"/>
      <name val="Arial"/>
      <family val="2"/>
    </font>
    <font>
      <b/>
      <sz val="8"/>
      <color rgb="FFFF0000"/>
      <name val="Arial"/>
      <family val="2"/>
    </font>
    <font>
      <b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vertAlign val="subscript"/>
      <sz val="11"/>
      <color theme="1"/>
      <name val="Arial"/>
      <family val="2"/>
    </font>
    <font>
      <b/>
      <sz val="10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</cellStyleXfs>
  <cellXfs count="481">
    <xf numFmtId="0" fontId="0" fillId="0" borderId="0" xfId="0">
      <alignment vertical="center"/>
    </xf>
    <xf numFmtId="0" fontId="0" fillId="0" borderId="25" xfId="0" applyBorder="1">
      <alignment vertical="center"/>
    </xf>
    <xf numFmtId="0" fontId="19" fillId="0" borderId="25" xfId="0" applyFont="1" applyBorder="1">
      <alignment vertical="center"/>
    </xf>
    <xf numFmtId="0" fontId="19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0" fillId="36" borderId="25" xfId="0" applyFill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176" fontId="23" fillId="0" borderId="32" xfId="0" applyNumberFormat="1" applyFont="1" applyBorder="1" applyAlignment="1">
      <alignment horizontal="right" vertical="center"/>
    </xf>
    <xf numFmtId="176" fontId="23" fillId="0" borderId="34" xfId="0" applyNumberFormat="1" applyFont="1" applyBorder="1" applyAlignment="1">
      <alignment horizontal="right" vertical="center"/>
    </xf>
    <xf numFmtId="0" fontId="23" fillId="0" borderId="25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176" fontId="23" fillId="0" borderId="25" xfId="0" applyNumberFormat="1" applyFont="1" applyBorder="1" applyAlignment="1">
      <alignment horizontal="right" vertical="center"/>
    </xf>
    <xf numFmtId="176" fontId="23" fillId="0" borderId="35" xfId="0" applyNumberFormat="1" applyFont="1" applyBorder="1" applyAlignment="1">
      <alignment horizontal="right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176" fontId="23" fillId="0" borderId="22" xfId="0" applyNumberFormat="1" applyFont="1" applyBorder="1" applyAlignment="1">
      <alignment horizontal="right" vertical="center"/>
    </xf>
    <xf numFmtId="176" fontId="23" fillId="0" borderId="24" xfId="0" applyNumberFormat="1" applyFont="1" applyBorder="1" applyAlignment="1">
      <alignment horizontal="right" vertical="center"/>
    </xf>
    <xf numFmtId="0" fontId="20" fillId="0" borderId="3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 wrapText="1" readingOrder="1"/>
    </xf>
    <xf numFmtId="0" fontId="28" fillId="0" borderId="48" xfId="0" applyFont="1" applyBorder="1" applyAlignment="1">
      <alignment horizontal="center" vertical="center" wrapText="1" readingOrder="1"/>
    </xf>
    <xf numFmtId="0" fontId="28" fillId="0" borderId="49" xfId="0" applyFont="1" applyBorder="1" applyAlignment="1">
      <alignment horizontal="center" vertical="center" wrapText="1" readingOrder="1"/>
    </xf>
    <xf numFmtId="0" fontId="28" fillId="0" borderId="50" xfId="0" applyFont="1" applyBorder="1" applyAlignment="1">
      <alignment horizontal="center" vertical="center" wrapText="1" readingOrder="1"/>
    </xf>
    <xf numFmtId="0" fontId="28" fillId="0" borderId="51" xfId="0" applyFont="1" applyBorder="1" applyAlignment="1">
      <alignment horizontal="center" vertical="center" wrapText="1" readingOrder="1"/>
    </xf>
    <xf numFmtId="0" fontId="28" fillId="0" borderId="52" xfId="0" applyFont="1" applyBorder="1" applyAlignment="1">
      <alignment horizontal="center" vertical="center" wrapText="1" readingOrder="1"/>
    </xf>
    <xf numFmtId="0" fontId="30" fillId="0" borderId="53" xfId="0" applyFont="1" applyBorder="1" applyAlignment="1">
      <alignment horizontal="center" vertical="center" wrapText="1" readingOrder="1"/>
    </xf>
    <xf numFmtId="0" fontId="30" fillId="0" borderId="56" xfId="0" applyFont="1" applyBorder="1" applyAlignment="1">
      <alignment horizontal="center" vertical="center" wrapText="1" readingOrder="1"/>
    </xf>
    <xf numFmtId="0" fontId="30" fillId="0" borderId="59" xfId="0" applyFont="1" applyBorder="1" applyAlignment="1">
      <alignment horizontal="center" vertical="center" wrapText="1" readingOrder="1"/>
    </xf>
    <xf numFmtId="0" fontId="30" fillId="0" borderId="62" xfId="0" applyFont="1" applyBorder="1" applyAlignment="1">
      <alignment horizontal="center" vertical="center" wrapText="1" readingOrder="1"/>
    </xf>
    <xf numFmtId="0" fontId="30" fillId="0" borderId="65" xfId="0" applyFont="1" applyBorder="1" applyAlignment="1">
      <alignment horizontal="center" vertical="center" wrapText="1" readingOrder="1"/>
    </xf>
    <xf numFmtId="0" fontId="30" fillId="0" borderId="68" xfId="0" applyFont="1" applyBorder="1" applyAlignment="1">
      <alignment horizontal="center" vertical="center" wrapText="1" readingOrder="1"/>
    </xf>
    <xf numFmtId="0" fontId="30" fillId="0" borderId="70" xfId="0" applyFont="1" applyBorder="1" applyAlignment="1">
      <alignment horizontal="center" vertical="center" wrapText="1" readingOrder="1"/>
    </xf>
    <xf numFmtId="0" fontId="30" fillId="0" borderId="71" xfId="0" applyFont="1" applyBorder="1" applyAlignment="1">
      <alignment horizontal="center" vertical="center" wrapText="1" readingOrder="1"/>
    </xf>
    <xf numFmtId="0" fontId="21" fillId="0" borderId="41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42" xfId="0" applyFont="1" applyBorder="1">
      <alignment vertical="center"/>
    </xf>
    <xf numFmtId="0" fontId="23" fillId="36" borderId="32" xfId="0" applyFont="1" applyFill="1" applyBorder="1" applyAlignment="1">
      <alignment horizontal="center" vertical="center"/>
    </xf>
    <xf numFmtId="0" fontId="23" fillId="36" borderId="33" xfId="0" applyFont="1" applyFill="1" applyBorder="1" applyAlignment="1">
      <alignment horizontal="center" vertical="center"/>
    </xf>
    <xf numFmtId="176" fontId="23" fillId="36" borderId="32" xfId="0" applyNumberFormat="1" applyFont="1" applyFill="1" applyBorder="1" applyAlignment="1">
      <alignment horizontal="right" vertical="center"/>
    </xf>
    <xf numFmtId="176" fontId="23" fillId="36" borderId="34" xfId="0" applyNumberFormat="1" applyFont="1" applyFill="1" applyBorder="1" applyAlignment="1">
      <alignment horizontal="right" vertical="center"/>
    </xf>
    <xf numFmtId="0" fontId="23" fillId="36" borderId="25" xfId="0" applyFont="1" applyFill="1" applyBorder="1" applyAlignment="1">
      <alignment horizontal="center" vertical="center"/>
    </xf>
    <xf numFmtId="0" fontId="23" fillId="36" borderId="29" xfId="0" applyFont="1" applyFill="1" applyBorder="1" applyAlignment="1">
      <alignment horizontal="center" vertical="center"/>
    </xf>
    <xf numFmtId="176" fontId="23" fillId="36" borderId="25" xfId="0" applyNumberFormat="1" applyFont="1" applyFill="1" applyBorder="1" applyAlignment="1">
      <alignment horizontal="right" vertical="center"/>
    </xf>
    <xf numFmtId="176" fontId="23" fillId="36" borderId="35" xfId="0" applyNumberFormat="1" applyFont="1" applyFill="1" applyBorder="1" applyAlignment="1">
      <alignment horizontal="right" vertical="center"/>
    </xf>
    <xf numFmtId="0" fontId="23" fillId="36" borderId="22" xfId="0" applyFont="1" applyFill="1" applyBorder="1" applyAlignment="1">
      <alignment horizontal="center" vertical="center"/>
    </xf>
    <xf numFmtId="0" fontId="23" fillId="36" borderId="23" xfId="0" applyFont="1" applyFill="1" applyBorder="1" applyAlignment="1">
      <alignment horizontal="center" vertical="center"/>
    </xf>
    <xf numFmtId="176" fontId="23" fillId="36" borderId="22" xfId="0" applyNumberFormat="1" applyFont="1" applyFill="1" applyBorder="1" applyAlignment="1">
      <alignment horizontal="right" vertical="center"/>
    </xf>
    <xf numFmtId="176" fontId="23" fillId="36" borderId="24" xfId="0" applyNumberFormat="1" applyFont="1" applyFill="1" applyBorder="1" applyAlignment="1">
      <alignment horizontal="right" vertical="center"/>
    </xf>
    <xf numFmtId="0" fontId="30" fillId="36" borderId="53" xfId="0" applyFont="1" applyFill="1" applyBorder="1" applyAlignment="1">
      <alignment horizontal="center" vertical="center" wrapText="1" readingOrder="1"/>
    </xf>
    <xf numFmtId="0" fontId="30" fillId="36" borderId="56" xfId="0" applyFont="1" applyFill="1" applyBorder="1" applyAlignment="1">
      <alignment horizontal="center" vertical="center" wrapText="1" readingOrder="1"/>
    </xf>
    <xf numFmtId="0" fontId="30" fillId="36" borderId="59" xfId="0" applyFont="1" applyFill="1" applyBorder="1" applyAlignment="1">
      <alignment horizontal="center" vertical="center" wrapText="1" readingOrder="1"/>
    </xf>
    <xf numFmtId="0" fontId="30" fillId="36" borderId="62" xfId="0" applyFont="1" applyFill="1" applyBorder="1" applyAlignment="1">
      <alignment horizontal="center" vertical="center" wrapText="1" readingOrder="1"/>
    </xf>
    <xf numFmtId="0" fontId="30" fillId="36" borderId="65" xfId="0" applyFont="1" applyFill="1" applyBorder="1" applyAlignment="1">
      <alignment horizontal="center" vertical="center" wrapText="1" readingOrder="1"/>
    </xf>
    <xf numFmtId="0" fontId="30" fillId="36" borderId="68" xfId="0" applyFont="1" applyFill="1" applyBorder="1" applyAlignment="1">
      <alignment horizontal="center" vertical="center" wrapText="1" readingOrder="1"/>
    </xf>
    <xf numFmtId="0" fontId="20" fillId="36" borderId="31" xfId="0" applyFont="1" applyFill="1" applyBorder="1" applyAlignment="1">
      <alignment horizontal="center" vertical="center"/>
    </xf>
    <xf numFmtId="0" fontId="23" fillId="36" borderId="11" xfId="0" applyFont="1" applyFill="1" applyBorder="1" applyAlignment="1">
      <alignment horizontal="center" vertical="center"/>
    </xf>
    <xf numFmtId="0" fontId="23" fillId="36" borderId="40" xfId="0" applyFont="1" applyFill="1" applyBorder="1" applyAlignment="1">
      <alignment horizontal="center" vertical="center"/>
    </xf>
    <xf numFmtId="0" fontId="23" fillId="36" borderId="36" xfId="0" applyFont="1" applyFill="1" applyBorder="1" applyAlignment="1">
      <alignment horizontal="center" vertical="center"/>
    </xf>
    <xf numFmtId="0" fontId="33" fillId="34" borderId="0" xfId="0" applyFont="1" applyFill="1" applyAlignment="1">
      <alignment horizontal="center" vertical="center"/>
    </xf>
    <xf numFmtId="0" fontId="35" fillId="0" borderId="0" xfId="0" applyFont="1">
      <alignment vertical="center"/>
    </xf>
    <xf numFmtId="0" fontId="35" fillId="0" borderId="25" xfId="0" applyFont="1" applyBorder="1">
      <alignment vertical="center"/>
    </xf>
    <xf numFmtId="0" fontId="35" fillId="33" borderId="25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40" borderId="25" xfId="0" applyFont="1" applyFill="1" applyBorder="1" applyAlignment="1">
      <alignment horizontal="center" vertical="center"/>
    </xf>
    <xf numFmtId="0" fontId="35" fillId="33" borderId="28" xfId="0" applyFont="1" applyFill="1" applyBorder="1" applyAlignment="1">
      <alignment horizontal="center" vertical="center"/>
    </xf>
    <xf numFmtId="0" fontId="35" fillId="33" borderId="29" xfId="0" applyFont="1" applyFill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40" borderId="25" xfId="0" applyFont="1" applyFill="1" applyBorder="1">
      <alignment vertical="center"/>
    </xf>
    <xf numFmtId="0" fontId="35" fillId="39" borderId="25" xfId="0" applyFont="1" applyFill="1" applyBorder="1" applyAlignment="1">
      <alignment horizontal="center" vertical="center"/>
    </xf>
    <xf numFmtId="0" fontId="35" fillId="39" borderId="25" xfId="0" applyFont="1" applyFill="1" applyBorder="1">
      <alignment vertical="center"/>
    </xf>
    <xf numFmtId="0" fontId="35" fillId="39" borderId="0" xfId="0" applyFont="1" applyFill="1">
      <alignment vertical="center"/>
    </xf>
    <xf numFmtId="0" fontId="35" fillId="0" borderId="26" xfId="0" applyFont="1" applyBorder="1">
      <alignment vertical="center"/>
    </xf>
    <xf numFmtId="0" fontId="36" fillId="0" borderId="25" xfId="0" applyFont="1" applyBorder="1" applyAlignment="1">
      <alignment horizontal="center" vertical="center"/>
    </xf>
    <xf numFmtId="0" fontId="36" fillId="40" borderId="25" xfId="0" applyFont="1" applyFill="1" applyBorder="1" applyAlignment="1">
      <alignment horizontal="center" vertical="center"/>
    </xf>
    <xf numFmtId="0" fontId="36" fillId="33" borderId="25" xfId="0" applyFont="1" applyFill="1" applyBorder="1" applyAlignment="1">
      <alignment horizontal="center" vertical="center"/>
    </xf>
    <xf numFmtId="179" fontId="35" fillId="39" borderId="25" xfId="0" applyNumberFormat="1" applyFont="1" applyFill="1" applyBorder="1" applyAlignment="1">
      <alignment horizontal="center" vertical="center"/>
    </xf>
    <xf numFmtId="0" fontId="35" fillId="39" borderId="28" xfId="0" applyFont="1" applyFill="1" applyBorder="1" applyAlignment="1">
      <alignment horizontal="center" vertical="center"/>
    </xf>
    <xf numFmtId="0" fontId="35" fillId="39" borderId="30" xfId="0" applyFont="1" applyFill="1" applyBorder="1" applyAlignment="1">
      <alignment horizontal="center" vertical="center"/>
    </xf>
    <xf numFmtId="0" fontId="36" fillId="39" borderId="25" xfId="0" applyFont="1" applyFill="1" applyBorder="1" applyAlignment="1">
      <alignment horizontal="center" vertical="center"/>
    </xf>
    <xf numFmtId="0" fontId="36" fillId="0" borderId="25" xfId="0" applyFont="1" applyBorder="1">
      <alignment vertical="center"/>
    </xf>
    <xf numFmtId="0" fontId="37" fillId="33" borderId="25" xfId="0" applyFont="1" applyFill="1" applyBorder="1" applyAlignment="1">
      <alignment horizontal="center" vertical="center"/>
    </xf>
    <xf numFmtId="11" fontId="37" fillId="33" borderId="25" xfId="0" applyNumberFormat="1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25" xfId="0" applyFont="1" applyBorder="1" applyAlignment="1">
      <alignment horizontal="center" vertical="center"/>
    </xf>
    <xf numFmtId="0" fontId="36" fillId="36" borderId="25" xfId="0" applyFont="1" applyFill="1" applyBorder="1" applyAlignment="1">
      <alignment horizontal="center" vertical="center"/>
    </xf>
    <xf numFmtId="0" fontId="36" fillId="36" borderId="25" xfId="0" applyFont="1" applyFill="1" applyBorder="1">
      <alignment vertical="center"/>
    </xf>
    <xf numFmtId="0" fontId="35" fillId="36" borderId="25" xfId="0" applyFont="1" applyFill="1" applyBorder="1" applyAlignment="1">
      <alignment horizontal="center" vertical="center"/>
    </xf>
    <xf numFmtId="176" fontId="35" fillId="0" borderId="0" xfId="0" applyNumberFormat="1" applyFont="1" applyAlignment="1">
      <alignment horizontal="center" vertical="center"/>
    </xf>
    <xf numFmtId="0" fontId="0" fillId="36" borderId="0" xfId="0" applyFill="1">
      <alignment vertical="center"/>
    </xf>
    <xf numFmtId="0" fontId="35" fillId="40" borderId="0" xfId="0" applyFont="1" applyFill="1" applyAlignment="1">
      <alignment horizontal="center" vertical="center"/>
    </xf>
    <xf numFmtId="0" fontId="35" fillId="33" borderId="0" xfId="0" applyFont="1" applyFill="1" applyAlignment="1">
      <alignment horizontal="center" vertical="center"/>
    </xf>
    <xf numFmtId="0" fontId="35" fillId="33" borderId="25" xfId="0" applyFont="1" applyFill="1" applyBorder="1">
      <alignment vertical="center"/>
    </xf>
    <xf numFmtId="0" fontId="35" fillId="36" borderId="25" xfId="0" applyFont="1" applyFill="1" applyBorder="1">
      <alignment vertical="center"/>
    </xf>
    <xf numFmtId="0" fontId="32" fillId="41" borderId="72" xfId="0" applyFont="1" applyFill="1" applyBorder="1" applyAlignment="1">
      <alignment horizontal="center" vertical="center"/>
    </xf>
    <xf numFmtId="0" fontId="32" fillId="41" borderId="73" xfId="0" applyFont="1" applyFill="1" applyBorder="1" applyAlignment="1">
      <alignment horizontal="center" vertical="center"/>
    </xf>
    <xf numFmtId="0" fontId="32" fillId="42" borderId="72" xfId="0" applyFont="1" applyFill="1" applyBorder="1" applyAlignment="1">
      <alignment horizontal="center" vertical="center"/>
    </xf>
    <xf numFmtId="0" fontId="32" fillId="42" borderId="73" xfId="0" applyFont="1" applyFill="1" applyBorder="1" applyAlignment="1">
      <alignment horizontal="center" vertical="center"/>
    </xf>
    <xf numFmtId="0" fontId="32" fillId="34" borderId="72" xfId="0" applyFont="1" applyFill="1" applyBorder="1" applyAlignment="1">
      <alignment horizontal="center" vertical="center"/>
    </xf>
    <xf numFmtId="0" fontId="32" fillId="34" borderId="73" xfId="0" applyFont="1" applyFill="1" applyBorder="1" applyAlignment="1">
      <alignment horizontal="center" vertical="center"/>
    </xf>
    <xf numFmtId="0" fontId="32" fillId="35" borderId="72" xfId="0" applyFont="1" applyFill="1" applyBorder="1" applyAlignment="1">
      <alignment horizontal="center" vertical="center"/>
    </xf>
    <xf numFmtId="0" fontId="32" fillId="35" borderId="73" xfId="0" applyFont="1" applyFill="1" applyBorder="1" applyAlignment="1">
      <alignment horizontal="center" vertical="center"/>
    </xf>
    <xf numFmtId="0" fontId="32" fillId="43" borderId="72" xfId="0" applyFont="1" applyFill="1" applyBorder="1" applyAlignment="1">
      <alignment horizontal="center" vertical="center"/>
    </xf>
    <xf numFmtId="0" fontId="32" fillId="43" borderId="14" xfId="0" applyFont="1" applyFill="1" applyBorder="1" applyAlignment="1">
      <alignment horizontal="center" vertical="center"/>
    </xf>
    <xf numFmtId="0" fontId="33" fillId="41" borderId="75" xfId="0" applyFont="1" applyFill="1" applyBorder="1" applyAlignment="1">
      <alignment horizontal="center" vertical="center"/>
    </xf>
    <xf numFmtId="0" fontId="33" fillId="41" borderId="32" xfId="0" applyFont="1" applyFill="1" applyBorder="1" applyAlignment="1">
      <alignment horizontal="center" vertical="center"/>
    </xf>
    <xf numFmtId="0" fontId="33" fillId="41" borderId="34" xfId="0" applyFont="1" applyFill="1" applyBorder="1" applyAlignment="1">
      <alignment horizontal="center" vertical="center"/>
    </xf>
    <xf numFmtId="176" fontId="33" fillId="42" borderId="33" xfId="0" applyNumberFormat="1" applyFont="1" applyFill="1" applyBorder="1" applyAlignment="1">
      <alignment horizontal="center" vertical="center"/>
    </xf>
    <xf numFmtId="176" fontId="34" fillId="42" borderId="32" xfId="0" applyNumberFormat="1" applyFont="1" applyFill="1" applyBorder="1" applyAlignment="1">
      <alignment horizontal="center" vertical="center"/>
    </xf>
    <xf numFmtId="176" fontId="34" fillId="42" borderId="34" xfId="0" applyNumberFormat="1" applyFont="1" applyFill="1" applyBorder="1" applyAlignment="1">
      <alignment horizontal="center" vertical="center"/>
    </xf>
    <xf numFmtId="0" fontId="33" fillId="34" borderId="20" xfId="0" applyFont="1" applyFill="1" applyBorder="1" applyAlignment="1">
      <alignment horizontal="center" vertical="center"/>
    </xf>
    <xf numFmtId="0" fontId="33" fillId="34" borderId="78" xfId="0" applyFont="1" applyFill="1" applyBorder="1" applyAlignment="1">
      <alignment horizontal="center" vertical="center"/>
    </xf>
    <xf numFmtId="0" fontId="33" fillId="35" borderId="94" xfId="0" applyFont="1" applyFill="1" applyBorder="1" applyAlignment="1">
      <alignment horizontal="center" vertical="center"/>
    </xf>
    <xf numFmtId="0" fontId="33" fillId="35" borderId="20" xfId="0" applyFont="1" applyFill="1" applyBorder="1" applyAlignment="1">
      <alignment horizontal="center" vertical="center"/>
    </xf>
    <xf numFmtId="0" fontId="33" fillId="35" borderId="78" xfId="0" applyFont="1" applyFill="1" applyBorder="1" applyAlignment="1">
      <alignment horizontal="center" vertical="center"/>
    </xf>
    <xf numFmtId="0" fontId="33" fillId="35" borderId="0" xfId="0" applyFont="1" applyFill="1" applyAlignment="1">
      <alignment horizontal="center" vertical="center"/>
    </xf>
    <xf numFmtId="0" fontId="33" fillId="43" borderId="94" xfId="0" applyFont="1" applyFill="1" applyBorder="1" applyAlignment="1">
      <alignment horizontal="center" vertical="center"/>
    </xf>
    <xf numFmtId="0" fontId="33" fillId="43" borderId="20" xfId="0" applyFont="1" applyFill="1" applyBorder="1" applyAlignment="1">
      <alignment horizontal="center" vertical="center"/>
    </xf>
    <xf numFmtId="0" fontId="33" fillId="43" borderId="78" xfId="0" applyFont="1" applyFill="1" applyBorder="1" applyAlignment="1">
      <alignment horizontal="center" vertical="center"/>
    </xf>
    <xf numFmtId="0" fontId="33" fillId="41" borderId="21" xfId="0" applyFont="1" applyFill="1" applyBorder="1" applyAlignment="1">
      <alignment horizontal="center" vertical="center"/>
    </xf>
    <xf numFmtId="0" fontId="33" fillId="41" borderId="22" xfId="0" applyFont="1" applyFill="1" applyBorder="1" applyAlignment="1">
      <alignment horizontal="center" vertical="center"/>
    </xf>
    <xf numFmtId="0" fontId="33" fillId="41" borderId="24" xfId="0" applyFont="1" applyFill="1" applyBorder="1" applyAlignment="1">
      <alignment horizontal="center" vertical="center"/>
    </xf>
    <xf numFmtId="176" fontId="34" fillId="42" borderId="23" xfId="0" applyNumberFormat="1" applyFont="1" applyFill="1" applyBorder="1" applyAlignment="1">
      <alignment horizontal="center" vertical="center"/>
    </xf>
    <xf numFmtId="176" fontId="33" fillId="42" borderId="22" xfId="0" applyNumberFormat="1" applyFont="1" applyFill="1" applyBorder="1" applyAlignment="1">
      <alignment horizontal="center" vertical="center"/>
    </xf>
    <xf numFmtId="176" fontId="34" fillId="42" borderId="22" xfId="0" applyNumberFormat="1" applyFont="1" applyFill="1" applyBorder="1" applyAlignment="1">
      <alignment horizontal="center" vertical="center"/>
    </xf>
    <xf numFmtId="176" fontId="33" fillId="42" borderId="24" xfId="0" applyNumberFormat="1" applyFont="1" applyFill="1" applyBorder="1" applyAlignment="1">
      <alignment horizontal="center" vertical="center"/>
    </xf>
    <xf numFmtId="0" fontId="33" fillId="34" borderId="93" xfId="0" applyFont="1" applyFill="1" applyBorder="1" applyAlignment="1">
      <alignment horizontal="center" vertical="center"/>
    </xf>
    <xf numFmtId="0" fontId="33" fillId="43" borderId="95" xfId="0" applyFont="1" applyFill="1" applyBorder="1" applyAlignment="1">
      <alignment horizontal="center" vertical="center"/>
    </xf>
    <xf numFmtId="0" fontId="33" fillId="41" borderId="18" xfId="0" applyFont="1" applyFill="1" applyBorder="1" applyAlignment="1">
      <alignment horizontal="center" vertical="center"/>
    </xf>
    <xf numFmtId="0" fontId="33" fillId="41" borderId="19" xfId="0" applyFont="1" applyFill="1" applyBorder="1" applyAlignment="1">
      <alignment horizontal="center" vertical="center"/>
    </xf>
    <xf numFmtId="0" fontId="33" fillId="41" borderId="20" xfId="0" applyFont="1" applyFill="1" applyBorder="1" applyAlignment="1">
      <alignment horizontal="center" vertical="center"/>
    </xf>
    <xf numFmtId="176" fontId="33" fillId="41" borderId="78" xfId="0" applyNumberFormat="1" applyFont="1" applyFill="1" applyBorder="1" applyAlignment="1">
      <alignment horizontal="center" vertical="center"/>
    </xf>
    <xf numFmtId="176" fontId="33" fillId="41" borderId="93" xfId="0" applyNumberFormat="1" applyFont="1" applyFill="1" applyBorder="1" applyAlignment="1">
      <alignment horizontal="center" vertical="center"/>
    </xf>
    <xf numFmtId="176" fontId="33" fillId="42" borderId="97" xfId="0" applyNumberFormat="1" applyFont="1" applyFill="1" applyBorder="1" applyAlignment="1">
      <alignment horizontal="center" vertical="center"/>
    </xf>
    <xf numFmtId="176" fontId="33" fillId="42" borderId="19" xfId="0" applyNumberFormat="1" applyFont="1" applyFill="1" applyBorder="1" applyAlignment="1">
      <alignment horizontal="center" vertical="center"/>
    </xf>
    <xf numFmtId="176" fontId="33" fillId="42" borderId="20" xfId="0" applyNumberFormat="1" applyFont="1" applyFill="1" applyBorder="1" applyAlignment="1">
      <alignment horizontal="center" vertical="center"/>
    </xf>
    <xf numFmtId="177" fontId="33" fillId="42" borderId="78" xfId="0" applyNumberFormat="1" applyFont="1" applyFill="1" applyBorder="1" applyAlignment="1">
      <alignment horizontal="center" vertical="center"/>
    </xf>
    <xf numFmtId="177" fontId="33" fillId="42" borderId="93" xfId="0" applyNumberFormat="1" applyFont="1" applyFill="1" applyBorder="1" applyAlignment="1">
      <alignment horizontal="center" vertical="center"/>
    </xf>
    <xf numFmtId="0" fontId="33" fillId="35" borderId="96" xfId="0" applyFont="1" applyFill="1" applyBorder="1" applyAlignment="1">
      <alignment horizontal="center" vertical="center"/>
    </xf>
    <xf numFmtId="0" fontId="33" fillId="43" borderId="96" xfId="0" applyFont="1" applyFill="1" applyBorder="1" applyAlignment="1">
      <alignment horizontal="center" vertical="center"/>
    </xf>
    <xf numFmtId="0" fontId="32" fillId="44" borderId="10" xfId="0" applyFont="1" applyFill="1" applyBorder="1" applyAlignment="1">
      <alignment horizontal="center" vertical="center"/>
    </xf>
    <xf numFmtId="0" fontId="32" fillId="44" borderId="36" xfId="0" applyFont="1" applyFill="1" applyBorder="1" applyAlignment="1">
      <alignment horizontal="center" vertical="center"/>
    </xf>
    <xf numFmtId="0" fontId="32" fillId="44" borderId="31" xfId="0" applyFont="1" applyFill="1" applyBorder="1" applyAlignment="1">
      <alignment horizontal="center" vertical="center"/>
    </xf>
    <xf numFmtId="0" fontId="32" fillId="44" borderId="11" xfId="0" applyFont="1" applyFill="1" applyBorder="1" applyAlignment="1">
      <alignment horizontal="center" vertical="center"/>
    </xf>
    <xf numFmtId="0" fontId="33" fillId="44" borderId="11" xfId="0" applyFont="1" applyFill="1" applyBorder="1" applyAlignment="1">
      <alignment horizontal="center" vertical="center"/>
    </xf>
    <xf numFmtId="0" fontId="33" fillId="44" borderId="14" xfId="0" applyFont="1" applyFill="1" applyBorder="1" applyAlignment="1">
      <alignment horizontal="center" vertical="center"/>
    </xf>
    <xf numFmtId="176" fontId="33" fillId="44" borderId="72" xfId="0" applyNumberFormat="1" applyFont="1" applyFill="1" applyBorder="1" applyAlignment="1">
      <alignment horizontal="center" vertical="center"/>
    </xf>
    <xf numFmtId="176" fontId="33" fillId="44" borderId="73" xfId="0" applyNumberFormat="1" applyFont="1" applyFill="1" applyBorder="1" applyAlignment="1">
      <alignment horizontal="center" vertical="center"/>
    </xf>
    <xf numFmtId="176" fontId="33" fillId="44" borderId="11" xfId="0" applyNumberFormat="1" applyFont="1" applyFill="1" applyBorder="1" applyAlignment="1">
      <alignment horizontal="center" vertical="center"/>
    </xf>
    <xf numFmtId="176" fontId="33" fillId="44" borderId="14" xfId="0" applyNumberFormat="1" applyFont="1" applyFill="1" applyBorder="1" applyAlignment="1">
      <alignment horizontal="center" vertical="center"/>
    </xf>
    <xf numFmtId="177" fontId="33" fillId="44" borderId="72" xfId="0" applyNumberFormat="1" applyFont="1" applyFill="1" applyBorder="1" applyAlignment="1">
      <alignment horizontal="center" vertical="center"/>
    </xf>
    <xf numFmtId="177" fontId="33" fillId="44" borderId="73" xfId="0" applyNumberFormat="1" applyFont="1" applyFill="1" applyBorder="1" applyAlignment="1">
      <alignment horizontal="center" vertical="center"/>
    </xf>
    <xf numFmtId="0" fontId="33" fillId="44" borderId="72" xfId="0" applyFont="1" applyFill="1" applyBorder="1" applyAlignment="1">
      <alignment horizontal="center" vertical="center"/>
    </xf>
    <xf numFmtId="0" fontId="33" fillId="44" borderId="73" xfId="0" applyFont="1" applyFill="1" applyBorder="1" applyAlignment="1">
      <alignment horizontal="center" vertical="center"/>
    </xf>
    <xf numFmtId="0" fontId="32" fillId="44" borderId="13" xfId="0" applyFont="1" applyFill="1" applyBorder="1" applyAlignment="1">
      <alignment horizontal="center" vertical="center"/>
    </xf>
    <xf numFmtId="176" fontId="33" fillId="41" borderId="82" xfId="0" applyNumberFormat="1" applyFont="1" applyFill="1" applyBorder="1" applyAlignment="1">
      <alignment horizontal="center" vertical="center"/>
    </xf>
    <xf numFmtId="176" fontId="33" fillId="41" borderId="83" xfId="0" applyNumberFormat="1" applyFont="1" applyFill="1" applyBorder="1" applyAlignment="1">
      <alignment horizontal="center" vertical="center"/>
    </xf>
    <xf numFmtId="176" fontId="34" fillId="42" borderId="33" xfId="0" applyNumberFormat="1" applyFont="1" applyFill="1" applyBorder="1" applyAlignment="1">
      <alignment horizontal="center" vertical="center"/>
    </xf>
    <xf numFmtId="176" fontId="33" fillId="42" borderId="32" xfId="0" applyNumberFormat="1" applyFont="1" applyFill="1" applyBorder="1" applyAlignment="1">
      <alignment horizontal="center" vertical="center"/>
    </xf>
    <xf numFmtId="176" fontId="33" fillId="42" borderId="34" xfId="0" applyNumberFormat="1" applyFont="1" applyFill="1" applyBorder="1" applyAlignment="1">
      <alignment horizontal="center" vertical="center"/>
    </xf>
    <xf numFmtId="177" fontId="33" fillId="42" borderId="82" xfId="0" applyNumberFormat="1" applyFont="1" applyFill="1" applyBorder="1" applyAlignment="1">
      <alignment horizontal="center" vertical="center"/>
    </xf>
    <xf numFmtId="177" fontId="33" fillId="42" borderId="83" xfId="0" applyNumberFormat="1" applyFont="1" applyFill="1" applyBorder="1" applyAlignment="1">
      <alignment horizontal="center" vertical="center"/>
    </xf>
    <xf numFmtId="176" fontId="34" fillId="43" borderId="33" xfId="0" applyNumberFormat="1" applyFont="1" applyFill="1" applyBorder="1" applyAlignment="1">
      <alignment horizontal="center" vertical="center"/>
    </xf>
    <xf numFmtId="176" fontId="34" fillId="43" borderId="34" xfId="0" applyNumberFormat="1" applyFont="1" applyFill="1" applyBorder="1" applyAlignment="1">
      <alignment horizontal="center" vertical="center"/>
    </xf>
    <xf numFmtId="176" fontId="33" fillId="43" borderId="82" xfId="0" applyNumberFormat="1" applyFont="1" applyFill="1" applyBorder="1" applyAlignment="1">
      <alignment horizontal="center" vertical="center"/>
    </xf>
    <xf numFmtId="176" fontId="33" fillId="43" borderId="34" xfId="0" applyNumberFormat="1" applyFont="1" applyFill="1" applyBorder="1" applyAlignment="1">
      <alignment horizontal="center" vertical="center"/>
    </xf>
    <xf numFmtId="0" fontId="33" fillId="41" borderId="84" xfId="0" applyFont="1" applyFill="1" applyBorder="1" applyAlignment="1">
      <alignment horizontal="center" vertical="center"/>
    </xf>
    <xf numFmtId="0" fontId="33" fillId="41" borderId="25" xfId="0" applyFont="1" applyFill="1" applyBorder="1" applyAlignment="1">
      <alignment horizontal="center" vertical="center"/>
    </xf>
    <xf numFmtId="0" fontId="33" fillId="41" borderId="35" xfId="0" applyFont="1" applyFill="1" applyBorder="1" applyAlignment="1">
      <alignment horizontal="center" vertical="center"/>
    </xf>
    <xf numFmtId="176" fontId="33" fillId="41" borderId="85" xfId="0" applyNumberFormat="1" applyFont="1" applyFill="1" applyBorder="1" applyAlignment="1">
      <alignment horizontal="center" vertical="center"/>
    </xf>
    <xf numFmtId="176" fontId="33" fillId="41" borderId="86" xfId="0" applyNumberFormat="1" applyFont="1" applyFill="1" applyBorder="1" applyAlignment="1">
      <alignment horizontal="center" vertical="center"/>
    </xf>
    <xf numFmtId="176" fontId="33" fillId="42" borderId="29" xfId="0" applyNumberFormat="1" applyFont="1" applyFill="1" applyBorder="1" applyAlignment="1">
      <alignment horizontal="center" vertical="center"/>
    </xf>
    <xf numFmtId="176" fontId="33" fillId="42" borderId="25" xfId="0" applyNumberFormat="1" applyFont="1" applyFill="1" applyBorder="1" applyAlignment="1">
      <alignment horizontal="center" vertical="center"/>
    </xf>
    <xf numFmtId="176" fontId="33" fillId="42" borderId="35" xfId="0" applyNumberFormat="1" applyFont="1" applyFill="1" applyBorder="1" applyAlignment="1">
      <alignment horizontal="center" vertical="center"/>
    </xf>
    <xf numFmtId="177" fontId="33" fillId="42" borderId="85" xfId="0" applyNumberFormat="1" applyFont="1" applyFill="1" applyBorder="1" applyAlignment="1">
      <alignment horizontal="center" vertical="center"/>
    </xf>
    <xf numFmtId="177" fontId="33" fillId="42" borderId="86" xfId="0" applyNumberFormat="1" applyFont="1" applyFill="1" applyBorder="1" applyAlignment="1">
      <alignment horizontal="center" vertical="center"/>
    </xf>
    <xf numFmtId="176" fontId="34" fillId="43" borderId="29" xfId="0" applyNumberFormat="1" applyFont="1" applyFill="1" applyBorder="1" applyAlignment="1">
      <alignment horizontal="center" vertical="center"/>
    </xf>
    <xf numFmtId="176" fontId="34" fillId="43" borderId="35" xfId="0" applyNumberFormat="1" applyFont="1" applyFill="1" applyBorder="1" applyAlignment="1">
      <alignment horizontal="center" vertical="center"/>
    </xf>
    <xf numFmtId="176" fontId="33" fillId="43" borderId="85" xfId="0" applyNumberFormat="1" applyFont="1" applyFill="1" applyBorder="1" applyAlignment="1">
      <alignment horizontal="center" vertical="center"/>
    </xf>
    <xf numFmtId="176" fontId="33" fillId="43" borderId="35" xfId="0" applyNumberFormat="1" applyFont="1" applyFill="1" applyBorder="1" applyAlignment="1">
      <alignment horizontal="center" vertical="center"/>
    </xf>
    <xf numFmtId="176" fontId="33" fillId="43" borderId="29" xfId="0" applyNumberFormat="1" applyFont="1" applyFill="1" applyBorder="1" applyAlignment="1">
      <alignment horizontal="center" vertical="center"/>
    </xf>
    <xf numFmtId="176" fontId="33" fillId="41" borderId="80" xfId="0" applyNumberFormat="1" applyFont="1" applyFill="1" applyBorder="1" applyAlignment="1">
      <alignment horizontal="center" vertical="center"/>
    </xf>
    <xf numFmtId="176" fontId="33" fillId="41" borderId="81" xfId="0" applyNumberFormat="1" applyFont="1" applyFill="1" applyBorder="1" applyAlignment="1">
      <alignment horizontal="center" vertical="center"/>
    </xf>
    <xf numFmtId="176" fontId="33" fillId="42" borderId="23" xfId="0" applyNumberFormat="1" applyFont="1" applyFill="1" applyBorder="1" applyAlignment="1">
      <alignment horizontal="center" vertical="center"/>
    </xf>
    <xf numFmtId="177" fontId="33" fillId="42" borderId="80" xfId="0" applyNumberFormat="1" applyFont="1" applyFill="1" applyBorder="1" applyAlignment="1">
      <alignment horizontal="center" vertical="center"/>
    </xf>
    <xf numFmtId="177" fontId="33" fillId="42" borderId="81" xfId="0" applyNumberFormat="1" applyFont="1" applyFill="1" applyBorder="1" applyAlignment="1">
      <alignment horizontal="center" vertical="center"/>
    </xf>
    <xf numFmtId="176" fontId="33" fillId="43" borderId="23" xfId="0" applyNumberFormat="1" applyFont="1" applyFill="1" applyBorder="1" applyAlignment="1">
      <alignment horizontal="center" vertical="center"/>
    </xf>
    <xf numFmtId="176" fontId="33" fillId="43" borderId="24" xfId="0" applyNumberFormat="1" applyFont="1" applyFill="1" applyBorder="1" applyAlignment="1">
      <alignment horizontal="center" vertical="center"/>
    </xf>
    <xf numFmtId="176" fontId="33" fillId="43" borderId="80" xfId="0" applyNumberFormat="1" applyFont="1" applyFill="1" applyBorder="1" applyAlignment="1">
      <alignment horizontal="center" vertical="center"/>
    </xf>
    <xf numFmtId="0" fontId="33" fillId="42" borderId="94" xfId="0" applyFont="1" applyFill="1" applyBorder="1" applyAlignment="1">
      <alignment horizontal="center" vertical="center"/>
    </xf>
    <xf numFmtId="0" fontId="33" fillId="42" borderId="20" xfId="0" applyFont="1" applyFill="1" applyBorder="1" applyAlignment="1">
      <alignment horizontal="center" vertical="center"/>
    </xf>
    <xf numFmtId="0" fontId="33" fillId="42" borderId="78" xfId="0" applyFont="1" applyFill="1" applyBorder="1" applyAlignment="1">
      <alignment horizontal="center" vertical="center"/>
    </xf>
    <xf numFmtId="0" fontId="33" fillId="42" borderId="0" xfId="0" applyFont="1" applyFill="1" applyAlignment="1">
      <alignment horizontal="center" vertical="center"/>
    </xf>
    <xf numFmtId="0" fontId="33" fillId="42" borderId="96" xfId="0" applyFont="1" applyFill="1" applyBorder="1" applyAlignment="1">
      <alignment horizontal="center" vertical="center"/>
    </xf>
    <xf numFmtId="0" fontId="33" fillId="41" borderId="87" xfId="0" applyFont="1" applyFill="1" applyBorder="1" applyAlignment="1">
      <alignment horizontal="center" vertical="center"/>
    </xf>
    <xf numFmtId="0" fontId="33" fillId="41" borderId="26" xfId="0" applyFont="1" applyFill="1" applyBorder="1" applyAlignment="1">
      <alignment horizontal="center" vertical="center"/>
    </xf>
    <xf numFmtId="176" fontId="33" fillId="41" borderId="89" xfId="0" applyNumberFormat="1" applyFont="1" applyFill="1" applyBorder="1" applyAlignment="1">
      <alignment horizontal="center" vertical="center"/>
    </xf>
    <xf numFmtId="176" fontId="33" fillId="41" borderId="90" xfId="0" applyNumberFormat="1" applyFont="1" applyFill="1" applyBorder="1" applyAlignment="1">
      <alignment horizontal="center" vertical="center"/>
    </xf>
    <xf numFmtId="176" fontId="33" fillId="42" borderId="91" xfId="0" applyNumberFormat="1" applyFont="1" applyFill="1" applyBorder="1" applyAlignment="1">
      <alignment horizontal="center" vertical="center"/>
    </xf>
    <xf numFmtId="176" fontId="33" fillId="42" borderId="26" xfId="0" applyNumberFormat="1" applyFont="1" applyFill="1" applyBorder="1" applyAlignment="1">
      <alignment horizontal="center" vertical="center"/>
    </xf>
    <xf numFmtId="176" fontId="33" fillId="42" borderId="88" xfId="0" applyNumberFormat="1" applyFont="1" applyFill="1" applyBorder="1" applyAlignment="1">
      <alignment horizontal="center" vertical="center"/>
    </xf>
    <xf numFmtId="177" fontId="33" fillId="42" borderId="89" xfId="0" applyNumberFormat="1" applyFont="1" applyFill="1" applyBorder="1" applyAlignment="1">
      <alignment horizontal="center" vertical="center"/>
    </xf>
    <xf numFmtId="177" fontId="33" fillId="42" borderId="90" xfId="0" applyNumberFormat="1" applyFont="1" applyFill="1" applyBorder="1" applyAlignment="1">
      <alignment horizontal="center" vertical="center"/>
    </xf>
    <xf numFmtId="176" fontId="33" fillId="43" borderId="91" xfId="0" applyNumberFormat="1" applyFont="1" applyFill="1" applyBorder="1" applyAlignment="1">
      <alignment horizontal="center" vertical="center"/>
    </xf>
    <xf numFmtId="176" fontId="33" fillId="43" borderId="88" xfId="0" applyNumberFormat="1" applyFont="1" applyFill="1" applyBorder="1" applyAlignment="1">
      <alignment horizontal="center" vertical="center"/>
    </xf>
    <xf numFmtId="176" fontId="33" fillId="43" borderId="89" xfId="0" applyNumberFormat="1" applyFont="1" applyFill="1" applyBorder="1" applyAlignment="1">
      <alignment horizontal="center" vertical="center"/>
    </xf>
    <xf numFmtId="176" fontId="33" fillId="43" borderId="33" xfId="0" applyNumberFormat="1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46" fillId="0" borderId="101" xfId="43" applyFont="1" applyBorder="1" applyAlignment="1">
      <alignment horizontal="center" vertical="center" wrapText="1" readingOrder="1"/>
    </xf>
    <xf numFmtId="0" fontId="47" fillId="0" borderId="101" xfId="43" applyFont="1" applyBorder="1" applyAlignment="1">
      <alignment horizontal="center" vertical="center" wrapText="1" readingOrder="1"/>
    </xf>
    <xf numFmtId="176" fontId="46" fillId="0" borderId="101" xfId="43" applyNumberFormat="1" applyFont="1" applyBorder="1" applyAlignment="1">
      <alignment horizontal="center" vertical="center" wrapText="1" readingOrder="1"/>
    </xf>
    <xf numFmtId="176" fontId="47" fillId="0" borderId="101" xfId="43" applyNumberFormat="1" applyFont="1" applyBorder="1" applyAlignment="1">
      <alignment horizontal="center" vertical="center" wrapText="1" readingOrder="1"/>
    </xf>
    <xf numFmtId="176" fontId="48" fillId="0" borderId="101" xfId="43" applyNumberFormat="1" applyFont="1" applyBorder="1" applyAlignment="1">
      <alignment horizontal="center" vertical="center" wrapText="1" readingOrder="1"/>
    </xf>
    <xf numFmtId="0" fontId="48" fillId="0" borderId="101" xfId="43" applyFont="1" applyBorder="1" applyAlignment="1">
      <alignment horizontal="center" vertical="center" wrapText="1" readingOrder="1"/>
    </xf>
    <xf numFmtId="181" fontId="49" fillId="0" borderId="72" xfId="43" applyNumberFormat="1" applyFont="1" applyBorder="1" applyAlignment="1">
      <alignment horizontal="center" vertical="center"/>
    </xf>
    <xf numFmtId="181" fontId="49" fillId="0" borderId="14" xfId="43" applyNumberFormat="1" applyFont="1" applyBorder="1" applyAlignment="1">
      <alignment horizontal="center" vertical="center"/>
    </xf>
    <xf numFmtId="181" fontId="49" fillId="0" borderId="80" xfId="43" applyNumberFormat="1" applyFont="1" applyBorder="1" applyAlignment="1">
      <alignment horizontal="center" vertical="center"/>
    </xf>
    <xf numFmtId="181" fontId="49" fillId="0" borderId="24" xfId="43" applyNumberFormat="1" applyFont="1" applyBorder="1" applyAlignment="1">
      <alignment horizontal="center" vertical="center"/>
    </xf>
    <xf numFmtId="0" fontId="47" fillId="0" borderId="101" xfId="42" applyFont="1" applyBorder="1" applyAlignment="1">
      <alignment horizontal="center" vertical="center" wrapText="1" readingOrder="1"/>
    </xf>
    <xf numFmtId="176" fontId="46" fillId="0" borderId="101" xfId="42" applyNumberFormat="1" applyFont="1" applyBorder="1" applyAlignment="1">
      <alignment horizontal="center" vertical="center" wrapText="1" readingOrder="1"/>
    </xf>
    <xf numFmtId="0" fontId="28" fillId="0" borderId="101" xfId="43" applyFont="1" applyBorder="1" applyAlignment="1">
      <alignment horizontal="center" vertical="center" wrapText="1" readingOrder="1"/>
    </xf>
    <xf numFmtId="0" fontId="30" fillId="0" borderId="101" xfId="43" applyFont="1" applyBorder="1" applyAlignment="1">
      <alignment horizontal="center" vertical="center" wrapText="1" readingOrder="1"/>
    </xf>
    <xf numFmtId="176" fontId="28" fillId="0" borderId="101" xfId="43" applyNumberFormat="1" applyFont="1" applyBorder="1" applyAlignment="1">
      <alignment horizontal="center" vertical="center" wrapText="1" readingOrder="1"/>
    </xf>
    <xf numFmtId="176" fontId="30" fillId="0" borderId="101" xfId="43" applyNumberFormat="1" applyFont="1" applyBorder="1" applyAlignment="1">
      <alignment horizontal="center" vertical="center" wrapText="1" readingOrder="1"/>
    </xf>
    <xf numFmtId="176" fontId="51" fillId="0" borderId="101" xfId="43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28" fillId="0" borderId="106" xfId="43" applyFont="1" applyBorder="1" applyAlignment="1">
      <alignment horizontal="center" vertical="center" wrapText="1" readingOrder="1"/>
    </xf>
    <xf numFmtId="49" fontId="28" fillId="0" borderId="101" xfId="43" applyNumberFormat="1" applyFont="1" applyBorder="1" applyAlignment="1">
      <alignment horizontal="center" vertical="center" wrapText="1" readingOrder="1"/>
    </xf>
    <xf numFmtId="0" fontId="50" fillId="0" borderId="0" xfId="0" applyFont="1">
      <alignment vertical="center"/>
    </xf>
    <xf numFmtId="49" fontId="28" fillId="0" borderId="106" xfId="43" applyNumberFormat="1" applyFont="1" applyBorder="1" applyAlignment="1">
      <alignment horizontal="center" vertical="center" wrapText="1" readingOrder="1"/>
    </xf>
    <xf numFmtId="0" fontId="30" fillId="0" borderId="106" xfId="43" applyFont="1" applyBorder="1" applyAlignment="1">
      <alignment horizontal="center" vertical="center" wrapText="1" readingOrder="1"/>
    </xf>
    <xf numFmtId="0" fontId="28" fillId="0" borderId="72" xfId="43" applyFont="1" applyBorder="1" applyAlignment="1">
      <alignment horizontal="center" vertical="center" wrapText="1" readingOrder="1"/>
    </xf>
    <xf numFmtId="0" fontId="28" fillId="0" borderId="72" xfId="43" applyFont="1" applyFill="1" applyBorder="1" applyAlignment="1">
      <alignment horizontal="center" vertical="center" wrapText="1" readingOrder="1"/>
    </xf>
    <xf numFmtId="49" fontId="28" fillId="0" borderId="72" xfId="43" applyNumberFormat="1" applyFont="1" applyBorder="1" applyAlignment="1">
      <alignment horizontal="center" vertical="center" wrapText="1" readingOrder="1"/>
    </xf>
    <xf numFmtId="0" fontId="30" fillId="0" borderId="72" xfId="43" applyFont="1" applyBorder="1" applyAlignment="1">
      <alignment horizontal="center" vertical="center" wrapText="1" readingOrder="1"/>
    </xf>
    <xf numFmtId="0" fontId="0" fillId="0" borderId="72" xfId="0" applyBorder="1">
      <alignment vertical="center"/>
    </xf>
    <xf numFmtId="0" fontId="30" fillId="0" borderId="110" xfId="43" applyFont="1" applyBorder="1" applyAlignment="1">
      <alignment horizontal="center" vertical="center" wrapText="1" readingOrder="1"/>
    </xf>
    <xf numFmtId="0" fontId="30" fillId="0" borderId="102" xfId="43" applyFont="1" applyBorder="1" applyAlignment="1">
      <alignment horizontal="center" vertical="center" wrapText="1" readingOrder="1"/>
    </xf>
    <xf numFmtId="0" fontId="51" fillId="0" borderId="102" xfId="43" applyFont="1" applyBorder="1" applyAlignment="1">
      <alignment horizontal="center" vertical="center" wrapText="1" readingOrder="1"/>
    </xf>
    <xf numFmtId="0" fontId="36" fillId="0" borderId="72" xfId="0" applyFont="1" applyBorder="1">
      <alignment vertical="center"/>
    </xf>
    <xf numFmtId="0" fontId="28" fillId="0" borderId="110" xfId="43" applyFont="1" applyBorder="1" applyAlignment="1">
      <alignment horizontal="center" vertical="center" wrapText="1" readingOrder="1"/>
    </xf>
    <xf numFmtId="0" fontId="28" fillId="0" borderId="80" xfId="43" applyFont="1" applyFill="1" applyBorder="1" applyAlignment="1">
      <alignment horizontal="center" vertical="center" wrapText="1" readingOrder="1"/>
    </xf>
    <xf numFmtId="0" fontId="45" fillId="0" borderId="104" xfId="43" applyFont="1" applyBorder="1" applyAlignment="1">
      <alignment vertical="center" wrapText="1"/>
    </xf>
    <xf numFmtId="0" fontId="28" fillId="0" borderId="104" xfId="43" applyFont="1" applyBorder="1" applyAlignment="1">
      <alignment horizontal="left" vertical="center" wrapText="1" readingOrder="1"/>
    </xf>
    <xf numFmtId="0" fontId="0" fillId="33" borderId="0" xfId="0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76" fontId="20" fillId="36" borderId="15" xfId="0" applyNumberFormat="1" applyFont="1" applyFill="1" applyBorder="1" applyAlignment="1">
      <alignment horizontal="center" vertical="center"/>
    </xf>
    <xf numFmtId="0" fontId="20" fillId="36" borderId="18" xfId="0" applyFont="1" applyFill="1" applyBorder="1" applyAlignment="1">
      <alignment horizontal="center" vertical="center"/>
    </xf>
    <xf numFmtId="0" fontId="20" fillId="36" borderId="21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7" fontId="23" fillId="0" borderId="19" xfId="0" applyNumberFormat="1" applyFont="1" applyBorder="1" applyAlignment="1">
      <alignment horizontal="center" vertical="center"/>
    </xf>
    <xf numFmtId="177" fontId="23" fillId="0" borderId="22" xfId="0" applyNumberFormat="1" applyFont="1" applyBorder="1" applyAlignment="1">
      <alignment horizontal="center" vertical="center"/>
    </xf>
    <xf numFmtId="177" fontId="23" fillId="0" borderId="38" xfId="0" applyNumberFormat="1" applyFont="1" applyBorder="1" applyAlignment="1">
      <alignment horizontal="center" vertical="center"/>
    </xf>
    <xf numFmtId="177" fontId="23" fillId="0" borderId="39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 wrapText="1"/>
    </xf>
    <xf numFmtId="176" fontId="20" fillId="0" borderId="18" xfId="0" applyNumberFormat="1" applyFont="1" applyBorder="1" applyAlignment="1">
      <alignment horizontal="center" vertical="center" wrapText="1"/>
    </xf>
    <xf numFmtId="176" fontId="20" fillId="0" borderId="21" xfId="0" applyNumberFormat="1" applyFont="1" applyBorder="1" applyAlignment="1">
      <alignment horizontal="center" vertical="center" wrapText="1"/>
    </xf>
    <xf numFmtId="177" fontId="23" fillId="0" borderId="16" xfId="0" applyNumberFormat="1" applyFont="1" applyBorder="1" applyAlignment="1">
      <alignment horizontal="center" vertical="center"/>
    </xf>
    <xf numFmtId="177" fontId="23" fillId="0" borderId="37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176" fontId="23" fillId="0" borderId="19" xfId="0" applyNumberFormat="1" applyFont="1" applyBorder="1" applyAlignment="1">
      <alignment horizontal="center" vertical="center"/>
    </xf>
    <xf numFmtId="176" fontId="23" fillId="0" borderId="22" xfId="0" applyNumberFormat="1" applyFont="1" applyBorder="1" applyAlignment="1">
      <alignment horizontal="center" vertical="center"/>
    </xf>
    <xf numFmtId="178" fontId="23" fillId="0" borderId="38" xfId="0" applyNumberFormat="1" applyFont="1" applyBorder="1" applyAlignment="1">
      <alignment horizontal="center" vertical="center"/>
    </xf>
    <xf numFmtId="178" fontId="23" fillId="0" borderId="39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 shrinkToFit="1"/>
    </xf>
    <xf numFmtId="176" fontId="23" fillId="0" borderId="16" xfId="0" applyNumberFormat="1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178" fontId="23" fillId="0" borderId="37" xfId="0" applyNumberFormat="1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 wrapText="1" readingOrder="1"/>
    </xf>
    <xf numFmtId="0" fontId="28" fillId="0" borderId="64" xfId="0" applyFont="1" applyBorder="1" applyAlignment="1">
      <alignment horizontal="center" vertical="center" wrapText="1" readingOrder="1"/>
    </xf>
    <xf numFmtId="0" fontId="30" fillId="0" borderId="60" xfId="0" applyFont="1" applyBorder="1" applyAlignment="1">
      <alignment horizontal="center" vertical="center" wrapText="1" readingOrder="1"/>
    </xf>
    <xf numFmtId="0" fontId="30" fillId="0" borderId="66" xfId="0" applyFont="1" applyBorder="1" applyAlignment="1">
      <alignment horizontal="center" vertical="center" wrapText="1" readingOrder="1"/>
    </xf>
    <xf numFmtId="0" fontId="30" fillId="0" borderId="55" xfId="0" applyFont="1" applyBorder="1" applyAlignment="1">
      <alignment horizontal="center" vertical="center" wrapText="1" readingOrder="1"/>
    </xf>
    <xf numFmtId="0" fontId="30" fillId="0" borderId="61" xfId="0" applyFont="1" applyBorder="1" applyAlignment="1">
      <alignment horizontal="center" vertical="center" wrapText="1" readingOrder="1"/>
    </xf>
    <xf numFmtId="0" fontId="30" fillId="0" borderId="67" xfId="0" applyFont="1" applyBorder="1" applyAlignment="1">
      <alignment horizontal="center" vertical="center" wrapText="1" readingOrder="1"/>
    </xf>
    <xf numFmtId="0" fontId="30" fillId="0" borderId="63" xfId="0" applyFont="1" applyBorder="1" applyAlignment="1">
      <alignment horizontal="center" vertical="center" wrapText="1" readingOrder="1"/>
    </xf>
    <xf numFmtId="0" fontId="30" fillId="0" borderId="69" xfId="0" applyFont="1" applyBorder="1" applyAlignment="1">
      <alignment horizontal="center" vertical="center" wrapText="1" readingOrder="1"/>
    </xf>
    <xf numFmtId="0" fontId="28" fillId="0" borderId="44" xfId="0" applyFont="1" applyBorder="1" applyAlignment="1">
      <alignment horizontal="center" vertical="center" wrapText="1" readingOrder="1"/>
    </xf>
    <xf numFmtId="0" fontId="30" fillId="0" borderId="54" xfId="0" applyFont="1" applyBorder="1" applyAlignment="1">
      <alignment horizontal="center" vertical="center" wrapText="1" readingOrder="1"/>
    </xf>
    <xf numFmtId="0" fontId="30" fillId="0" borderId="57" xfId="0" applyFont="1" applyBorder="1" applyAlignment="1">
      <alignment horizontal="center" vertical="center" wrapText="1" readingOrder="1"/>
    </xf>
    <xf numFmtId="0" fontId="28" fillId="37" borderId="45" xfId="0" applyFont="1" applyFill="1" applyBorder="1" applyAlignment="1">
      <alignment horizontal="center" vertical="center" wrapText="1" readingOrder="1"/>
    </xf>
    <xf numFmtId="0" fontId="29" fillId="37" borderId="36" xfId="0" applyFont="1" applyFill="1" applyBorder="1" applyAlignment="1">
      <alignment horizontal="center" vertical="center" wrapText="1" readingOrder="1"/>
    </xf>
    <xf numFmtId="0" fontId="29" fillId="37" borderId="46" xfId="0" applyFont="1" applyFill="1" applyBorder="1" applyAlignment="1">
      <alignment horizontal="center" vertical="center" wrapText="1" readingOrder="1"/>
    </xf>
    <xf numFmtId="0" fontId="28" fillId="38" borderId="47" xfId="0" applyFont="1" applyFill="1" applyBorder="1" applyAlignment="1">
      <alignment horizontal="center" vertical="center" wrapText="1" readingOrder="1"/>
    </xf>
    <xf numFmtId="0" fontId="29" fillId="38" borderId="47" xfId="0" applyFont="1" applyFill="1" applyBorder="1" applyAlignment="1">
      <alignment horizontal="center" vertical="center" wrapText="1" readingOrder="1"/>
    </xf>
    <xf numFmtId="0" fontId="29" fillId="38" borderId="17" xfId="0" applyFont="1" applyFill="1" applyBorder="1" applyAlignment="1">
      <alignment horizontal="center" vertical="center" wrapText="1" readingOrder="1"/>
    </xf>
    <xf numFmtId="0" fontId="28" fillId="36" borderId="44" xfId="0" applyFont="1" applyFill="1" applyBorder="1" applyAlignment="1">
      <alignment horizontal="center" vertical="center" wrapText="1" readingOrder="1"/>
    </xf>
    <xf numFmtId="0" fontId="28" fillId="36" borderId="58" xfId="0" applyFont="1" applyFill="1" applyBorder="1" applyAlignment="1">
      <alignment horizontal="center" vertical="center" wrapText="1" readingOrder="1"/>
    </xf>
    <xf numFmtId="0" fontId="28" fillId="36" borderId="64" xfId="0" applyFont="1" applyFill="1" applyBorder="1" applyAlignment="1">
      <alignment horizontal="center" vertical="center" wrapText="1" readingOrder="1"/>
    </xf>
    <xf numFmtId="0" fontId="30" fillId="36" borderId="54" xfId="0" applyFont="1" applyFill="1" applyBorder="1" applyAlignment="1">
      <alignment horizontal="center" vertical="center" wrapText="1" readingOrder="1"/>
    </xf>
    <xf numFmtId="0" fontId="30" fillId="36" borderId="60" xfId="0" applyFont="1" applyFill="1" applyBorder="1" applyAlignment="1">
      <alignment horizontal="center" vertical="center" wrapText="1" readingOrder="1"/>
    </xf>
    <xf numFmtId="0" fontId="30" fillId="36" borderId="66" xfId="0" applyFont="1" applyFill="1" applyBorder="1" applyAlignment="1">
      <alignment horizontal="center" vertical="center" wrapText="1" readingOrder="1"/>
    </xf>
    <xf numFmtId="0" fontId="30" fillId="36" borderId="55" xfId="0" applyFont="1" applyFill="1" applyBorder="1" applyAlignment="1">
      <alignment horizontal="center" vertical="center" wrapText="1" readingOrder="1"/>
    </xf>
    <xf numFmtId="0" fontId="30" fillId="36" borderId="61" xfId="0" applyFont="1" applyFill="1" applyBorder="1" applyAlignment="1">
      <alignment horizontal="center" vertical="center" wrapText="1" readingOrder="1"/>
    </xf>
    <xf numFmtId="0" fontId="30" fillId="36" borderId="67" xfId="0" applyFont="1" applyFill="1" applyBorder="1" applyAlignment="1">
      <alignment horizontal="center" vertical="center" wrapText="1" readingOrder="1"/>
    </xf>
    <xf numFmtId="0" fontId="30" fillId="36" borderId="57" xfId="0" applyFont="1" applyFill="1" applyBorder="1" applyAlignment="1">
      <alignment horizontal="center" vertical="center" wrapText="1" readingOrder="1"/>
    </xf>
    <xf numFmtId="0" fontId="30" fillId="36" borderId="63" xfId="0" applyFont="1" applyFill="1" applyBorder="1" applyAlignment="1">
      <alignment horizontal="center" vertical="center" wrapText="1" readingOrder="1"/>
    </xf>
    <xf numFmtId="0" fontId="30" fillId="36" borderId="69" xfId="0" applyFont="1" applyFill="1" applyBorder="1" applyAlignment="1">
      <alignment horizontal="center" vertical="center" wrapText="1" readingOrder="1"/>
    </xf>
    <xf numFmtId="176" fontId="33" fillId="35" borderId="77" xfId="0" applyNumberFormat="1" applyFont="1" applyFill="1" applyBorder="1" applyAlignment="1">
      <alignment horizontal="center" vertical="center"/>
    </xf>
    <xf numFmtId="0" fontId="0" fillId="35" borderId="93" xfId="0" applyFill="1" applyBorder="1" applyAlignment="1">
      <alignment horizontal="center" vertical="center"/>
    </xf>
    <xf numFmtId="0" fontId="0" fillId="35" borderId="81" xfId="0" applyFill="1" applyBorder="1" applyAlignment="1">
      <alignment horizontal="center" vertical="center"/>
    </xf>
    <xf numFmtId="176" fontId="42" fillId="35" borderId="76" xfId="0" applyNumberFormat="1" applyFont="1" applyFill="1" applyBorder="1" applyAlignment="1">
      <alignment horizontal="center" vertical="center"/>
    </xf>
    <xf numFmtId="0" fontId="43" fillId="35" borderId="78" xfId="0" applyFont="1" applyFill="1" applyBorder="1" applyAlignment="1">
      <alignment horizontal="center" vertical="center"/>
    </xf>
    <xf numFmtId="0" fontId="43" fillId="35" borderId="80" xfId="0" applyFont="1" applyFill="1" applyBorder="1" applyAlignment="1">
      <alignment horizontal="center" vertical="center"/>
    </xf>
    <xf numFmtId="176" fontId="42" fillId="35" borderId="77" xfId="0" applyNumberFormat="1" applyFont="1" applyFill="1" applyBorder="1" applyAlignment="1">
      <alignment horizontal="center" vertical="center"/>
    </xf>
    <xf numFmtId="0" fontId="43" fillId="35" borderId="93" xfId="0" applyFont="1" applyFill="1" applyBorder="1" applyAlignment="1">
      <alignment horizontal="center" vertical="center"/>
    </xf>
    <xf numFmtId="0" fontId="43" fillId="35" borderId="81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180" fontId="42" fillId="34" borderId="98" xfId="0" applyNumberFormat="1" applyFont="1" applyFill="1" applyBorder="1" applyAlignment="1">
      <alignment horizontal="center" vertical="center"/>
    </xf>
    <xf numFmtId="180" fontId="43" fillId="34" borderId="99" xfId="0" applyNumberFormat="1" applyFont="1" applyFill="1" applyBorder="1" applyAlignment="1">
      <alignment horizontal="center" vertical="center"/>
    </xf>
    <xf numFmtId="180" fontId="43" fillId="34" borderId="100" xfId="0" applyNumberFormat="1" applyFont="1" applyFill="1" applyBorder="1" applyAlignment="1">
      <alignment horizontal="center" vertical="center"/>
    </xf>
    <xf numFmtId="180" fontId="42" fillId="34" borderId="37" xfId="0" applyNumberFormat="1" applyFont="1" applyFill="1" applyBorder="1" applyAlignment="1">
      <alignment horizontal="center" vertical="center"/>
    </xf>
    <xf numFmtId="180" fontId="43" fillId="34" borderId="38" xfId="0" applyNumberFormat="1" applyFont="1" applyFill="1" applyBorder="1" applyAlignment="1">
      <alignment horizontal="center" vertical="center"/>
    </xf>
    <xf numFmtId="180" fontId="43" fillId="34" borderId="39" xfId="0" applyNumberFormat="1" applyFont="1" applyFill="1" applyBorder="1" applyAlignment="1">
      <alignment horizontal="center" vertical="center"/>
    </xf>
    <xf numFmtId="176" fontId="42" fillId="34" borderId="76" xfId="0" applyNumberFormat="1" applyFont="1" applyFill="1" applyBorder="1" applyAlignment="1">
      <alignment horizontal="center" vertical="center"/>
    </xf>
    <xf numFmtId="0" fontId="43" fillId="34" borderId="78" xfId="0" applyFont="1" applyFill="1" applyBorder="1" applyAlignment="1">
      <alignment horizontal="center" vertical="center"/>
    </xf>
    <xf numFmtId="0" fontId="43" fillId="34" borderId="80" xfId="0" applyFont="1" applyFill="1" applyBorder="1" applyAlignment="1">
      <alignment horizontal="center" vertical="center"/>
    </xf>
    <xf numFmtId="176" fontId="42" fillId="35" borderId="98" xfId="0" applyNumberFormat="1" applyFont="1" applyFill="1" applyBorder="1" applyAlignment="1">
      <alignment horizontal="center" vertical="center"/>
    </xf>
    <xf numFmtId="0" fontId="43" fillId="35" borderId="99" xfId="0" applyFont="1" applyFill="1" applyBorder="1" applyAlignment="1">
      <alignment horizontal="center" vertical="center"/>
    </xf>
    <xf numFmtId="0" fontId="43" fillId="35" borderId="100" xfId="0" applyFont="1" applyFill="1" applyBorder="1" applyAlignment="1">
      <alignment horizontal="center" vertical="center"/>
    </xf>
    <xf numFmtId="176" fontId="34" fillId="35" borderId="37" xfId="0" applyNumberFormat="1" applyFont="1" applyFill="1" applyBorder="1" applyAlignment="1">
      <alignment horizontal="center" vertical="center"/>
    </xf>
    <xf numFmtId="0" fontId="0" fillId="35" borderId="38" xfId="0" applyFill="1" applyBorder="1" applyAlignment="1">
      <alignment horizontal="center" vertical="center"/>
    </xf>
    <xf numFmtId="0" fontId="0" fillId="35" borderId="39" xfId="0" applyFill="1" applyBorder="1" applyAlignment="1">
      <alignment horizontal="center" vertical="center"/>
    </xf>
    <xf numFmtId="176" fontId="33" fillId="35" borderId="76" xfId="0" applyNumberFormat="1" applyFont="1" applyFill="1" applyBorder="1" applyAlignment="1">
      <alignment horizontal="center" vertical="center"/>
    </xf>
    <xf numFmtId="0" fontId="0" fillId="35" borderId="78" xfId="0" applyFill="1" applyBorder="1" applyAlignment="1">
      <alignment horizontal="center" vertical="center"/>
    </xf>
    <xf numFmtId="0" fontId="0" fillId="35" borderId="80" xfId="0" applyFill="1" applyBorder="1" applyAlignment="1">
      <alignment horizontal="center" vertical="center"/>
    </xf>
    <xf numFmtId="176" fontId="42" fillId="35" borderId="37" xfId="0" applyNumberFormat="1" applyFont="1" applyFill="1" applyBorder="1" applyAlignment="1">
      <alignment horizontal="center" vertical="center"/>
    </xf>
    <xf numFmtId="0" fontId="43" fillId="35" borderId="38" xfId="0" applyFont="1" applyFill="1" applyBorder="1" applyAlignment="1">
      <alignment horizontal="center" vertical="center"/>
    </xf>
    <xf numFmtId="0" fontId="43" fillId="35" borderId="39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180" fontId="42" fillId="34" borderId="99" xfId="0" applyNumberFormat="1" applyFont="1" applyFill="1" applyBorder="1" applyAlignment="1">
      <alignment horizontal="center" vertical="center"/>
    </xf>
    <xf numFmtId="180" fontId="42" fillId="34" borderId="100" xfId="0" applyNumberFormat="1" applyFont="1" applyFill="1" applyBorder="1" applyAlignment="1">
      <alignment horizontal="center" vertical="center"/>
    </xf>
    <xf numFmtId="176" fontId="42" fillId="35" borderId="99" xfId="0" applyNumberFormat="1" applyFont="1" applyFill="1" applyBorder="1" applyAlignment="1">
      <alignment horizontal="center" vertical="center"/>
    </xf>
    <xf numFmtId="176" fontId="42" fillId="35" borderId="100" xfId="0" applyNumberFormat="1" applyFont="1" applyFill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36" borderId="42" xfId="0" applyFont="1" applyFill="1" applyBorder="1" applyAlignment="1">
      <alignment horizontal="right" vertical="center"/>
    </xf>
    <xf numFmtId="0" fontId="31" fillId="0" borderId="42" xfId="0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41" borderId="10" xfId="0" applyFont="1" applyFill="1" applyBorder="1" applyAlignment="1">
      <alignment horizontal="center" vertical="center"/>
    </xf>
    <xf numFmtId="0" fontId="33" fillId="41" borderId="36" xfId="0" applyFont="1" applyFill="1" applyBorder="1" applyAlignment="1">
      <alignment horizontal="center" vertical="center"/>
    </xf>
    <xf numFmtId="0" fontId="33" fillId="41" borderId="14" xfId="0" applyFont="1" applyFill="1" applyBorder="1" applyAlignment="1">
      <alignment horizontal="center" vertical="center"/>
    </xf>
    <xf numFmtId="0" fontId="32" fillId="42" borderId="36" xfId="0" applyFont="1" applyFill="1" applyBorder="1" applyAlignment="1">
      <alignment horizontal="center" vertical="center"/>
    </xf>
    <xf numFmtId="0" fontId="33" fillId="42" borderId="36" xfId="0" applyFont="1" applyFill="1" applyBorder="1" applyAlignment="1">
      <alignment horizontal="center" vertical="center"/>
    </xf>
    <xf numFmtId="0" fontId="33" fillId="42" borderId="14" xfId="0" applyFont="1" applyFill="1" applyBorder="1" applyAlignment="1">
      <alignment horizontal="center" vertical="center"/>
    </xf>
    <xf numFmtId="176" fontId="32" fillId="34" borderId="36" xfId="0" applyNumberFormat="1" applyFont="1" applyFill="1" applyBorder="1" applyAlignment="1">
      <alignment horizontal="center" vertical="center" wrapText="1"/>
    </xf>
    <xf numFmtId="0" fontId="33" fillId="34" borderId="14" xfId="0" applyFont="1" applyFill="1" applyBorder="1" applyAlignment="1">
      <alignment horizontal="center" vertical="center" wrapText="1"/>
    </xf>
    <xf numFmtId="176" fontId="32" fillId="35" borderId="36" xfId="0" applyNumberFormat="1" applyFont="1" applyFill="1" applyBorder="1" applyAlignment="1">
      <alignment horizontal="center" vertical="center" wrapText="1"/>
    </xf>
    <xf numFmtId="0" fontId="33" fillId="35" borderId="14" xfId="0" applyFont="1" applyFill="1" applyBorder="1" applyAlignment="1">
      <alignment horizontal="center" vertical="center" wrapText="1"/>
    </xf>
    <xf numFmtId="176" fontId="32" fillId="43" borderId="36" xfId="0" applyNumberFormat="1" applyFont="1" applyFill="1" applyBorder="1" applyAlignment="1">
      <alignment horizontal="center" vertical="center" wrapText="1"/>
    </xf>
    <xf numFmtId="0" fontId="33" fillId="43" borderId="14" xfId="0" applyFont="1" applyFill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176" fontId="33" fillId="41" borderId="76" xfId="0" applyNumberFormat="1" applyFont="1" applyFill="1" applyBorder="1" applyAlignment="1">
      <alignment horizontal="center" vertical="center"/>
    </xf>
    <xf numFmtId="0" fontId="33" fillId="41" borderId="80" xfId="0" applyFont="1" applyFill="1" applyBorder="1" applyAlignment="1">
      <alignment horizontal="center" vertical="center"/>
    </xf>
    <xf numFmtId="176" fontId="33" fillId="41" borderId="77" xfId="0" applyNumberFormat="1" applyFont="1" applyFill="1" applyBorder="1" applyAlignment="1">
      <alignment horizontal="center" vertical="center"/>
    </xf>
    <xf numFmtId="0" fontId="33" fillId="41" borderId="81" xfId="0" applyFont="1" applyFill="1" applyBorder="1" applyAlignment="1">
      <alignment horizontal="center" vertical="center"/>
    </xf>
    <xf numFmtId="177" fontId="33" fillId="42" borderId="76" xfId="0" applyNumberFormat="1" applyFont="1" applyFill="1" applyBorder="1" applyAlignment="1">
      <alignment horizontal="center" vertical="center"/>
    </xf>
    <xf numFmtId="0" fontId="33" fillId="42" borderId="80" xfId="0" applyFont="1" applyFill="1" applyBorder="1" applyAlignment="1">
      <alignment horizontal="center" vertical="center"/>
    </xf>
    <xf numFmtId="177" fontId="33" fillId="42" borderId="77" xfId="0" applyNumberFormat="1" applyFont="1" applyFill="1" applyBorder="1" applyAlignment="1">
      <alignment horizontal="center" vertical="center"/>
    </xf>
    <xf numFmtId="0" fontId="33" fillId="42" borderId="81" xfId="0" applyFont="1" applyFill="1" applyBorder="1" applyAlignment="1">
      <alignment horizontal="center" vertical="center"/>
    </xf>
    <xf numFmtId="176" fontId="33" fillId="42" borderId="77" xfId="0" applyNumberFormat="1" applyFont="1" applyFill="1" applyBorder="1" applyAlignment="1">
      <alignment horizontal="center" vertical="center"/>
    </xf>
    <xf numFmtId="0" fontId="0" fillId="42" borderId="93" xfId="0" applyFill="1" applyBorder="1" applyAlignment="1">
      <alignment horizontal="center" vertical="center"/>
    </xf>
    <xf numFmtId="0" fontId="0" fillId="42" borderId="81" xfId="0" applyFill="1" applyBorder="1" applyAlignment="1">
      <alignment horizontal="center" vertical="center"/>
    </xf>
    <xf numFmtId="176" fontId="33" fillId="42" borderId="76" xfId="0" applyNumberFormat="1" applyFont="1" applyFill="1" applyBorder="1" applyAlignment="1">
      <alignment horizontal="center" vertical="center"/>
    </xf>
    <xf numFmtId="0" fontId="0" fillId="42" borderId="78" xfId="0" applyFill="1" applyBorder="1" applyAlignment="1">
      <alignment horizontal="center" vertical="center"/>
    </xf>
    <xf numFmtId="0" fontId="0" fillId="42" borderId="80" xfId="0" applyFill="1" applyBorder="1" applyAlignment="1">
      <alignment horizontal="center" vertical="center"/>
    </xf>
    <xf numFmtId="176" fontId="33" fillId="34" borderId="76" xfId="0" applyNumberFormat="1" applyFont="1" applyFill="1" applyBorder="1" applyAlignment="1">
      <alignment horizontal="center" vertical="center"/>
    </xf>
    <xf numFmtId="0" fontId="0" fillId="34" borderId="78" xfId="0" applyFill="1" applyBorder="1" applyAlignment="1">
      <alignment horizontal="center" vertical="center"/>
    </xf>
    <xf numFmtId="0" fontId="0" fillId="34" borderId="80" xfId="0" applyFill="1" applyBorder="1" applyAlignment="1">
      <alignment horizontal="center" vertical="center"/>
    </xf>
    <xf numFmtId="176" fontId="42" fillId="42" borderId="98" xfId="0" applyNumberFormat="1" applyFont="1" applyFill="1" applyBorder="1" applyAlignment="1">
      <alignment horizontal="center" vertical="center"/>
    </xf>
    <xf numFmtId="0" fontId="43" fillId="42" borderId="99" xfId="0" applyFont="1" applyFill="1" applyBorder="1" applyAlignment="1">
      <alignment horizontal="center" vertical="center"/>
    </xf>
    <xf numFmtId="0" fontId="43" fillId="42" borderId="100" xfId="0" applyFont="1" applyFill="1" applyBorder="1" applyAlignment="1">
      <alignment horizontal="center" vertical="center"/>
    </xf>
    <xf numFmtId="176" fontId="42" fillId="42" borderId="37" xfId="0" applyNumberFormat="1" applyFont="1" applyFill="1" applyBorder="1" applyAlignment="1">
      <alignment horizontal="center" vertical="center"/>
    </xf>
    <xf numFmtId="0" fontId="43" fillId="42" borderId="38" xfId="0" applyFont="1" applyFill="1" applyBorder="1" applyAlignment="1">
      <alignment horizontal="center" vertical="center"/>
    </xf>
    <xf numFmtId="0" fontId="43" fillId="42" borderId="39" xfId="0" applyFont="1" applyFill="1" applyBorder="1" applyAlignment="1">
      <alignment horizontal="center" vertical="center"/>
    </xf>
    <xf numFmtId="176" fontId="42" fillId="42" borderId="99" xfId="0" applyNumberFormat="1" applyFont="1" applyFill="1" applyBorder="1" applyAlignment="1">
      <alignment horizontal="center" vertical="center"/>
    </xf>
    <xf numFmtId="176" fontId="42" fillId="42" borderId="100" xfId="0" applyNumberFormat="1" applyFont="1" applyFill="1" applyBorder="1" applyAlignment="1">
      <alignment horizontal="center" vertical="center"/>
    </xf>
    <xf numFmtId="176" fontId="32" fillId="42" borderId="36" xfId="0" applyNumberFormat="1" applyFont="1" applyFill="1" applyBorder="1" applyAlignment="1">
      <alignment horizontal="center" vertical="center" wrapText="1"/>
    </xf>
    <xf numFmtId="0" fontId="33" fillId="42" borderId="14" xfId="0" applyFont="1" applyFill="1" applyBorder="1" applyAlignment="1">
      <alignment horizontal="center" vertical="center" wrapText="1"/>
    </xf>
    <xf numFmtId="0" fontId="35" fillId="39" borderId="25" xfId="0" applyFont="1" applyFill="1" applyBorder="1" applyAlignment="1">
      <alignment horizontal="center" vertical="center"/>
    </xf>
    <xf numFmtId="0" fontId="35" fillId="33" borderId="25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35" fillId="33" borderId="28" xfId="0" applyFont="1" applyFill="1" applyBorder="1" applyAlignment="1">
      <alignment horizontal="center" vertical="center"/>
    </xf>
    <xf numFmtId="0" fontId="35" fillId="33" borderId="29" xfId="0" applyFont="1" applyFill="1" applyBorder="1" applyAlignment="1">
      <alignment horizontal="center" vertical="center"/>
    </xf>
    <xf numFmtId="0" fontId="35" fillId="40" borderId="26" xfId="0" applyFont="1" applyFill="1" applyBorder="1" applyAlignment="1">
      <alignment horizontal="center" vertical="center"/>
    </xf>
    <xf numFmtId="0" fontId="35" fillId="40" borderId="19" xfId="0" applyFont="1" applyFill="1" applyBorder="1" applyAlignment="1">
      <alignment horizontal="center" vertical="center"/>
    </xf>
    <xf numFmtId="0" fontId="35" fillId="40" borderId="27" xfId="0" applyFont="1" applyFill="1" applyBorder="1" applyAlignment="1">
      <alignment horizontal="center" vertical="center"/>
    </xf>
    <xf numFmtId="0" fontId="0" fillId="39" borderId="26" xfId="0" applyFill="1" applyBorder="1" applyAlignment="1">
      <alignment horizontal="center" vertical="center"/>
    </xf>
    <xf numFmtId="0" fontId="0" fillId="39" borderId="19" xfId="0" applyFill="1" applyBorder="1" applyAlignment="1">
      <alignment horizontal="center" vertical="center"/>
    </xf>
    <xf numFmtId="0" fontId="0" fillId="39" borderId="27" xfId="0" applyFill="1" applyBorder="1" applyAlignment="1">
      <alignment horizontal="center" vertical="center"/>
    </xf>
    <xf numFmtId="0" fontId="35" fillId="40" borderId="28" xfId="0" applyFont="1" applyFill="1" applyBorder="1" applyAlignment="1">
      <alignment horizontal="center" vertical="center"/>
    </xf>
    <xf numFmtId="0" fontId="35" fillId="40" borderId="30" xfId="0" applyFont="1" applyFill="1" applyBorder="1" applyAlignment="1">
      <alignment horizontal="center" vertical="center"/>
    </xf>
    <xf numFmtId="0" fontId="35" fillId="40" borderId="29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39" borderId="26" xfId="0" applyFont="1" applyFill="1" applyBorder="1" applyAlignment="1">
      <alignment horizontal="center" vertical="center"/>
    </xf>
    <xf numFmtId="0" fontId="35" fillId="39" borderId="19" xfId="0" applyFont="1" applyFill="1" applyBorder="1" applyAlignment="1">
      <alignment horizontal="center" vertical="center"/>
    </xf>
    <xf numFmtId="0" fontId="35" fillId="39" borderId="27" xfId="0" applyFont="1" applyFill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9" borderId="25" xfId="0" applyFill="1" applyBorder="1" applyAlignment="1">
      <alignment horizontal="center" vertical="center"/>
    </xf>
    <xf numFmtId="0" fontId="28" fillId="0" borderId="108" xfId="43" applyFont="1" applyBorder="1" applyAlignment="1">
      <alignment horizontal="center" vertical="center" wrapText="1" readingOrder="1"/>
    </xf>
    <xf numFmtId="0" fontId="28" fillId="0" borderId="106" xfId="43" applyFont="1" applyBorder="1" applyAlignment="1">
      <alignment horizontal="center" vertical="center" wrapText="1" readingOrder="1"/>
    </xf>
    <xf numFmtId="0" fontId="28" fillId="0" borderId="107" xfId="43" applyFont="1" applyBorder="1" applyAlignment="1">
      <alignment horizontal="center" vertical="center" wrapText="1" readingOrder="1"/>
    </xf>
    <xf numFmtId="0" fontId="36" fillId="0" borderId="72" xfId="0" applyFont="1" applyBorder="1" applyAlignment="1">
      <alignment horizontal="center" vertical="center"/>
    </xf>
    <xf numFmtId="1" fontId="28" fillId="39" borderId="112" xfId="43" applyNumberFormat="1" applyFont="1" applyFill="1" applyBorder="1" applyAlignment="1">
      <alignment horizontal="center" vertical="center" wrapText="1" readingOrder="1"/>
    </xf>
    <xf numFmtId="1" fontId="28" fillId="39" borderId="113" xfId="43" applyNumberFormat="1" applyFont="1" applyFill="1" applyBorder="1" applyAlignment="1">
      <alignment horizontal="center" vertical="center" wrapText="1" readingOrder="1"/>
    </xf>
    <xf numFmtId="0" fontId="52" fillId="39" borderId="76" xfId="43" applyFont="1" applyFill="1" applyBorder="1" applyAlignment="1">
      <alignment horizontal="center" vertical="center" wrapText="1"/>
    </xf>
    <xf numFmtId="0" fontId="52" fillId="39" borderId="80" xfId="43" applyFont="1" applyFill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 wrapText="1"/>
    </xf>
    <xf numFmtId="0" fontId="50" fillId="0" borderId="80" xfId="0" applyFont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center" vertical="center"/>
    </xf>
    <xf numFmtId="0" fontId="50" fillId="0" borderId="36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28" fillId="0" borderId="102" xfId="43" applyFont="1" applyBorder="1" applyAlignment="1">
      <alignment horizontal="center" vertical="center" wrapText="1" readingOrder="1"/>
    </xf>
    <xf numFmtId="0" fontId="28" fillId="0" borderId="103" xfId="43" applyFont="1" applyBorder="1" applyAlignment="1">
      <alignment horizontal="center" vertical="center" wrapText="1" readingOrder="1"/>
    </xf>
    <xf numFmtId="0" fontId="28" fillId="0" borderId="104" xfId="43" applyFont="1" applyBorder="1" applyAlignment="1">
      <alignment horizontal="center" vertical="center" wrapText="1" readingOrder="1"/>
    </xf>
    <xf numFmtId="0" fontId="28" fillId="0" borderId="72" xfId="43" applyFont="1" applyBorder="1" applyAlignment="1">
      <alignment horizontal="center" vertical="center" wrapText="1" readingOrder="1"/>
    </xf>
    <xf numFmtId="0" fontId="52" fillId="0" borderId="72" xfId="43" applyFont="1" applyFill="1" applyBorder="1" applyAlignment="1">
      <alignment horizontal="center" vertical="center" wrapText="1" readingOrder="1"/>
    </xf>
    <xf numFmtId="1" fontId="28" fillId="39" borderId="76" xfId="43" applyNumberFormat="1" applyFont="1" applyFill="1" applyBorder="1" applyAlignment="1">
      <alignment horizontal="center" vertical="center" wrapText="1" readingOrder="1"/>
    </xf>
    <xf numFmtId="1" fontId="28" fillId="39" borderId="78" xfId="43" applyNumberFormat="1" applyFont="1" applyFill="1" applyBorder="1" applyAlignment="1">
      <alignment horizontal="center" vertical="center" wrapText="1" readingOrder="1"/>
    </xf>
    <xf numFmtId="1" fontId="28" fillId="39" borderId="80" xfId="43" applyNumberFormat="1" applyFont="1" applyFill="1" applyBorder="1" applyAlignment="1">
      <alignment horizontal="center" vertical="center" wrapText="1" readingOrder="1"/>
    </xf>
    <xf numFmtId="0" fontId="28" fillId="0" borderId="105" xfId="43" applyFont="1" applyBorder="1" applyAlignment="1">
      <alignment horizontal="center" vertical="center" wrapText="1" readingOrder="1"/>
    </xf>
    <xf numFmtId="0" fontId="28" fillId="0" borderId="109" xfId="43" applyFont="1" applyBorder="1" applyAlignment="1">
      <alignment horizontal="center" vertical="center" wrapText="1" readingOrder="1"/>
    </xf>
    <xf numFmtId="0" fontId="28" fillId="0" borderId="111" xfId="43" applyFont="1" applyBorder="1" applyAlignment="1">
      <alignment horizontal="center" vertical="center" wrapText="1" readingOrder="1"/>
    </xf>
    <xf numFmtId="0" fontId="35" fillId="0" borderId="28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39" borderId="28" xfId="0" applyFont="1" applyFill="1" applyBorder="1" applyAlignment="1">
      <alignment horizontal="center" vertical="center"/>
    </xf>
    <xf numFmtId="0" fontId="35" fillId="39" borderId="30" xfId="0" applyFont="1" applyFill="1" applyBorder="1" applyAlignment="1">
      <alignment horizontal="center" vertical="center"/>
    </xf>
    <xf numFmtId="0" fontId="35" fillId="39" borderId="29" xfId="0" applyFont="1" applyFill="1" applyBorder="1" applyAlignment="1">
      <alignment horizontal="center" vertical="center"/>
    </xf>
    <xf numFmtId="182" fontId="28" fillId="39" borderId="76" xfId="43" applyNumberFormat="1" applyFont="1" applyFill="1" applyBorder="1" applyAlignment="1">
      <alignment horizontal="center" vertical="center" wrapText="1" readingOrder="1"/>
    </xf>
    <xf numFmtId="182" fontId="28" fillId="39" borderId="78" xfId="43" applyNumberFormat="1" applyFont="1" applyFill="1" applyBorder="1" applyAlignment="1">
      <alignment horizontal="center" vertical="center" wrapText="1" readingOrder="1"/>
    </xf>
    <xf numFmtId="182" fontId="28" fillId="39" borderId="80" xfId="43" applyNumberFormat="1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/>
    </xf>
    <xf numFmtId="0" fontId="36" fillId="39" borderId="25" xfId="0" applyFont="1" applyFill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5" fillId="36" borderId="25" xfId="0" applyFont="1" applyFill="1" applyBorder="1" applyAlignment="1">
      <alignment horizontal="center" vertical="center"/>
    </xf>
    <xf numFmtId="0" fontId="36" fillId="36" borderId="28" xfId="0" applyFont="1" applyFill="1" applyBorder="1" applyAlignment="1">
      <alignment horizontal="center" vertical="center"/>
    </xf>
    <xf numFmtId="0" fontId="36" fillId="36" borderId="30" xfId="0" applyFont="1" applyFill="1" applyBorder="1" applyAlignment="1">
      <alignment horizontal="center" vertical="center"/>
    </xf>
    <xf numFmtId="0" fontId="36" fillId="36" borderId="29" xfId="0" applyFont="1" applyFill="1" applyBorder="1" applyAlignment="1">
      <alignment horizontal="center" vertical="center"/>
    </xf>
    <xf numFmtId="0" fontId="36" fillId="36" borderId="25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 2" xfId="42" xr:uid="{992BB5C8-3747-43B4-886E-84E9F409A04D}"/>
    <cellStyle name="一般 2 2" xfId="43" xr:uid="{DE1CC656-0138-46CE-9238-3EE9237E556A}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27</xdr:row>
      <xdr:rowOff>85725</xdr:rowOff>
    </xdr:from>
    <xdr:to>
      <xdr:col>16</xdr:col>
      <xdr:colOff>504825</xdr:colOff>
      <xdr:row>37</xdr:row>
      <xdr:rowOff>147726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85D54FAA-469D-49EF-8F17-6980EE0A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5743575"/>
          <a:ext cx="7772400" cy="2157501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82"/>
  <sheetViews>
    <sheetView zoomScale="52" zoomScaleNormal="52" workbookViewId="0">
      <selection activeCell="AB54" sqref="AB54"/>
    </sheetView>
  </sheetViews>
  <sheetFormatPr defaultRowHeight="16.5"/>
  <cols>
    <col min="1" max="1" width="15.5" bestFit="1" customWidth="1"/>
    <col min="6" max="6" width="15.5" bestFit="1" customWidth="1"/>
    <col min="10" max="10" width="15.125" bestFit="1" customWidth="1"/>
    <col min="15" max="15" width="15.5" bestFit="1" customWidth="1"/>
    <col min="19" max="19" width="15.125" bestFit="1" customWidth="1"/>
    <col min="24" max="24" width="15.5" customWidth="1"/>
  </cols>
  <sheetData>
    <row r="1" spans="1:26">
      <c r="A1" s="257" t="s">
        <v>30</v>
      </c>
      <c r="B1" s="257"/>
      <c r="C1" s="257"/>
      <c r="D1" s="257"/>
      <c r="E1" s="257"/>
      <c r="F1" s="257"/>
      <c r="G1" s="257"/>
      <c r="H1" s="257"/>
      <c r="J1" s="258" t="s">
        <v>60</v>
      </c>
      <c r="K1" s="258"/>
      <c r="L1" s="258"/>
      <c r="M1" s="258"/>
      <c r="N1" s="258"/>
      <c r="O1" s="258"/>
      <c r="P1" s="258"/>
      <c r="Q1" s="258"/>
      <c r="S1" s="259" t="s">
        <v>61</v>
      </c>
      <c r="T1" s="259"/>
      <c r="U1" s="259"/>
      <c r="V1" s="259"/>
      <c r="W1" s="259"/>
      <c r="X1" s="259"/>
      <c r="Y1" s="259"/>
      <c r="Z1" s="259"/>
    </row>
    <row r="2" spans="1:26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S2" t="s">
        <v>0</v>
      </c>
      <c r="T2" t="s">
        <v>1</v>
      </c>
      <c r="U2" t="s">
        <v>2</v>
      </c>
      <c r="V2" t="s">
        <v>3</v>
      </c>
      <c r="W2" t="s">
        <v>4</v>
      </c>
      <c r="X2" t="s">
        <v>5</v>
      </c>
      <c r="Y2" t="s">
        <v>6</v>
      </c>
      <c r="Z2" t="s">
        <v>7</v>
      </c>
    </row>
    <row r="3" spans="1:26">
      <c r="A3" t="s">
        <v>8</v>
      </c>
      <c r="B3">
        <v>2</v>
      </c>
      <c r="C3">
        <v>1</v>
      </c>
      <c r="D3">
        <v>9</v>
      </c>
      <c r="E3">
        <v>9</v>
      </c>
      <c r="F3" t="s">
        <v>9</v>
      </c>
      <c r="G3">
        <v>51.417386728995297</v>
      </c>
      <c r="H3">
        <v>0.9</v>
      </c>
      <c r="J3" t="s">
        <v>31</v>
      </c>
      <c r="K3">
        <v>1</v>
      </c>
      <c r="L3">
        <v>1</v>
      </c>
      <c r="M3">
        <v>9</v>
      </c>
      <c r="N3">
        <v>9</v>
      </c>
      <c r="O3" t="s">
        <v>11</v>
      </c>
      <c r="P3">
        <v>1303.8571112858999</v>
      </c>
      <c r="Q3">
        <v>58</v>
      </c>
      <c r="S3" t="s">
        <v>51</v>
      </c>
      <c r="T3">
        <v>1</v>
      </c>
      <c r="U3">
        <v>1</v>
      </c>
      <c r="V3">
        <v>9</v>
      </c>
      <c r="W3">
        <v>9</v>
      </c>
      <c r="X3" t="s">
        <v>11</v>
      </c>
      <c r="Y3">
        <v>28.9207798800544</v>
      </c>
      <c r="Z3">
        <v>41</v>
      </c>
    </row>
    <row r="4" spans="1:26">
      <c r="A4" t="s">
        <v>10</v>
      </c>
      <c r="B4">
        <v>2</v>
      </c>
      <c r="C4">
        <v>1</v>
      </c>
      <c r="D4">
        <v>9</v>
      </c>
      <c r="E4">
        <v>9</v>
      </c>
      <c r="F4" t="s">
        <v>9</v>
      </c>
      <c r="G4">
        <v>78.985978013315602</v>
      </c>
      <c r="H4">
        <v>2.6</v>
      </c>
      <c r="J4" t="s">
        <v>31</v>
      </c>
      <c r="K4">
        <v>2</v>
      </c>
      <c r="L4">
        <v>1</v>
      </c>
      <c r="M4">
        <v>9</v>
      </c>
      <c r="N4">
        <v>9</v>
      </c>
      <c r="O4" t="s">
        <v>9</v>
      </c>
      <c r="P4">
        <v>1880.3123563802701</v>
      </c>
      <c r="Q4">
        <v>68</v>
      </c>
      <c r="S4" t="s">
        <v>51</v>
      </c>
      <c r="T4">
        <v>2</v>
      </c>
      <c r="U4">
        <v>1</v>
      </c>
      <c r="V4">
        <v>9</v>
      </c>
      <c r="W4">
        <v>9</v>
      </c>
      <c r="X4" t="s">
        <v>9</v>
      </c>
      <c r="Y4">
        <v>28.9207798800544</v>
      </c>
      <c r="Z4">
        <v>41</v>
      </c>
    </row>
    <row r="5" spans="1:26">
      <c r="A5" t="s">
        <v>8</v>
      </c>
      <c r="B5">
        <v>1</v>
      </c>
      <c r="C5">
        <v>1</v>
      </c>
      <c r="D5">
        <v>9</v>
      </c>
      <c r="E5">
        <v>9</v>
      </c>
      <c r="F5" t="s">
        <v>11</v>
      </c>
      <c r="G5">
        <v>167.922928677892</v>
      </c>
      <c r="H5">
        <v>2.4</v>
      </c>
      <c r="J5" t="s">
        <v>32</v>
      </c>
      <c r="K5">
        <v>2</v>
      </c>
      <c r="L5">
        <v>2</v>
      </c>
      <c r="M5">
        <v>9</v>
      </c>
      <c r="N5">
        <v>8</v>
      </c>
      <c r="O5" t="s">
        <v>20</v>
      </c>
      <c r="P5">
        <v>2966.8801300209998</v>
      </c>
      <c r="Q5">
        <v>3.5</v>
      </c>
      <c r="S5" t="s">
        <v>52</v>
      </c>
      <c r="T5">
        <v>1</v>
      </c>
      <c r="U5">
        <v>1</v>
      </c>
      <c r="V5">
        <v>9</v>
      </c>
      <c r="W5">
        <v>9</v>
      </c>
      <c r="X5" t="s">
        <v>11</v>
      </c>
      <c r="Y5">
        <v>45.990697904307702</v>
      </c>
      <c r="Z5">
        <v>5</v>
      </c>
    </row>
    <row r="6" spans="1:26">
      <c r="A6" t="s">
        <v>10</v>
      </c>
      <c r="B6">
        <v>1</v>
      </c>
      <c r="C6">
        <v>1</v>
      </c>
      <c r="D6">
        <v>9</v>
      </c>
      <c r="E6">
        <v>9</v>
      </c>
      <c r="F6" t="s">
        <v>11</v>
      </c>
      <c r="G6">
        <v>267.63937066751498</v>
      </c>
      <c r="H6">
        <v>7.1</v>
      </c>
      <c r="J6" t="s">
        <v>33</v>
      </c>
      <c r="K6">
        <v>2</v>
      </c>
      <c r="L6">
        <v>2</v>
      </c>
      <c r="M6">
        <v>9</v>
      </c>
      <c r="N6">
        <v>8</v>
      </c>
      <c r="O6" t="s">
        <v>20</v>
      </c>
      <c r="P6">
        <v>3210.9238056599702</v>
      </c>
      <c r="Q6">
        <v>9.1</v>
      </c>
      <c r="S6" t="s">
        <v>52</v>
      </c>
      <c r="T6">
        <v>2</v>
      </c>
      <c r="U6">
        <v>1</v>
      </c>
      <c r="V6">
        <v>9</v>
      </c>
      <c r="W6">
        <v>9</v>
      </c>
      <c r="X6" t="s">
        <v>9</v>
      </c>
      <c r="Y6">
        <v>81.972843444757402</v>
      </c>
      <c r="Z6">
        <v>7.2</v>
      </c>
    </row>
    <row r="7" spans="1:26">
      <c r="A7" t="s">
        <v>12</v>
      </c>
      <c r="B7">
        <v>2</v>
      </c>
      <c r="C7">
        <v>1</v>
      </c>
      <c r="D7">
        <v>9</v>
      </c>
      <c r="E7">
        <v>9</v>
      </c>
      <c r="F7" t="s">
        <v>9</v>
      </c>
      <c r="G7">
        <v>838.41685401954601</v>
      </c>
      <c r="H7">
        <v>2.7</v>
      </c>
      <c r="J7" t="s">
        <v>34</v>
      </c>
      <c r="K7">
        <v>2</v>
      </c>
      <c r="L7">
        <v>1</v>
      </c>
      <c r="M7">
        <v>8</v>
      </c>
      <c r="N7">
        <v>8</v>
      </c>
      <c r="O7" t="s">
        <v>17</v>
      </c>
      <c r="P7">
        <v>4688.2417709659703</v>
      </c>
      <c r="Q7">
        <v>15</v>
      </c>
      <c r="S7" t="s">
        <v>53</v>
      </c>
      <c r="T7">
        <v>1</v>
      </c>
      <c r="U7">
        <v>1</v>
      </c>
      <c r="V7">
        <v>9</v>
      </c>
      <c r="W7">
        <v>9</v>
      </c>
      <c r="X7" t="s">
        <v>11</v>
      </c>
      <c r="Y7">
        <v>148.463604349446</v>
      </c>
      <c r="Z7">
        <v>33</v>
      </c>
    </row>
    <row r="8" spans="1:26">
      <c r="A8" t="s">
        <v>12</v>
      </c>
      <c r="B8">
        <v>1</v>
      </c>
      <c r="C8">
        <v>1</v>
      </c>
      <c r="D8">
        <v>9</v>
      </c>
      <c r="E8">
        <v>9</v>
      </c>
      <c r="F8" t="s">
        <v>11</v>
      </c>
      <c r="G8">
        <v>998.75737674623804</v>
      </c>
      <c r="H8">
        <v>3.2</v>
      </c>
      <c r="J8" t="s">
        <v>34</v>
      </c>
      <c r="K8">
        <v>2</v>
      </c>
      <c r="L8">
        <v>2</v>
      </c>
      <c r="M8">
        <v>9</v>
      </c>
      <c r="N8">
        <v>8</v>
      </c>
      <c r="O8" t="s">
        <v>20</v>
      </c>
      <c r="P8">
        <v>4886.6361110875696</v>
      </c>
      <c r="Q8">
        <v>15</v>
      </c>
      <c r="S8" t="s">
        <v>53</v>
      </c>
      <c r="T8">
        <v>2</v>
      </c>
      <c r="U8">
        <v>1</v>
      </c>
      <c r="V8">
        <v>9</v>
      </c>
      <c r="W8">
        <v>9</v>
      </c>
      <c r="X8" t="s">
        <v>9</v>
      </c>
      <c r="Y8">
        <v>148.463604349446</v>
      </c>
      <c r="Z8">
        <v>33</v>
      </c>
    </row>
    <row r="9" spans="1:26">
      <c r="A9" t="s">
        <v>13</v>
      </c>
      <c r="B9">
        <v>2</v>
      </c>
      <c r="C9">
        <v>1</v>
      </c>
      <c r="D9">
        <v>9</v>
      </c>
      <c r="E9">
        <v>9</v>
      </c>
      <c r="F9" t="s">
        <v>9</v>
      </c>
      <c r="G9">
        <v>1577.5022959374401</v>
      </c>
      <c r="H9">
        <v>16</v>
      </c>
      <c r="J9" t="s">
        <v>35</v>
      </c>
      <c r="K9">
        <v>1</v>
      </c>
      <c r="L9">
        <v>2</v>
      </c>
      <c r="M9">
        <v>9</v>
      </c>
      <c r="N9">
        <v>8</v>
      </c>
      <c r="O9" t="s">
        <v>21</v>
      </c>
      <c r="P9">
        <v>5110.2247379644496</v>
      </c>
      <c r="Q9">
        <v>4.2</v>
      </c>
      <c r="S9" t="s">
        <v>54</v>
      </c>
      <c r="T9">
        <v>2</v>
      </c>
      <c r="U9">
        <v>1</v>
      </c>
      <c r="V9">
        <v>9</v>
      </c>
      <c r="W9">
        <v>9</v>
      </c>
      <c r="X9" t="s">
        <v>9</v>
      </c>
      <c r="Y9">
        <v>938.46914834332301</v>
      </c>
      <c r="Z9">
        <v>32</v>
      </c>
    </row>
    <row r="10" spans="1:26">
      <c r="A10" t="s">
        <v>14</v>
      </c>
      <c r="B10">
        <v>2</v>
      </c>
      <c r="C10">
        <v>1</v>
      </c>
      <c r="D10">
        <v>9</v>
      </c>
      <c r="E10">
        <v>9</v>
      </c>
      <c r="F10" t="s">
        <v>9</v>
      </c>
      <c r="G10">
        <v>2311.0002901206199</v>
      </c>
      <c r="H10">
        <v>4.8</v>
      </c>
      <c r="J10" t="s">
        <v>33</v>
      </c>
      <c r="K10">
        <v>1</v>
      </c>
      <c r="L10">
        <v>2</v>
      </c>
      <c r="M10">
        <v>9</v>
      </c>
      <c r="N10">
        <v>8</v>
      </c>
      <c r="O10" t="s">
        <v>21</v>
      </c>
      <c r="P10">
        <v>6333.2991182161604</v>
      </c>
      <c r="Q10">
        <v>18</v>
      </c>
      <c r="S10" t="s">
        <v>54</v>
      </c>
      <c r="T10">
        <v>1</v>
      </c>
      <c r="U10">
        <v>1</v>
      </c>
      <c r="V10">
        <v>9</v>
      </c>
      <c r="W10">
        <v>9</v>
      </c>
      <c r="X10" t="s">
        <v>11</v>
      </c>
      <c r="Y10">
        <v>1052.9797032342501</v>
      </c>
      <c r="Z10">
        <v>33</v>
      </c>
    </row>
    <row r="11" spans="1:26">
      <c r="A11" t="s">
        <v>15</v>
      </c>
      <c r="B11">
        <v>1</v>
      </c>
      <c r="C11">
        <v>1</v>
      </c>
      <c r="D11">
        <v>8</v>
      </c>
      <c r="E11">
        <v>8</v>
      </c>
      <c r="F11" t="s">
        <v>16</v>
      </c>
      <c r="G11">
        <v>2386.4920941724899</v>
      </c>
      <c r="H11">
        <v>4.0999999999999996</v>
      </c>
      <c r="J11" t="s">
        <v>34</v>
      </c>
      <c r="K11">
        <v>1</v>
      </c>
      <c r="L11">
        <v>2</v>
      </c>
      <c r="M11">
        <v>9</v>
      </c>
      <c r="N11">
        <v>8</v>
      </c>
      <c r="O11" t="s">
        <v>21</v>
      </c>
      <c r="P11">
        <v>8072.5361773630702</v>
      </c>
      <c r="Q11">
        <v>22</v>
      </c>
      <c r="S11" t="s">
        <v>55</v>
      </c>
      <c r="T11">
        <v>1</v>
      </c>
      <c r="U11">
        <v>1</v>
      </c>
      <c r="V11">
        <v>9</v>
      </c>
      <c r="W11">
        <v>9</v>
      </c>
      <c r="X11" t="s">
        <v>11</v>
      </c>
      <c r="Y11">
        <v>3338.9506485459901</v>
      </c>
      <c r="Z11">
        <v>98</v>
      </c>
    </row>
    <row r="12" spans="1:26">
      <c r="A12" t="s">
        <v>13</v>
      </c>
      <c r="B12">
        <v>1</v>
      </c>
      <c r="C12">
        <v>1</v>
      </c>
      <c r="D12">
        <v>9</v>
      </c>
      <c r="E12">
        <v>9</v>
      </c>
      <c r="F12" t="s">
        <v>11</v>
      </c>
      <c r="G12">
        <v>2420.86181375048</v>
      </c>
      <c r="H12">
        <v>21</v>
      </c>
      <c r="J12" t="s">
        <v>34</v>
      </c>
      <c r="K12">
        <v>1</v>
      </c>
      <c r="L12">
        <v>1</v>
      </c>
      <c r="M12">
        <v>8</v>
      </c>
      <c r="N12">
        <v>8</v>
      </c>
      <c r="O12" t="s">
        <v>16</v>
      </c>
      <c r="P12">
        <v>9440.8261434119704</v>
      </c>
      <c r="Q12">
        <v>25</v>
      </c>
      <c r="S12" t="s">
        <v>56</v>
      </c>
      <c r="T12">
        <v>2</v>
      </c>
      <c r="U12">
        <v>1</v>
      </c>
      <c r="V12">
        <v>9</v>
      </c>
      <c r="W12">
        <v>9</v>
      </c>
      <c r="X12" t="s">
        <v>9</v>
      </c>
      <c r="Y12">
        <v>3708.25849248752</v>
      </c>
      <c r="Z12">
        <v>61</v>
      </c>
    </row>
    <row r="13" spans="1:26">
      <c r="A13" t="s">
        <v>12</v>
      </c>
      <c r="B13">
        <v>1</v>
      </c>
      <c r="C13">
        <v>1</v>
      </c>
      <c r="D13">
        <v>8</v>
      </c>
      <c r="E13">
        <v>8</v>
      </c>
      <c r="F13" t="s">
        <v>16</v>
      </c>
      <c r="G13">
        <v>2614.5683522105501</v>
      </c>
      <c r="H13">
        <v>5</v>
      </c>
      <c r="J13" t="s">
        <v>36</v>
      </c>
      <c r="K13">
        <v>2</v>
      </c>
      <c r="L13">
        <v>2</v>
      </c>
      <c r="M13">
        <v>9</v>
      </c>
      <c r="N13">
        <v>8</v>
      </c>
      <c r="O13" t="s">
        <v>20</v>
      </c>
      <c r="P13">
        <v>9690.8082419440198</v>
      </c>
      <c r="Q13">
        <v>27</v>
      </c>
      <c r="S13" t="s">
        <v>57</v>
      </c>
      <c r="T13">
        <v>2</v>
      </c>
      <c r="U13">
        <v>1</v>
      </c>
      <c r="V13">
        <v>9</v>
      </c>
      <c r="W13">
        <v>9</v>
      </c>
      <c r="X13" t="s">
        <v>9</v>
      </c>
      <c r="Y13">
        <v>5796.42205174846</v>
      </c>
      <c r="Z13">
        <v>72</v>
      </c>
    </row>
    <row r="14" spans="1:26">
      <c r="A14" t="s">
        <v>12</v>
      </c>
      <c r="B14">
        <v>2</v>
      </c>
      <c r="C14">
        <v>1</v>
      </c>
      <c r="D14">
        <v>8</v>
      </c>
      <c r="E14">
        <v>8</v>
      </c>
      <c r="F14" t="s">
        <v>17</v>
      </c>
      <c r="G14">
        <v>2614.5683522105501</v>
      </c>
      <c r="H14">
        <v>5</v>
      </c>
      <c r="J14" t="s">
        <v>37</v>
      </c>
      <c r="K14">
        <v>2</v>
      </c>
      <c r="L14">
        <v>1</v>
      </c>
      <c r="M14">
        <v>9</v>
      </c>
      <c r="N14">
        <v>9</v>
      </c>
      <c r="O14" t="s">
        <v>9</v>
      </c>
      <c r="P14">
        <v>11402.4978756116</v>
      </c>
      <c r="Q14">
        <v>28</v>
      </c>
      <c r="S14" t="s">
        <v>56</v>
      </c>
      <c r="T14">
        <v>1</v>
      </c>
      <c r="U14">
        <v>1</v>
      </c>
      <c r="V14">
        <v>9</v>
      </c>
      <c r="W14">
        <v>9</v>
      </c>
      <c r="X14" t="s">
        <v>11</v>
      </c>
      <c r="Y14">
        <v>7398.9484242236604</v>
      </c>
      <c r="Z14">
        <v>76</v>
      </c>
    </row>
    <row r="15" spans="1:26">
      <c r="A15" t="s">
        <v>18</v>
      </c>
      <c r="B15">
        <v>2</v>
      </c>
      <c r="C15">
        <v>1</v>
      </c>
      <c r="D15">
        <v>9</v>
      </c>
      <c r="E15">
        <v>9</v>
      </c>
      <c r="F15" t="s">
        <v>9</v>
      </c>
      <c r="G15">
        <v>2821.4346785561602</v>
      </c>
      <c r="H15">
        <v>12</v>
      </c>
      <c r="J15" t="s">
        <v>37</v>
      </c>
      <c r="K15">
        <v>1</v>
      </c>
      <c r="L15">
        <v>1</v>
      </c>
      <c r="M15">
        <v>9</v>
      </c>
      <c r="N15">
        <v>9</v>
      </c>
      <c r="O15" t="s">
        <v>11</v>
      </c>
      <c r="P15">
        <v>11561.122421921</v>
      </c>
      <c r="Q15">
        <v>28</v>
      </c>
      <c r="S15" t="s">
        <v>55</v>
      </c>
      <c r="T15">
        <v>2</v>
      </c>
      <c r="U15">
        <v>1</v>
      </c>
      <c r="V15">
        <v>9</v>
      </c>
      <c r="W15">
        <v>9</v>
      </c>
      <c r="X15" t="s">
        <v>9</v>
      </c>
      <c r="Y15">
        <v>7561.5355795638397</v>
      </c>
      <c r="Z15">
        <v>100</v>
      </c>
    </row>
    <row r="16" spans="1:26">
      <c r="A16" t="s">
        <v>19</v>
      </c>
      <c r="B16">
        <v>2</v>
      </c>
      <c r="C16">
        <v>1</v>
      </c>
      <c r="D16">
        <v>9</v>
      </c>
      <c r="E16">
        <v>9</v>
      </c>
      <c r="F16" t="s">
        <v>9</v>
      </c>
      <c r="G16">
        <v>2984.9702015564799</v>
      </c>
      <c r="H16">
        <v>11</v>
      </c>
      <c r="J16" t="s">
        <v>36</v>
      </c>
      <c r="K16">
        <v>1</v>
      </c>
      <c r="L16">
        <v>2</v>
      </c>
      <c r="M16">
        <v>9</v>
      </c>
      <c r="N16">
        <v>8</v>
      </c>
      <c r="O16" t="s">
        <v>21</v>
      </c>
      <c r="P16">
        <v>12512.958378891</v>
      </c>
      <c r="Q16">
        <v>32</v>
      </c>
      <c r="S16" t="s">
        <v>57</v>
      </c>
      <c r="T16">
        <v>1</v>
      </c>
      <c r="U16">
        <v>1</v>
      </c>
      <c r="V16">
        <v>9</v>
      </c>
      <c r="W16">
        <v>9</v>
      </c>
      <c r="X16" t="s">
        <v>11</v>
      </c>
      <c r="Y16">
        <v>8397.6931198393395</v>
      </c>
      <c r="Z16">
        <v>85</v>
      </c>
    </row>
    <row r="17" spans="1:26">
      <c r="A17" t="s">
        <v>15</v>
      </c>
      <c r="B17">
        <v>2</v>
      </c>
      <c r="C17">
        <v>1</v>
      </c>
      <c r="D17">
        <v>8</v>
      </c>
      <c r="E17">
        <v>8</v>
      </c>
      <c r="F17" t="s">
        <v>17</v>
      </c>
      <c r="G17">
        <v>3441.5968852988799</v>
      </c>
      <c r="H17">
        <v>5.8</v>
      </c>
      <c r="J17" t="s">
        <v>38</v>
      </c>
      <c r="K17">
        <v>1</v>
      </c>
      <c r="L17">
        <v>1</v>
      </c>
      <c r="M17">
        <v>9</v>
      </c>
      <c r="N17">
        <v>9</v>
      </c>
      <c r="O17" t="s">
        <v>11</v>
      </c>
      <c r="P17">
        <v>13381.968399769399</v>
      </c>
      <c r="Q17">
        <v>20</v>
      </c>
      <c r="S17" t="s">
        <v>58</v>
      </c>
      <c r="T17">
        <v>1</v>
      </c>
      <c r="U17">
        <v>1</v>
      </c>
      <c r="V17">
        <v>9</v>
      </c>
      <c r="W17">
        <v>9</v>
      </c>
      <c r="X17" t="s">
        <v>11</v>
      </c>
      <c r="Y17">
        <v>12342.9792814744</v>
      </c>
      <c r="Z17">
        <v>17</v>
      </c>
    </row>
    <row r="18" spans="1:26">
      <c r="A18" t="s">
        <v>10</v>
      </c>
      <c r="B18">
        <v>2</v>
      </c>
      <c r="C18">
        <v>2</v>
      </c>
      <c r="D18">
        <v>9</v>
      </c>
      <c r="E18">
        <v>8</v>
      </c>
      <c r="F18" t="s">
        <v>20</v>
      </c>
      <c r="G18">
        <v>3565.6605821820599</v>
      </c>
      <c r="H18">
        <v>16</v>
      </c>
      <c r="J18" t="s">
        <v>39</v>
      </c>
      <c r="K18">
        <v>2</v>
      </c>
      <c r="L18">
        <v>1</v>
      </c>
      <c r="M18">
        <v>8</v>
      </c>
      <c r="N18">
        <v>8</v>
      </c>
      <c r="O18" t="s">
        <v>17</v>
      </c>
      <c r="P18">
        <v>13443.117666713</v>
      </c>
      <c r="Q18">
        <v>20</v>
      </c>
      <c r="S18" t="s">
        <v>58</v>
      </c>
      <c r="T18">
        <v>2</v>
      </c>
      <c r="U18">
        <v>1</v>
      </c>
      <c r="V18">
        <v>9</v>
      </c>
      <c r="W18">
        <v>9</v>
      </c>
      <c r="X18" t="s">
        <v>9</v>
      </c>
      <c r="Y18">
        <v>12342.9792814744</v>
      </c>
      <c r="Z18">
        <v>17</v>
      </c>
    </row>
    <row r="19" spans="1:26">
      <c r="A19" t="s">
        <v>19</v>
      </c>
      <c r="B19">
        <v>1</v>
      </c>
      <c r="C19">
        <v>1</v>
      </c>
      <c r="D19">
        <v>9</v>
      </c>
      <c r="E19">
        <v>9</v>
      </c>
      <c r="F19" t="s">
        <v>11</v>
      </c>
      <c r="G19">
        <v>4139.4248260173499</v>
      </c>
      <c r="H19">
        <v>13</v>
      </c>
      <c r="J19" t="s">
        <v>40</v>
      </c>
      <c r="K19">
        <v>2</v>
      </c>
      <c r="L19">
        <v>1</v>
      </c>
      <c r="M19">
        <v>8</v>
      </c>
      <c r="N19">
        <v>8</v>
      </c>
      <c r="O19" t="s">
        <v>17</v>
      </c>
      <c r="P19">
        <v>16107.5689848001</v>
      </c>
      <c r="Q19">
        <v>43</v>
      </c>
      <c r="S19" t="s">
        <v>59</v>
      </c>
      <c r="T19">
        <v>2</v>
      </c>
      <c r="U19">
        <v>1</v>
      </c>
      <c r="V19">
        <v>9</v>
      </c>
      <c r="W19">
        <v>9</v>
      </c>
      <c r="X19" t="s">
        <v>9</v>
      </c>
      <c r="Y19">
        <v>16436.524824518699</v>
      </c>
      <c r="Z19">
        <v>40</v>
      </c>
    </row>
    <row r="20" spans="1:26">
      <c r="A20" t="s">
        <v>18</v>
      </c>
      <c r="B20">
        <v>1</v>
      </c>
      <c r="C20">
        <v>1</v>
      </c>
      <c r="D20">
        <v>9</v>
      </c>
      <c r="E20">
        <v>9</v>
      </c>
      <c r="F20" t="s">
        <v>11</v>
      </c>
      <c r="G20">
        <v>5134.1671070806397</v>
      </c>
      <c r="H20">
        <v>15</v>
      </c>
      <c r="J20" t="s">
        <v>40</v>
      </c>
      <c r="K20">
        <v>1</v>
      </c>
      <c r="L20">
        <v>1</v>
      </c>
      <c r="M20">
        <v>8</v>
      </c>
      <c r="N20">
        <v>8</v>
      </c>
      <c r="O20" t="s">
        <v>16</v>
      </c>
      <c r="P20">
        <v>16712.060531479001</v>
      </c>
      <c r="Q20">
        <v>44</v>
      </c>
    </row>
    <row r="21" spans="1:26">
      <c r="A21" t="s">
        <v>14</v>
      </c>
      <c r="B21">
        <v>1</v>
      </c>
      <c r="C21">
        <v>1</v>
      </c>
      <c r="D21">
        <v>9</v>
      </c>
      <c r="E21">
        <v>9</v>
      </c>
      <c r="F21" t="s">
        <v>11</v>
      </c>
      <c r="G21">
        <v>6711.1971969842098</v>
      </c>
      <c r="H21">
        <v>9.3000000000000007</v>
      </c>
      <c r="J21" t="s">
        <v>41</v>
      </c>
      <c r="K21">
        <v>1</v>
      </c>
      <c r="L21">
        <v>2</v>
      </c>
      <c r="M21">
        <v>9</v>
      </c>
      <c r="N21">
        <v>8</v>
      </c>
      <c r="O21" t="s">
        <v>21</v>
      </c>
      <c r="P21">
        <v>17362.809487529201</v>
      </c>
      <c r="Q21">
        <v>8.8000000000000007</v>
      </c>
    </row>
    <row r="22" spans="1:26">
      <c r="A22" t="s">
        <v>10</v>
      </c>
      <c r="B22">
        <v>1</v>
      </c>
      <c r="C22">
        <v>2</v>
      </c>
      <c r="D22">
        <v>9</v>
      </c>
      <c r="E22">
        <v>8</v>
      </c>
      <c r="F22" t="s">
        <v>21</v>
      </c>
      <c r="G22">
        <v>7263.4006407215202</v>
      </c>
      <c r="H22">
        <v>23</v>
      </c>
      <c r="J22" t="s">
        <v>38</v>
      </c>
      <c r="K22">
        <v>2</v>
      </c>
      <c r="L22">
        <v>1</v>
      </c>
      <c r="M22">
        <v>9</v>
      </c>
      <c r="N22">
        <v>9</v>
      </c>
      <c r="O22" t="s">
        <v>9</v>
      </c>
      <c r="P22">
        <v>18600.3021880735</v>
      </c>
      <c r="Q22">
        <v>28</v>
      </c>
    </row>
    <row r="23" spans="1:26">
      <c r="A23" t="s">
        <v>22</v>
      </c>
      <c r="B23">
        <v>1</v>
      </c>
      <c r="C23">
        <v>2</v>
      </c>
      <c r="D23">
        <v>9</v>
      </c>
      <c r="E23">
        <v>8</v>
      </c>
      <c r="F23" t="s">
        <v>21</v>
      </c>
      <c r="G23">
        <v>7567.2834191489401</v>
      </c>
      <c r="H23">
        <v>9.4</v>
      </c>
      <c r="J23" t="s">
        <v>32</v>
      </c>
      <c r="K23">
        <v>1</v>
      </c>
      <c r="L23">
        <v>1</v>
      </c>
      <c r="M23">
        <v>8</v>
      </c>
      <c r="N23">
        <v>8</v>
      </c>
      <c r="O23" t="s">
        <v>16</v>
      </c>
      <c r="P23">
        <v>18936.512548966701</v>
      </c>
      <c r="Q23">
        <v>32</v>
      </c>
    </row>
    <row r="24" spans="1:26">
      <c r="A24" t="s">
        <v>8</v>
      </c>
      <c r="B24">
        <v>2</v>
      </c>
      <c r="C24">
        <v>2</v>
      </c>
      <c r="D24">
        <v>9</v>
      </c>
      <c r="E24">
        <v>8</v>
      </c>
      <c r="F24" t="s">
        <v>20</v>
      </c>
      <c r="G24">
        <v>8207.4831538976196</v>
      </c>
      <c r="H24">
        <v>27</v>
      </c>
      <c r="J24" t="s">
        <v>32</v>
      </c>
      <c r="K24">
        <v>2</v>
      </c>
      <c r="L24">
        <v>1</v>
      </c>
      <c r="M24">
        <v>8</v>
      </c>
      <c r="N24">
        <v>8</v>
      </c>
      <c r="O24" t="s">
        <v>17</v>
      </c>
      <c r="P24">
        <v>18936.512548966701</v>
      </c>
      <c r="Q24">
        <v>32</v>
      </c>
    </row>
    <row r="25" spans="1:26">
      <c r="A25" t="s">
        <v>12</v>
      </c>
      <c r="B25">
        <v>1</v>
      </c>
      <c r="C25">
        <v>2</v>
      </c>
      <c r="D25">
        <v>9</v>
      </c>
      <c r="E25">
        <v>8</v>
      </c>
      <c r="F25" t="s">
        <v>21</v>
      </c>
      <c r="G25">
        <v>9405.8922642699308</v>
      </c>
      <c r="H25">
        <v>19</v>
      </c>
      <c r="J25" t="s">
        <v>33</v>
      </c>
      <c r="K25">
        <v>2</v>
      </c>
      <c r="L25">
        <v>1</v>
      </c>
      <c r="M25">
        <v>9</v>
      </c>
      <c r="N25">
        <v>9</v>
      </c>
      <c r="O25" t="s">
        <v>9</v>
      </c>
      <c r="P25">
        <v>19048.465689954501</v>
      </c>
      <c r="Q25">
        <v>33</v>
      </c>
    </row>
    <row r="26" spans="1:26">
      <c r="A26" t="s">
        <v>23</v>
      </c>
      <c r="B26">
        <v>1</v>
      </c>
      <c r="C26">
        <v>2</v>
      </c>
      <c r="D26">
        <v>9</v>
      </c>
      <c r="E26">
        <v>8</v>
      </c>
      <c r="F26" t="s">
        <v>21</v>
      </c>
      <c r="G26">
        <v>10170.914417853801</v>
      </c>
      <c r="H26">
        <v>6.4</v>
      </c>
      <c r="J26" t="s">
        <v>39</v>
      </c>
      <c r="K26">
        <v>1</v>
      </c>
      <c r="L26">
        <v>1</v>
      </c>
      <c r="M26">
        <v>8</v>
      </c>
      <c r="N26">
        <v>8</v>
      </c>
      <c r="O26" t="s">
        <v>16</v>
      </c>
      <c r="P26">
        <v>24406.190680419801</v>
      </c>
      <c r="Q26">
        <v>34</v>
      </c>
    </row>
    <row r="27" spans="1:26">
      <c r="A27" t="s">
        <v>8</v>
      </c>
      <c r="B27">
        <v>1</v>
      </c>
      <c r="C27">
        <v>2</v>
      </c>
      <c r="D27">
        <v>9</v>
      </c>
      <c r="E27">
        <v>8</v>
      </c>
      <c r="F27" t="s">
        <v>21</v>
      </c>
      <c r="G27">
        <v>10285.135082787099</v>
      </c>
      <c r="H27">
        <v>31</v>
      </c>
      <c r="J27" t="s">
        <v>40</v>
      </c>
      <c r="K27">
        <v>2</v>
      </c>
      <c r="L27">
        <v>1</v>
      </c>
      <c r="M27">
        <v>9</v>
      </c>
      <c r="N27">
        <v>9</v>
      </c>
      <c r="O27" t="s">
        <v>9</v>
      </c>
      <c r="P27">
        <v>26034.5454790238</v>
      </c>
      <c r="Q27">
        <v>29</v>
      </c>
    </row>
    <row r="28" spans="1:26">
      <c r="A28" t="s">
        <v>12</v>
      </c>
      <c r="B28">
        <v>2</v>
      </c>
      <c r="C28">
        <v>2</v>
      </c>
      <c r="D28">
        <v>9</v>
      </c>
      <c r="E28">
        <v>8</v>
      </c>
      <c r="F28" t="s">
        <v>20</v>
      </c>
      <c r="G28">
        <v>10899.3349702706</v>
      </c>
      <c r="H28">
        <v>22</v>
      </c>
      <c r="J28" t="s">
        <v>39</v>
      </c>
      <c r="K28">
        <v>2</v>
      </c>
      <c r="L28">
        <v>2</v>
      </c>
      <c r="M28">
        <v>9</v>
      </c>
      <c r="N28">
        <v>8</v>
      </c>
      <c r="O28" t="s">
        <v>20</v>
      </c>
      <c r="P28">
        <v>26151.704481379998</v>
      </c>
      <c r="Q28">
        <v>36</v>
      </c>
    </row>
    <row r="29" spans="1:26">
      <c r="A29" t="s">
        <v>8</v>
      </c>
      <c r="B29">
        <v>2</v>
      </c>
      <c r="C29">
        <v>1</v>
      </c>
      <c r="D29">
        <v>8</v>
      </c>
      <c r="E29">
        <v>8</v>
      </c>
      <c r="F29" t="s">
        <v>17</v>
      </c>
      <c r="G29">
        <v>11020.720798183</v>
      </c>
      <c r="H29">
        <v>33</v>
      </c>
      <c r="J29" t="s">
        <v>41</v>
      </c>
      <c r="K29">
        <v>2</v>
      </c>
      <c r="L29">
        <v>2</v>
      </c>
      <c r="M29">
        <v>9</v>
      </c>
      <c r="N29">
        <v>8</v>
      </c>
      <c r="O29" t="s">
        <v>20</v>
      </c>
      <c r="P29">
        <v>26522.838448803701</v>
      </c>
      <c r="Q29">
        <v>18</v>
      </c>
    </row>
    <row r="30" spans="1:26">
      <c r="A30" t="s">
        <v>14</v>
      </c>
      <c r="B30">
        <v>2</v>
      </c>
      <c r="C30">
        <v>1</v>
      </c>
      <c r="D30">
        <v>8</v>
      </c>
      <c r="E30">
        <v>8</v>
      </c>
      <c r="F30" t="s">
        <v>17</v>
      </c>
      <c r="G30">
        <v>11504.824549721799</v>
      </c>
      <c r="H30">
        <v>4.2</v>
      </c>
      <c r="J30" t="s">
        <v>33</v>
      </c>
      <c r="K30">
        <v>1</v>
      </c>
      <c r="L30">
        <v>1</v>
      </c>
      <c r="M30">
        <v>9</v>
      </c>
      <c r="N30">
        <v>9</v>
      </c>
      <c r="O30" t="s">
        <v>11</v>
      </c>
      <c r="P30">
        <v>29367.028182196998</v>
      </c>
      <c r="Q30">
        <v>41</v>
      </c>
    </row>
    <row r="31" spans="1:26">
      <c r="A31" t="s">
        <v>23</v>
      </c>
      <c r="B31">
        <v>2</v>
      </c>
      <c r="C31">
        <v>2</v>
      </c>
      <c r="D31">
        <v>9</v>
      </c>
      <c r="E31">
        <v>8</v>
      </c>
      <c r="F31" t="s">
        <v>20</v>
      </c>
      <c r="G31">
        <v>12455.4665574422</v>
      </c>
      <c r="H31">
        <v>8.1999999999999993</v>
      </c>
      <c r="J31" t="s">
        <v>42</v>
      </c>
      <c r="K31">
        <v>2</v>
      </c>
      <c r="L31">
        <v>1</v>
      </c>
      <c r="M31">
        <v>9</v>
      </c>
      <c r="N31">
        <v>9</v>
      </c>
      <c r="O31" t="s">
        <v>9</v>
      </c>
      <c r="P31">
        <v>31319.873551385099</v>
      </c>
      <c r="Q31">
        <v>26</v>
      </c>
    </row>
    <row r="32" spans="1:26">
      <c r="A32" t="s">
        <v>14</v>
      </c>
      <c r="B32">
        <v>1</v>
      </c>
      <c r="C32">
        <v>1</v>
      </c>
      <c r="D32">
        <v>8</v>
      </c>
      <c r="E32">
        <v>8</v>
      </c>
      <c r="F32" t="s">
        <v>16</v>
      </c>
      <c r="G32">
        <v>13736.6236563164</v>
      </c>
      <c r="H32">
        <v>6.5</v>
      </c>
      <c r="J32" t="s">
        <v>36</v>
      </c>
      <c r="K32">
        <v>1</v>
      </c>
      <c r="L32">
        <v>1</v>
      </c>
      <c r="M32">
        <v>8</v>
      </c>
      <c r="N32">
        <v>8</v>
      </c>
      <c r="O32" t="s">
        <v>16</v>
      </c>
      <c r="P32">
        <v>31576.2098759812</v>
      </c>
      <c r="Q32">
        <v>56</v>
      </c>
    </row>
    <row r="33" spans="1:17">
      <c r="A33" t="s">
        <v>23</v>
      </c>
      <c r="B33">
        <v>2</v>
      </c>
      <c r="C33">
        <v>1</v>
      </c>
      <c r="D33">
        <v>9</v>
      </c>
      <c r="E33">
        <v>9</v>
      </c>
      <c r="F33" t="s">
        <v>9</v>
      </c>
      <c r="G33">
        <v>14407.5455070724</v>
      </c>
      <c r="H33">
        <v>38</v>
      </c>
      <c r="J33" t="s">
        <v>36</v>
      </c>
      <c r="K33">
        <v>2</v>
      </c>
      <c r="L33">
        <v>1</v>
      </c>
      <c r="M33">
        <v>8</v>
      </c>
      <c r="N33">
        <v>8</v>
      </c>
      <c r="O33" t="s">
        <v>17</v>
      </c>
      <c r="P33">
        <v>31576.2098759812</v>
      </c>
      <c r="Q33">
        <v>56</v>
      </c>
    </row>
    <row r="34" spans="1:17">
      <c r="A34" t="s">
        <v>23</v>
      </c>
      <c r="B34">
        <v>1</v>
      </c>
      <c r="C34">
        <v>1</v>
      </c>
      <c r="D34">
        <v>9</v>
      </c>
      <c r="E34">
        <v>9</v>
      </c>
      <c r="F34" t="s">
        <v>11</v>
      </c>
      <c r="G34">
        <v>14982.6971129044</v>
      </c>
      <c r="H34">
        <v>39</v>
      </c>
      <c r="J34" t="s">
        <v>32</v>
      </c>
      <c r="K34">
        <v>1</v>
      </c>
      <c r="L34">
        <v>2</v>
      </c>
      <c r="M34">
        <v>9</v>
      </c>
      <c r="N34">
        <v>8</v>
      </c>
      <c r="O34" t="s">
        <v>21</v>
      </c>
      <c r="P34">
        <v>33288.942575853704</v>
      </c>
      <c r="Q34">
        <v>48</v>
      </c>
    </row>
    <row r="35" spans="1:17">
      <c r="A35" t="s">
        <v>22</v>
      </c>
      <c r="B35">
        <v>1</v>
      </c>
      <c r="C35">
        <v>1</v>
      </c>
      <c r="D35">
        <v>8</v>
      </c>
      <c r="E35">
        <v>8</v>
      </c>
      <c r="F35" t="s">
        <v>16</v>
      </c>
      <c r="G35">
        <v>17739.443844861598</v>
      </c>
      <c r="H35">
        <v>23</v>
      </c>
      <c r="J35" t="s">
        <v>42</v>
      </c>
      <c r="K35">
        <v>1</v>
      </c>
      <c r="L35">
        <v>1</v>
      </c>
      <c r="M35">
        <v>9</v>
      </c>
      <c r="N35">
        <v>9</v>
      </c>
      <c r="O35" t="s">
        <v>11</v>
      </c>
      <c r="P35">
        <v>36376.423721911</v>
      </c>
      <c r="Q35">
        <v>28</v>
      </c>
    </row>
    <row r="36" spans="1:17">
      <c r="A36" t="s">
        <v>24</v>
      </c>
      <c r="B36">
        <v>1</v>
      </c>
      <c r="C36">
        <v>1</v>
      </c>
      <c r="D36">
        <v>8</v>
      </c>
      <c r="E36">
        <v>8</v>
      </c>
      <c r="F36" t="s">
        <v>16</v>
      </c>
      <c r="G36">
        <v>18350.588645536998</v>
      </c>
      <c r="H36">
        <v>17</v>
      </c>
      <c r="J36" t="s">
        <v>34</v>
      </c>
      <c r="K36">
        <v>2</v>
      </c>
      <c r="L36">
        <v>1</v>
      </c>
      <c r="M36">
        <v>9</v>
      </c>
      <c r="N36">
        <v>9</v>
      </c>
      <c r="O36" t="s">
        <v>9</v>
      </c>
      <c r="P36">
        <v>37660.8397885499</v>
      </c>
      <c r="Q36">
        <v>28</v>
      </c>
    </row>
    <row r="37" spans="1:17">
      <c r="A37" t="s">
        <v>24</v>
      </c>
      <c r="B37">
        <v>2</v>
      </c>
      <c r="C37">
        <v>1</v>
      </c>
      <c r="D37">
        <v>8</v>
      </c>
      <c r="E37">
        <v>8</v>
      </c>
      <c r="F37" t="s">
        <v>17</v>
      </c>
      <c r="G37">
        <v>18350.588645536998</v>
      </c>
      <c r="H37">
        <v>17</v>
      </c>
      <c r="J37" t="s">
        <v>40</v>
      </c>
      <c r="K37">
        <v>1</v>
      </c>
      <c r="L37">
        <v>1</v>
      </c>
      <c r="M37">
        <v>9</v>
      </c>
      <c r="N37">
        <v>9</v>
      </c>
      <c r="O37" t="s">
        <v>11</v>
      </c>
      <c r="P37">
        <v>38864.223947017003</v>
      </c>
      <c r="Q37">
        <v>35</v>
      </c>
    </row>
    <row r="38" spans="1:17">
      <c r="A38" t="s">
        <v>25</v>
      </c>
      <c r="B38">
        <v>2</v>
      </c>
      <c r="C38">
        <v>1</v>
      </c>
      <c r="D38">
        <v>9</v>
      </c>
      <c r="E38">
        <v>9</v>
      </c>
      <c r="F38" t="s">
        <v>9</v>
      </c>
      <c r="G38">
        <v>18511.005080083502</v>
      </c>
      <c r="H38">
        <v>23</v>
      </c>
      <c r="J38" t="s">
        <v>34</v>
      </c>
      <c r="K38">
        <v>1</v>
      </c>
      <c r="L38">
        <v>1</v>
      </c>
      <c r="M38">
        <v>9</v>
      </c>
      <c r="N38">
        <v>9</v>
      </c>
      <c r="O38" t="s">
        <v>11</v>
      </c>
      <c r="P38">
        <v>41484.895457429098</v>
      </c>
      <c r="Q38">
        <v>29</v>
      </c>
    </row>
    <row r="39" spans="1:17">
      <c r="A39" t="s">
        <v>22</v>
      </c>
      <c r="B39">
        <v>2</v>
      </c>
      <c r="C39">
        <v>1</v>
      </c>
      <c r="D39">
        <v>8</v>
      </c>
      <c r="E39">
        <v>8</v>
      </c>
      <c r="F39" t="s">
        <v>17</v>
      </c>
      <c r="G39">
        <v>18618.2989758775</v>
      </c>
      <c r="H39">
        <v>24</v>
      </c>
      <c r="J39" t="s">
        <v>43</v>
      </c>
      <c r="K39">
        <v>1</v>
      </c>
      <c r="L39">
        <v>2</v>
      </c>
      <c r="M39">
        <v>9</v>
      </c>
      <c r="N39">
        <v>8</v>
      </c>
      <c r="O39" t="s">
        <v>21</v>
      </c>
      <c r="P39">
        <v>42500.1047052625</v>
      </c>
      <c r="Q39">
        <v>38</v>
      </c>
    </row>
    <row r="40" spans="1:17">
      <c r="A40" t="s">
        <v>15</v>
      </c>
      <c r="B40">
        <v>2</v>
      </c>
      <c r="C40">
        <v>1</v>
      </c>
      <c r="D40">
        <v>9</v>
      </c>
      <c r="E40">
        <v>9</v>
      </c>
      <c r="F40" t="s">
        <v>9</v>
      </c>
      <c r="G40">
        <v>23512.564504177099</v>
      </c>
      <c r="H40">
        <v>28</v>
      </c>
      <c r="J40" t="s">
        <v>39</v>
      </c>
      <c r="K40">
        <v>2</v>
      </c>
      <c r="L40">
        <v>1</v>
      </c>
      <c r="M40">
        <v>9</v>
      </c>
      <c r="N40">
        <v>9</v>
      </c>
      <c r="O40" t="s">
        <v>9</v>
      </c>
      <c r="P40">
        <v>45980.109373862899</v>
      </c>
      <c r="Q40">
        <v>34</v>
      </c>
    </row>
    <row r="41" spans="1:17">
      <c r="A41" t="s">
        <v>8</v>
      </c>
      <c r="B41">
        <v>1</v>
      </c>
      <c r="C41">
        <v>1</v>
      </c>
      <c r="D41">
        <v>8</v>
      </c>
      <c r="E41">
        <v>8</v>
      </c>
      <c r="F41" t="s">
        <v>16</v>
      </c>
      <c r="G41">
        <v>23616.199015994702</v>
      </c>
      <c r="H41">
        <v>52</v>
      </c>
      <c r="J41" t="s">
        <v>35</v>
      </c>
      <c r="K41">
        <v>2</v>
      </c>
      <c r="L41">
        <v>1</v>
      </c>
      <c r="M41">
        <v>9</v>
      </c>
      <c r="N41">
        <v>9</v>
      </c>
      <c r="O41" t="s">
        <v>9</v>
      </c>
      <c r="P41">
        <v>45986.462199555703</v>
      </c>
      <c r="Q41">
        <v>29</v>
      </c>
    </row>
    <row r="42" spans="1:17">
      <c r="A42" t="s">
        <v>24</v>
      </c>
      <c r="B42">
        <v>1</v>
      </c>
      <c r="C42">
        <v>1</v>
      </c>
      <c r="D42">
        <v>9</v>
      </c>
      <c r="E42">
        <v>9</v>
      </c>
      <c r="F42" t="s">
        <v>11</v>
      </c>
      <c r="G42">
        <v>28758.087448910101</v>
      </c>
      <c r="H42">
        <v>36</v>
      </c>
      <c r="J42" t="s">
        <v>33</v>
      </c>
      <c r="K42">
        <v>2</v>
      </c>
      <c r="L42">
        <v>1</v>
      </c>
      <c r="M42">
        <v>8</v>
      </c>
      <c r="N42">
        <v>8</v>
      </c>
      <c r="O42" t="s">
        <v>17</v>
      </c>
      <c r="P42">
        <v>50655.895819550999</v>
      </c>
      <c r="Q42">
        <v>69</v>
      </c>
    </row>
    <row r="43" spans="1:17">
      <c r="A43" t="s">
        <v>24</v>
      </c>
      <c r="B43">
        <v>2</v>
      </c>
      <c r="C43">
        <v>1</v>
      </c>
      <c r="D43">
        <v>9</v>
      </c>
      <c r="E43">
        <v>9</v>
      </c>
      <c r="F43" t="s">
        <v>9</v>
      </c>
      <c r="G43">
        <v>31605.306037263199</v>
      </c>
      <c r="H43">
        <v>39</v>
      </c>
      <c r="J43" t="s">
        <v>33</v>
      </c>
      <c r="K43">
        <v>1</v>
      </c>
      <c r="L43">
        <v>1</v>
      </c>
      <c r="M43">
        <v>8</v>
      </c>
      <c r="N43">
        <v>8</v>
      </c>
      <c r="O43" t="s">
        <v>16</v>
      </c>
      <c r="P43">
        <v>52921.238585427302</v>
      </c>
      <c r="Q43">
        <v>71</v>
      </c>
    </row>
    <row r="44" spans="1:17">
      <c r="A44" t="s">
        <v>25</v>
      </c>
      <c r="B44">
        <v>1</v>
      </c>
      <c r="C44">
        <v>1</v>
      </c>
      <c r="D44">
        <v>9</v>
      </c>
      <c r="E44">
        <v>9</v>
      </c>
      <c r="F44" t="s">
        <v>11</v>
      </c>
      <c r="G44">
        <v>37361.990011579102</v>
      </c>
      <c r="H44">
        <v>34</v>
      </c>
      <c r="J44" t="s">
        <v>43</v>
      </c>
      <c r="K44">
        <v>1</v>
      </c>
      <c r="L44">
        <v>1</v>
      </c>
      <c r="M44">
        <v>9</v>
      </c>
      <c r="N44">
        <v>9</v>
      </c>
      <c r="O44" t="s">
        <v>11</v>
      </c>
      <c r="P44">
        <v>57000.675183353298</v>
      </c>
      <c r="Q44">
        <v>44</v>
      </c>
    </row>
    <row r="45" spans="1:17">
      <c r="A45" t="s">
        <v>24</v>
      </c>
      <c r="B45">
        <v>1</v>
      </c>
      <c r="C45">
        <v>2</v>
      </c>
      <c r="D45">
        <v>9</v>
      </c>
      <c r="E45">
        <v>8</v>
      </c>
      <c r="F45" t="s">
        <v>21</v>
      </c>
      <c r="G45">
        <v>37380.921221627701</v>
      </c>
      <c r="H45">
        <v>39</v>
      </c>
      <c r="J45" t="s">
        <v>44</v>
      </c>
      <c r="K45">
        <v>2</v>
      </c>
      <c r="L45">
        <v>1</v>
      </c>
      <c r="M45">
        <v>9</v>
      </c>
      <c r="N45">
        <v>9</v>
      </c>
      <c r="O45" t="s">
        <v>9</v>
      </c>
      <c r="P45">
        <v>60185.240457627697</v>
      </c>
      <c r="Q45">
        <v>37</v>
      </c>
    </row>
    <row r="46" spans="1:17">
      <c r="A46" t="s">
        <v>22</v>
      </c>
      <c r="B46">
        <v>2</v>
      </c>
      <c r="C46">
        <v>2</v>
      </c>
      <c r="D46">
        <v>9</v>
      </c>
      <c r="E46">
        <v>8</v>
      </c>
      <c r="F46" t="s">
        <v>20</v>
      </c>
      <c r="G46">
        <v>37665.175902566298</v>
      </c>
      <c r="H46">
        <v>43</v>
      </c>
      <c r="J46" t="s">
        <v>44</v>
      </c>
      <c r="K46">
        <v>1</v>
      </c>
      <c r="L46">
        <v>2</v>
      </c>
      <c r="M46">
        <v>9</v>
      </c>
      <c r="N46">
        <v>8</v>
      </c>
      <c r="O46" t="s">
        <v>21</v>
      </c>
      <c r="P46">
        <v>64914.243460630001</v>
      </c>
      <c r="Q46">
        <v>79</v>
      </c>
    </row>
    <row r="47" spans="1:17">
      <c r="A47" t="s">
        <v>24</v>
      </c>
      <c r="B47">
        <v>2</v>
      </c>
      <c r="C47">
        <v>2</v>
      </c>
      <c r="D47">
        <v>9</v>
      </c>
      <c r="E47">
        <v>8</v>
      </c>
      <c r="F47" t="s">
        <v>20</v>
      </c>
      <c r="G47">
        <v>39962.256221818898</v>
      </c>
      <c r="H47">
        <v>43</v>
      </c>
      <c r="J47" t="s">
        <v>44</v>
      </c>
      <c r="K47">
        <v>2</v>
      </c>
      <c r="L47">
        <v>2</v>
      </c>
      <c r="M47">
        <v>9</v>
      </c>
      <c r="N47">
        <v>8</v>
      </c>
      <c r="O47" t="s">
        <v>20</v>
      </c>
      <c r="P47">
        <v>64914.243460630001</v>
      </c>
      <c r="Q47">
        <v>79</v>
      </c>
    </row>
    <row r="48" spans="1:17">
      <c r="A48" t="s">
        <v>26</v>
      </c>
      <c r="B48">
        <v>2</v>
      </c>
      <c r="C48">
        <v>1</v>
      </c>
      <c r="D48">
        <v>9</v>
      </c>
      <c r="E48">
        <v>9</v>
      </c>
      <c r="F48" t="s">
        <v>9</v>
      </c>
      <c r="G48">
        <v>46411.969695358101</v>
      </c>
      <c r="H48">
        <v>41</v>
      </c>
      <c r="J48" t="s">
        <v>43</v>
      </c>
      <c r="K48">
        <v>2</v>
      </c>
      <c r="L48">
        <v>2</v>
      </c>
      <c r="M48">
        <v>9</v>
      </c>
      <c r="N48">
        <v>8</v>
      </c>
      <c r="O48" t="s">
        <v>20</v>
      </c>
      <c r="P48">
        <v>65071.3774344009</v>
      </c>
      <c r="Q48">
        <v>67</v>
      </c>
    </row>
    <row r="49" spans="1:17">
      <c r="A49" t="s">
        <v>26</v>
      </c>
      <c r="B49">
        <v>2</v>
      </c>
      <c r="C49">
        <v>1</v>
      </c>
      <c r="D49">
        <v>8</v>
      </c>
      <c r="E49">
        <v>8</v>
      </c>
      <c r="F49" t="s">
        <v>17</v>
      </c>
      <c r="G49">
        <v>48768.567605412602</v>
      </c>
      <c r="H49">
        <v>58</v>
      </c>
      <c r="J49" t="s">
        <v>40</v>
      </c>
      <c r="K49">
        <v>1</v>
      </c>
      <c r="L49">
        <v>2</v>
      </c>
      <c r="M49">
        <v>9</v>
      </c>
      <c r="N49">
        <v>8</v>
      </c>
      <c r="O49" t="s">
        <v>21</v>
      </c>
      <c r="P49">
        <v>67925.055196248999</v>
      </c>
      <c r="Q49">
        <v>73</v>
      </c>
    </row>
    <row r="50" spans="1:17">
      <c r="A50" t="s">
        <v>22</v>
      </c>
      <c r="B50">
        <v>1</v>
      </c>
      <c r="C50">
        <v>1</v>
      </c>
      <c r="D50">
        <v>9</v>
      </c>
      <c r="E50">
        <v>9</v>
      </c>
      <c r="F50" t="s">
        <v>11</v>
      </c>
      <c r="G50">
        <v>50646.565518083</v>
      </c>
      <c r="H50">
        <v>30</v>
      </c>
      <c r="J50" t="s">
        <v>44</v>
      </c>
      <c r="K50">
        <v>1</v>
      </c>
      <c r="L50">
        <v>1</v>
      </c>
      <c r="M50">
        <v>9</v>
      </c>
      <c r="N50">
        <v>9</v>
      </c>
      <c r="O50" t="s">
        <v>11</v>
      </c>
      <c r="P50">
        <v>72692.566093951202</v>
      </c>
      <c r="Q50">
        <v>41</v>
      </c>
    </row>
    <row r="51" spans="1:17">
      <c r="A51" t="s">
        <v>22</v>
      </c>
      <c r="B51">
        <v>2</v>
      </c>
      <c r="C51">
        <v>1</v>
      </c>
      <c r="D51">
        <v>9</v>
      </c>
      <c r="E51">
        <v>9</v>
      </c>
      <c r="F51" t="s">
        <v>9</v>
      </c>
      <c r="G51">
        <v>52426.395565255698</v>
      </c>
      <c r="H51">
        <v>30</v>
      </c>
      <c r="J51" t="s">
        <v>41</v>
      </c>
      <c r="K51">
        <v>2</v>
      </c>
      <c r="L51">
        <v>1</v>
      </c>
      <c r="M51">
        <v>8</v>
      </c>
      <c r="N51">
        <v>8</v>
      </c>
      <c r="O51" t="s">
        <v>17</v>
      </c>
      <c r="P51">
        <v>73218.360505876903</v>
      </c>
      <c r="Q51">
        <v>58</v>
      </c>
    </row>
    <row r="52" spans="1:17">
      <c r="A52" t="s">
        <v>15</v>
      </c>
      <c r="B52">
        <v>2</v>
      </c>
      <c r="C52">
        <v>2</v>
      </c>
      <c r="D52">
        <v>9</v>
      </c>
      <c r="E52">
        <v>8</v>
      </c>
      <c r="F52" t="s">
        <v>20</v>
      </c>
      <c r="G52">
        <v>54545.634747055599</v>
      </c>
      <c r="H52">
        <v>59</v>
      </c>
      <c r="J52" t="s">
        <v>35</v>
      </c>
      <c r="K52">
        <v>2</v>
      </c>
      <c r="L52">
        <v>1</v>
      </c>
      <c r="M52">
        <v>8</v>
      </c>
      <c r="N52">
        <v>8</v>
      </c>
      <c r="O52" t="s">
        <v>17</v>
      </c>
      <c r="P52">
        <v>74377.229986849605</v>
      </c>
      <c r="Q52">
        <v>67</v>
      </c>
    </row>
    <row r="53" spans="1:17">
      <c r="A53" t="s">
        <v>25</v>
      </c>
      <c r="B53">
        <v>2</v>
      </c>
      <c r="C53">
        <v>1</v>
      </c>
      <c r="D53">
        <v>8</v>
      </c>
      <c r="E53">
        <v>8</v>
      </c>
      <c r="F53" t="s">
        <v>17</v>
      </c>
      <c r="G53">
        <v>55769.917237567497</v>
      </c>
      <c r="H53">
        <v>68</v>
      </c>
      <c r="J53" t="s">
        <v>39</v>
      </c>
      <c r="K53">
        <v>1</v>
      </c>
      <c r="L53">
        <v>2</v>
      </c>
      <c r="M53">
        <v>9</v>
      </c>
      <c r="N53">
        <v>8</v>
      </c>
      <c r="O53" t="s">
        <v>21</v>
      </c>
      <c r="P53">
        <v>76120.213900571995</v>
      </c>
      <c r="Q53">
        <v>67</v>
      </c>
    </row>
    <row r="54" spans="1:17">
      <c r="A54" t="s">
        <v>15</v>
      </c>
      <c r="B54">
        <v>1</v>
      </c>
      <c r="C54">
        <v>2</v>
      </c>
      <c r="D54">
        <v>9</v>
      </c>
      <c r="E54">
        <v>8</v>
      </c>
      <c r="F54" t="s">
        <v>21</v>
      </c>
      <c r="G54">
        <v>55816.165796167603</v>
      </c>
      <c r="H54">
        <v>59</v>
      </c>
      <c r="J54" t="s">
        <v>35</v>
      </c>
      <c r="K54">
        <v>1</v>
      </c>
      <c r="L54">
        <v>1</v>
      </c>
      <c r="M54">
        <v>9</v>
      </c>
      <c r="N54">
        <v>9</v>
      </c>
      <c r="O54" t="s">
        <v>11</v>
      </c>
      <c r="P54">
        <v>78276.247903956493</v>
      </c>
      <c r="Q54">
        <v>41</v>
      </c>
    </row>
    <row r="55" spans="1:17">
      <c r="A55" t="s">
        <v>23</v>
      </c>
      <c r="B55">
        <v>1</v>
      </c>
      <c r="C55">
        <v>1</v>
      </c>
      <c r="D55">
        <v>8</v>
      </c>
      <c r="E55">
        <v>8</v>
      </c>
      <c r="F55" t="s">
        <v>16</v>
      </c>
      <c r="G55">
        <v>56280.766039433598</v>
      </c>
      <c r="H55">
        <v>53</v>
      </c>
      <c r="J55" t="s">
        <v>41</v>
      </c>
      <c r="K55">
        <v>1</v>
      </c>
      <c r="L55">
        <v>1</v>
      </c>
      <c r="M55">
        <v>8</v>
      </c>
      <c r="N55">
        <v>8</v>
      </c>
      <c r="O55" t="s">
        <v>16</v>
      </c>
      <c r="P55">
        <v>78454.886779893903</v>
      </c>
      <c r="Q55">
        <v>62</v>
      </c>
    </row>
    <row r="56" spans="1:17">
      <c r="A56" t="s">
        <v>15</v>
      </c>
      <c r="B56">
        <v>1</v>
      </c>
      <c r="C56">
        <v>1</v>
      </c>
      <c r="D56">
        <v>9</v>
      </c>
      <c r="E56">
        <v>9</v>
      </c>
      <c r="F56" t="s">
        <v>11</v>
      </c>
      <c r="G56">
        <v>56532.735426607003</v>
      </c>
      <c r="H56">
        <v>42</v>
      </c>
      <c r="J56" t="s">
        <v>35</v>
      </c>
      <c r="K56">
        <v>2</v>
      </c>
      <c r="L56">
        <v>2</v>
      </c>
      <c r="M56">
        <v>9</v>
      </c>
      <c r="N56">
        <v>8</v>
      </c>
      <c r="O56" t="s">
        <v>20</v>
      </c>
      <c r="P56">
        <v>80064.500766989295</v>
      </c>
      <c r="Q56">
        <v>70</v>
      </c>
    </row>
    <row r="57" spans="1:17">
      <c r="A57" t="s">
        <v>14</v>
      </c>
      <c r="B57">
        <v>1</v>
      </c>
      <c r="C57">
        <v>2</v>
      </c>
      <c r="D57">
        <v>9</v>
      </c>
      <c r="E57">
        <v>8</v>
      </c>
      <c r="F57" t="s">
        <v>21</v>
      </c>
      <c r="G57">
        <v>59412.797230795601</v>
      </c>
      <c r="H57">
        <v>88</v>
      </c>
      <c r="J57" t="s">
        <v>39</v>
      </c>
      <c r="K57">
        <v>1</v>
      </c>
      <c r="L57">
        <v>1</v>
      </c>
      <c r="M57">
        <v>9</v>
      </c>
      <c r="N57">
        <v>9</v>
      </c>
      <c r="O57" t="s">
        <v>11</v>
      </c>
      <c r="P57">
        <v>81202.612153528302</v>
      </c>
      <c r="Q57">
        <v>47</v>
      </c>
    </row>
    <row r="58" spans="1:17">
      <c r="A58" t="s">
        <v>14</v>
      </c>
      <c r="B58">
        <v>2</v>
      </c>
      <c r="C58">
        <v>2</v>
      </c>
      <c r="D58">
        <v>9</v>
      </c>
      <c r="E58">
        <v>8</v>
      </c>
      <c r="F58" t="s">
        <v>20</v>
      </c>
      <c r="G58">
        <v>59549.757873286602</v>
      </c>
      <c r="H58">
        <v>88</v>
      </c>
      <c r="J58" t="s">
        <v>43</v>
      </c>
      <c r="K58">
        <v>2</v>
      </c>
      <c r="L58">
        <v>1</v>
      </c>
      <c r="M58">
        <v>8</v>
      </c>
      <c r="N58">
        <v>8</v>
      </c>
      <c r="O58" t="s">
        <v>17</v>
      </c>
      <c r="P58">
        <v>81920.010632617094</v>
      </c>
      <c r="Q58">
        <v>81</v>
      </c>
    </row>
    <row r="59" spans="1:17">
      <c r="A59" t="s">
        <v>26</v>
      </c>
      <c r="B59">
        <v>2</v>
      </c>
      <c r="C59">
        <v>2</v>
      </c>
      <c r="D59">
        <v>9</v>
      </c>
      <c r="E59">
        <v>8</v>
      </c>
      <c r="F59" t="s">
        <v>20</v>
      </c>
      <c r="G59">
        <v>59722.777904541101</v>
      </c>
      <c r="H59">
        <v>64</v>
      </c>
      <c r="J59" t="s">
        <v>32</v>
      </c>
      <c r="K59">
        <v>2</v>
      </c>
      <c r="L59">
        <v>1</v>
      </c>
      <c r="M59">
        <v>9</v>
      </c>
      <c r="N59">
        <v>9</v>
      </c>
      <c r="O59" t="s">
        <v>9</v>
      </c>
      <c r="P59">
        <v>97476.516390131699</v>
      </c>
      <c r="Q59">
        <v>38</v>
      </c>
    </row>
    <row r="60" spans="1:17">
      <c r="A60" t="s">
        <v>26</v>
      </c>
      <c r="B60">
        <v>1</v>
      </c>
      <c r="C60">
        <v>2</v>
      </c>
      <c r="D60">
        <v>9</v>
      </c>
      <c r="E60">
        <v>8</v>
      </c>
      <c r="F60" t="s">
        <v>21</v>
      </c>
      <c r="G60">
        <v>64884.356229084697</v>
      </c>
      <c r="H60">
        <v>66</v>
      </c>
      <c r="J60" t="s">
        <v>43</v>
      </c>
      <c r="K60">
        <v>2</v>
      </c>
      <c r="L60">
        <v>1</v>
      </c>
      <c r="M60">
        <v>9</v>
      </c>
      <c r="N60">
        <v>9</v>
      </c>
      <c r="O60" t="s">
        <v>9</v>
      </c>
      <c r="P60">
        <v>99055.820572905403</v>
      </c>
      <c r="Q60">
        <v>55</v>
      </c>
    </row>
    <row r="61" spans="1:17">
      <c r="A61" t="s">
        <v>10</v>
      </c>
      <c r="B61">
        <v>2</v>
      </c>
      <c r="C61">
        <v>1</v>
      </c>
      <c r="D61">
        <v>8</v>
      </c>
      <c r="E61">
        <v>8</v>
      </c>
      <c r="F61" t="s">
        <v>17</v>
      </c>
      <c r="G61">
        <v>70654.528084417107</v>
      </c>
      <c r="H61">
        <v>77</v>
      </c>
      <c r="J61" t="s">
        <v>32</v>
      </c>
      <c r="K61">
        <v>1</v>
      </c>
      <c r="L61">
        <v>1</v>
      </c>
      <c r="M61">
        <v>9</v>
      </c>
      <c r="N61">
        <v>9</v>
      </c>
      <c r="O61" t="s">
        <v>11</v>
      </c>
      <c r="P61">
        <v>99517.624316964298</v>
      </c>
      <c r="Q61">
        <v>38</v>
      </c>
    </row>
    <row r="62" spans="1:17">
      <c r="A62" t="s">
        <v>27</v>
      </c>
      <c r="B62">
        <v>1</v>
      </c>
      <c r="C62">
        <v>1</v>
      </c>
      <c r="D62">
        <v>8</v>
      </c>
      <c r="E62">
        <v>8</v>
      </c>
      <c r="F62" t="s">
        <v>16</v>
      </c>
      <c r="G62">
        <v>77001.644435687296</v>
      </c>
      <c r="H62">
        <v>65</v>
      </c>
      <c r="J62" t="s">
        <v>45</v>
      </c>
      <c r="K62">
        <v>2</v>
      </c>
      <c r="L62">
        <v>1</v>
      </c>
      <c r="M62">
        <v>9</v>
      </c>
      <c r="N62">
        <v>9</v>
      </c>
      <c r="O62" t="s">
        <v>9</v>
      </c>
      <c r="P62">
        <v>106917.796579938</v>
      </c>
      <c r="Q62">
        <v>91</v>
      </c>
    </row>
    <row r="63" spans="1:17">
      <c r="A63" t="s">
        <v>27</v>
      </c>
      <c r="B63">
        <v>2</v>
      </c>
      <c r="C63">
        <v>1</v>
      </c>
      <c r="D63">
        <v>8</v>
      </c>
      <c r="E63">
        <v>8</v>
      </c>
      <c r="F63" t="s">
        <v>17</v>
      </c>
      <c r="G63">
        <v>77179.151558501399</v>
      </c>
      <c r="H63">
        <v>66</v>
      </c>
      <c r="J63" t="s">
        <v>45</v>
      </c>
      <c r="K63">
        <v>1</v>
      </c>
      <c r="L63">
        <v>1</v>
      </c>
      <c r="M63">
        <v>9</v>
      </c>
      <c r="N63">
        <v>9</v>
      </c>
      <c r="O63" t="s">
        <v>11</v>
      </c>
      <c r="P63">
        <v>111185.972749486</v>
      </c>
      <c r="Q63">
        <v>91</v>
      </c>
    </row>
    <row r="64" spans="1:17">
      <c r="A64" t="s">
        <v>27</v>
      </c>
      <c r="B64">
        <v>1</v>
      </c>
      <c r="C64">
        <v>2</v>
      </c>
      <c r="D64">
        <v>9</v>
      </c>
      <c r="E64">
        <v>8</v>
      </c>
      <c r="F64" t="s">
        <v>21</v>
      </c>
      <c r="G64">
        <v>80260.1560872626</v>
      </c>
      <c r="H64">
        <v>74</v>
      </c>
      <c r="J64" t="s">
        <v>43</v>
      </c>
      <c r="K64">
        <v>1</v>
      </c>
      <c r="L64">
        <v>1</v>
      </c>
      <c r="M64">
        <v>8</v>
      </c>
      <c r="N64">
        <v>8</v>
      </c>
      <c r="O64" t="s">
        <v>16</v>
      </c>
      <c r="P64">
        <v>115448.953351148</v>
      </c>
      <c r="Q64">
        <v>95</v>
      </c>
    </row>
    <row r="65" spans="1:17">
      <c r="A65" t="s">
        <v>27</v>
      </c>
      <c r="B65">
        <v>2</v>
      </c>
      <c r="C65">
        <v>2</v>
      </c>
      <c r="D65">
        <v>9</v>
      </c>
      <c r="E65">
        <v>8</v>
      </c>
      <c r="F65" t="s">
        <v>20</v>
      </c>
      <c r="G65">
        <v>80260.1560872626</v>
      </c>
      <c r="H65">
        <v>74</v>
      </c>
      <c r="J65" t="s">
        <v>35</v>
      </c>
      <c r="K65">
        <v>1</v>
      </c>
      <c r="L65">
        <v>1</v>
      </c>
      <c r="M65">
        <v>8</v>
      </c>
      <c r="N65">
        <v>8</v>
      </c>
      <c r="O65" t="s">
        <v>16</v>
      </c>
      <c r="P65">
        <v>118151.70686531901</v>
      </c>
      <c r="Q65">
        <v>82</v>
      </c>
    </row>
    <row r="66" spans="1:17">
      <c r="A66" t="s">
        <v>23</v>
      </c>
      <c r="B66">
        <v>2</v>
      </c>
      <c r="C66">
        <v>1</v>
      </c>
      <c r="D66">
        <v>8</v>
      </c>
      <c r="E66">
        <v>8</v>
      </c>
      <c r="F66" t="s">
        <v>17</v>
      </c>
      <c r="G66">
        <v>86968.103583057498</v>
      </c>
      <c r="H66">
        <v>76</v>
      </c>
      <c r="J66" t="s">
        <v>41</v>
      </c>
      <c r="K66">
        <v>1</v>
      </c>
      <c r="L66">
        <v>1</v>
      </c>
      <c r="M66">
        <v>9</v>
      </c>
      <c r="N66">
        <v>9</v>
      </c>
      <c r="O66" t="s">
        <v>11</v>
      </c>
      <c r="P66">
        <v>136955.66468141499</v>
      </c>
      <c r="Q66">
        <v>70</v>
      </c>
    </row>
    <row r="67" spans="1:17">
      <c r="A67" t="s">
        <v>26</v>
      </c>
      <c r="B67">
        <v>1</v>
      </c>
      <c r="C67">
        <v>1</v>
      </c>
      <c r="D67">
        <v>9</v>
      </c>
      <c r="E67">
        <v>9</v>
      </c>
      <c r="F67" t="s">
        <v>11</v>
      </c>
      <c r="G67">
        <v>111078.498357709</v>
      </c>
      <c r="H67">
        <v>64</v>
      </c>
      <c r="J67" t="s">
        <v>44</v>
      </c>
      <c r="K67">
        <v>1</v>
      </c>
      <c r="L67">
        <v>1</v>
      </c>
      <c r="M67">
        <v>8</v>
      </c>
      <c r="N67">
        <v>8</v>
      </c>
      <c r="O67" t="s">
        <v>16</v>
      </c>
      <c r="P67">
        <v>170349.161419157</v>
      </c>
      <c r="Q67">
        <v>99</v>
      </c>
    </row>
    <row r="68" spans="1:17">
      <c r="A68" t="s">
        <v>26</v>
      </c>
      <c r="B68">
        <v>1</v>
      </c>
      <c r="C68">
        <v>1</v>
      </c>
      <c r="D68">
        <v>8</v>
      </c>
      <c r="E68">
        <v>8</v>
      </c>
      <c r="F68" t="s">
        <v>16</v>
      </c>
      <c r="G68">
        <v>123919.599174089</v>
      </c>
      <c r="H68">
        <v>82</v>
      </c>
      <c r="J68" t="s">
        <v>44</v>
      </c>
      <c r="K68">
        <v>2</v>
      </c>
      <c r="L68">
        <v>1</v>
      </c>
      <c r="M68">
        <v>8</v>
      </c>
      <c r="N68">
        <v>8</v>
      </c>
      <c r="O68" t="s">
        <v>17</v>
      </c>
      <c r="P68">
        <v>170349.161419157</v>
      </c>
      <c r="Q68">
        <v>99</v>
      </c>
    </row>
    <row r="69" spans="1:17">
      <c r="A69" t="s">
        <v>25</v>
      </c>
      <c r="B69">
        <v>1</v>
      </c>
      <c r="C69">
        <v>1</v>
      </c>
      <c r="D69">
        <v>8</v>
      </c>
      <c r="E69">
        <v>8</v>
      </c>
      <c r="F69" t="s">
        <v>16</v>
      </c>
      <c r="G69">
        <v>127174.48862880599</v>
      </c>
      <c r="H69">
        <v>92</v>
      </c>
      <c r="J69" t="s">
        <v>36</v>
      </c>
      <c r="K69">
        <v>2</v>
      </c>
      <c r="L69">
        <v>1</v>
      </c>
      <c r="M69">
        <v>9</v>
      </c>
      <c r="N69">
        <v>9</v>
      </c>
      <c r="O69" t="s">
        <v>9</v>
      </c>
      <c r="P69">
        <v>195451.946538091</v>
      </c>
      <c r="Q69">
        <v>71</v>
      </c>
    </row>
    <row r="70" spans="1:17">
      <c r="A70" t="s">
        <v>10</v>
      </c>
      <c r="B70">
        <v>1</v>
      </c>
      <c r="C70">
        <v>1</v>
      </c>
      <c r="D70">
        <v>8</v>
      </c>
      <c r="E70">
        <v>8</v>
      </c>
      <c r="F70" t="s">
        <v>16</v>
      </c>
      <c r="G70">
        <v>127685.03503966999</v>
      </c>
      <c r="H70">
        <v>89</v>
      </c>
      <c r="J70" t="s">
        <v>46</v>
      </c>
      <c r="K70">
        <v>2</v>
      </c>
      <c r="L70">
        <v>1</v>
      </c>
      <c r="M70">
        <v>9</v>
      </c>
      <c r="N70">
        <v>9</v>
      </c>
      <c r="O70" t="s">
        <v>9</v>
      </c>
      <c r="P70">
        <v>234746.97253405899</v>
      </c>
      <c r="Q70">
        <v>44</v>
      </c>
    </row>
    <row r="71" spans="1:17">
      <c r="A71" t="s">
        <v>27</v>
      </c>
      <c r="B71">
        <v>2</v>
      </c>
      <c r="C71">
        <v>1</v>
      </c>
      <c r="D71">
        <v>9</v>
      </c>
      <c r="E71">
        <v>9</v>
      </c>
      <c r="F71" t="s">
        <v>9</v>
      </c>
      <c r="G71">
        <v>155815.26405504599</v>
      </c>
      <c r="H71">
        <v>46</v>
      </c>
      <c r="J71" t="s">
        <v>46</v>
      </c>
      <c r="K71">
        <v>1</v>
      </c>
      <c r="L71">
        <v>1</v>
      </c>
      <c r="M71">
        <v>9</v>
      </c>
      <c r="N71">
        <v>9</v>
      </c>
      <c r="O71" t="s">
        <v>11</v>
      </c>
      <c r="P71">
        <v>243556.65453133601</v>
      </c>
      <c r="Q71">
        <v>44</v>
      </c>
    </row>
    <row r="72" spans="1:17">
      <c r="A72" t="s">
        <v>28</v>
      </c>
      <c r="B72">
        <v>1</v>
      </c>
      <c r="C72">
        <v>1</v>
      </c>
      <c r="D72">
        <v>9</v>
      </c>
      <c r="E72">
        <v>9</v>
      </c>
      <c r="F72" t="s">
        <v>11</v>
      </c>
      <c r="G72">
        <v>157939.22404695701</v>
      </c>
      <c r="H72">
        <v>75</v>
      </c>
      <c r="J72" t="s">
        <v>40</v>
      </c>
      <c r="K72">
        <v>2</v>
      </c>
      <c r="L72">
        <v>2</v>
      </c>
      <c r="M72">
        <v>9</v>
      </c>
      <c r="N72">
        <v>8</v>
      </c>
      <c r="O72" t="s">
        <v>20</v>
      </c>
      <c r="P72">
        <v>257057.33455519701</v>
      </c>
      <c r="Q72">
        <v>95</v>
      </c>
    </row>
    <row r="73" spans="1:17">
      <c r="A73" t="s">
        <v>28</v>
      </c>
      <c r="B73">
        <v>2</v>
      </c>
      <c r="C73">
        <v>1</v>
      </c>
      <c r="D73">
        <v>9</v>
      </c>
      <c r="E73">
        <v>9</v>
      </c>
      <c r="F73" t="s">
        <v>9</v>
      </c>
      <c r="G73">
        <v>176803.15068357001</v>
      </c>
      <c r="H73">
        <v>77</v>
      </c>
      <c r="J73" t="s">
        <v>36</v>
      </c>
      <c r="K73">
        <v>1</v>
      </c>
      <c r="L73">
        <v>1</v>
      </c>
      <c r="M73">
        <v>9</v>
      </c>
      <c r="N73">
        <v>9</v>
      </c>
      <c r="O73" t="s">
        <v>11</v>
      </c>
      <c r="P73">
        <v>287104.50028644601</v>
      </c>
      <c r="Q73">
        <v>79</v>
      </c>
    </row>
    <row r="74" spans="1:17">
      <c r="A74" t="s">
        <v>25</v>
      </c>
      <c r="B74">
        <v>2</v>
      </c>
      <c r="C74">
        <v>2</v>
      </c>
      <c r="D74">
        <v>9</v>
      </c>
      <c r="E74">
        <v>8</v>
      </c>
      <c r="F74" t="s">
        <v>20</v>
      </c>
      <c r="G74">
        <v>177582.43225473401</v>
      </c>
      <c r="H74">
        <v>97</v>
      </c>
      <c r="J74" t="s">
        <v>41</v>
      </c>
      <c r="K74">
        <v>2</v>
      </c>
      <c r="L74">
        <v>1</v>
      </c>
      <c r="M74">
        <v>9</v>
      </c>
      <c r="N74">
        <v>9</v>
      </c>
      <c r="O74" t="s">
        <v>9</v>
      </c>
      <c r="P74">
        <v>301703.257991764</v>
      </c>
      <c r="Q74">
        <v>82</v>
      </c>
    </row>
    <row r="75" spans="1:17">
      <c r="A75" t="s">
        <v>25</v>
      </c>
      <c r="B75">
        <v>1</v>
      </c>
      <c r="C75">
        <v>2</v>
      </c>
      <c r="D75">
        <v>9</v>
      </c>
      <c r="E75">
        <v>8</v>
      </c>
      <c r="F75" t="s">
        <v>21</v>
      </c>
      <c r="G75">
        <v>182978.47342954099</v>
      </c>
      <c r="H75">
        <v>97</v>
      </c>
      <c r="J75" t="s">
        <v>47</v>
      </c>
      <c r="K75">
        <v>2</v>
      </c>
      <c r="L75">
        <v>1</v>
      </c>
      <c r="M75">
        <v>9</v>
      </c>
      <c r="N75">
        <v>9</v>
      </c>
      <c r="O75" t="s">
        <v>9</v>
      </c>
      <c r="P75">
        <v>369317.596047987</v>
      </c>
      <c r="Q75">
        <v>56</v>
      </c>
    </row>
    <row r="76" spans="1:17">
      <c r="A76" t="s">
        <v>27</v>
      </c>
      <c r="B76">
        <v>1</v>
      </c>
      <c r="C76">
        <v>1</v>
      </c>
      <c r="D76">
        <v>9</v>
      </c>
      <c r="E76">
        <v>9</v>
      </c>
      <c r="F76" t="s">
        <v>11</v>
      </c>
      <c r="G76">
        <v>443210.45855130599</v>
      </c>
      <c r="H76">
        <v>65</v>
      </c>
      <c r="J76" t="s">
        <v>47</v>
      </c>
      <c r="K76">
        <v>1</v>
      </c>
      <c r="L76">
        <v>1</v>
      </c>
      <c r="M76">
        <v>9</v>
      </c>
      <c r="N76">
        <v>9</v>
      </c>
      <c r="O76" t="s">
        <v>11</v>
      </c>
      <c r="P76">
        <v>452272.31079399103</v>
      </c>
      <c r="Q76">
        <v>59</v>
      </c>
    </row>
    <row r="77" spans="1:17">
      <c r="A77" t="s">
        <v>29</v>
      </c>
      <c r="B77">
        <v>2</v>
      </c>
      <c r="C77">
        <v>1</v>
      </c>
      <c r="D77">
        <v>9</v>
      </c>
      <c r="E77">
        <v>9</v>
      </c>
      <c r="F77" t="s">
        <v>9</v>
      </c>
      <c r="G77">
        <v>1493069.4177997599</v>
      </c>
      <c r="H77">
        <v>41</v>
      </c>
      <c r="J77" t="s">
        <v>48</v>
      </c>
      <c r="K77">
        <v>2</v>
      </c>
      <c r="L77">
        <v>1</v>
      </c>
      <c r="M77">
        <v>9</v>
      </c>
      <c r="N77">
        <v>9</v>
      </c>
      <c r="O77" t="s">
        <v>9</v>
      </c>
      <c r="P77">
        <v>542350.44396004302</v>
      </c>
      <c r="Q77">
        <v>29</v>
      </c>
    </row>
    <row r="78" spans="1:17">
      <c r="A78" t="s">
        <v>29</v>
      </c>
      <c r="B78">
        <v>1</v>
      </c>
      <c r="C78">
        <v>1</v>
      </c>
      <c r="D78">
        <v>9</v>
      </c>
      <c r="E78">
        <v>9</v>
      </c>
      <c r="F78" t="s">
        <v>11</v>
      </c>
      <c r="G78">
        <v>7710454.8781131702</v>
      </c>
      <c r="H78">
        <v>60</v>
      </c>
      <c r="J78" t="s">
        <v>49</v>
      </c>
      <c r="K78">
        <v>1</v>
      </c>
      <c r="L78">
        <v>1</v>
      </c>
      <c r="M78">
        <v>9</v>
      </c>
      <c r="N78">
        <v>9</v>
      </c>
      <c r="O78" t="s">
        <v>11</v>
      </c>
      <c r="P78">
        <v>594387.95491420501</v>
      </c>
      <c r="Q78">
        <v>47</v>
      </c>
    </row>
    <row r="79" spans="1:17">
      <c r="J79" t="s">
        <v>48</v>
      </c>
      <c r="K79">
        <v>1</v>
      </c>
      <c r="L79">
        <v>1</v>
      </c>
      <c r="M79">
        <v>9</v>
      </c>
      <c r="N79">
        <v>9</v>
      </c>
      <c r="O79" t="s">
        <v>11</v>
      </c>
      <c r="P79">
        <v>778538.33147930598</v>
      </c>
      <c r="Q79">
        <v>33</v>
      </c>
    </row>
    <row r="80" spans="1:17">
      <c r="J80" t="s">
        <v>49</v>
      </c>
      <c r="K80">
        <v>2</v>
      </c>
      <c r="L80">
        <v>1</v>
      </c>
      <c r="M80">
        <v>9</v>
      </c>
      <c r="N80">
        <v>9</v>
      </c>
      <c r="O80" t="s">
        <v>9</v>
      </c>
      <c r="P80">
        <v>1247584.5849148401</v>
      </c>
      <c r="Q80">
        <v>57</v>
      </c>
    </row>
    <row r="81" spans="10:17">
      <c r="J81" t="s">
        <v>50</v>
      </c>
      <c r="K81">
        <v>2</v>
      </c>
      <c r="L81">
        <v>1</v>
      </c>
      <c r="M81">
        <v>9</v>
      </c>
      <c r="N81">
        <v>9</v>
      </c>
      <c r="O81" t="s">
        <v>9</v>
      </c>
      <c r="P81">
        <v>6717226.6138344305</v>
      </c>
      <c r="Q81">
        <v>99</v>
      </c>
    </row>
    <row r="82" spans="10:17">
      <c r="J82" t="s">
        <v>50</v>
      </c>
      <c r="K82">
        <v>1</v>
      </c>
      <c r="L82">
        <v>1</v>
      </c>
      <c r="M82">
        <v>9</v>
      </c>
      <c r="N82">
        <v>9</v>
      </c>
      <c r="O82" t="s">
        <v>11</v>
      </c>
      <c r="P82">
        <v>8895902.2060159408</v>
      </c>
      <c r="Q82">
        <v>100</v>
      </c>
    </row>
  </sheetData>
  <mergeCells count="3">
    <mergeCell ref="A1:H1"/>
    <mergeCell ref="J1:Q1"/>
    <mergeCell ref="S1:Z1"/>
  </mergeCells>
  <phoneticPr fontId="18" type="noConversion"/>
  <pageMargins left="0.7" right="0.7" top="0.75" bottom="0.75" header="0.3" footer="0.3"/>
  <pageSetup paperSize="9"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CAF2-14D0-4068-8647-007FD332D10E}">
  <sheetPr>
    <tabColor rgb="FF00B050"/>
  </sheetPr>
  <dimension ref="B2:L22"/>
  <sheetViews>
    <sheetView workbookViewId="0">
      <selection activeCell="K16" sqref="K16"/>
    </sheetView>
  </sheetViews>
  <sheetFormatPr defaultRowHeight="16.5"/>
  <cols>
    <col min="3" max="3" width="14.125" bestFit="1" customWidth="1"/>
  </cols>
  <sheetData>
    <row r="2" spans="2:12">
      <c r="C2" t="s">
        <v>160</v>
      </c>
    </row>
    <row r="5" spans="2:12">
      <c r="B5" s="73"/>
      <c r="C5" s="73"/>
      <c r="D5" s="73"/>
      <c r="E5" s="408" t="s">
        <v>70</v>
      </c>
      <c r="F5" s="408"/>
      <c r="G5" s="408"/>
      <c r="H5" s="73"/>
      <c r="I5" s="408" t="s">
        <v>71</v>
      </c>
      <c r="J5" s="408"/>
      <c r="K5" s="408"/>
      <c r="L5" s="1"/>
    </row>
    <row r="6" spans="2:12">
      <c r="B6" s="73"/>
      <c r="C6" s="73"/>
      <c r="D6" s="73"/>
      <c r="E6" s="422" t="s">
        <v>73</v>
      </c>
      <c r="F6" s="422"/>
      <c r="G6" s="102"/>
      <c r="H6" s="73"/>
      <c r="I6" s="422" t="s">
        <v>73</v>
      </c>
      <c r="J6" s="422"/>
      <c r="K6" s="7"/>
      <c r="L6" s="1"/>
    </row>
    <row r="7" spans="2:12">
      <c r="B7" s="85"/>
      <c r="C7" s="73"/>
      <c r="D7" s="73"/>
      <c r="E7" s="86" t="s">
        <v>148</v>
      </c>
      <c r="F7" s="86" t="s">
        <v>150</v>
      </c>
      <c r="G7" s="82" t="s">
        <v>74</v>
      </c>
      <c r="H7" s="75" t="s">
        <v>74</v>
      </c>
      <c r="I7" s="86" t="s">
        <v>148</v>
      </c>
      <c r="J7" s="86" t="s">
        <v>150</v>
      </c>
      <c r="K7" s="82" t="s">
        <v>74</v>
      </c>
      <c r="L7" s="75" t="s">
        <v>74</v>
      </c>
    </row>
    <row r="8" spans="2:12">
      <c r="B8" s="423" t="s">
        <v>155</v>
      </c>
      <c r="C8" s="410" t="s">
        <v>88</v>
      </c>
      <c r="D8" s="75" t="s">
        <v>89</v>
      </c>
      <c r="E8" s="75">
        <v>1.8499999999999999E-2</v>
      </c>
      <c r="F8" s="75">
        <v>2.3199999999999998E-2</v>
      </c>
      <c r="G8" s="82">
        <f>AVERAGE(E8:F8)</f>
        <v>2.085E-2</v>
      </c>
      <c r="H8" s="426">
        <v>2.5700000000000001E-2</v>
      </c>
      <c r="I8" s="75">
        <v>4.3400000000000001E-2</v>
      </c>
      <c r="J8" s="75">
        <v>3.3799999999999997E-2</v>
      </c>
      <c r="K8" s="82">
        <v>3.8599999999999995E-2</v>
      </c>
      <c r="L8" s="422">
        <v>4.1466666666666673E-2</v>
      </c>
    </row>
    <row r="9" spans="2:12">
      <c r="B9" s="424"/>
      <c r="C9" s="410"/>
      <c r="D9" s="75" t="s">
        <v>90</v>
      </c>
      <c r="E9" s="75">
        <v>3.6600000000000001E-2</v>
      </c>
      <c r="F9" s="75">
        <v>3.4200000000000001E-2</v>
      </c>
      <c r="G9" s="82">
        <f t="shared" ref="G9:G10" si="0">AVERAGE(E9:F9)</f>
        <v>3.5400000000000001E-2</v>
      </c>
      <c r="H9" s="427"/>
      <c r="I9" s="75">
        <v>4.8300000000000003E-2</v>
      </c>
      <c r="J9" s="75">
        <v>4.53E-2</v>
      </c>
      <c r="K9" s="82">
        <v>4.6800000000000001E-2</v>
      </c>
      <c r="L9" s="422"/>
    </row>
    <row r="10" spans="2:12">
      <c r="B10" s="425"/>
      <c r="C10" s="410"/>
      <c r="D10" s="75" t="s">
        <v>91</v>
      </c>
      <c r="E10" s="75">
        <v>2.64E-2</v>
      </c>
      <c r="F10" s="75">
        <v>1.5299999999999999E-2</v>
      </c>
      <c r="G10" s="82">
        <f t="shared" si="0"/>
        <v>2.085E-2</v>
      </c>
      <c r="H10" s="428"/>
      <c r="I10" s="75">
        <v>4.1500000000000002E-2</v>
      </c>
      <c r="J10" s="75">
        <v>3.6499999999999998E-2</v>
      </c>
      <c r="K10" s="82">
        <v>3.9E-2</v>
      </c>
      <c r="L10" s="422"/>
    </row>
    <row r="11" spans="2:12">
      <c r="B11" s="72"/>
      <c r="C11" s="72"/>
      <c r="D11" s="72"/>
      <c r="E11" s="80"/>
      <c r="F11" s="80"/>
      <c r="G11" s="80"/>
      <c r="H11" s="80"/>
      <c r="I11" s="80"/>
      <c r="J11" s="80"/>
      <c r="K11" s="80"/>
    </row>
    <row r="12" spans="2:12">
      <c r="B12" s="72"/>
      <c r="C12" s="72"/>
      <c r="D12" s="72"/>
      <c r="E12" s="80"/>
      <c r="F12" s="80"/>
      <c r="G12" s="80"/>
      <c r="H12" s="80"/>
      <c r="I12" s="80"/>
      <c r="J12" s="80"/>
      <c r="K12" s="80"/>
    </row>
    <row r="13" spans="2:12">
      <c r="B13" s="72"/>
      <c r="C13" s="72"/>
      <c r="D13" s="72"/>
      <c r="E13" s="80"/>
      <c r="F13" s="80"/>
      <c r="G13" s="80"/>
      <c r="H13" s="80"/>
      <c r="I13" s="80"/>
      <c r="J13" s="80"/>
      <c r="K13" s="80"/>
    </row>
    <row r="14" spans="2:12">
      <c r="B14" s="72"/>
      <c r="C14" s="72"/>
      <c r="D14" s="72"/>
      <c r="E14" s="80"/>
      <c r="F14" s="80"/>
      <c r="G14" s="80"/>
      <c r="H14" s="80"/>
      <c r="I14" s="80"/>
      <c r="J14" s="80"/>
      <c r="K14" s="80"/>
    </row>
    <row r="15" spans="2:12">
      <c r="B15" s="73"/>
      <c r="C15" s="73"/>
      <c r="D15" s="73"/>
      <c r="E15" s="408" t="s">
        <v>70</v>
      </c>
      <c r="F15" s="408"/>
      <c r="G15" s="408"/>
      <c r="H15" s="75"/>
      <c r="I15" s="408" t="s">
        <v>71</v>
      </c>
      <c r="J15" s="408"/>
      <c r="K15" s="408"/>
      <c r="L15" s="1"/>
    </row>
    <row r="16" spans="2:12">
      <c r="B16" s="73"/>
      <c r="C16" s="73"/>
      <c r="D16" s="73"/>
      <c r="E16" s="422" t="s">
        <v>73</v>
      </c>
      <c r="F16" s="422"/>
      <c r="G16" s="102"/>
      <c r="H16" s="75"/>
      <c r="I16" s="422" t="s">
        <v>73</v>
      </c>
      <c r="J16" s="422"/>
      <c r="K16" s="7"/>
      <c r="L16" s="1"/>
    </row>
    <row r="17" spans="2:12">
      <c r="B17" s="85"/>
      <c r="C17" s="85"/>
      <c r="D17" s="73"/>
      <c r="E17" s="86" t="s">
        <v>147</v>
      </c>
      <c r="F17" s="86" t="s">
        <v>149</v>
      </c>
      <c r="G17" s="82" t="s">
        <v>74</v>
      </c>
      <c r="H17" s="80" t="s">
        <v>74</v>
      </c>
      <c r="I17" s="86" t="s">
        <v>147</v>
      </c>
      <c r="J17" s="86" t="s">
        <v>149</v>
      </c>
      <c r="K17" s="82" t="s">
        <v>74</v>
      </c>
      <c r="L17" s="75" t="s">
        <v>74</v>
      </c>
    </row>
    <row r="18" spans="2:12">
      <c r="B18" s="423" t="s">
        <v>156</v>
      </c>
      <c r="C18" s="426" t="s">
        <v>93</v>
      </c>
      <c r="D18" s="75" t="s">
        <v>94</v>
      </c>
      <c r="E18" s="75">
        <v>4.4937499999999998E-2</v>
      </c>
      <c r="F18" s="75">
        <v>2.4837499999999998E-2</v>
      </c>
      <c r="G18" s="82">
        <v>3.4887500000000002E-2</v>
      </c>
      <c r="H18" s="426">
        <v>2.3174999999999987E-2</v>
      </c>
      <c r="I18" s="75">
        <v>4.8737500000000003E-2</v>
      </c>
      <c r="J18" s="75">
        <v>4.0337499999999998E-2</v>
      </c>
      <c r="K18" s="82">
        <v>4.4537500000000001E-2</v>
      </c>
      <c r="L18" s="429">
        <v>4.27125E-2</v>
      </c>
    </row>
    <row r="19" spans="2:12">
      <c r="B19" s="424"/>
      <c r="C19" s="427"/>
      <c r="D19" s="75" t="s">
        <v>95</v>
      </c>
      <c r="E19" s="75">
        <v>1.65375E-2</v>
      </c>
      <c r="F19" s="75">
        <v>1.7537500000000001E-2</v>
      </c>
      <c r="G19" s="82">
        <v>1.7037500000000001E-2</v>
      </c>
      <c r="H19" s="427"/>
      <c r="I19" s="75">
        <v>4.3937499999999997E-2</v>
      </c>
      <c r="J19" s="75">
        <v>4.6737500000000001E-2</v>
      </c>
      <c r="K19" s="82">
        <v>4.5337500000000003E-2</v>
      </c>
      <c r="L19" s="429"/>
    </row>
    <row r="20" spans="2:12">
      <c r="B20" s="424"/>
      <c r="C20" s="427"/>
      <c r="D20" s="75" t="s">
        <v>96</v>
      </c>
      <c r="E20" s="75">
        <v>1.52374999999999E-2</v>
      </c>
      <c r="F20" s="75">
        <v>1.45375E-2</v>
      </c>
      <c r="G20" s="82">
        <v>1.4887499999999949E-2</v>
      </c>
      <c r="H20" s="427"/>
      <c r="I20" s="75">
        <v>4.0337499999999998E-2</v>
      </c>
      <c r="J20" s="75">
        <v>3.8737500000000001E-2</v>
      </c>
      <c r="K20" s="82">
        <v>3.9537500000000003E-2</v>
      </c>
      <c r="L20" s="429"/>
    </row>
    <row r="21" spans="2:12">
      <c r="B21" s="425"/>
      <c r="C21" s="428"/>
      <c r="D21" s="75" t="s">
        <v>97</v>
      </c>
      <c r="E21" s="75">
        <v>2.1837499999999999E-2</v>
      </c>
      <c r="F21" s="75">
        <v>2.9937499999999999E-2</v>
      </c>
      <c r="G21" s="82">
        <v>2.5887500000000001E-2</v>
      </c>
      <c r="H21" s="428"/>
      <c r="I21" s="75">
        <v>4.1437500000000002E-2</v>
      </c>
      <c r="J21" s="75">
        <v>4.1437500000000002E-2</v>
      </c>
      <c r="K21" s="82">
        <v>4.1437500000000002E-2</v>
      </c>
      <c r="L21" s="429"/>
    </row>
    <row r="22" spans="2:12">
      <c r="G22" s="80"/>
      <c r="K22" s="80"/>
    </row>
  </sheetData>
  <mergeCells count="16">
    <mergeCell ref="B8:B10"/>
    <mergeCell ref="B18:B21"/>
    <mergeCell ref="H8:H10"/>
    <mergeCell ref="L8:L10"/>
    <mergeCell ref="H18:H21"/>
    <mergeCell ref="L18:L21"/>
    <mergeCell ref="C18:C21"/>
    <mergeCell ref="E15:G15"/>
    <mergeCell ref="I15:K15"/>
    <mergeCell ref="E16:F16"/>
    <mergeCell ref="I16:J16"/>
    <mergeCell ref="E5:G5"/>
    <mergeCell ref="I5:K5"/>
    <mergeCell ref="E6:F6"/>
    <mergeCell ref="I6:J6"/>
    <mergeCell ref="C8:C10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1165-6DDF-4647-933F-4AAFEF7D0F13}">
  <sheetPr>
    <tabColor rgb="FF00B050"/>
  </sheetPr>
  <dimension ref="B2:J18"/>
  <sheetViews>
    <sheetView workbookViewId="0">
      <selection activeCell="J29" sqref="J29"/>
    </sheetView>
  </sheetViews>
  <sheetFormatPr defaultRowHeight="16.5"/>
  <cols>
    <col min="3" max="3" width="13" bestFit="1" customWidth="1"/>
    <col min="5" max="5" width="18.25" customWidth="1"/>
    <col min="6" max="6" width="8.75" customWidth="1"/>
  </cols>
  <sheetData>
    <row r="2" spans="2:10">
      <c r="C2" t="s">
        <v>161</v>
      </c>
    </row>
    <row r="4" spans="2:10">
      <c r="B4" s="1"/>
      <c r="C4" s="73"/>
      <c r="D4" s="75"/>
      <c r="E4" s="82" t="s">
        <v>70</v>
      </c>
      <c r="F4" s="82"/>
      <c r="G4" s="408" t="s">
        <v>71</v>
      </c>
      <c r="H4" s="408"/>
      <c r="I4" s="82"/>
      <c r="J4" s="1"/>
    </row>
    <row r="5" spans="2:10">
      <c r="B5" s="1"/>
      <c r="C5" s="73"/>
      <c r="D5" s="75"/>
      <c r="E5" s="75" t="s">
        <v>98</v>
      </c>
      <c r="F5" s="75"/>
      <c r="G5" s="422" t="s">
        <v>98</v>
      </c>
      <c r="H5" s="422"/>
      <c r="I5" s="7"/>
      <c r="J5" s="1"/>
    </row>
    <row r="6" spans="2:10">
      <c r="B6" s="1"/>
      <c r="C6" s="73"/>
      <c r="D6" s="75"/>
      <c r="E6" s="86" t="s">
        <v>148</v>
      </c>
      <c r="F6" s="75" t="s">
        <v>84</v>
      </c>
      <c r="G6" s="86" t="s">
        <v>148</v>
      </c>
      <c r="H6" s="86" t="s">
        <v>150</v>
      </c>
      <c r="I6" s="82" t="s">
        <v>84</v>
      </c>
      <c r="J6" s="75" t="s">
        <v>84</v>
      </c>
    </row>
    <row r="7" spans="2:10">
      <c r="B7" s="430" t="s">
        <v>157</v>
      </c>
      <c r="C7" s="410" t="s">
        <v>88</v>
      </c>
      <c r="D7" s="75">
        <v>1</v>
      </c>
      <c r="E7" s="82">
        <v>4.5000000000000498E-4</v>
      </c>
      <c r="F7" s="426">
        <v>9.0000000000000258E-4</v>
      </c>
      <c r="G7" s="75">
        <v>3.65E-3</v>
      </c>
      <c r="H7" s="75">
        <v>4.7500000000000103E-3</v>
      </c>
      <c r="I7" s="82">
        <f>AVERAGE(G7:H7)</f>
        <v>4.2000000000000049E-3</v>
      </c>
      <c r="J7" s="429">
        <f>AVERAGE(I7:I9)</f>
        <v>3.5666666666666681E-3</v>
      </c>
    </row>
    <row r="8" spans="2:10">
      <c r="B8" s="430"/>
      <c r="C8" s="410"/>
      <c r="D8" s="75">
        <v>2</v>
      </c>
      <c r="E8" s="82">
        <v>1.3500000000000001E-3</v>
      </c>
      <c r="F8" s="427"/>
      <c r="G8" s="75">
        <v>1.9499999999999999E-3</v>
      </c>
      <c r="H8" s="75">
        <v>2.15E-3</v>
      </c>
      <c r="I8" s="82">
        <f t="shared" ref="I8:I9" si="0">AVERAGE(G8:H8)</f>
        <v>2.0499999999999997E-3</v>
      </c>
      <c r="J8" s="429"/>
    </row>
    <row r="9" spans="2:10">
      <c r="B9" s="430"/>
      <c r="C9" s="410"/>
      <c r="D9" s="75">
        <v>3</v>
      </c>
      <c r="E9" s="82">
        <v>1.3500000000000001E-3</v>
      </c>
      <c r="F9" s="428"/>
      <c r="G9" s="75">
        <v>4.15E-3</v>
      </c>
      <c r="H9" s="75">
        <v>4.7499999999999999E-3</v>
      </c>
      <c r="I9" s="82">
        <f t="shared" si="0"/>
        <v>4.45E-3</v>
      </c>
      <c r="J9" s="429"/>
    </row>
    <row r="10" spans="2:10">
      <c r="C10" s="72"/>
      <c r="D10" s="72"/>
      <c r="E10" s="80"/>
      <c r="F10" s="80"/>
      <c r="G10" s="72"/>
      <c r="H10" s="72"/>
      <c r="I10" s="72"/>
    </row>
    <row r="11" spans="2:10">
      <c r="C11" s="72"/>
      <c r="D11" s="72"/>
      <c r="E11" s="72"/>
      <c r="F11" s="72"/>
      <c r="G11" s="72"/>
      <c r="H11" s="72"/>
      <c r="I11" s="72"/>
    </row>
    <row r="12" spans="2:10">
      <c r="B12" s="1"/>
      <c r="C12" s="73"/>
      <c r="D12" s="75"/>
      <c r="E12" s="82" t="s">
        <v>70</v>
      </c>
      <c r="F12" s="82"/>
      <c r="G12" s="408" t="s">
        <v>71</v>
      </c>
      <c r="H12" s="408"/>
      <c r="I12" s="82"/>
      <c r="J12" s="1"/>
    </row>
    <row r="13" spans="2:10">
      <c r="B13" s="1"/>
      <c r="C13" s="73"/>
      <c r="D13" s="75"/>
      <c r="E13" s="75" t="s">
        <v>98</v>
      </c>
      <c r="F13" s="75"/>
      <c r="G13" s="422" t="s">
        <v>98</v>
      </c>
      <c r="H13" s="422"/>
      <c r="I13" s="7"/>
      <c r="J13" s="1"/>
    </row>
    <row r="14" spans="2:10">
      <c r="B14" s="1"/>
      <c r="C14" s="85"/>
      <c r="D14" s="75"/>
      <c r="E14" s="86" t="s">
        <v>148</v>
      </c>
      <c r="F14" s="75" t="s">
        <v>84</v>
      </c>
      <c r="G14" s="86" t="s">
        <v>148</v>
      </c>
      <c r="H14" s="86" t="s">
        <v>150</v>
      </c>
      <c r="I14" s="82" t="s">
        <v>84</v>
      </c>
      <c r="J14" s="75" t="s">
        <v>84</v>
      </c>
    </row>
    <row r="15" spans="2:10">
      <c r="B15" s="430" t="s">
        <v>158</v>
      </c>
      <c r="C15" s="426" t="s">
        <v>93</v>
      </c>
      <c r="D15" s="75">
        <v>17</v>
      </c>
      <c r="E15" s="82">
        <v>4.5000000000000498E-4</v>
      </c>
      <c r="F15" s="426">
        <f>AVERAGE(E15:E18)</f>
        <v>6.5000000000000257E-4</v>
      </c>
      <c r="G15" s="75">
        <v>3.4499999999999999E-3</v>
      </c>
      <c r="H15" s="75">
        <v>2.8500000000000001E-3</v>
      </c>
      <c r="I15" s="82">
        <f>AVERAGE(G15:H15)</f>
        <v>3.15E-3</v>
      </c>
      <c r="J15" s="422">
        <f>AVERAGE(I15:I18)</f>
        <v>2.8999999999999998E-3</v>
      </c>
    </row>
    <row r="16" spans="2:10">
      <c r="B16" s="430"/>
      <c r="C16" s="427"/>
      <c r="D16" s="75">
        <v>18</v>
      </c>
      <c r="E16" s="89">
        <v>-4.9999999999994398E-5</v>
      </c>
      <c r="F16" s="427"/>
      <c r="G16" s="75">
        <v>2.65E-3</v>
      </c>
      <c r="H16" s="75">
        <v>1.0499999999999999E-3</v>
      </c>
      <c r="I16" s="82">
        <f t="shared" ref="I16:I18" si="1">AVERAGE(G16:H16)</f>
        <v>1.8500000000000001E-3</v>
      </c>
      <c r="J16" s="422"/>
    </row>
    <row r="17" spans="2:10">
      <c r="B17" s="430"/>
      <c r="C17" s="427"/>
      <c r="D17" s="75">
        <v>19</v>
      </c>
      <c r="E17" s="82">
        <v>1.15E-3</v>
      </c>
      <c r="F17" s="427"/>
      <c r="G17" s="75">
        <v>5.7499999999999999E-3</v>
      </c>
      <c r="H17" s="75">
        <v>5.0499999999999998E-3</v>
      </c>
      <c r="I17" s="82">
        <f t="shared" si="1"/>
        <v>5.4000000000000003E-3</v>
      </c>
      <c r="J17" s="422"/>
    </row>
    <row r="18" spans="2:10">
      <c r="B18" s="430"/>
      <c r="C18" s="428"/>
      <c r="D18" s="75">
        <v>20</v>
      </c>
      <c r="E18" s="82">
        <v>1.0499999999999999E-3</v>
      </c>
      <c r="F18" s="428"/>
      <c r="G18" s="75">
        <v>1.0499999999999999E-3</v>
      </c>
      <c r="H18" s="75">
        <v>1.3500000000000001E-3</v>
      </c>
      <c r="I18" s="82">
        <f t="shared" si="1"/>
        <v>1.2000000000000001E-3</v>
      </c>
      <c r="J18" s="422"/>
    </row>
  </sheetData>
  <mergeCells count="12">
    <mergeCell ref="B7:B9"/>
    <mergeCell ref="B15:B18"/>
    <mergeCell ref="F7:F9"/>
    <mergeCell ref="J7:J9"/>
    <mergeCell ref="F15:F18"/>
    <mergeCell ref="J15:J18"/>
    <mergeCell ref="G4:H4"/>
    <mergeCell ref="G5:H5"/>
    <mergeCell ref="C7:C9"/>
    <mergeCell ref="C15:C18"/>
    <mergeCell ref="G12:H12"/>
    <mergeCell ref="G13:H13"/>
  </mergeCells>
  <phoneticPr fontId="18" type="noConversion"/>
  <pageMargins left="0.7" right="0.7" top="0.75" bottom="0.75" header="0.3" footer="0.3"/>
  <ignoredErrors>
    <ignoredError sqref="I15:I18 I7:I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D109-CB9F-445B-9833-2D3AC875F857}">
  <sheetPr>
    <tabColor rgb="FF00B050"/>
  </sheetPr>
  <dimension ref="A2:X37"/>
  <sheetViews>
    <sheetView topLeftCell="B1" zoomScale="90" zoomScaleNormal="90" workbookViewId="0">
      <selection activeCell="N37" sqref="N37"/>
    </sheetView>
  </sheetViews>
  <sheetFormatPr defaultRowHeight="16.5"/>
  <cols>
    <col min="1" max="1" width="34.625" customWidth="1"/>
    <col min="3" max="3" width="9" style="238"/>
  </cols>
  <sheetData>
    <row r="2" spans="1:24" ht="17.25" thickBot="1"/>
    <row r="3" spans="1:24" ht="16.899999999999999" customHeight="1" thickBot="1">
      <c r="K3" s="441" t="s">
        <v>193</v>
      </c>
      <c r="L3" s="442"/>
      <c r="M3" s="442"/>
      <c r="N3" s="442"/>
      <c r="O3" s="442"/>
      <c r="P3" s="442"/>
      <c r="Q3" s="443"/>
      <c r="R3" s="444" t="s">
        <v>199</v>
      </c>
      <c r="S3" s="445"/>
      <c r="T3" s="445"/>
      <c r="U3" s="445"/>
      <c r="V3" s="445"/>
      <c r="W3" s="445"/>
      <c r="X3" s="446"/>
    </row>
    <row r="4" spans="1:24" s="241" customFormat="1" thickBot="1">
      <c r="K4" s="439" t="s">
        <v>220</v>
      </c>
      <c r="L4" s="252"/>
      <c r="M4" s="434" t="s">
        <v>204</v>
      </c>
      <c r="N4" s="434"/>
      <c r="O4" s="451" t="s">
        <v>191</v>
      </c>
      <c r="P4" s="451"/>
      <c r="Q4" s="437" t="s">
        <v>206</v>
      </c>
      <c r="R4" s="439" t="s">
        <v>220</v>
      </c>
      <c r="S4" s="252"/>
      <c r="T4" s="434" t="s">
        <v>204</v>
      </c>
      <c r="U4" s="434"/>
      <c r="V4" s="451" t="s">
        <v>191</v>
      </c>
      <c r="W4" s="451"/>
      <c r="X4" s="437" t="s">
        <v>206</v>
      </c>
    </row>
    <row r="5" spans="1:24" ht="24" thickBot="1">
      <c r="A5" s="248"/>
      <c r="B5" s="255"/>
      <c r="C5" s="447" t="s">
        <v>178</v>
      </c>
      <c r="D5" s="448"/>
      <c r="E5" s="448"/>
      <c r="F5" s="448"/>
      <c r="G5" s="448"/>
      <c r="H5" s="449"/>
      <c r="I5" s="233" t="s">
        <v>179</v>
      </c>
      <c r="K5" s="440"/>
      <c r="L5" s="244" t="s">
        <v>192</v>
      </c>
      <c r="M5" s="244" t="s">
        <v>148</v>
      </c>
      <c r="N5" s="244" t="s">
        <v>150</v>
      </c>
      <c r="O5" s="245" t="s">
        <v>148</v>
      </c>
      <c r="P5" s="245" t="s">
        <v>150</v>
      </c>
      <c r="Q5" s="438"/>
      <c r="R5" s="440"/>
      <c r="S5" s="239" t="s">
        <v>192</v>
      </c>
      <c r="T5" s="239" t="s">
        <v>148</v>
      </c>
      <c r="U5" s="253" t="s">
        <v>150</v>
      </c>
      <c r="V5" s="254" t="s">
        <v>148</v>
      </c>
      <c r="W5" s="254" t="s">
        <v>150</v>
      </c>
      <c r="X5" s="438"/>
    </row>
    <row r="6" spans="1:24" ht="23.25" thickBot="1">
      <c r="A6" s="434" t="s">
        <v>197</v>
      </c>
      <c r="B6" s="256" t="s">
        <v>180</v>
      </c>
      <c r="C6" s="234">
        <v>1.0069999999999999</v>
      </c>
      <c r="D6" s="234">
        <v>0.97499999999999998</v>
      </c>
      <c r="E6" s="234">
        <v>0.96</v>
      </c>
      <c r="F6" s="234">
        <v>0.96299999999999997</v>
      </c>
      <c r="G6" s="234">
        <v>0.99</v>
      </c>
      <c r="H6" s="234">
        <v>1.01</v>
      </c>
      <c r="I6" s="235">
        <v>0.98416666666666652</v>
      </c>
      <c r="K6" s="450" t="s">
        <v>194</v>
      </c>
      <c r="L6" s="246" t="s">
        <v>182</v>
      </c>
      <c r="M6" s="247">
        <v>1.012</v>
      </c>
      <c r="N6" s="247">
        <v>0.97599999999999998</v>
      </c>
      <c r="O6" s="236">
        <v>25.496183206106899</v>
      </c>
      <c r="P6" s="236">
        <v>-7.4809160305342184</v>
      </c>
      <c r="Q6" s="435">
        <v>219</v>
      </c>
      <c r="R6" s="433" t="s">
        <v>194</v>
      </c>
      <c r="S6" s="240" t="s">
        <v>182</v>
      </c>
      <c r="T6" s="234">
        <v>0.98499999999999999</v>
      </c>
      <c r="U6" s="250">
        <v>0.93</v>
      </c>
      <c r="V6" s="236">
        <v>0.76335877862607149</v>
      </c>
      <c r="W6" s="236">
        <v>-49.618320610686709</v>
      </c>
      <c r="X6" s="435">
        <v>136</v>
      </c>
    </row>
    <row r="7" spans="1:24" ht="23.25" thickBot="1">
      <c r="A7" s="434"/>
      <c r="B7" s="256" t="s">
        <v>181</v>
      </c>
      <c r="C7" s="234">
        <v>1.1000000000000001</v>
      </c>
      <c r="D7" s="234">
        <v>1.113</v>
      </c>
      <c r="E7" s="234">
        <v>1.107</v>
      </c>
      <c r="F7" s="234">
        <v>1.0860000000000001</v>
      </c>
      <c r="G7" s="234">
        <v>1.0820000000000001</v>
      </c>
      <c r="H7" s="234">
        <v>1.0720000000000001</v>
      </c>
      <c r="I7" s="235">
        <v>1.0933333333333335</v>
      </c>
      <c r="K7" s="450"/>
      <c r="L7" s="246" t="s">
        <v>184</v>
      </c>
      <c r="M7" s="247">
        <v>0.95599999999999996</v>
      </c>
      <c r="N7" s="247">
        <v>0.95399999999999996</v>
      </c>
      <c r="O7" s="236">
        <v>-25.801526717557081</v>
      </c>
      <c r="P7" s="236">
        <v>-27.633587786259373</v>
      </c>
      <c r="Q7" s="435"/>
      <c r="R7" s="431"/>
      <c r="S7" s="240" t="s">
        <v>184</v>
      </c>
      <c r="T7" s="234">
        <v>0.96399999999999997</v>
      </c>
      <c r="U7" s="250">
        <v>0.96</v>
      </c>
      <c r="V7" s="236">
        <v>-18.473282442747937</v>
      </c>
      <c r="W7" s="236">
        <v>-22.137404580152513</v>
      </c>
      <c r="X7" s="435"/>
    </row>
    <row r="8" spans="1:24" ht="23.25" thickBot="1">
      <c r="A8" s="434" t="s">
        <v>198</v>
      </c>
      <c r="B8" s="256" t="s">
        <v>180</v>
      </c>
      <c r="C8" s="234">
        <v>1.244</v>
      </c>
      <c r="D8" s="234">
        <v>1.2290000000000001</v>
      </c>
      <c r="E8" s="234">
        <v>1.226</v>
      </c>
      <c r="F8" s="234">
        <v>1.2210000000000001</v>
      </c>
      <c r="G8" s="234">
        <v>1.2170000000000001</v>
      </c>
      <c r="H8" s="234">
        <v>1.224</v>
      </c>
      <c r="I8" s="235">
        <v>1.2268333333333334</v>
      </c>
      <c r="K8" s="450"/>
      <c r="L8" s="246" t="s">
        <v>186</v>
      </c>
      <c r="M8" s="247">
        <v>0.97799999999999998</v>
      </c>
      <c r="N8" s="247">
        <v>0.97099999999999997</v>
      </c>
      <c r="O8" s="236">
        <v>-5.6488549618319315</v>
      </c>
      <c r="P8" s="236">
        <v>-12.061068702289935</v>
      </c>
      <c r="Q8" s="435"/>
      <c r="R8" s="431"/>
      <c r="S8" s="240" t="s">
        <v>186</v>
      </c>
      <c r="T8" s="234">
        <v>0.97699999999999998</v>
      </c>
      <c r="U8" s="250">
        <v>0.93600000000000005</v>
      </c>
      <c r="V8" s="236">
        <v>-6.5648854961830745</v>
      </c>
      <c r="W8" s="236">
        <v>-44.122137404579846</v>
      </c>
      <c r="X8" s="435"/>
    </row>
    <row r="9" spans="1:24" ht="23.25" thickBot="1">
      <c r="A9" s="434"/>
      <c r="B9" s="256" t="s">
        <v>181</v>
      </c>
      <c r="C9" s="234">
        <v>1.5129999999999999</v>
      </c>
      <c r="D9" s="234">
        <v>1.4770000000000001</v>
      </c>
      <c r="E9" s="234">
        <v>1.4930000000000001</v>
      </c>
      <c r="F9" s="234">
        <v>1.498</v>
      </c>
      <c r="G9" s="234">
        <v>1.4950000000000001</v>
      </c>
      <c r="H9" s="234">
        <v>1.496</v>
      </c>
      <c r="I9" s="235">
        <v>1.4953333333333336</v>
      </c>
      <c r="K9" s="450"/>
      <c r="L9" s="246" t="s">
        <v>188</v>
      </c>
      <c r="M9" s="247">
        <v>0.97699999999999998</v>
      </c>
      <c r="N9" s="247">
        <v>0.93</v>
      </c>
      <c r="O9" s="236">
        <v>-6.5648854961830745</v>
      </c>
      <c r="P9" s="236">
        <v>-49.618320610686709</v>
      </c>
      <c r="Q9" s="435"/>
      <c r="R9" s="431"/>
      <c r="S9" s="240" t="s">
        <v>188</v>
      </c>
      <c r="T9" s="234">
        <v>0.91900000000000004</v>
      </c>
      <c r="U9" s="250">
        <v>0.94299999999999995</v>
      </c>
      <c r="V9" s="236">
        <v>-59.694656488549292</v>
      </c>
      <c r="W9" s="236">
        <v>-37.709923664121945</v>
      </c>
      <c r="X9" s="435"/>
    </row>
    <row r="10" spans="1:24" ht="17.25" thickBot="1">
      <c r="K10" s="450"/>
      <c r="L10" s="246" t="s">
        <v>190</v>
      </c>
      <c r="M10" s="247">
        <v>1.0029999999999999</v>
      </c>
      <c r="N10" s="247">
        <v>0.97399999999999998</v>
      </c>
      <c r="O10" s="236">
        <v>17.251908396946551</v>
      </c>
      <c r="P10" s="236">
        <v>-9.3129770992365053</v>
      </c>
      <c r="Q10" s="435"/>
      <c r="R10" s="431"/>
      <c r="S10" s="240" t="s">
        <v>190</v>
      </c>
      <c r="T10" s="234">
        <v>1.0089999999999999</v>
      </c>
      <c r="U10" s="250">
        <v>1.018</v>
      </c>
      <c r="V10" s="236">
        <v>22.74809160305341</v>
      </c>
      <c r="W10" s="236">
        <v>30.992366412213801</v>
      </c>
      <c r="X10" s="435"/>
    </row>
    <row r="11" spans="1:24" ht="17.25" thickBot="1">
      <c r="K11" s="450"/>
      <c r="L11" s="246" t="s">
        <v>189</v>
      </c>
      <c r="M11" s="247">
        <v>1.0680000000000001</v>
      </c>
      <c r="N11" s="247">
        <v>1.012</v>
      </c>
      <c r="O11" s="236">
        <v>76.793893129770964</v>
      </c>
      <c r="P11" s="236">
        <v>25.496183206106942</v>
      </c>
      <c r="Q11" s="435"/>
      <c r="R11" s="431"/>
      <c r="S11" s="240" t="s">
        <v>189</v>
      </c>
      <c r="T11" s="234">
        <v>1.0249999999999999</v>
      </c>
      <c r="U11" s="250">
        <v>1.0129999999999999</v>
      </c>
      <c r="V11" s="236">
        <v>37.404580152671699</v>
      </c>
      <c r="W11" s="236">
        <v>26.412213740457986</v>
      </c>
      <c r="X11" s="435"/>
    </row>
    <row r="12" spans="1:24" ht="17.25" thickBot="1">
      <c r="K12" s="450"/>
      <c r="L12" s="246" t="s">
        <v>187</v>
      </c>
      <c r="M12" s="247" t="s">
        <v>202</v>
      </c>
      <c r="N12" s="247" t="s">
        <v>202</v>
      </c>
      <c r="O12" s="247" t="s">
        <v>202</v>
      </c>
      <c r="P12" s="247" t="s">
        <v>202</v>
      </c>
      <c r="Q12" s="435"/>
      <c r="R12" s="431"/>
      <c r="S12" s="240" t="s">
        <v>187</v>
      </c>
      <c r="T12" s="234">
        <v>1.165</v>
      </c>
      <c r="U12" s="250">
        <v>1.1040000000000001</v>
      </c>
      <c r="V12" s="236">
        <v>165.64885496183177</v>
      </c>
      <c r="W12" s="236">
        <v>109.77099236641212</v>
      </c>
      <c r="X12" s="435"/>
    </row>
    <row r="13" spans="1:24" ht="17.25" thickBot="1">
      <c r="K13" s="450"/>
      <c r="L13" s="246" t="s">
        <v>185</v>
      </c>
      <c r="M13" s="247" t="s">
        <v>202</v>
      </c>
      <c r="N13" s="247" t="s">
        <v>202</v>
      </c>
      <c r="O13" s="247" t="s">
        <v>202</v>
      </c>
      <c r="P13" s="247" t="s">
        <v>202</v>
      </c>
      <c r="Q13" s="435"/>
      <c r="R13" s="431"/>
      <c r="S13" s="240" t="s">
        <v>185</v>
      </c>
      <c r="T13" s="234">
        <v>1.373</v>
      </c>
      <c r="U13" s="250">
        <v>1.3819999999999999</v>
      </c>
      <c r="V13" s="236">
        <v>356.18320610686942</v>
      </c>
      <c r="W13" s="236">
        <v>364.42748091602954</v>
      </c>
      <c r="X13" s="435"/>
    </row>
    <row r="14" spans="1:24" ht="17.25" thickBot="1">
      <c r="K14" s="450"/>
      <c r="L14" s="246" t="s">
        <v>183</v>
      </c>
      <c r="M14" s="247" t="s">
        <v>202</v>
      </c>
      <c r="N14" s="247" t="s">
        <v>202</v>
      </c>
      <c r="O14" s="247" t="s">
        <v>202</v>
      </c>
      <c r="P14" s="247" t="s">
        <v>202</v>
      </c>
      <c r="Q14" s="436"/>
      <c r="R14" s="432"/>
      <c r="S14" s="240" t="s">
        <v>183</v>
      </c>
      <c r="T14" s="234">
        <v>1.7909999999999999</v>
      </c>
      <c r="U14" s="250">
        <v>1.7350000000000001</v>
      </c>
      <c r="V14" s="236">
        <v>739.08396946564687</v>
      </c>
      <c r="W14" s="236">
        <v>687.78625954198299</v>
      </c>
      <c r="X14" s="436"/>
    </row>
    <row r="15" spans="1:24" ht="17.25" thickBot="1">
      <c r="K15" s="431" t="s">
        <v>195</v>
      </c>
      <c r="L15" s="242" t="s">
        <v>182</v>
      </c>
      <c r="M15" s="243">
        <v>0.98599999999999999</v>
      </c>
      <c r="N15" s="249">
        <v>1.0129999999999999</v>
      </c>
      <c r="O15" s="236">
        <v>1.6793893129772148</v>
      </c>
      <c r="P15" s="236">
        <v>26.412213740457986</v>
      </c>
      <c r="Q15" s="452">
        <v>131</v>
      </c>
      <c r="R15" s="455" t="s">
        <v>195</v>
      </c>
      <c r="S15" s="240" t="s">
        <v>182</v>
      </c>
      <c r="T15" s="234">
        <v>0.97399999999999998</v>
      </c>
      <c r="U15" s="250">
        <v>1.02</v>
      </c>
      <c r="V15" s="236">
        <v>-9.3129770992365106</v>
      </c>
      <c r="W15" s="236">
        <v>32.824427480916093</v>
      </c>
      <c r="X15" s="452">
        <v>140</v>
      </c>
    </row>
    <row r="16" spans="1:24" ht="17.25" thickBot="1">
      <c r="K16" s="431"/>
      <c r="L16" s="240" t="s">
        <v>184</v>
      </c>
      <c r="M16" s="234">
        <v>0.95</v>
      </c>
      <c r="N16" s="250">
        <v>0.93300000000000005</v>
      </c>
      <c r="O16" s="236">
        <v>-31.297709923663948</v>
      </c>
      <c r="P16" s="236">
        <v>-46.870229007633277</v>
      </c>
      <c r="Q16" s="453"/>
      <c r="R16" s="456"/>
      <c r="S16" s="240" t="s">
        <v>184</v>
      </c>
      <c r="T16" s="234">
        <v>0.96799999999999997</v>
      </c>
      <c r="U16" s="250">
        <v>0.96199999999999997</v>
      </c>
      <c r="V16" s="236">
        <v>-14.809160305343367</v>
      </c>
      <c r="W16" s="236">
        <v>-20.305343511450225</v>
      </c>
      <c r="X16" s="453"/>
    </row>
    <row r="17" spans="11:24" ht="17.25" thickBot="1">
      <c r="K17" s="431"/>
      <c r="L17" s="240" t="s">
        <v>186</v>
      </c>
      <c r="M17" s="234">
        <v>0.96599999999999997</v>
      </c>
      <c r="N17" s="250">
        <v>0.96899999999999997</v>
      </c>
      <c r="O17" s="236">
        <v>-16.641221374045649</v>
      </c>
      <c r="P17" s="236">
        <v>-13.893129770992221</v>
      </c>
      <c r="Q17" s="453"/>
      <c r="R17" s="456"/>
      <c r="S17" s="240" t="s">
        <v>186</v>
      </c>
      <c r="T17" s="234">
        <v>0.98199999999999998</v>
      </c>
      <c r="U17" s="250">
        <v>0.99399999999999999</v>
      </c>
      <c r="V17" s="236">
        <v>-1.9847328244273585</v>
      </c>
      <c r="W17" s="236">
        <v>9.0076335877863603</v>
      </c>
      <c r="X17" s="453"/>
    </row>
    <row r="18" spans="11:24" ht="17.25" thickBot="1">
      <c r="K18" s="431"/>
      <c r="L18" s="240" t="s">
        <v>188</v>
      </c>
      <c r="M18" s="234">
        <v>0.94299999999999995</v>
      </c>
      <c r="N18" s="250">
        <v>0.94299999999999995</v>
      </c>
      <c r="O18" s="236">
        <v>-37.709923664121945</v>
      </c>
      <c r="P18" s="236">
        <v>-37.709923664121945</v>
      </c>
      <c r="Q18" s="453"/>
      <c r="R18" s="456"/>
      <c r="S18" s="240" t="s">
        <v>188</v>
      </c>
      <c r="T18" s="234">
        <v>0.96</v>
      </c>
      <c r="U18" s="250">
        <v>1.004</v>
      </c>
      <c r="V18" s="236">
        <v>-22.137404580152513</v>
      </c>
      <c r="W18" s="236">
        <v>18.167938931297794</v>
      </c>
      <c r="X18" s="453"/>
    </row>
    <row r="19" spans="11:24" ht="17.25" thickBot="1">
      <c r="K19" s="431"/>
      <c r="L19" s="240" t="s">
        <v>190</v>
      </c>
      <c r="M19" s="234">
        <v>0.96199999999999997</v>
      </c>
      <c r="N19" s="250">
        <v>0.94799999999999995</v>
      </c>
      <c r="O19" s="236">
        <v>-20.305343511450225</v>
      </c>
      <c r="P19" s="236">
        <v>-33.129770992366232</v>
      </c>
      <c r="Q19" s="453"/>
      <c r="R19" s="456"/>
      <c r="S19" s="240" t="s">
        <v>190</v>
      </c>
      <c r="T19" s="234">
        <v>1.018</v>
      </c>
      <c r="U19" s="250">
        <v>1.048</v>
      </c>
      <c r="V19" s="236">
        <v>30.992366412213801</v>
      </c>
      <c r="W19" s="236">
        <v>58.473282442748101</v>
      </c>
      <c r="X19" s="453"/>
    </row>
    <row r="20" spans="11:24" ht="17.25" thickBot="1">
      <c r="K20" s="431"/>
      <c r="L20" s="240" t="s">
        <v>189</v>
      </c>
      <c r="M20" s="234">
        <v>1.036</v>
      </c>
      <c r="N20" s="251" t="s">
        <v>200</v>
      </c>
      <c r="O20" s="236">
        <v>47.480916030534381</v>
      </c>
      <c r="P20" s="237" t="e">
        <v>#VALUE!</v>
      </c>
      <c r="Q20" s="453"/>
      <c r="R20" s="456"/>
      <c r="S20" s="240" t="s">
        <v>189</v>
      </c>
      <c r="T20" s="234">
        <v>1.034</v>
      </c>
      <c r="U20" s="250">
        <v>1.016</v>
      </c>
      <c r="V20" s="236">
        <v>45.6488549618321</v>
      </c>
      <c r="W20" s="236">
        <v>29.160305343511517</v>
      </c>
      <c r="X20" s="453"/>
    </row>
    <row r="21" spans="11:24" ht="17.25" thickBot="1">
      <c r="K21" s="431"/>
      <c r="L21" s="240" t="s">
        <v>187</v>
      </c>
      <c r="M21" s="234">
        <v>1.08</v>
      </c>
      <c r="N21" s="250">
        <v>1.0569999999999999</v>
      </c>
      <c r="O21" s="236">
        <v>87.786259541984691</v>
      </c>
      <c r="P21" s="236">
        <v>66.717557251908289</v>
      </c>
      <c r="Q21" s="453"/>
      <c r="R21" s="456"/>
      <c r="S21" s="240" t="s">
        <v>187</v>
      </c>
      <c r="T21" s="234">
        <v>1.0529999999999999</v>
      </c>
      <c r="U21" s="250">
        <v>1.099</v>
      </c>
      <c r="V21" s="236">
        <v>63.053435114503721</v>
      </c>
      <c r="W21" s="236">
        <v>105.1908396946563</v>
      </c>
      <c r="X21" s="453"/>
    </row>
    <row r="22" spans="11:24" ht="17.25" thickBot="1">
      <c r="K22" s="431"/>
      <c r="L22" s="240" t="s">
        <v>185</v>
      </c>
      <c r="M22" s="234">
        <v>1.1890000000000001</v>
      </c>
      <c r="N22" s="250">
        <v>1.1659999999999999</v>
      </c>
      <c r="O22" s="236">
        <v>187.6335877862592</v>
      </c>
      <c r="P22" s="236">
        <v>166.5648854961828</v>
      </c>
      <c r="Q22" s="453"/>
      <c r="R22" s="456"/>
      <c r="S22" s="240" t="s">
        <v>185</v>
      </c>
      <c r="T22" s="234">
        <v>1.1679999999999999</v>
      </c>
      <c r="U22" s="250">
        <v>1.224</v>
      </c>
      <c r="V22" s="236">
        <v>168.3969465648851</v>
      </c>
      <c r="W22" s="236">
        <v>219.69465648854913</v>
      </c>
      <c r="X22" s="453"/>
    </row>
    <row r="23" spans="11:24" ht="17.25" thickBot="1">
      <c r="K23" s="432"/>
      <c r="L23" s="240" t="s">
        <v>183</v>
      </c>
      <c r="M23" s="234">
        <v>1.323</v>
      </c>
      <c r="N23" s="250">
        <v>1.2949999999999999</v>
      </c>
      <c r="O23" s="236">
        <v>310.38167938931218</v>
      </c>
      <c r="P23" s="236">
        <v>284.73282442748018</v>
      </c>
      <c r="Q23" s="454"/>
      <c r="R23" s="457"/>
      <c r="S23" s="240" t="s">
        <v>183</v>
      </c>
      <c r="T23" s="234">
        <v>1.373</v>
      </c>
      <c r="U23" s="250">
        <v>1.4219999999999999</v>
      </c>
      <c r="V23" s="236">
        <v>356.18320610686942</v>
      </c>
      <c r="W23" s="236">
        <v>401.06870229007529</v>
      </c>
      <c r="X23" s="454"/>
    </row>
    <row r="24" spans="11:24" ht="17.25" thickBot="1">
      <c r="K24" s="433" t="s">
        <v>196</v>
      </c>
      <c r="L24" s="240" t="s">
        <v>182</v>
      </c>
      <c r="M24" s="234">
        <v>1.335</v>
      </c>
      <c r="N24" s="250">
        <v>1.268</v>
      </c>
      <c r="O24" s="236">
        <v>40.285536933581547</v>
      </c>
      <c r="P24" s="236">
        <v>15.332091868404675</v>
      </c>
      <c r="Q24" s="452">
        <v>79</v>
      </c>
      <c r="R24" s="455" t="s">
        <v>196</v>
      </c>
      <c r="S24" s="240" t="s">
        <v>182</v>
      </c>
      <c r="T24" s="234">
        <v>1.276</v>
      </c>
      <c r="U24" s="250">
        <v>1.2310000000000001</v>
      </c>
      <c r="V24" s="236">
        <v>18.311607697082515</v>
      </c>
      <c r="W24" s="236">
        <v>1.5518311607697017</v>
      </c>
      <c r="X24" s="452">
        <v>67</v>
      </c>
    </row>
    <row r="25" spans="11:24" ht="17.25" thickBot="1">
      <c r="K25" s="431"/>
      <c r="L25" s="240" t="s">
        <v>184</v>
      </c>
      <c r="M25" s="234">
        <v>1.2709999999999999</v>
      </c>
      <c r="N25" s="250">
        <v>1.2969999999999999</v>
      </c>
      <c r="O25" s="236">
        <v>16.449410304158821</v>
      </c>
      <c r="P25" s="236">
        <v>26.132836747361804</v>
      </c>
      <c r="Q25" s="453"/>
      <c r="R25" s="456"/>
      <c r="S25" s="240" t="s">
        <v>184</v>
      </c>
      <c r="T25" s="234">
        <v>1.228</v>
      </c>
      <c r="U25" s="250">
        <v>1.272</v>
      </c>
      <c r="V25" s="236">
        <v>0.43451272501547017</v>
      </c>
      <c r="W25" s="236">
        <v>16.821849782743591</v>
      </c>
      <c r="X25" s="453"/>
    </row>
    <row r="26" spans="11:24" ht="17.25" thickBot="1">
      <c r="K26" s="431"/>
      <c r="L26" s="240" t="s">
        <v>186</v>
      </c>
      <c r="M26" s="234">
        <v>1.306</v>
      </c>
      <c r="N26" s="250">
        <v>1.276</v>
      </c>
      <c r="O26" s="236">
        <v>29.484792054624414</v>
      </c>
      <c r="P26" s="236">
        <v>18.311607697082515</v>
      </c>
      <c r="Q26" s="453"/>
      <c r="R26" s="456"/>
      <c r="S26" s="240" t="s">
        <v>186</v>
      </c>
      <c r="T26" s="234">
        <v>1.266</v>
      </c>
      <c r="U26" s="250">
        <v>1.272</v>
      </c>
      <c r="V26" s="236">
        <v>14.587212911235211</v>
      </c>
      <c r="W26" s="236">
        <v>16.821849782743591</v>
      </c>
      <c r="X26" s="453"/>
    </row>
    <row r="27" spans="11:24" ht="17.25" thickBot="1">
      <c r="K27" s="431"/>
      <c r="L27" s="240" t="s">
        <v>188</v>
      </c>
      <c r="M27" s="234">
        <v>1.2949999999999999</v>
      </c>
      <c r="N27" s="250">
        <v>1.2829999999999999</v>
      </c>
      <c r="O27" s="236">
        <v>25.387957790192345</v>
      </c>
      <c r="P27" s="236">
        <v>20.918684047175581</v>
      </c>
      <c r="Q27" s="453"/>
      <c r="R27" s="456"/>
      <c r="S27" s="240" t="s">
        <v>188</v>
      </c>
      <c r="T27" s="234">
        <v>1.27</v>
      </c>
      <c r="U27" s="250">
        <v>1.272</v>
      </c>
      <c r="V27" s="236">
        <v>16.076970825574133</v>
      </c>
      <c r="W27" s="236">
        <v>16.821849782743591</v>
      </c>
      <c r="X27" s="453"/>
    </row>
    <row r="28" spans="11:24" ht="17.25" thickBot="1">
      <c r="K28" s="431"/>
      <c r="L28" s="240" t="s">
        <v>190</v>
      </c>
      <c r="M28" s="234">
        <v>1.292</v>
      </c>
      <c r="N28" s="250">
        <v>1.276</v>
      </c>
      <c r="O28" s="236">
        <v>24.270639354438195</v>
      </c>
      <c r="P28" s="236">
        <v>18.311607697082515</v>
      </c>
      <c r="Q28" s="453"/>
      <c r="R28" s="456"/>
      <c r="S28" s="240" t="s">
        <v>190</v>
      </c>
      <c r="T28" s="234">
        <v>1.296</v>
      </c>
      <c r="U28" s="250">
        <v>1.288</v>
      </c>
      <c r="V28" s="236">
        <v>25.760397268777112</v>
      </c>
      <c r="W28" s="236">
        <v>22.780881440099275</v>
      </c>
      <c r="X28" s="453"/>
    </row>
    <row r="29" spans="11:24" ht="17.25" thickBot="1">
      <c r="K29" s="431"/>
      <c r="L29" s="240" t="s">
        <v>189</v>
      </c>
      <c r="M29" s="234">
        <v>1.3080000000000001</v>
      </c>
      <c r="N29" s="250">
        <v>1.3260000000000001</v>
      </c>
      <c r="O29" s="236">
        <v>30.229671011793872</v>
      </c>
      <c r="P29" s="236">
        <v>36.933581626319018</v>
      </c>
      <c r="Q29" s="453"/>
      <c r="R29" s="456"/>
      <c r="S29" s="240" t="s">
        <v>189</v>
      </c>
      <c r="T29" s="234">
        <v>1.284</v>
      </c>
      <c r="U29" s="250">
        <v>1.2789999999999999</v>
      </c>
      <c r="V29" s="236">
        <v>21.291123525760351</v>
      </c>
      <c r="W29" s="236">
        <v>19.428926132836661</v>
      </c>
      <c r="X29" s="453"/>
    </row>
    <row r="30" spans="11:24" ht="17.25" thickBot="1">
      <c r="K30" s="431"/>
      <c r="L30" s="240" t="s">
        <v>187</v>
      </c>
      <c r="M30" s="234">
        <v>1.4059999999999999</v>
      </c>
      <c r="N30" s="250">
        <v>1.3759999999999999</v>
      </c>
      <c r="O30" s="236">
        <v>66.728739913097328</v>
      </c>
      <c r="P30" s="236">
        <v>55.555555555555436</v>
      </c>
      <c r="Q30" s="453"/>
      <c r="R30" s="456"/>
      <c r="S30" s="240" t="s">
        <v>187</v>
      </c>
      <c r="T30" s="234">
        <v>1.371</v>
      </c>
      <c r="U30" s="250">
        <v>1.36</v>
      </c>
      <c r="V30" s="236">
        <v>53.693358162631831</v>
      </c>
      <c r="W30" s="236">
        <v>49.596523898199841</v>
      </c>
      <c r="X30" s="453"/>
    </row>
    <row r="31" spans="11:24" ht="17.25" thickBot="1">
      <c r="K31" s="431"/>
      <c r="L31" s="240" t="s">
        <v>185</v>
      </c>
      <c r="M31" s="234">
        <v>1.514</v>
      </c>
      <c r="N31" s="250">
        <v>1.462</v>
      </c>
      <c r="O31" s="236">
        <v>106.95220360024817</v>
      </c>
      <c r="P31" s="236">
        <v>87.585350713842232</v>
      </c>
      <c r="Q31" s="453"/>
      <c r="R31" s="456"/>
      <c r="S31" s="240" t="s">
        <v>185</v>
      </c>
      <c r="T31" s="234">
        <v>1.4079999999999999</v>
      </c>
      <c r="U31" s="250">
        <v>1.52</v>
      </c>
      <c r="V31" s="236">
        <v>67.47361887026679</v>
      </c>
      <c r="W31" s="236">
        <v>109.18684047175657</v>
      </c>
      <c r="X31" s="453"/>
    </row>
    <row r="32" spans="11:24" ht="17.25" thickBot="1">
      <c r="K32" s="432"/>
      <c r="L32" s="240" t="s">
        <v>183</v>
      </c>
      <c r="M32" s="234">
        <v>1.6659999999999999</v>
      </c>
      <c r="N32" s="250">
        <v>1.5580000000000001</v>
      </c>
      <c r="O32" s="236">
        <v>163.56300434512707</v>
      </c>
      <c r="P32" s="236">
        <v>123.3395406579763</v>
      </c>
      <c r="Q32" s="454"/>
      <c r="R32" s="457"/>
      <c r="S32" s="240" t="s">
        <v>183</v>
      </c>
      <c r="T32" s="234">
        <v>1.804</v>
      </c>
      <c r="U32" s="250">
        <v>1.804</v>
      </c>
      <c r="V32" s="236">
        <v>214.95965238981981</v>
      </c>
      <c r="W32" s="236">
        <v>214.95965238981981</v>
      </c>
      <c r="X32" s="454"/>
    </row>
    <row r="34" spans="11:14">
      <c r="K34" s="72" t="s">
        <v>205</v>
      </c>
      <c r="L34" s="72"/>
      <c r="M34" s="72"/>
      <c r="N34" s="72"/>
    </row>
    <row r="35" spans="11:14">
      <c r="K35" s="72" t="s">
        <v>201</v>
      </c>
      <c r="L35" s="72"/>
      <c r="M35" s="72"/>
      <c r="N35" s="72"/>
    </row>
    <row r="36" spans="11:14">
      <c r="K36" s="72" t="s">
        <v>203</v>
      </c>
    </row>
    <row r="37" spans="11:14" ht="18.75">
      <c r="K37" s="72" t="s">
        <v>213</v>
      </c>
    </row>
  </sheetData>
  <mergeCells count="25">
    <mergeCell ref="X15:X23"/>
    <mergeCell ref="X24:X32"/>
    <mergeCell ref="R6:R14"/>
    <mergeCell ref="R15:R23"/>
    <mergeCell ref="X4:X5"/>
    <mergeCell ref="X6:X14"/>
    <mergeCell ref="R24:R32"/>
    <mergeCell ref="K3:Q3"/>
    <mergeCell ref="R3:X3"/>
    <mergeCell ref="C5:H5"/>
    <mergeCell ref="A6:A7"/>
    <mergeCell ref="A8:A9"/>
    <mergeCell ref="M4:N4"/>
    <mergeCell ref="K6:K14"/>
    <mergeCell ref="V4:W4"/>
    <mergeCell ref="O4:P4"/>
    <mergeCell ref="K15:K23"/>
    <mergeCell ref="K24:K32"/>
    <mergeCell ref="T4:U4"/>
    <mergeCell ref="Q6:Q14"/>
    <mergeCell ref="Q4:Q5"/>
    <mergeCell ref="K4:K5"/>
    <mergeCell ref="R4:R5"/>
    <mergeCell ref="Q15:Q23"/>
    <mergeCell ref="Q24:Q32"/>
  </mergeCells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435F-EAC6-434E-A31F-BE1C2433CD00}">
  <sheetPr>
    <tabColor rgb="FF00B050"/>
  </sheetPr>
  <dimension ref="A2:X46"/>
  <sheetViews>
    <sheetView tabSelected="1" zoomScale="90" zoomScaleNormal="90" workbookViewId="0">
      <selection activeCell="C20" sqref="C20"/>
    </sheetView>
  </sheetViews>
  <sheetFormatPr defaultRowHeight="16.5"/>
  <cols>
    <col min="1" max="1" width="37.875" customWidth="1"/>
    <col min="3" max="3" width="8.875" style="238"/>
    <col min="11" max="11" width="10.875" customWidth="1"/>
    <col min="18" max="18" width="10.25" customWidth="1"/>
  </cols>
  <sheetData>
    <row r="2" spans="1:24" ht="17.25" thickBot="1"/>
    <row r="3" spans="1:24" ht="17.25" thickBot="1">
      <c r="K3" s="441" t="s">
        <v>193</v>
      </c>
      <c r="L3" s="442"/>
      <c r="M3" s="442"/>
      <c r="N3" s="442"/>
      <c r="O3" s="442"/>
      <c r="P3" s="442"/>
      <c r="Q3" s="443"/>
      <c r="R3" s="444" t="s">
        <v>199</v>
      </c>
      <c r="S3" s="445"/>
      <c r="T3" s="445"/>
      <c r="U3" s="445"/>
      <c r="V3" s="445"/>
      <c r="W3" s="445"/>
      <c r="X3" s="446"/>
    </row>
    <row r="4" spans="1:24" s="241" customFormat="1" thickBot="1">
      <c r="K4" s="439" t="s">
        <v>220</v>
      </c>
      <c r="L4" s="252"/>
      <c r="M4" s="434" t="s">
        <v>204</v>
      </c>
      <c r="N4" s="434"/>
      <c r="O4" s="451" t="s">
        <v>191</v>
      </c>
      <c r="P4" s="451"/>
      <c r="Q4" s="437" t="s">
        <v>206</v>
      </c>
      <c r="R4" s="439" t="s">
        <v>220</v>
      </c>
      <c r="S4" s="252"/>
      <c r="T4" s="434" t="s">
        <v>204</v>
      </c>
      <c r="U4" s="434"/>
      <c r="V4" s="451" t="s">
        <v>191</v>
      </c>
      <c r="W4" s="451"/>
      <c r="X4" s="437" t="s">
        <v>206</v>
      </c>
    </row>
    <row r="5" spans="1:24" ht="24" thickBot="1">
      <c r="A5" s="248"/>
      <c r="B5" s="255"/>
      <c r="C5" s="447" t="s">
        <v>178</v>
      </c>
      <c r="D5" s="448"/>
      <c r="E5" s="448"/>
      <c r="F5" s="448"/>
      <c r="G5" s="448"/>
      <c r="H5" s="449"/>
      <c r="I5" s="233" t="s">
        <v>179</v>
      </c>
      <c r="K5" s="440"/>
      <c r="L5" s="244" t="s">
        <v>192</v>
      </c>
      <c r="M5" s="244" t="s">
        <v>148</v>
      </c>
      <c r="N5" s="244" t="s">
        <v>150</v>
      </c>
      <c r="O5" s="245" t="s">
        <v>148</v>
      </c>
      <c r="P5" s="245" t="s">
        <v>150</v>
      </c>
      <c r="Q5" s="438"/>
      <c r="R5" s="440"/>
      <c r="S5" s="239" t="s">
        <v>192</v>
      </c>
      <c r="T5" s="239" t="s">
        <v>148</v>
      </c>
      <c r="U5" s="253" t="s">
        <v>150</v>
      </c>
      <c r="V5" s="254" t="s">
        <v>148</v>
      </c>
      <c r="W5" s="254" t="s">
        <v>150</v>
      </c>
      <c r="X5" s="438"/>
    </row>
    <row r="6" spans="1:24" ht="23.25" thickBot="1">
      <c r="A6" s="434" t="s">
        <v>207</v>
      </c>
      <c r="B6" s="256" t="s">
        <v>180</v>
      </c>
      <c r="C6" s="222">
        <v>1.147</v>
      </c>
      <c r="D6" s="222">
        <v>1.129</v>
      </c>
      <c r="E6" s="222">
        <v>1.143</v>
      </c>
      <c r="F6" s="222">
        <v>1.1359999999999999</v>
      </c>
      <c r="G6" s="222">
        <v>1.109</v>
      </c>
      <c r="H6" s="222">
        <v>1.1399999999999999</v>
      </c>
      <c r="I6" s="223">
        <v>1.1339999999999999</v>
      </c>
      <c r="K6" s="450" t="s">
        <v>209</v>
      </c>
      <c r="L6" s="246" t="s">
        <v>182</v>
      </c>
      <c r="M6" s="222">
        <v>1.022</v>
      </c>
      <c r="N6" s="222">
        <v>0.97699999999999998</v>
      </c>
      <c r="O6" s="224">
        <v>-51.732101616628093</v>
      </c>
      <c r="P6" s="224">
        <v>-72.517321016166207</v>
      </c>
      <c r="Q6" s="435">
        <v>110</v>
      </c>
      <c r="R6" s="450" t="s">
        <v>209</v>
      </c>
      <c r="S6" s="240" t="s">
        <v>182</v>
      </c>
      <c r="T6" s="222">
        <v>1.026</v>
      </c>
      <c r="U6" s="222">
        <v>1.016</v>
      </c>
      <c r="V6" s="224">
        <v>-49.884526558891366</v>
      </c>
      <c r="W6" s="224">
        <v>-54.503464203233165</v>
      </c>
      <c r="X6" s="435">
        <v>140</v>
      </c>
    </row>
    <row r="7" spans="1:24" ht="23.25" thickBot="1">
      <c r="A7" s="434"/>
      <c r="B7" s="256" t="s">
        <v>181</v>
      </c>
      <c r="C7" s="222">
        <v>1.3160000000000001</v>
      </c>
      <c r="D7" s="222">
        <v>1.3140000000000001</v>
      </c>
      <c r="E7" s="222">
        <v>1.369</v>
      </c>
      <c r="F7" s="222">
        <v>1.365</v>
      </c>
      <c r="G7" s="222">
        <v>1.3460000000000001</v>
      </c>
      <c r="H7" s="222">
        <v>1.393</v>
      </c>
      <c r="I7" s="223">
        <v>1.3505</v>
      </c>
      <c r="K7" s="450"/>
      <c r="L7" s="246" t="s">
        <v>184</v>
      </c>
      <c r="M7" s="222">
        <v>1.0109999999999999</v>
      </c>
      <c r="N7" s="222">
        <v>0.99099999999999999</v>
      </c>
      <c r="O7" s="224">
        <v>-56.812933025404121</v>
      </c>
      <c r="P7" s="224">
        <v>-66.050808314087675</v>
      </c>
      <c r="Q7" s="435"/>
      <c r="R7" s="450"/>
      <c r="S7" s="240" t="s">
        <v>184</v>
      </c>
      <c r="T7" s="222">
        <v>1.01</v>
      </c>
      <c r="U7" s="222">
        <v>1.0269999999999999</v>
      </c>
      <c r="V7" s="224">
        <v>-57.274826789838251</v>
      </c>
      <c r="W7" s="224">
        <v>-49.422632794457236</v>
      </c>
      <c r="X7" s="435"/>
    </row>
    <row r="8" spans="1:24" ht="23.25" thickBot="1">
      <c r="A8" s="434" t="s">
        <v>221</v>
      </c>
      <c r="B8" s="256" t="s">
        <v>180</v>
      </c>
      <c r="C8" s="222">
        <v>1.117</v>
      </c>
      <c r="D8" s="222">
        <v>1.093</v>
      </c>
      <c r="E8" s="222">
        <v>1.0489999999999999</v>
      </c>
      <c r="F8" s="222">
        <v>1.06</v>
      </c>
      <c r="G8" s="222">
        <v>1.085</v>
      </c>
      <c r="H8" s="222">
        <v>1.1020000000000001</v>
      </c>
      <c r="I8" s="223">
        <v>1.0843333333333334</v>
      </c>
      <c r="K8" s="450"/>
      <c r="L8" s="246" t="s">
        <v>186</v>
      </c>
      <c r="M8" s="222">
        <v>1.0489999999999999</v>
      </c>
      <c r="N8" s="222">
        <v>1.004</v>
      </c>
      <c r="O8" s="224">
        <v>-39.260969976905272</v>
      </c>
      <c r="P8" s="224">
        <v>-60.046189376443323</v>
      </c>
      <c r="Q8" s="435"/>
      <c r="R8" s="450"/>
      <c r="S8" s="240" t="s">
        <v>186</v>
      </c>
      <c r="T8" s="222">
        <v>1.0169999999999999</v>
      </c>
      <c r="U8" s="222">
        <v>1.0349999999999999</v>
      </c>
      <c r="V8" s="224">
        <v>-54.041570438799035</v>
      </c>
      <c r="W8" s="224">
        <v>-45.727482678983797</v>
      </c>
      <c r="X8" s="435"/>
    </row>
    <row r="9" spans="1:24" ht="23.25" thickBot="1">
      <c r="A9" s="434"/>
      <c r="B9" s="256" t="s">
        <v>181</v>
      </c>
      <c r="C9" s="222">
        <v>1.268</v>
      </c>
      <c r="D9" s="222">
        <v>1.2909999999999999</v>
      </c>
      <c r="E9" s="222">
        <v>1.302</v>
      </c>
      <c r="F9" s="222">
        <v>1.2609999999999999</v>
      </c>
      <c r="G9" s="222">
        <v>1.284</v>
      </c>
      <c r="H9" s="222">
        <v>1.2769999999999999</v>
      </c>
      <c r="I9" s="223">
        <v>1.2805</v>
      </c>
      <c r="K9" s="450"/>
      <c r="L9" s="246" t="s">
        <v>188</v>
      </c>
      <c r="M9" s="222">
        <v>1.1180000000000001</v>
      </c>
      <c r="N9" s="222">
        <v>1.105</v>
      </c>
      <c r="O9" s="224">
        <v>-7.3903002309467825</v>
      </c>
      <c r="P9" s="224">
        <v>-13.394919168591176</v>
      </c>
      <c r="Q9" s="435"/>
      <c r="R9" s="450"/>
      <c r="S9" s="240" t="s">
        <v>188</v>
      </c>
      <c r="T9" s="222">
        <v>1.0740000000000001</v>
      </c>
      <c r="U9" s="222">
        <v>1.0680000000000001</v>
      </c>
      <c r="V9" s="224">
        <v>-27.713625866050712</v>
      </c>
      <c r="W9" s="224">
        <v>-30.484988452655791</v>
      </c>
      <c r="X9" s="435"/>
    </row>
    <row r="10" spans="1:24" ht="23.25" thickBot="1">
      <c r="A10" s="434" t="s">
        <v>208</v>
      </c>
      <c r="B10" s="256" t="s">
        <v>180</v>
      </c>
      <c r="C10" s="222">
        <v>1.0588</v>
      </c>
      <c r="D10" s="222">
        <v>1.1211</v>
      </c>
      <c r="E10" s="222">
        <v>1.0431999999999999</v>
      </c>
      <c r="F10" s="222">
        <v>1.0468</v>
      </c>
      <c r="G10" s="222">
        <v>1.0680000000000001</v>
      </c>
      <c r="H10" s="222">
        <v>1.1117999999999999</v>
      </c>
      <c r="I10" s="223">
        <v>1.0749499999999999</v>
      </c>
      <c r="K10" s="450"/>
      <c r="L10" s="246" t="s">
        <v>190</v>
      </c>
      <c r="M10" s="222">
        <v>1.161</v>
      </c>
      <c r="N10" s="222">
        <v>1.06</v>
      </c>
      <c r="O10" s="224">
        <v>12.471131639722918</v>
      </c>
      <c r="P10" s="224">
        <v>-34.180138568129237</v>
      </c>
      <c r="Q10" s="435"/>
      <c r="R10" s="450"/>
      <c r="S10" s="240" t="s">
        <v>190</v>
      </c>
      <c r="T10" s="222">
        <v>1.0940000000000001</v>
      </c>
      <c r="U10" s="222">
        <v>1.1779999999999999</v>
      </c>
      <c r="V10" s="224">
        <v>-18.475750577367108</v>
      </c>
      <c r="W10" s="224">
        <v>20.323325635103931</v>
      </c>
      <c r="X10" s="435"/>
    </row>
    <row r="11" spans="1:24" ht="23.25" thickBot="1">
      <c r="A11" s="434"/>
      <c r="B11" s="256" t="s">
        <v>181</v>
      </c>
      <c r="C11" s="222">
        <v>1.2154</v>
      </c>
      <c r="D11" s="222">
        <v>1.2085999999999999</v>
      </c>
      <c r="E11" s="222">
        <v>1.2230000000000001</v>
      </c>
      <c r="F11" s="222">
        <v>1.1962999999999999</v>
      </c>
      <c r="G11" s="222">
        <v>1.2119</v>
      </c>
      <c r="H11" s="222">
        <v>1.2152000000000001</v>
      </c>
      <c r="I11" s="223">
        <v>1.2117333333333333</v>
      </c>
      <c r="K11" s="450"/>
      <c r="L11" s="246" t="s">
        <v>189</v>
      </c>
      <c r="M11" s="222">
        <v>1.1870000000000001</v>
      </c>
      <c r="N11" s="226">
        <v>1.1819999999999999</v>
      </c>
      <c r="O11" s="224">
        <v>24.480369515011606</v>
      </c>
      <c r="P11" s="225">
        <v>22.170900692840654</v>
      </c>
      <c r="Q11" s="435"/>
      <c r="R11" s="450"/>
      <c r="S11" s="240" t="s">
        <v>189</v>
      </c>
      <c r="T11" s="222">
        <v>1.1859999999999999</v>
      </c>
      <c r="U11" s="222">
        <v>1.204</v>
      </c>
      <c r="V11" s="224">
        <v>24.018475750577373</v>
      </c>
      <c r="W11" s="224">
        <v>32.332563510392617</v>
      </c>
      <c r="X11" s="435"/>
    </row>
    <row r="12" spans="1:24" ht="17.25" thickBot="1">
      <c r="K12" s="450"/>
      <c r="L12" s="246" t="s">
        <v>187</v>
      </c>
      <c r="M12" s="222">
        <v>1.2949999999999999</v>
      </c>
      <c r="N12" s="222">
        <v>1.2969999999999999</v>
      </c>
      <c r="O12" s="224">
        <v>74.364896073902969</v>
      </c>
      <c r="P12" s="224">
        <v>75.288683602771329</v>
      </c>
      <c r="Q12" s="435"/>
      <c r="R12" s="450"/>
      <c r="S12" s="240" t="s">
        <v>187</v>
      </c>
      <c r="T12" s="222">
        <v>1.403</v>
      </c>
      <c r="U12" s="222">
        <v>1.381</v>
      </c>
      <c r="V12" s="224">
        <v>124.24942263279443</v>
      </c>
      <c r="W12" s="224">
        <v>114.08775981524246</v>
      </c>
      <c r="X12" s="435"/>
    </row>
    <row r="13" spans="1:24" ht="17.25" thickBot="1">
      <c r="K13" s="450"/>
      <c r="L13" s="246" t="s">
        <v>185</v>
      </c>
      <c r="M13" s="222">
        <v>1.476</v>
      </c>
      <c r="N13" s="222">
        <v>1.4330000000000001</v>
      </c>
      <c r="O13" s="224">
        <v>157.96766743648956</v>
      </c>
      <c r="P13" s="224">
        <v>138.10623556581984</v>
      </c>
      <c r="Q13" s="435"/>
      <c r="R13" s="450"/>
      <c r="S13" s="240" t="s">
        <v>185</v>
      </c>
      <c r="T13" s="222">
        <v>1.643</v>
      </c>
      <c r="U13" s="222">
        <v>1.669</v>
      </c>
      <c r="V13" s="224">
        <v>235.10392609699758</v>
      </c>
      <c r="W13" s="224">
        <v>247.11316397228629</v>
      </c>
      <c r="X13" s="435"/>
    </row>
    <row r="14" spans="1:24" ht="17.25" thickBot="1">
      <c r="K14" s="450"/>
      <c r="L14" s="246" t="s">
        <v>183</v>
      </c>
      <c r="M14" s="222">
        <v>1.748</v>
      </c>
      <c r="N14" s="222">
        <v>1.7110000000000001</v>
      </c>
      <c r="O14" s="224">
        <v>283.60277136258645</v>
      </c>
      <c r="P14" s="224">
        <v>266.51270207852184</v>
      </c>
      <c r="Q14" s="436"/>
      <c r="R14" s="450"/>
      <c r="S14" s="240" t="s">
        <v>183</v>
      </c>
      <c r="T14" s="222">
        <v>2.1190000000000002</v>
      </c>
      <c r="U14" s="222">
        <v>2.1019999999999999</v>
      </c>
      <c r="V14" s="224">
        <v>454.96535796766733</v>
      </c>
      <c r="W14" s="224">
        <v>447.11316397228609</v>
      </c>
      <c r="X14" s="436"/>
    </row>
    <row r="15" spans="1:24" ht="17.25" thickBot="1">
      <c r="K15" s="431" t="s">
        <v>210</v>
      </c>
      <c r="L15" s="242" t="s">
        <v>182</v>
      </c>
      <c r="M15" s="222">
        <v>1.119</v>
      </c>
      <c r="N15" s="222">
        <v>1.0329999999999999</v>
      </c>
      <c r="O15" s="224">
        <v>17.67204757858962</v>
      </c>
      <c r="P15" s="224">
        <v>-26.168224299065489</v>
      </c>
      <c r="Q15" s="452">
        <v>89</v>
      </c>
      <c r="R15" s="431" t="s">
        <v>210</v>
      </c>
      <c r="S15" s="240" t="s">
        <v>182</v>
      </c>
      <c r="T15" s="222">
        <v>1.0860000000000001</v>
      </c>
      <c r="U15" s="222">
        <v>1.056</v>
      </c>
      <c r="V15" s="224">
        <v>0.84961767204759853</v>
      </c>
      <c r="W15" s="224">
        <v>-14.443500424808835</v>
      </c>
      <c r="X15" s="452">
        <v>136</v>
      </c>
    </row>
    <row r="16" spans="1:24" ht="17.25" thickBot="1">
      <c r="K16" s="431"/>
      <c r="L16" s="240" t="s">
        <v>184</v>
      </c>
      <c r="M16" s="222">
        <v>1.0960000000000001</v>
      </c>
      <c r="N16" s="222">
        <v>1.0640000000000001</v>
      </c>
      <c r="O16" s="224">
        <v>5.9473237043330762</v>
      </c>
      <c r="P16" s="224">
        <v>-10.365335598980453</v>
      </c>
      <c r="Q16" s="453"/>
      <c r="R16" s="431"/>
      <c r="S16" s="240" t="s">
        <v>184</v>
      </c>
      <c r="T16" s="222">
        <v>1.01</v>
      </c>
      <c r="U16" s="222">
        <v>1.012</v>
      </c>
      <c r="V16" s="224">
        <v>-37.892948173322033</v>
      </c>
      <c r="W16" s="224">
        <v>-36.873406966864934</v>
      </c>
      <c r="X16" s="453"/>
    </row>
    <row r="17" spans="11:24" ht="17.25" thickBot="1">
      <c r="K17" s="431"/>
      <c r="L17" s="240" t="s">
        <v>186</v>
      </c>
      <c r="M17" s="222">
        <v>1.123</v>
      </c>
      <c r="N17" s="222">
        <v>1.0840000000000001</v>
      </c>
      <c r="O17" s="224">
        <v>19.71112999150381</v>
      </c>
      <c r="P17" s="224">
        <v>-0.16992353440949706</v>
      </c>
      <c r="Q17" s="453"/>
      <c r="R17" s="431"/>
      <c r="S17" s="240" t="s">
        <v>186</v>
      </c>
      <c r="T17" s="222">
        <v>1.042</v>
      </c>
      <c r="U17" s="222">
        <v>1.038</v>
      </c>
      <c r="V17" s="224">
        <v>-21.580288870008506</v>
      </c>
      <c r="W17" s="224">
        <v>-23.619371282922693</v>
      </c>
      <c r="X17" s="453"/>
    </row>
    <row r="18" spans="11:24" ht="17.25" thickBot="1">
      <c r="K18" s="431"/>
      <c r="L18" s="240" t="s">
        <v>188</v>
      </c>
      <c r="M18" s="222">
        <v>1.036</v>
      </c>
      <c r="N18" s="222">
        <v>1.0649999999999999</v>
      </c>
      <c r="O18" s="224">
        <v>-24.638912489379791</v>
      </c>
      <c r="P18" s="224">
        <v>-9.855564995751962</v>
      </c>
      <c r="Q18" s="453"/>
      <c r="R18" s="431"/>
      <c r="S18" s="240" t="s">
        <v>188</v>
      </c>
      <c r="T18" s="222">
        <v>1.0580000000000001</v>
      </c>
      <c r="U18" s="222">
        <v>1.048</v>
      </c>
      <c r="V18" s="224">
        <v>-13.423959218351738</v>
      </c>
      <c r="W18" s="224">
        <v>-18.521665250637216</v>
      </c>
      <c r="X18" s="453"/>
    </row>
    <row r="19" spans="11:24" ht="17.25" thickBot="1">
      <c r="K19" s="431"/>
      <c r="L19" s="240" t="s">
        <v>190</v>
      </c>
      <c r="M19" s="222">
        <v>1.0029999999999999</v>
      </c>
      <c r="N19" s="222">
        <v>1.081</v>
      </c>
      <c r="O19" s="224">
        <v>-41.461342395921925</v>
      </c>
      <c r="P19" s="224">
        <v>-1.6992353440951971</v>
      </c>
      <c r="Q19" s="453"/>
      <c r="R19" s="431"/>
      <c r="S19" s="240" t="s">
        <v>190</v>
      </c>
      <c r="T19" s="222">
        <v>1.0649999999999999</v>
      </c>
      <c r="U19" s="222">
        <v>1.0489999999999999</v>
      </c>
      <c r="V19" s="224">
        <v>-9.855564995751962</v>
      </c>
      <c r="W19" s="224">
        <v>-18.011894647408727</v>
      </c>
      <c r="X19" s="453"/>
    </row>
    <row r="20" spans="11:24" ht="17.25" thickBot="1">
      <c r="K20" s="431"/>
      <c r="L20" s="240" t="s">
        <v>189</v>
      </c>
      <c r="M20" s="222">
        <v>1.1879999999999999</v>
      </c>
      <c r="N20" s="222">
        <v>1.1359999999999999</v>
      </c>
      <c r="O20" s="224">
        <v>52.846219201359354</v>
      </c>
      <c r="P20" s="224">
        <v>26.338147833474874</v>
      </c>
      <c r="Q20" s="453"/>
      <c r="R20" s="431"/>
      <c r="S20" s="240" t="s">
        <v>189</v>
      </c>
      <c r="T20" s="222">
        <v>1.121</v>
      </c>
      <c r="U20" s="222">
        <v>1.1539999999999999</v>
      </c>
      <c r="V20" s="224">
        <v>18.691588785046715</v>
      </c>
      <c r="W20" s="224">
        <v>35.514018691588731</v>
      </c>
      <c r="X20" s="453"/>
    </row>
    <row r="21" spans="11:24" ht="17.25" thickBot="1">
      <c r="K21" s="431"/>
      <c r="L21" s="240" t="s">
        <v>187</v>
      </c>
      <c r="M21" s="222">
        <v>1.206</v>
      </c>
      <c r="N21" s="222">
        <v>1.171</v>
      </c>
      <c r="O21" s="224">
        <v>62.022090059473221</v>
      </c>
      <c r="P21" s="224">
        <v>44.180118946474103</v>
      </c>
      <c r="Q21" s="453"/>
      <c r="R21" s="431"/>
      <c r="S21" s="240" t="s">
        <v>187</v>
      </c>
      <c r="T21" s="222">
        <v>1.2869999999999999</v>
      </c>
      <c r="U21" s="222">
        <v>1.266</v>
      </c>
      <c r="V21" s="224">
        <v>103.31350892098554</v>
      </c>
      <c r="W21" s="224">
        <v>92.608326253186092</v>
      </c>
      <c r="X21" s="453"/>
    </row>
    <row r="22" spans="11:24" ht="17.25" thickBot="1">
      <c r="K22" s="431"/>
      <c r="L22" s="240" t="s">
        <v>185</v>
      </c>
      <c r="M22" s="222">
        <v>1.331</v>
      </c>
      <c r="N22" s="222">
        <v>1.258</v>
      </c>
      <c r="O22" s="224">
        <v>125.74341546304164</v>
      </c>
      <c r="P22" s="224">
        <v>88.530161427357697</v>
      </c>
      <c r="Q22" s="453"/>
      <c r="R22" s="431"/>
      <c r="S22" s="240" t="s">
        <v>185</v>
      </c>
      <c r="T22" s="222">
        <v>1.5049999999999999</v>
      </c>
      <c r="U22" s="222">
        <v>1.429</v>
      </c>
      <c r="V22" s="224">
        <v>214.44350042480883</v>
      </c>
      <c r="W22" s="224">
        <v>175.70093457943932</v>
      </c>
      <c r="X22" s="453"/>
    </row>
    <row r="23" spans="11:24" ht="17.25" thickBot="1">
      <c r="K23" s="432"/>
      <c r="L23" s="240" t="s">
        <v>183</v>
      </c>
      <c r="M23" s="222">
        <v>1.524</v>
      </c>
      <c r="N23" s="222">
        <v>1.458</v>
      </c>
      <c r="O23" s="224">
        <v>224.1291418861513</v>
      </c>
      <c r="P23" s="224">
        <v>190.48428207306713</v>
      </c>
      <c r="Q23" s="454"/>
      <c r="R23" s="432"/>
      <c r="S23" s="240" t="s">
        <v>183</v>
      </c>
      <c r="T23" s="222">
        <v>1.8680000000000001</v>
      </c>
      <c r="U23" s="222">
        <v>1.837</v>
      </c>
      <c r="V23" s="224">
        <v>399.49022939677161</v>
      </c>
      <c r="W23" s="224">
        <v>383.68734069668659</v>
      </c>
      <c r="X23" s="454"/>
    </row>
    <row r="24" spans="11:24" ht="17.25" thickBot="1">
      <c r="K24" s="433" t="s">
        <v>211</v>
      </c>
      <c r="L24" s="240" t="s">
        <v>182</v>
      </c>
      <c r="M24" s="222">
        <v>1.0609999999999999</v>
      </c>
      <c r="N24" s="222">
        <v>1.046</v>
      </c>
      <c r="O24" s="224">
        <v>-11.894647408666152</v>
      </c>
      <c r="P24" s="224">
        <v>-19.541206457094312</v>
      </c>
      <c r="Q24" s="452">
        <v>77</v>
      </c>
      <c r="R24" s="433" t="s">
        <v>211</v>
      </c>
      <c r="S24" s="240" t="s">
        <v>182</v>
      </c>
      <c r="T24" s="222">
        <v>1.1020000000000001</v>
      </c>
      <c r="U24" s="222">
        <v>1.111</v>
      </c>
      <c r="V24" s="224">
        <v>9.0059473237043637</v>
      </c>
      <c r="W24" s="224">
        <v>13.593882752761235</v>
      </c>
      <c r="X24" s="452">
        <v>171</v>
      </c>
    </row>
    <row r="25" spans="11:24" ht="17.25" thickBot="1">
      <c r="K25" s="431"/>
      <c r="L25" s="240" t="s">
        <v>184</v>
      </c>
      <c r="M25" s="222">
        <v>1.0429999999999999</v>
      </c>
      <c r="N25" s="222">
        <v>1.016</v>
      </c>
      <c r="O25" s="224">
        <v>-21.070518266780013</v>
      </c>
      <c r="P25" s="224">
        <v>-34.834324553950744</v>
      </c>
      <c r="Q25" s="453"/>
      <c r="R25" s="431"/>
      <c r="S25" s="240" t="s">
        <v>184</v>
      </c>
      <c r="T25" s="222">
        <v>1.05</v>
      </c>
      <c r="U25" s="222">
        <v>1.099</v>
      </c>
      <c r="V25" s="224">
        <v>-17.502124044180121</v>
      </c>
      <c r="W25" s="224">
        <v>7.4766355140186631</v>
      </c>
      <c r="X25" s="453"/>
    </row>
    <row r="26" spans="11:24" ht="17.25" thickBot="1">
      <c r="K26" s="431"/>
      <c r="L26" s="240" t="s">
        <v>186</v>
      </c>
      <c r="M26" s="222">
        <v>1.0149999999999999</v>
      </c>
      <c r="N26" s="222">
        <v>1.054</v>
      </c>
      <c r="O26" s="224">
        <v>-35.344095157179353</v>
      </c>
      <c r="P26" s="224">
        <v>-15.463041631265931</v>
      </c>
      <c r="Q26" s="453"/>
      <c r="R26" s="431"/>
      <c r="S26" s="240" t="s">
        <v>186</v>
      </c>
      <c r="T26" s="222">
        <v>1.0640000000000001</v>
      </c>
      <c r="U26" s="222">
        <v>1.0680000000000001</v>
      </c>
      <c r="V26" s="224">
        <v>-10.365335598980453</v>
      </c>
      <c r="W26" s="224">
        <v>-8.3262531860662605</v>
      </c>
      <c r="X26" s="453"/>
    </row>
    <row r="27" spans="11:24" ht="17.25" thickBot="1">
      <c r="K27" s="431"/>
      <c r="L27" s="240" t="s">
        <v>188</v>
      </c>
      <c r="M27" s="222">
        <v>0.97399999999999998</v>
      </c>
      <c r="N27" s="222">
        <v>1.028</v>
      </c>
      <c r="O27" s="224">
        <v>-56.244689889549747</v>
      </c>
      <c r="P27" s="224">
        <v>-28.717077315208172</v>
      </c>
      <c r="Q27" s="453"/>
      <c r="R27" s="431"/>
      <c r="S27" s="240" t="s">
        <v>188</v>
      </c>
      <c r="T27" s="222">
        <v>1.073</v>
      </c>
      <c r="U27" s="222">
        <v>1.1140000000000001</v>
      </c>
      <c r="V27" s="224">
        <v>-5.7774001699235793</v>
      </c>
      <c r="W27" s="224">
        <v>15.123194562446937</v>
      </c>
      <c r="X27" s="453"/>
    </row>
    <row r="28" spans="11:24" ht="17.25" thickBot="1">
      <c r="K28" s="431"/>
      <c r="L28" s="240" t="s">
        <v>190</v>
      </c>
      <c r="M28" s="222">
        <v>1.0229999999999999</v>
      </c>
      <c r="N28" s="222">
        <v>1.0349999999999999</v>
      </c>
      <c r="O28" s="224">
        <v>-31.265930331350965</v>
      </c>
      <c r="P28" s="224">
        <v>-25.148683092608394</v>
      </c>
      <c r="Q28" s="453"/>
      <c r="R28" s="431"/>
      <c r="S28" s="240" t="s">
        <v>190</v>
      </c>
      <c r="T28" s="222">
        <v>1.1140000000000001</v>
      </c>
      <c r="U28" s="222">
        <v>1.125</v>
      </c>
      <c r="V28" s="224">
        <v>15.123194562446937</v>
      </c>
      <c r="W28" s="224">
        <v>20.730671197960906</v>
      </c>
      <c r="X28" s="453"/>
    </row>
    <row r="29" spans="11:24" ht="17.25" thickBot="1">
      <c r="K29" s="431"/>
      <c r="L29" s="240" t="s">
        <v>189</v>
      </c>
      <c r="M29" s="222">
        <v>1.0549999999999999</v>
      </c>
      <c r="N29" s="226">
        <v>1.073</v>
      </c>
      <c r="O29" s="224">
        <v>-14.95327102803744</v>
      </c>
      <c r="P29" s="225">
        <v>-5.7774001699235793</v>
      </c>
      <c r="Q29" s="453"/>
      <c r="R29" s="431"/>
      <c r="S29" s="240" t="s">
        <v>189</v>
      </c>
      <c r="T29" s="222">
        <v>1.196</v>
      </c>
      <c r="U29" s="222">
        <v>1.198</v>
      </c>
      <c r="V29" s="224">
        <v>56.924384027187735</v>
      </c>
      <c r="W29" s="224">
        <v>57.943925233644833</v>
      </c>
      <c r="X29" s="453"/>
    </row>
    <row r="30" spans="11:24" ht="17.25" thickBot="1">
      <c r="K30" s="431"/>
      <c r="L30" s="240" t="s">
        <v>187</v>
      </c>
      <c r="M30" s="222">
        <v>1.1379999999999999</v>
      </c>
      <c r="N30" s="222">
        <v>1.1120000000000001</v>
      </c>
      <c r="O30" s="224">
        <v>27.357689039931969</v>
      </c>
      <c r="P30" s="224">
        <v>14.10365335598984</v>
      </c>
      <c r="Q30" s="453"/>
      <c r="R30" s="431"/>
      <c r="S30" s="240" t="s">
        <v>187</v>
      </c>
      <c r="T30" s="222">
        <v>1.2450000000000001</v>
      </c>
      <c r="U30" s="222">
        <v>1.31</v>
      </c>
      <c r="V30" s="224">
        <v>81.903143585386644</v>
      </c>
      <c r="W30" s="224">
        <v>115.03823279524219</v>
      </c>
      <c r="X30" s="453"/>
    </row>
    <row r="31" spans="11:24" ht="17.25" thickBot="1">
      <c r="K31" s="431"/>
      <c r="L31" s="240" t="s">
        <v>185</v>
      </c>
      <c r="M31" s="222">
        <v>1.214</v>
      </c>
      <c r="N31" s="222">
        <v>1.1779999999999999</v>
      </c>
      <c r="O31" s="224">
        <v>66.100254885301595</v>
      </c>
      <c r="P31" s="224">
        <v>47.748513169073881</v>
      </c>
      <c r="Q31" s="453"/>
      <c r="R31" s="431"/>
      <c r="S31" s="240" t="s">
        <v>185</v>
      </c>
      <c r="T31" s="222">
        <v>1.524</v>
      </c>
      <c r="U31" s="222">
        <v>1.526</v>
      </c>
      <c r="V31" s="224">
        <v>224.1291418861513</v>
      </c>
      <c r="W31" s="224">
        <v>225.14868309260839</v>
      </c>
      <c r="X31" s="453"/>
    </row>
    <row r="32" spans="11:24" ht="17.25" thickBot="1">
      <c r="K32" s="432"/>
      <c r="L32" s="240" t="s">
        <v>183</v>
      </c>
      <c r="M32" s="222" t="s">
        <v>202</v>
      </c>
      <c r="N32" s="222" t="s">
        <v>202</v>
      </c>
      <c r="O32" s="222" t="s">
        <v>202</v>
      </c>
      <c r="P32" s="222" t="s">
        <v>202</v>
      </c>
      <c r="Q32" s="454"/>
      <c r="R32" s="432"/>
      <c r="S32" s="240" t="s">
        <v>183</v>
      </c>
      <c r="T32" s="222">
        <v>1.87</v>
      </c>
      <c r="U32" s="222">
        <v>1.9159999999999999</v>
      </c>
      <c r="V32" s="224">
        <v>400.50977060322867</v>
      </c>
      <c r="W32" s="224">
        <v>423.95921835174181</v>
      </c>
      <c r="X32" s="454"/>
    </row>
    <row r="33" spans="11:24" ht="17.25" thickBot="1">
      <c r="K33" s="433" t="s">
        <v>212</v>
      </c>
      <c r="L33" s="240" t="s">
        <v>182</v>
      </c>
      <c r="M33" s="222">
        <v>1.1065</v>
      </c>
      <c r="N33" s="222">
        <v>1.1254</v>
      </c>
      <c r="O33" s="227">
        <v>26.071428571428573</v>
      </c>
      <c r="P33" s="228">
        <v>39.571428571428527</v>
      </c>
      <c r="Q33" s="452">
        <v>97</v>
      </c>
      <c r="R33" s="433" t="s">
        <v>212</v>
      </c>
      <c r="S33" s="240" t="s">
        <v>182</v>
      </c>
      <c r="T33" s="222">
        <v>1.0839000000000001</v>
      </c>
      <c r="U33" s="222">
        <v>1.075</v>
      </c>
      <c r="V33" s="227">
        <v>9.9285714285714519</v>
      </c>
      <c r="W33" s="228">
        <v>3.5714285714284975</v>
      </c>
      <c r="X33" s="452">
        <v>321</v>
      </c>
    </row>
    <row r="34" spans="11:24" ht="17.25" thickBot="1">
      <c r="K34" s="431"/>
      <c r="L34" s="240" t="s">
        <v>184</v>
      </c>
      <c r="M34" s="222">
        <v>1.0932999999999999</v>
      </c>
      <c r="N34" s="222">
        <v>1.0784</v>
      </c>
      <c r="O34" s="227">
        <v>16.642857142857064</v>
      </c>
      <c r="P34" s="228">
        <v>5.9999999999999778</v>
      </c>
      <c r="Q34" s="453"/>
      <c r="R34" s="431"/>
      <c r="S34" s="240" t="s">
        <v>184</v>
      </c>
      <c r="T34" s="222">
        <v>1.0988</v>
      </c>
      <c r="U34" s="222">
        <v>1.0899000000000001</v>
      </c>
      <c r="V34" s="227">
        <v>20.571428571428541</v>
      </c>
      <c r="W34" s="228">
        <v>14.214285714285745</v>
      </c>
      <c r="X34" s="453"/>
    </row>
    <row r="35" spans="11:24" ht="17.25" thickBot="1">
      <c r="K35" s="431"/>
      <c r="L35" s="240" t="s">
        <v>186</v>
      </c>
      <c r="M35" s="222">
        <v>1.0658000000000001</v>
      </c>
      <c r="N35" s="222">
        <v>1.0829</v>
      </c>
      <c r="O35" s="227">
        <v>-2.9999999999999889</v>
      </c>
      <c r="P35" s="228">
        <v>9.2142857142856567</v>
      </c>
      <c r="Q35" s="453"/>
      <c r="R35" s="431"/>
      <c r="S35" s="240" t="s">
        <v>186</v>
      </c>
      <c r="T35" s="222">
        <v>1.0693999999999999</v>
      </c>
      <c r="U35" s="222">
        <v>1.0690999999999999</v>
      </c>
      <c r="V35" s="227">
        <v>-0.42857142857154029</v>
      </c>
      <c r="W35" s="228">
        <v>-0.64285714285723117</v>
      </c>
      <c r="X35" s="453"/>
    </row>
    <row r="36" spans="11:24" ht="17.25" thickBot="1">
      <c r="K36" s="431"/>
      <c r="L36" s="240" t="s">
        <v>188</v>
      </c>
      <c r="M36" s="222">
        <v>1.0833999999999999</v>
      </c>
      <c r="N36" s="222">
        <v>1.0773999999999999</v>
      </c>
      <c r="O36" s="227">
        <v>9.5714285714284753</v>
      </c>
      <c r="P36" s="228">
        <v>5.2857142857141834</v>
      </c>
      <c r="Q36" s="453"/>
      <c r="R36" s="431"/>
      <c r="S36" s="240" t="s">
        <v>188</v>
      </c>
      <c r="T36" s="222">
        <v>1.0780000000000001</v>
      </c>
      <c r="U36" s="222">
        <v>1.0871</v>
      </c>
      <c r="V36" s="227">
        <v>5.7142857142857233</v>
      </c>
      <c r="W36" s="228">
        <v>12.214285714285648</v>
      </c>
      <c r="X36" s="453"/>
    </row>
    <row r="37" spans="11:24" ht="17.25" thickBot="1">
      <c r="K37" s="431"/>
      <c r="L37" s="240" t="s">
        <v>190</v>
      </c>
      <c r="M37" s="222">
        <v>1.0834999999999999</v>
      </c>
      <c r="N37" s="222">
        <v>1.1472</v>
      </c>
      <c r="O37" s="227">
        <v>9.6428571428570393</v>
      </c>
      <c r="P37" s="228">
        <v>55.142857142857139</v>
      </c>
      <c r="Q37" s="453"/>
      <c r="R37" s="431"/>
      <c r="S37" s="240" t="s">
        <v>190</v>
      </c>
      <c r="T37" s="222">
        <v>1.1445000000000001</v>
      </c>
      <c r="U37" s="222">
        <v>1.1487000000000001</v>
      </c>
      <c r="V37" s="227">
        <v>53.214285714285758</v>
      </c>
      <c r="W37" s="228">
        <v>56.214285714285751</v>
      </c>
      <c r="X37" s="453"/>
    </row>
    <row r="38" spans="11:24" ht="17.25" thickBot="1">
      <c r="K38" s="431"/>
      <c r="L38" s="240" t="s">
        <v>189</v>
      </c>
      <c r="M38" s="222">
        <v>1.1588000000000001</v>
      </c>
      <c r="N38" s="226">
        <v>1.1012999999999999</v>
      </c>
      <c r="O38" s="227">
        <v>63.428571428571466</v>
      </c>
      <c r="P38" s="228">
        <v>22.35714285714279</v>
      </c>
      <c r="Q38" s="453"/>
      <c r="R38" s="431"/>
      <c r="S38" s="240" t="s">
        <v>189</v>
      </c>
      <c r="T38" s="222">
        <v>1.2089000000000001</v>
      </c>
      <c r="U38" s="222">
        <v>1.2124999999999999</v>
      </c>
      <c r="V38" s="227">
        <v>99.214285714285793</v>
      </c>
      <c r="W38" s="228">
        <v>101.78571428571426</v>
      </c>
      <c r="X38" s="453"/>
    </row>
    <row r="39" spans="11:24" ht="17.25" thickBot="1">
      <c r="K39" s="431"/>
      <c r="L39" s="240" t="s">
        <v>187</v>
      </c>
      <c r="M39" s="222">
        <v>1.1849000000000001</v>
      </c>
      <c r="N39" s="222">
        <v>1.1333</v>
      </c>
      <c r="O39" s="227">
        <v>82.071428571428626</v>
      </c>
      <c r="P39" s="228">
        <v>45.214285714285687</v>
      </c>
      <c r="Q39" s="453"/>
      <c r="R39" s="431"/>
      <c r="S39" s="240" t="s">
        <v>187</v>
      </c>
      <c r="T39" s="222">
        <v>1.3204</v>
      </c>
      <c r="U39" s="222">
        <v>1.3548</v>
      </c>
      <c r="V39" s="227">
        <v>178.85714285714295</v>
      </c>
      <c r="W39" s="228">
        <v>203.4285714285715</v>
      </c>
      <c r="X39" s="453"/>
    </row>
    <row r="40" spans="11:24" ht="17.25" thickBot="1">
      <c r="K40" s="431"/>
      <c r="L40" s="240" t="s">
        <v>185</v>
      </c>
      <c r="M40" s="222">
        <v>1.2587999999999999</v>
      </c>
      <c r="N40" s="222">
        <v>1.2536</v>
      </c>
      <c r="O40" s="229">
        <v>134.85714285714286</v>
      </c>
      <c r="P40" s="230">
        <v>131.14285714285722</v>
      </c>
      <c r="Q40" s="453"/>
      <c r="R40" s="431"/>
      <c r="S40" s="240" t="s">
        <v>185</v>
      </c>
      <c r="T40" s="222">
        <v>1.6215999999999999</v>
      </c>
      <c r="U40" s="222">
        <v>1.6052999999999999</v>
      </c>
      <c r="V40" s="227">
        <v>394.00000000000017</v>
      </c>
      <c r="W40" s="228">
        <v>382.35714285714306</v>
      </c>
      <c r="X40" s="453"/>
    </row>
    <row r="41" spans="11:24" ht="17.25" thickBot="1">
      <c r="K41" s="432"/>
      <c r="L41" s="240" t="s">
        <v>183</v>
      </c>
      <c r="M41" s="222">
        <v>1.3892</v>
      </c>
      <c r="N41" s="222">
        <v>1.3585</v>
      </c>
      <c r="O41" s="227">
        <v>228.00000000000011</v>
      </c>
      <c r="P41" s="228">
        <v>206.07142857142867</v>
      </c>
      <c r="Q41" s="454"/>
      <c r="R41" s="432"/>
      <c r="S41" s="240" t="s">
        <v>183</v>
      </c>
      <c r="T41" s="222">
        <v>1.9803999999999999</v>
      </c>
      <c r="U41" s="222">
        <v>1.9412</v>
      </c>
      <c r="V41" s="229">
        <v>650.28571428571468</v>
      </c>
      <c r="W41" s="230">
        <v>622.28571428571468</v>
      </c>
      <c r="X41" s="454"/>
    </row>
    <row r="43" spans="11:24">
      <c r="K43" s="72" t="s">
        <v>205</v>
      </c>
    </row>
    <row r="44" spans="11:24">
      <c r="K44" s="72" t="s">
        <v>201</v>
      </c>
    </row>
    <row r="45" spans="11:24">
      <c r="K45" s="72" t="s">
        <v>203</v>
      </c>
    </row>
    <row r="46" spans="11:24" ht="18.75">
      <c r="K46" s="72" t="s">
        <v>213</v>
      </c>
    </row>
  </sheetData>
  <mergeCells count="30">
    <mergeCell ref="X6:X14"/>
    <mergeCell ref="A8:A9"/>
    <mergeCell ref="A10:A11"/>
    <mergeCell ref="M4:N4"/>
    <mergeCell ref="O4:P4"/>
    <mergeCell ref="Q4:Q5"/>
    <mergeCell ref="T4:U4"/>
    <mergeCell ref="V4:W4"/>
    <mergeCell ref="X4:X5"/>
    <mergeCell ref="C5:H5"/>
    <mergeCell ref="A6:A7"/>
    <mergeCell ref="K6:K14"/>
    <mergeCell ref="Q6:Q14"/>
    <mergeCell ref="R6:R14"/>
    <mergeCell ref="K33:K41"/>
    <mergeCell ref="Q33:Q41"/>
    <mergeCell ref="R33:R41"/>
    <mergeCell ref="X33:X41"/>
    <mergeCell ref="K3:Q3"/>
    <mergeCell ref="R3:X3"/>
    <mergeCell ref="K4:K5"/>
    <mergeCell ref="R4:R5"/>
    <mergeCell ref="K15:K23"/>
    <mergeCell ref="Q15:Q23"/>
    <mergeCell ref="R15:R23"/>
    <mergeCell ref="X15:X23"/>
    <mergeCell ref="K24:K32"/>
    <mergeCell ref="Q24:Q32"/>
    <mergeCell ref="R24:R32"/>
    <mergeCell ref="X24:X32"/>
  </mergeCells>
  <phoneticPr fontId="1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EA36-5E41-4D53-B7DC-86B2F66F976D}">
  <sheetPr>
    <tabColor rgb="FF00B050"/>
  </sheetPr>
  <dimension ref="A3:N14"/>
  <sheetViews>
    <sheetView workbookViewId="0">
      <selection activeCell="C3" sqref="C3"/>
    </sheetView>
  </sheetViews>
  <sheetFormatPr defaultRowHeight="16.5"/>
  <cols>
    <col min="2" max="2" width="23.625" bestFit="1" customWidth="1"/>
    <col min="4" max="4" width="11.375" bestFit="1" customWidth="1"/>
    <col min="5" max="5" width="15.875" bestFit="1" customWidth="1"/>
    <col min="6" max="6" width="12.125" bestFit="1" customWidth="1"/>
    <col min="7" max="7" width="12.125" customWidth="1"/>
    <col min="13" max="13" width="12.125" bestFit="1" customWidth="1"/>
  </cols>
  <sheetData>
    <row r="3" spans="1:14">
      <c r="C3" t="s">
        <v>99</v>
      </c>
    </row>
    <row r="5" spans="1:14">
      <c r="A5" s="72"/>
      <c r="B5" s="73"/>
      <c r="C5" s="73"/>
      <c r="D5" s="460" t="s">
        <v>70</v>
      </c>
      <c r="E5" s="461"/>
      <c r="F5" s="461"/>
      <c r="G5" s="91"/>
      <c r="H5" s="408" t="s">
        <v>71</v>
      </c>
      <c r="I5" s="408"/>
      <c r="J5" s="408"/>
      <c r="K5" s="408"/>
      <c r="L5" s="408"/>
      <c r="M5" s="408"/>
      <c r="N5" s="1"/>
    </row>
    <row r="6" spans="1:14">
      <c r="A6" s="72"/>
      <c r="B6" s="73"/>
      <c r="C6" s="73"/>
      <c r="D6" s="75" t="s">
        <v>73</v>
      </c>
      <c r="E6" s="75" t="s">
        <v>85</v>
      </c>
      <c r="F6" s="100" t="s">
        <v>152</v>
      </c>
      <c r="G6" s="75"/>
      <c r="H6" s="422" t="s">
        <v>73</v>
      </c>
      <c r="I6" s="422"/>
      <c r="J6" s="422" t="s">
        <v>86</v>
      </c>
      <c r="K6" s="422"/>
      <c r="L6" s="75" t="s">
        <v>87</v>
      </c>
      <c r="M6" s="82" t="s">
        <v>152</v>
      </c>
      <c r="N6" s="1"/>
    </row>
    <row r="7" spans="1:14">
      <c r="A7" s="72"/>
      <c r="B7" s="75" t="s">
        <v>151</v>
      </c>
      <c r="C7" s="73"/>
      <c r="D7" s="75"/>
      <c r="E7" s="75">
        <v>100000</v>
      </c>
      <c r="F7" s="100"/>
      <c r="G7" s="75"/>
      <c r="H7" s="75"/>
      <c r="I7" s="75"/>
      <c r="J7" s="458">
        <v>100000</v>
      </c>
      <c r="K7" s="459"/>
      <c r="L7" s="75"/>
      <c r="M7" s="82"/>
      <c r="N7" s="1"/>
    </row>
    <row r="8" spans="1:14">
      <c r="A8" s="72"/>
      <c r="B8" s="73"/>
      <c r="C8" s="73"/>
      <c r="D8" s="86" t="s">
        <v>148</v>
      </c>
      <c r="E8" s="73"/>
      <c r="F8" s="106"/>
      <c r="G8" s="80" t="s">
        <v>74</v>
      </c>
      <c r="H8" s="86" t="s">
        <v>148</v>
      </c>
      <c r="I8" s="86" t="s">
        <v>150</v>
      </c>
      <c r="J8" s="75"/>
      <c r="K8" s="75"/>
      <c r="L8" s="75"/>
      <c r="M8" s="83"/>
      <c r="N8" s="75" t="s">
        <v>74</v>
      </c>
    </row>
    <row r="9" spans="1:14">
      <c r="A9" s="408" t="s">
        <v>162</v>
      </c>
      <c r="B9" s="410" t="s">
        <v>92</v>
      </c>
      <c r="C9" s="75">
        <v>21</v>
      </c>
      <c r="D9" s="75">
        <v>0.12584999999999999</v>
      </c>
      <c r="E9" s="75">
        <v>1.0289999999999999</v>
      </c>
      <c r="F9" s="82">
        <f>E9*100</f>
        <v>102.89999999999999</v>
      </c>
      <c r="G9" s="422">
        <v>135.96</v>
      </c>
      <c r="H9" s="75">
        <v>0.28634999999999999</v>
      </c>
      <c r="I9" s="75">
        <v>0.28665000000000002</v>
      </c>
      <c r="J9" s="75">
        <v>3.246</v>
      </c>
      <c r="K9" s="75">
        <v>3.25</v>
      </c>
      <c r="L9" s="75">
        <v>3.2480000000000002</v>
      </c>
      <c r="M9" s="82">
        <f>L9*100</f>
        <v>324.8</v>
      </c>
      <c r="N9" s="429">
        <v>387.82</v>
      </c>
    </row>
    <row r="10" spans="1:14">
      <c r="A10" s="408"/>
      <c r="B10" s="410"/>
      <c r="C10" s="75">
        <v>22</v>
      </c>
      <c r="D10" s="75">
        <v>0.13024999999999901</v>
      </c>
      <c r="E10" s="75">
        <v>1.0960000000000001</v>
      </c>
      <c r="F10" s="82">
        <f t="shared" ref="F10:F11" si="0">E10*100</f>
        <v>109.60000000000001</v>
      </c>
      <c r="G10" s="422"/>
      <c r="H10" s="75">
        <v>0.45455000000000001</v>
      </c>
      <c r="I10" s="75">
        <v>0.45424999999999999</v>
      </c>
      <c r="J10" s="75">
        <v>5.4240000000000004</v>
      </c>
      <c r="K10" s="75">
        <v>5.42</v>
      </c>
      <c r="L10" s="75">
        <v>5.4219999999999997</v>
      </c>
      <c r="M10" s="82">
        <f t="shared" ref="M10:M11" si="1">L10*100</f>
        <v>542.19999999999993</v>
      </c>
      <c r="N10" s="429"/>
    </row>
    <row r="11" spans="1:14">
      <c r="A11" s="408"/>
      <c r="B11" s="410"/>
      <c r="C11" s="75">
        <v>23</v>
      </c>
      <c r="D11" s="75">
        <v>0.14754999999999999</v>
      </c>
      <c r="E11" s="75">
        <v>1.3520000000000001</v>
      </c>
      <c r="F11" s="82">
        <f t="shared" si="0"/>
        <v>135.20000000000002</v>
      </c>
      <c r="G11" s="422"/>
      <c r="H11" s="75">
        <v>0.31014999999999998</v>
      </c>
      <c r="I11" s="75">
        <v>0.32395000000000002</v>
      </c>
      <c r="J11" s="75">
        <v>3.5569999999999999</v>
      </c>
      <c r="K11" s="75">
        <v>3.7370000000000001</v>
      </c>
      <c r="L11" s="75">
        <v>3.6469999999999998</v>
      </c>
      <c r="M11" s="82">
        <f t="shared" si="1"/>
        <v>364.7</v>
      </c>
      <c r="N11" s="429"/>
    </row>
    <row r="12" spans="1:14">
      <c r="A12" s="408"/>
      <c r="B12" s="410"/>
      <c r="C12" s="75">
        <v>24</v>
      </c>
      <c r="D12" s="75">
        <v>0.20315</v>
      </c>
      <c r="E12" s="75">
        <v>2.1339999999999999</v>
      </c>
      <c r="F12" s="82">
        <f>E12*100</f>
        <v>213.39999999999998</v>
      </c>
      <c r="G12" s="422"/>
      <c r="H12" s="75">
        <v>0.29614999999999903</v>
      </c>
      <c r="I12" s="75">
        <v>0.29704999999999998</v>
      </c>
      <c r="J12" s="75">
        <v>3.3740000000000001</v>
      </c>
      <c r="K12" s="75">
        <v>3.3860000000000001</v>
      </c>
      <c r="L12" s="75">
        <v>3.38</v>
      </c>
      <c r="M12" s="82">
        <f>L12*100</f>
        <v>338</v>
      </c>
      <c r="N12" s="429"/>
    </row>
    <row r="13" spans="1:14">
      <c r="A13" s="408"/>
      <c r="B13" s="410"/>
      <c r="C13" s="75">
        <v>25</v>
      </c>
      <c r="D13" s="75">
        <v>0.13635</v>
      </c>
      <c r="E13" s="75">
        <v>1.1870000000000001</v>
      </c>
      <c r="F13" s="82">
        <f>E13*100</f>
        <v>118.7</v>
      </c>
      <c r="G13" s="422"/>
      <c r="H13" s="79">
        <v>0.30895</v>
      </c>
      <c r="I13" s="79">
        <v>0.33234999999999998</v>
      </c>
      <c r="J13" s="79">
        <v>3.5419999999999998</v>
      </c>
      <c r="K13" s="79">
        <v>3.8460000000000001</v>
      </c>
      <c r="L13" s="79">
        <v>3.694</v>
      </c>
      <c r="M13" s="82">
        <f>L13*100</f>
        <v>369.4</v>
      </c>
      <c r="N13" s="429"/>
    </row>
    <row r="14" spans="1:14">
      <c r="F14" s="80"/>
      <c r="G14" s="80"/>
      <c r="M14" s="80"/>
    </row>
  </sheetData>
  <mergeCells count="9">
    <mergeCell ref="A9:A13"/>
    <mergeCell ref="J7:K7"/>
    <mergeCell ref="G9:G13"/>
    <mergeCell ref="N9:N13"/>
    <mergeCell ref="H5:M5"/>
    <mergeCell ref="H6:I6"/>
    <mergeCell ref="J6:K6"/>
    <mergeCell ref="D5:F5"/>
    <mergeCell ref="B9:B13"/>
  </mergeCells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36FF-C45A-43E1-87B1-74AF2478869A}">
  <sheetPr>
    <tabColor rgb="FF00B050"/>
  </sheetPr>
  <dimension ref="B2:L11"/>
  <sheetViews>
    <sheetView workbookViewId="0">
      <selection activeCell="H4" sqref="H4"/>
    </sheetView>
  </sheetViews>
  <sheetFormatPr defaultRowHeight="16.5"/>
  <cols>
    <col min="3" max="3" width="23.625" bestFit="1" customWidth="1"/>
  </cols>
  <sheetData>
    <row r="2" spans="2:12" s="220" customFormat="1" ht="15">
      <c r="C2" s="220" t="s">
        <v>160</v>
      </c>
    </row>
    <row r="3" spans="2:12"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2:12">
      <c r="B4" s="72"/>
      <c r="C4" s="73"/>
      <c r="D4" s="73"/>
      <c r="E4" s="408" t="s">
        <v>70</v>
      </c>
      <c r="F4" s="408"/>
      <c r="G4" s="408"/>
      <c r="H4" s="73"/>
      <c r="I4" s="408" t="s">
        <v>71</v>
      </c>
      <c r="J4" s="408"/>
      <c r="K4" s="408"/>
      <c r="L4" s="1"/>
    </row>
    <row r="5" spans="2:12">
      <c r="B5" s="72"/>
      <c r="C5" s="73"/>
      <c r="D5" s="73"/>
      <c r="E5" s="422" t="s">
        <v>73</v>
      </c>
      <c r="F5" s="422"/>
      <c r="G5" s="82" t="s">
        <v>74</v>
      </c>
      <c r="H5" s="73"/>
      <c r="I5" s="422" t="s">
        <v>73</v>
      </c>
      <c r="J5" s="422"/>
      <c r="K5" s="82" t="s">
        <v>74</v>
      </c>
      <c r="L5" s="1"/>
    </row>
    <row r="6" spans="2:12">
      <c r="B6" s="72"/>
      <c r="C6" s="73"/>
      <c r="D6" s="73"/>
      <c r="E6" s="86" t="s">
        <v>148</v>
      </c>
      <c r="F6" s="86" t="s">
        <v>150</v>
      </c>
      <c r="G6" s="82"/>
      <c r="H6" s="75" t="s">
        <v>74</v>
      </c>
      <c r="I6" s="86" t="s">
        <v>148</v>
      </c>
      <c r="J6" s="86" t="s">
        <v>150</v>
      </c>
      <c r="K6" s="82"/>
      <c r="L6" s="75" t="s">
        <v>74</v>
      </c>
    </row>
    <row r="7" spans="2:12">
      <c r="B7" s="408" t="s">
        <v>163</v>
      </c>
      <c r="C7" s="410" t="s">
        <v>92</v>
      </c>
      <c r="D7" s="75" t="s">
        <v>78</v>
      </c>
      <c r="E7" s="75">
        <v>2.0799999999999999E-2</v>
      </c>
      <c r="F7" s="75">
        <v>2.4E-2</v>
      </c>
      <c r="G7" s="82">
        <f>AVERAGE(E7:F7)</f>
        <v>2.24E-2</v>
      </c>
      <c r="H7" s="426">
        <f>AVERAGE(G7:G11)</f>
        <v>2.2189999999999998E-2</v>
      </c>
      <c r="I7" s="75">
        <v>2.3800000000000002E-2</v>
      </c>
      <c r="J7" s="75">
        <v>4.7899999999999998E-2</v>
      </c>
      <c r="K7" s="82">
        <v>3.585E-2</v>
      </c>
      <c r="L7" s="426">
        <f>AVERAGE(K7:K11)</f>
        <v>3.6570000000000005E-2</v>
      </c>
    </row>
    <row r="8" spans="2:12">
      <c r="B8" s="408"/>
      <c r="C8" s="410"/>
      <c r="D8" s="75" t="s">
        <v>79</v>
      </c>
      <c r="E8" s="75">
        <v>2.2499999999999999E-2</v>
      </c>
      <c r="F8" s="75">
        <v>2.4199999999999999E-2</v>
      </c>
      <c r="G8" s="82">
        <f t="shared" ref="G8:G9" si="0">AVERAGE(E8:F8)</f>
        <v>2.3349999999999999E-2</v>
      </c>
      <c r="H8" s="427"/>
      <c r="I8" s="75">
        <v>2.4899999999999999E-2</v>
      </c>
      <c r="J8" s="75">
        <v>2.3900000000000001E-2</v>
      </c>
      <c r="K8" s="82">
        <v>2.4399999999999998E-2</v>
      </c>
      <c r="L8" s="427"/>
    </row>
    <row r="9" spans="2:12">
      <c r="B9" s="408"/>
      <c r="C9" s="410"/>
      <c r="D9" s="75" t="s">
        <v>80</v>
      </c>
      <c r="E9" s="75">
        <v>2.07E-2</v>
      </c>
      <c r="F9" s="75">
        <v>2.2499999999999999E-2</v>
      </c>
      <c r="G9" s="82">
        <f t="shared" si="0"/>
        <v>2.1600000000000001E-2</v>
      </c>
      <c r="H9" s="427"/>
      <c r="I9" s="75">
        <v>0.03</v>
      </c>
      <c r="J9" s="75">
        <v>3.09E-2</v>
      </c>
      <c r="K9" s="82">
        <v>3.0449999999999998E-2</v>
      </c>
      <c r="L9" s="427"/>
    </row>
    <row r="10" spans="2:12">
      <c r="B10" s="408"/>
      <c r="C10" s="410"/>
      <c r="D10" s="75" t="s">
        <v>81</v>
      </c>
      <c r="E10" s="75">
        <v>2.1999999999999999E-2</v>
      </c>
      <c r="F10" s="75">
        <v>2.9000000000000001E-2</v>
      </c>
      <c r="G10" s="82">
        <f>AVERAGE(E10:F10)</f>
        <v>2.5500000000000002E-2</v>
      </c>
      <c r="H10" s="427"/>
      <c r="I10" s="75">
        <v>4.8500000000000001E-2</v>
      </c>
      <c r="J10" s="75">
        <v>5.1799999999999999E-2</v>
      </c>
      <c r="K10" s="82">
        <v>5.015E-2</v>
      </c>
      <c r="L10" s="427"/>
    </row>
    <row r="11" spans="2:12">
      <c r="B11" s="408"/>
      <c r="C11" s="410"/>
      <c r="D11" s="75" t="s">
        <v>82</v>
      </c>
      <c r="E11" s="75">
        <v>1.9400000000000001E-2</v>
      </c>
      <c r="F11" s="75">
        <v>1.6799999999999999E-2</v>
      </c>
      <c r="G11" s="82">
        <f t="shared" ref="G11" si="1">AVERAGE(E11:F11)</f>
        <v>1.8099999999999998E-2</v>
      </c>
      <c r="H11" s="428"/>
      <c r="I11" s="75">
        <v>4.0800000000000003E-2</v>
      </c>
      <c r="J11" s="75">
        <v>4.3200000000000002E-2</v>
      </c>
      <c r="K11" s="82">
        <v>4.2000000000000003E-2</v>
      </c>
      <c r="L11" s="428"/>
    </row>
  </sheetData>
  <mergeCells count="8">
    <mergeCell ref="B7:B11"/>
    <mergeCell ref="H7:H11"/>
    <mergeCell ref="L7:L11"/>
    <mergeCell ref="C7:C11"/>
    <mergeCell ref="E4:G4"/>
    <mergeCell ref="I4:K4"/>
    <mergeCell ref="E5:F5"/>
    <mergeCell ref="I5:J5"/>
  </mergeCells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5997-8588-434A-845A-B65090EB8D39}">
  <sheetPr>
    <tabColor rgb="FF00B050"/>
  </sheetPr>
  <dimension ref="B3:J12"/>
  <sheetViews>
    <sheetView workbookViewId="0">
      <selection activeCell="K17" sqref="K17"/>
    </sheetView>
  </sheetViews>
  <sheetFormatPr defaultRowHeight="16.5"/>
  <cols>
    <col min="3" max="3" width="23.625" bestFit="1" customWidth="1"/>
    <col min="5" max="5" width="10.875" bestFit="1" customWidth="1"/>
    <col min="6" max="6" width="10.875" customWidth="1"/>
  </cols>
  <sheetData>
    <row r="3" spans="2:10">
      <c r="C3" t="s">
        <v>161</v>
      </c>
    </row>
    <row r="5" spans="2:10">
      <c r="B5" s="72"/>
      <c r="C5" s="73"/>
      <c r="D5" s="73"/>
      <c r="E5" s="90" t="s">
        <v>70</v>
      </c>
      <c r="F5" s="90"/>
      <c r="G5" s="460" t="s">
        <v>71</v>
      </c>
      <c r="H5" s="461"/>
      <c r="I5" s="462"/>
      <c r="J5" s="1"/>
    </row>
    <row r="6" spans="2:10">
      <c r="B6" s="72"/>
      <c r="C6" s="73"/>
      <c r="D6" s="75"/>
      <c r="E6" s="75" t="s">
        <v>98</v>
      </c>
      <c r="F6" s="75"/>
      <c r="G6" s="422" t="s">
        <v>98</v>
      </c>
      <c r="H6" s="422"/>
      <c r="I6" s="82" t="s">
        <v>84</v>
      </c>
      <c r="J6" s="1"/>
    </row>
    <row r="7" spans="2:10">
      <c r="B7" s="72"/>
      <c r="C7" s="73"/>
      <c r="D7" s="75"/>
      <c r="E7" s="86" t="s">
        <v>148</v>
      </c>
      <c r="F7" s="86" t="s">
        <v>84</v>
      </c>
      <c r="G7" s="86" t="s">
        <v>148</v>
      </c>
      <c r="H7" s="86" t="s">
        <v>150</v>
      </c>
      <c r="I7" s="82"/>
      <c r="J7" s="86" t="s">
        <v>84</v>
      </c>
    </row>
    <row r="8" spans="2:10">
      <c r="B8" s="408" t="s">
        <v>164</v>
      </c>
      <c r="C8" s="410" t="s">
        <v>92</v>
      </c>
      <c r="D8" s="75">
        <v>21</v>
      </c>
      <c r="E8" s="82">
        <v>8.5000000000001004E-4</v>
      </c>
      <c r="F8" s="426">
        <f>AVERAGE(E8:E12)</f>
        <v>8.3000000000000467E-4</v>
      </c>
      <c r="G8" s="75">
        <v>2.5500000000000002E-3</v>
      </c>
      <c r="H8" s="75">
        <v>1.25E-3</v>
      </c>
      <c r="I8" s="82">
        <f>AVERAGE(G8:H8)</f>
        <v>1.9000000000000002E-3</v>
      </c>
      <c r="J8" s="426">
        <f>AVERAGE(I8:I12)</f>
        <v>3.6700000000000031E-3</v>
      </c>
    </row>
    <row r="9" spans="2:10">
      <c r="B9" s="408"/>
      <c r="C9" s="410"/>
      <c r="D9" s="75">
        <v>22</v>
      </c>
      <c r="E9" s="82">
        <v>1.0499999999999999E-3</v>
      </c>
      <c r="F9" s="427"/>
      <c r="G9" s="75">
        <v>2.3500000000000001E-3</v>
      </c>
      <c r="H9" s="75">
        <v>8.5000000000001004E-4</v>
      </c>
      <c r="I9" s="82">
        <f t="shared" ref="I9:I11" si="0">AVERAGE(G9:H9)</f>
        <v>1.6000000000000051E-3</v>
      </c>
      <c r="J9" s="427"/>
    </row>
    <row r="10" spans="2:10">
      <c r="B10" s="408"/>
      <c r="C10" s="410"/>
      <c r="D10" s="75">
        <v>23</v>
      </c>
      <c r="E10" s="82">
        <v>5.5000000000000795E-4</v>
      </c>
      <c r="F10" s="427"/>
      <c r="G10" s="75">
        <v>3.8500000000000001E-3</v>
      </c>
      <c r="H10" s="75">
        <v>2.5500000000000102E-3</v>
      </c>
      <c r="I10" s="82">
        <f t="shared" si="0"/>
        <v>3.2000000000000049E-3</v>
      </c>
      <c r="J10" s="427"/>
    </row>
    <row r="11" spans="2:10">
      <c r="B11" s="408"/>
      <c r="C11" s="410"/>
      <c r="D11" s="75">
        <v>24</v>
      </c>
      <c r="E11" s="82">
        <v>1.25E-3</v>
      </c>
      <c r="F11" s="427"/>
      <c r="G11" s="75">
        <v>6.2500000000000003E-3</v>
      </c>
      <c r="H11" s="75">
        <v>5.8500000000000002E-3</v>
      </c>
      <c r="I11" s="82">
        <f t="shared" si="0"/>
        <v>6.0499999999999998E-3</v>
      </c>
      <c r="J11" s="427"/>
    </row>
    <row r="12" spans="2:10">
      <c r="B12" s="408"/>
      <c r="C12" s="410"/>
      <c r="D12" s="75">
        <v>25</v>
      </c>
      <c r="E12" s="82">
        <v>4.5000000000000498E-4</v>
      </c>
      <c r="F12" s="428"/>
      <c r="G12" s="75">
        <v>7.9500000000000005E-3</v>
      </c>
      <c r="H12" s="75">
        <v>3.2500000000000098E-3</v>
      </c>
      <c r="I12" s="82">
        <f>AVERAGE(G12:H12)</f>
        <v>5.6000000000000051E-3</v>
      </c>
      <c r="J12" s="428"/>
    </row>
  </sheetData>
  <mergeCells count="6">
    <mergeCell ref="J8:J12"/>
    <mergeCell ref="C8:C12"/>
    <mergeCell ref="G6:H6"/>
    <mergeCell ref="G5:I5"/>
    <mergeCell ref="B8:B12"/>
    <mergeCell ref="F8:F12"/>
  </mergeCells>
  <phoneticPr fontId="1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5C5D0-6B2C-4F32-8795-F5D1A0C3A3EF}">
  <sheetPr>
    <tabColor rgb="FF00B050"/>
  </sheetPr>
  <dimension ref="A2:X55"/>
  <sheetViews>
    <sheetView zoomScale="80" zoomScaleNormal="80" workbookViewId="0">
      <selection activeCell="B16" sqref="B16"/>
    </sheetView>
  </sheetViews>
  <sheetFormatPr defaultRowHeight="16.5"/>
  <cols>
    <col min="1" max="1" width="39.5" customWidth="1"/>
    <col min="3" max="3" width="8.875" style="238"/>
  </cols>
  <sheetData>
    <row r="2" spans="1:24" ht="17.25" thickBot="1"/>
    <row r="3" spans="1:24" ht="17.25" thickBot="1">
      <c r="K3" s="441" t="s">
        <v>193</v>
      </c>
      <c r="L3" s="442"/>
      <c r="M3" s="442"/>
      <c r="N3" s="442"/>
      <c r="O3" s="442"/>
      <c r="P3" s="442"/>
      <c r="Q3" s="443"/>
      <c r="R3" s="444" t="s">
        <v>199</v>
      </c>
      <c r="S3" s="445"/>
      <c r="T3" s="445"/>
      <c r="U3" s="445"/>
      <c r="V3" s="445"/>
      <c r="W3" s="445"/>
      <c r="X3" s="446"/>
    </row>
    <row r="4" spans="1:24" s="241" customFormat="1" thickBot="1">
      <c r="K4" s="439" t="s">
        <v>220</v>
      </c>
      <c r="L4" s="252"/>
      <c r="M4" s="434" t="s">
        <v>204</v>
      </c>
      <c r="N4" s="434"/>
      <c r="O4" s="451" t="s">
        <v>191</v>
      </c>
      <c r="P4" s="451"/>
      <c r="Q4" s="437" t="s">
        <v>206</v>
      </c>
      <c r="R4" s="439" t="s">
        <v>220</v>
      </c>
      <c r="S4" s="252"/>
      <c r="T4" s="434" t="s">
        <v>204</v>
      </c>
      <c r="U4" s="434"/>
      <c r="V4" s="451" t="s">
        <v>191</v>
      </c>
      <c r="W4" s="451"/>
      <c r="X4" s="437" t="s">
        <v>206</v>
      </c>
    </row>
    <row r="5" spans="1:24" ht="24" thickBot="1">
      <c r="A5" s="248"/>
      <c r="B5" s="255"/>
      <c r="C5" s="447" t="s">
        <v>178</v>
      </c>
      <c r="D5" s="448"/>
      <c r="E5" s="448"/>
      <c r="F5" s="448"/>
      <c r="G5" s="448"/>
      <c r="H5" s="449"/>
      <c r="I5" s="233" t="s">
        <v>179</v>
      </c>
      <c r="K5" s="440"/>
      <c r="L5" s="244" t="s">
        <v>192</v>
      </c>
      <c r="M5" s="244" t="s">
        <v>148</v>
      </c>
      <c r="N5" s="244" t="s">
        <v>150</v>
      </c>
      <c r="O5" s="245" t="s">
        <v>148</v>
      </c>
      <c r="P5" s="245" t="s">
        <v>150</v>
      </c>
      <c r="Q5" s="438"/>
      <c r="R5" s="440"/>
      <c r="S5" s="239" t="s">
        <v>192</v>
      </c>
      <c r="T5" s="239" t="s">
        <v>148</v>
      </c>
      <c r="U5" s="253" t="s">
        <v>150</v>
      </c>
      <c r="V5" s="254" t="s">
        <v>148</v>
      </c>
      <c r="W5" s="254" t="s">
        <v>150</v>
      </c>
      <c r="X5" s="438"/>
    </row>
    <row r="6" spans="1:24" ht="23.25" thickBot="1">
      <c r="A6" s="434" t="s">
        <v>223</v>
      </c>
      <c r="B6" s="256" t="s">
        <v>180</v>
      </c>
      <c r="C6" s="222">
        <v>0.93500000000000005</v>
      </c>
      <c r="D6" s="222">
        <v>0.93600000000000005</v>
      </c>
      <c r="E6" s="222">
        <v>0.92500000000000004</v>
      </c>
      <c r="F6" s="222">
        <v>0.91</v>
      </c>
      <c r="G6" s="222">
        <v>0.90700000000000003</v>
      </c>
      <c r="H6" s="222">
        <v>0.91600000000000004</v>
      </c>
      <c r="I6" s="221">
        <v>0.92</v>
      </c>
      <c r="K6" s="450" t="s">
        <v>215</v>
      </c>
      <c r="L6" s="246" t="s">
        <v>182</v>
      </c>
      <c r="M6" s="222">
        <v>0.85099999999999998</v>
      </c>
      <c r="N6" s="222">
        <v>0.84499999999999997</v>
      </c>
      <c r="O6" s="224">
        <v>-29.192546583850987</v>
      </c>
      <c r="P6" s="224">
        <v>-31.677018633540431</v>
      </c>
      <c r="Q6" s="435">
        <v>91</v>
      </c>
      <c r="R6" s="450" t="s">
        <v>215</v>
      </c>
      <c r="S6" s="240" t="s">
        <v>182</v>
      </c>
      <c r="T6" s="222">
        <v>0.84899999999999998</v>
      </c>
      <c r="U6" s="222">
        <v>0.80300000000000005</v>
      </c>
      <c r="V6" s="224">
        <v>-30.020703933747466</v>
      </c>
      <c r="W6" s="224">
        <v>-49.068322981366492</v>
      </c>
      <c r="X6" s="435">
        <v>108</v>
      </c>
    </row>
    <row r="7" spans="1:24" ht="23.25" thickBot="1">
      <c r="A7" s="434"/>
      <c r="B7" s="256" t="s">
        <v>181</v>
      </c>
      <c r="C7" s="222">
        <v>1.107</v>
      </c>
      <c r="D7" s="222">
        <v>1.1240000000000001</v>
      </c>
      <c r="E7" s="222">
        <v>1.206</v>
      </c>
      <c r="F7" s="222">
        <v>1.153</v>
      </c>
      <c r="G7" s="222">
        <v>1.1950000000000001</v>
      </c>
      <c r="H7" s="222">
        <v>1.1930000000000001</v>
      </c>
      <c r="I7" s="221">
        <v>1.1599999999999999</v>
      </c>
      <c r="K7" s="450"/>
      <c r="L7" s="246" t="s">
        <v>184</v>
      </c>
      <c r="M7" s="222">
        <v>0.84899999999999998</v>
      </c>
      <c r="N7" s="222">
        <v>0.85799999999999998</v>
      </c>
      <c r="O7" s="224">
        <v>-30.020703933747466</v>
      </c>
      <c r="P7" s="224">
        <v>-26.293995859213304</v>
      </c>
      <c r="Q7" s="435"/>
      <c r="R7" s="450"/>
      <c r="S7" s="240" t="s">
        <v>184</v>
      </c>
      <c r="T7" s="222">
        <v>0.83299999999999996</v>
      </c>
      <c r="U7" s="222">
        <v>0.82899999999999996</v>
      </c>
      <c r="V7" s="224">
        <v>-36.645962732919315</v>
      </c>
      <c r="W7" s="224">
        <v>-38.302277432712287</v>
      </c>
      <c r="X7" s="435"/>
    </row>
    <row r="8" spans="1:24" ht="23.25" thickBot="1">
      <c r="A8" s="434" t="s">
        <v>222</v>
      </c>
      <c r="B8" s="256" t="s">
        <v>180</v>
      </c>
      <c r="C8" s="222">
        <v>1.06</v>
      </c>
      <c r="D8" s="222">
        <v>1.125</v>
      </c>
      <c r="E8" s="222">
        <v>1.08</v>
      </c>
      <c r="F8" s="222">
        <v>1.105</v>
      </c>
      <c r="G8" s="222">
        <v>1.123</v>
      </c>
      <c r="H8" s="222">
        <v>1.1319999999999999</v>
      </c>
      <c r="I8" s="221">
        <v>1.1000000000000001</v>
      </c>
      <c r="K8" s="450"/>
      <c r="L8" s="246" t="s">
        <v>186</v>
      </c>
      <c r="M8" s="222">
        <v>0.871</v>
      </c>
      <c r="N8" s="222">
        <v>0.86699999999999999</v>
      </c>
      <c r="O8" s="224">
        <v>-20.910973084886177</v>
      </c>
      <c r="P8" s="224">
        <v>-22.567287784679138</v>
      </c>
      <c r="Q8" s="435"/>
      <c r="R8" s="450"/>
      <c r="S8" s="240" t="s">
        <v>186</v>
      </c>
      <c r="T8" s="222">
        <v>0.83099999999999996</v>
      </c>
      <c r="U8" s="222">
        <v>0.83899999999999997</v>
      </c>
      <c r="V8" s="224">
        <v>-37.474120082815801</v>
      </c>
      <c r="W8" s="224">
        <v>-34.161490683229879</v>
      </c>
      <c r="X8" s="435"/>
    </row>
    <row r="9" spans="1:24" ht="23.25" thickBot="1">
      <c r="A9" s="434"/>
      <c r="B9" s="256" t="s">
        <v>181</v>
      </c>
      <c r="C9" s="222">
        <v>1.246</v>
      </c>
      <c r="D9" s="222">
        <v>1.2130000000000001</v>
      </c>
      <c r="E9" s="222">
        <v>1.24</v>
      </c>
      <c r="F9" s="222">
        <v>1.23</v>
      </c>
      <c r="G9" s="222">
        <v>1.2629999999999999</v>
      </c>
      <c r="H9" s="222">
        <v>1.2050000000000001</v>
      </c>
      <c r="I9" s="221">
        <v>1.23</v>
      </c>
      <c r="K9" s="450"/>
      <c r="L9" s="246" t="s">
        <v>188</v>
      </c>
      <c r="M9" s="222">
        <v>0.88600000000000001</v>
      </c>
      <c r="N9" s="222">
        <v>0.88200000000000001</v>
      </c>
      <c r="O9" s="224">
        <v>-14.699792960662567</v>
      </c>
      <c r="P9" s="224">
        <v>-16.356107660455528</v>
      </c>
      <c r="Q9" s="435"/>
      <c r="R9" s="450"/>
      <c r="S9" s="240" t="s">
        <v>188</v>
      </c>
      <c r="T9" s="222">
        <v>0.85899999999999999</v>
      </c>
      <c r="U9" s="222">
        <v>0.85</v>
      </c>
      <c r="V9" s="224">
        <v>-25.879917184265061</v>
      </c>
      <c r="W9" s="224">
        <v>-29.60662525879923</v>
      </c>
      <c r="X9" s="435"/>
    </row>
    <row r="10" spans="1:24" ht="23.25" thickBot="1">
      <c r="A10" s="434" t="s">
        <v>214</v>
      </c>
      <c r="B10" s="256" t="s">
        <v>180</v>
      </c>
      <c r="C10" s="231">
        <v>1.244</v>
      </c>
      <c r="D10" s="231">
        <v>1.2290000000000001</v>
      </c>
      <c r="E10" s="231">
        <v>1.226</v>
      </c>
      <c r="F10" s="231">
        <v>1.2210000000000001</v>
      </c>
      <c r="G10" s="231">
        <v>1.2170000000000001</v>
      </c>
      <c r="H10" s="231">
        <v>1.224</v>
      </c>
      <c r="I10" s="232">
        <v>1.2268333333333334</v>
      </c>
      <c r="K10" s="450"/>
      <c r="L10" s="246" t="s">
        <v>190</v>
      </c>
      <c r="M10" s="222">
        <v>0.92300000000000004</v>
      </c>
      <c r="N10" s="222">
        <v>0.89900000000000002</v>
      </c>
      <c r="O10" s="224">
        <v>0.621118012422338</v>
      </c>
      <c r="P10" s="224">
        <v>-9.3167701863354377</v>
      </c>
      <c r="Q10" s="435"/>
      <c r="R10" s="450"/>
      <c r="S10" s="240" t="s">
        <v>190</v>
      </c>
      <c r="T10" s="222">
        <v>0.91200000000000003</v>
      </c>
      <c r="U10" s="222">
        <v>0.89200000000000002</v>
      </c>
      <c r="V10" s="224">
        <v>-3.9337474120083096</v>
      </c>
      <c r="W10" s="224">
        <v>-12.215320910973123</v>
      </c>
      <c r="X10" s="435"/>
    </row>
    <row r="11" spans="1:24" ht="23.25" thickBot="1">
      <c r="A11" s="434"/>
      <c r="B11" s="256" t="s">
        <v>181</v>
      </c>
      <c r="C11" s="231">
        <v>1.5129999999999999</v>
      </c>
      <c r="D11" s="231">
        <v>1.4770000000000001</v>
      </c>
      <c r="E11" s="231">
        <v>1.4930000000000001</v>
      </c>
      <c r="F11" s="231">
        <v>1.498</v>
      </c>
      <c r="G11" s="231">
        <v>1.4950000000000001</v>
      </c>
      <c r="H11" s="231">
        <v>1.496</v>
      </c>
      <c r="I11" s="232">
        <v>1.4953333333333336</v>
      </c>
      <c r="K11" s="450"/>
      <c r="L11" s="246" t="s">
        <v>189</v>
      </c>
      <c r="M11" s="222">
        <v>0.97899999999999998</v>
      </c>
      <c r="N11" s="222">
        <v>0.97</v>
      </c>
      <c r="O11" s="224">
        <v>23.809523809523768</v>
      </c>
      <c r="P11" s="224">
        <v>20.082815734989602</v>
      </c>
      <c r="Q11" s="435"/>
      <c r="R11" s="450"/>
      <c r="S11" s="240" t="s">
        <v>189</v>
      </c>
      <c r="T11" s="222">
        <v>0.97699999999999998</v>
      </c>
      <c r="U11" s="222">
        <v>0.96399999999999997</v>
      </c>
      <c r="V11" s="224">
        <v>22.981366459627285</v>
      </c>
      <c r="W11" s="224">
        <v>17.598343685300158</v>
      </c>
      <c r="X11" s="435"/>
    </row>
    <row r="12" spans="1:24" ht="17.25" thickBot="1">
      <c r="K12" s="450"/>
      <c r="L12" s="246" t="s">
        <v>187</v>
      </c>
      <c r="M12" s="222">
        <v>1.0720000000000001</v>
      </c>
      <c r="N12" s="222">
        <v>1.052</v>
      </c>
      <c r="O12" s="224">
        <v>62.318840579710141</v>
      </c>
      <c r="P12" s="224">
        <v>54.03726708074533</v>
      </c>
      <c r="Q12" s="435"/>
      <c r="R12" s="450"/>
      <c r="S12" s="240" t="s">
        <v>187</v>
      </c>
      <c r="T12" s="222">
        <v>1.105</v>
      </c>
      <c r="U12" s="222">
        <v>1.099</v>
      </c>
      <c r="V12" s="224">
        <v>75.983436853002047</v>
      </c>
      <c r="W12" s="224">
        <v>73.498964803312589</v>
      </c>
      <c r="X12" s="435"/>
    </row>
    <row r="13" spans="1:24" ht="17.25" thickBot="1">
      <c r="K13" s="450"/>
      <c r="L13" s="246" t="s">
        <v>185</v>
      </c>
      <c r="M13" s="222">
        <v>1.1830000000000001</v>
      </c>
      <c r="N13" s="222">
        <v>1.1990000000000001</v>
      </c>
      <c r="O13" s="224">
        <v>108.28157349896482</v>
      </c>
      <c r="P13" s="224">
        <v>114.90683229813668</v>
      </c>
      <c r="Q13" s="435"/>
      <c r="R13" s="450"/>
      <c r="S13" s="240" t="s">
        <v>185</v>
      </c>
      <c r="T13" s="222">
        <v>1.2989999999999999</v>
      </c>
      <c r="U13" s="222">
        <v>1.333</v>
      </c>
      <c r="V13" s="224">
        <v>156.31469979296065</v>
      </c>
      <c r="W13" s="224">
        <v>170.39337474120083</v>
      </c>
      <c r="X13" s="435"/>
    </row>
    <row r="14" spans="1:24" ht="17.25" thickBot="1">
      <c r="K14" s="450"/>
      <c r="L14" s="246" t="s">
        <v>183</v>
      </c>
      <c r="M14" s="222">
        <v>1.448</v>
      </c>
      <c r="N14" s="222">
        <v>1.391</v>
      </c>
      <c r="O14" s="224">
        <v>218.01242236024842</v>
      </c>
      <c r="P14" s="224">
        <v>194.40993788819878</v>
      </c>
      <c r="Q14" s="436"/>
      <c r="R14" s="450"/>
      <c r="S14" s="240" t="s">
        <v>183</v>
      </c>
      <c r="T14" s="222">
        <v>1.7509999999999999</v>
      </c>
      <c r="U14" s="222">
        <v>1.7949999999999999</v>
      </c>
      <c r="V14" s="224">
        <v>343.47826086956525</v>
      </c>
      <c r="W14" s="224">
        <v>361.69772256728783</v>
      </c>
      <c r="X14" s="436"/>
    </row>
    <row r="15" spans="1:24" ht="17.25" thickBot="1">
      <c r="K15" s="431" t="s">
        <v>216</v>
      </c>
      <c r="L15" s="242" t="s">
        <v>182</v>
      </c>
      <c r="M15" s="222">
        <v>0.86299999999999999</v>
      </c>
      <c r="N15" s="222">
        <v>0.85199999999999998</v>
      </c>
      <c r="O15" s="224">
        <v>-24.223602484472099</v>
      </c>
      <c r="P15" s="224">
        <v>-28.778467908902748</v>
      </c>
      <c r="Q15" s="452">
        <v>41</v>
      </c>
      <c r="R15" s="431" t="s">
        <v>216</v>
      </c>
      <c r="S15" s="240" t="s">
        <v>182</v>
      </c>
      <c r="T15" s="222">
        <v>0.90100000000000002</v>
      </c>
      <c r="U15" s="222">
        <v>0.84899999999999998</v>
      </c>
      <c r="V15" s="224">
        <v>-8.488612836438957</v>
      </c>
      <c r="W15" s="224">
        <v>-30.020703933747466</v>
      </c>
      <c r="X15" s="452">
        <v>86</v>
      </c>
    </row>
    <row r="16" spans="1:24" ht="17.25" thickBot="1">
      <c r="K16" s="431"/>
      <c r="L16" s="240" t="s">
        <v>184</v>
      </c>
      <c r="M16" s="222">
        <v>0.82499999999999996</v>
      </c>
      <c r="N16" s="222">
        <v>0.82099999999999995</v>
      </c>
      <c r="O16" s="224">
        <v>-39.958592132505245</v>
      </c>
      <c r="P16" s="224">
        <v>-41.61490683229821</v>
      </c>
      <c r="Q16" s="453"/>
      <c r="R16" s="431"/>
      <c r="S16" s="240" t="s">
        <v>184</v>
      </c>
      <c r="T16" s="222">
        <v>0.81899999999999995</v>
      </c>
      <c r="U16" s="222">
        <v>0.81699999999999995</v>
      </c>
      <c r="V16" s="224">
        <v>-42.443064182194689</v>
      </c>
      <c r="W16" s="224">
        <v>-43.271221532091168</v>
      </c>
      <c r="X16" s="453"/>
    </row>
    <row r="17" spans="11:24" ht="17.25" thickBot="1">
      <c r="K17" s="431"/>
      <c r="L17" s="240" t="s">
        <v>186</v>
      </c>
      <c r="M17" s="222">
        <v>0.84199999999999997</v>
      </c>
      <c r="N17" s="222">
        <v>0.83299999999999996</v>
      </c>
      <c r="O17" s="224">
        <v>-32.919254658385157</v>
      </c>
      <c r="P17" s="224">
        <v>-36.645962732919315</v>
      </c>
      <c r="Q17" s="453"/>
      <c r="R17" s="431"/>
      <c r="S17" s="240" t="s">
        <v>186</v>
      </c>
      <c r="T17" s="222">
        <v>0.85399999999999998</v>
      </c>
      <c r="U17" s="222">
        <v>0.82199999999999995</v>
      </c>
      <c r="V17" s="224">
        <v>-27.950310559006265</v>
      </c>
      <c r="W17" s="224">
        <v>-41.200828157349967</v>
      </c>
      <c r="X17" s="453"/>
    </row>
    <row r="18" spans="11:24" ht="17.25" thickBot="1">
      <c r="K18" s="431"/>
      <c r="L18" s="240" t="s">
        <v>188</v>
      </c>
      <c r="M18" s="222">
        <v>0.86899999999999999</v>
      </c>
      <c r="N18" s="222">
        <v>0.878</v>
      </c>
      <c r="O18" s="224">
        <v>-21.739130434782659</v>
      </c>
      <c r="P18" s="224">
        <v>-18.01242236024849</v>
      </c>
      <c r="Q18" s="453"/>
      <c r="R18" s="431"/>
      <c r="S18" s="240" t="s">
        <v>188</v>
      </c>
      <c r="T18" s="222">
        <v>0.85899999999999999</v>
      </c>
      <c r="U18" s="222">
        <v>0.83799999999999997</v>
      </c>
      <c r="V18" s="224">
        <v>-25.879917184265061</v>
      </c>
      <c r="W18" s="224">
        <v>-34.575569358178114</v>
      </c>
      <c r="X18" s="453"/>
    </row>
    <row r="19" spans="11:24" ht="17.25" thickBot="1">
      <c r="K19" s="431"/>
      <c r="L19" s="240" t="s">
        <v>190</v>
      </c>
      <c r="M19" s="222">
        <v>0.874</v>
      </c>
      <c r="N19" s="222">
        <v>0.87</v>
      </c>
      <c r="O19" s="224">
        <v>-19.668737060041451</v>
      </c>
      <c r="P19" s="224">
        <v>-21.325051759834416</v>
      </c>
      <c r="Q19" s="453"/>
      <c r="R19" s="431"/>
      <c r="S19" s="240" t="s">
        <v>190</v>
      </c>
      <c r="T19" s="222">
        <v>0.878</v>
      </c>
      <c r="U19" s="222">
        <v>0.89300000000000002</v>
      </c>
      <c r="V19" s="224">
        <v>-18.01242236024849</v>
      </c>
      <c r="W19" s="224">
        <v>-11.801242236024882</v>
      </c>
      <c r="X19" s="453"/>
    </row>
    <row r="20" spans="11:24" ht="17.25" thickBot="1">
      <c r="K20" s="431"/>
      <c r="L20" s="240" t="s">
        <v>189</v>
      </c>
      <c r="M20" s="222">
        <v>0.92</v>
      </c>
      <c r="N20" s="222">
        <v>0.91600000000000004</v>
      </c>
      <c r="O20" s="224">
        <v>-0.62111801242238396</v>
      </c>
      <c r="P20" s="224">
        <v>-2.2774327122153464</v>
      </c>
      <c r="Q20" s="453"/>
      <c r="R20" s="431"/>
      <c r="S20" s="240" t="s">
        <v>189</v>
      </c>
      <c r="T20" s="222">
        <v>0.94699999999999995</v>
      </c>
      <c r="U20" s="222">
        <v>0.98299999999999998</v>
      </c>
      <c r="V20" s="224">
        <v>10.559006211180067</v>
      </c>
      <c r="W20" s="224">
        <v>25.465838509316729</v>
      </c>
      <c r="X20" s="453"/>
    </row>
    <row r="21" spans="11:24" ht="17.25" thickBot="1">
      <c r="K21" s="431"/>
      <c r="L21" s="240" t="s">
        <v>187</v>
      </c>
      <c r="M21" s="222">
        <v>0.93799999999999994</v>
      </c>
      <c r="N21" s="222">
        <v>0.93899999999999995</v>
      </c>
      <c r="O21" s="224">
        <v>6.8322981366459024</v>
      </c>
      <c r="P21" s="224">
        <v>7.2463768115941418</v>
      </c>
      <c r="Q21" s="453"/>
      <c r="R21" s="431"/>
      <c r="S21" s="240" t="s">
        <v>187</v>
      </c>
      <c r="T21" s="222">
        <v>1.048</v>
      </c>
      <c r="U21" s="222">
        <v>1.0580000000000001</v>
      </c>
      <c r="V21" s="224">
        <v>52.380952380952372</v>
      </c>
      <c r="W21" s="224">
        <v>56.521739130434781</v>
      </c>
      <c r="X21" s="453"/>
    </row>
    <row r="22" spans="11:24" ht="17.25" thickBot="1">
      <c r="K22" s="431"/>
      <c r="L22" s="240" t="s">
        <v>185</v>
      </c>
      <c r="M22" s="222">
        <v>1.036</v>
      </c>
      <c r="N22" s="222">
        <v>1.052</v>
      </c>
      <c r="O22" s="224">
        <v>47.412008281573485</v>
      </c>
      <c r="P22" s="224">
        <v>54.03726708074533</v>
      </c>
      <c r="Q22" s="453"/>
      <c r="R22" s="431"/>
      <c r="S22" s="240" t="s">
        <v>185</v>
      </c>
      <c r="T22" s="222">
        <v>1.268</v>
      </c>
      <c r="U22" s="222">
        <v>1.292</v>
      </c>
      <c r="V22" s="224">
        <v>143.47826086956522</v>
      </c>
      <c r="W22" s="224">
        <v>153.41614906832299</v>
      </c>
      <c r="X22" s="453"/>
    </row>
    <row r="23" spans="11:24" ht="17.25" thickBot="1">
      <c r="K23" s="432"/>
      <c r="L23" s="240" t="s">
        <v>183</v>
      </c>
      <c r="M23" s="222">
        <v>1.1519999999999999</v>
      </c>
      <c r="N23" s="222">
        <v>1.129</v>
      </c>
      <c r="O23" s="224">
        <v>95.445134575569298</v>
      </c>
      <c r="P23" s="224">
        <v>85.921325051759823</v>
      </c>
      <c r="Q23" s="454"/>
      <c r="R23" s="432"/>
      <c r="S23" s="240" t="s">
        <v>183</v>
      </c>
      <c r="T23" s="222">
        <v>1.722</v>
      </c>
      <c r="U23" s="222">
        <v>1.736</v>
      </c>
      <c r="V23" s="224">
        <v>331.4699792960663</v>
      </c>
      <c r="W23" s="224">
        <v>337.26708074534162</v>
      </c>
      <c r="X23" s="454"/>
    </row>
    <row r="24" spans="11:24" ht="17.25" thickBot="1">
      <c r="K24" s="433" t="s">
        <v>217</v>
      </c>
      <c r="L24" s="240" t="s">
        <v>182</v>
      </c>
      <c r="M24" s="222">
        <v>1.036</v>
      </c>
      <c r="N24" s="222">
        <v>0.97499999999999998</v>
      </c>
      <c r="O24" s="224">
        <v>-52.979274611398978</v>
      </c>
      <c r="P24" s="224">
        <v>-100.38860103626948</v>
      </c>
      <c r="Q24" s="452">
        <v>158</v>
      </c>
      <c r="R24" s="433" t="s">
        <v>217</v>
      </c>
      <c r="S24" s="240" t="s">
        <v>182</v>
      </c>
      <c r="T24" s="222">
        <v>0.98199999999999998</v>
      </c>
      <c r="U24" s="222">
        <v>0.96499999999999997</v>
      </c>
      <c r="V24" s="224">
        <v>-94.948186528497445</v>
      </c>
      <c r="W24" s="224">
        <v>-108.16062176165808</v>
      </c>
      <c r="X24" s="452">
        <v>223</v>
      </c>
    </row>
    <row r="25" spans="11:24" ht="17.25" thickBot="1">
      <c r="K25" s="431"/>
      <c r="L25" s="240" t="s">
        <v>184</v>
      </c>
      <c r="M25" s="222">
        <v>1.0620000000000001</v>
      </c>
      <c r="N25" s="222">
        <v>1.028</v>
      </c>
      <c r="O25" s="224">
        <v>-32.772020725388607</v>
      </c>
      <c r="P25" s="224">
        <v>-59.196891191709867</v>
      </c>
      <c r="Q25" s="453"/>
      <c r="R25" s="431"/>
      <c r="S25" s="240" t="s">
        <v>184</v>
      </c>
      <c r="T25" s="222">
        <v>1.0449999999999999</v>
      </c>
      <c r="U25" s="222">
        <v>0.98399999999999999</v>
      </c>
      <c r="V25" s="224">
        <v>-45.984455958549319</v>
      </c>
      <c r="W25" s="224">
        <v>-93.393782383419733</v>
      </c>
      <c r="X25" s="453"/>
    </row>
    <row r="26" spans="11:24" ht="17.25" thickBot="1">
      <c r="K26" s="431"/>
      <c r="L26" s="240" t="s">
        <v>186</v>
      </c>
      <c r="M26" s="222">
        <v>1.119</v>
      </c>
      <c r="N26" s="222">
        <v>1.0580000000000001</v>
      </c>
      <c r="O26" s="224">
        <v>11.528497409326359</v>
      </c>
      <c r="P26" s="224">
        <v>-35.880829015544045</v>
      </c>
      <c r="Q26" s="453"/>
      <c r="R26" s="431"/>
      <c r="S26" s="240" t="s">
        <v>186</v>
      </c>
      <c r="T26" s="222">
        <v>1.0640000000000001</v>
      </c>
      <c r="U26" s="222">
        <v>1.032</v>
      </c>
      <c r="V26" s="224">
        <v>-31.217616580310885</v>
      </c>
      <c r="W26" s="224">
        <v>-56.088082901554429</v>
      </c>
      <c r="X26" s="453"/>
    </row>
    <row r="27" spans="11:24" ht="17.25" thickBot="1">
      <c r="K27" s="431"/>
      <c r="L27" s="240" t="s">
        <v>188</v>
      </c>
      <c r="M27" s="222">
        <v>1.0820000000000001</v>
      </c>
      <c r="N27" s="222">
        <v>1.0840000000000001</v>
      </c>
      <c r="O27" s="224">
        <v>-17.227979274611393</v>
      </c>
      <c r="P27" s="224">
        <v>-15.673575129533674</v>
      </c>
      <c r="Q27" s="453"/>
      <c r="R27" s="431"/>
      <c r="S27" s="240" t="s">
        <v>188</v>
      </c>
      <c r="T27" s="222">
        <v>1.1499999999999999</v>
      </c>
      <c r="U27" s="222">
        <v>1.0489999999999999</v>
      </c>
      <c r="V27" s="224">
        <v>35.621761658030948</v>
      </c>
      <c r="W27" s="224">
        <v>-42.875647668393881</v>
      </c>
      <c r="X27" s="453"/>
    </row>
    <row r="28" spans="11:24" ht="17.25" thickBot="1">
      <c r="K28" s="431"/>
      <c r="L28" s="240" t="s">
        <v>190</v>
      </c>
      <c r="M28" s="222">
        <v>1.119</v>
      </c>
      <c r="N28" s="222">
        <v>1.075</v>
      </c>
      <c r="O28" s="224">
        <v>11.528497409326359</v>
      </c>
      <c r="P28" s="224">
        <v>-22.668393782383507</v>
      </c>
      <c r="Q28" s="453"/>
      <c r="R28" s="431"/>
      <c r="S28" s="240" t="s">
        <v>190</v>
      </c>
      <c r="T28" s="222">
        <v>1.163</v>
      </c>
      <c r="U28" s="222">
        <v>1.0760000000000001</v>
      </c>
      <c r="V28" s="224">
        <v>45.725388601036229</v>
      </c>
      <c r="W28" s="224">
        <v>-21.891191709844556</v>
      </c>
      <c r="X28" s="453"/>
    </row>
    <row r="29" spans="11:24" ht="17.25" thickBot="1">
      <c r="K29" s="431"/>
      <c r="L29" s="240" t="s">
        <v>189</v>
      </c>
      <c r="M29" s="222">
        <v>1.2070000000000001</v>
      </c>
      <c r="N29" s="222">
        <v>1.127</v>
      </c>
      <c r="O29" s="224">
        <v>79.922279792746082</v>
      </c>
      <c r="P29" s="224">
        <v>17.746113989637244</v>
      </c>
      <c r="Q29" s="453"/>
      <c r="R29" s="431"/>
      <c r="S29" s="240" t="s">
        <v>189</v>
      </c>
      <c r="T29" s="222">
        <v>1.2230000000000001</v>
      </c>
      <c r="U29" s="222">
        <v>1.125</v>
      </c>
      <c r="V29" s="224">
        <v>92.357512953367859</v>
      </c>
      <c r="W29" s="224">
        <v>16.191709844559522</v>
      </c>
      <c r="X29" s="453"/>
    </row>
    <row r="30" spans="11:24" ht="17.25" thickBot="1">
      <c r="K30" s="431"/>
      <c r="L30" s="240" t="s">
        <v>187</v>
      </c>
      <c r="M30" s="222">
        <v>1.234</v>
      </c>
      <c r="N30" s="222">
        <v>1.224</v>
      </c>
      <c r="O30" s="224">
        <v>100.90673575129523</v>
      </c>
      <c r="P30" s="224">
        <v>93.13471502590663</v>
      </c>
      <c r="Q30" s="453"/>
      <c r="R30" s="431"/>
      <c r="S30" s="240" t="s">
        <v>187</v>
      </c>
      <c r="T30" s="222">
        <v>1.2669999999999999</v>
      </c>
      <c r="U30" s="222">
        <v>1.2370000000000001</v>
      </c>
      <c r="V30" s="224">
        <v>126.55440414507754</v>
      </c>
      <c r="W30" s="224">
        <v>103.23834196891191</v>
      </c>
      <c r="X30" s="453"/>
    </row>
    <row r="31" spans="11:24" ht="17.25" thickBot="1">
      <c r="K31" s="431"/>
      <c r="L31" s="240" t="s">
        <v>185</v>
      </c>
      <c r="M31" s="222">
        <v>1.369</v>
      </c>
      <c r="N31" s="222">
        <v>1.3580000000000001</v>
      </c>
      <c r="O31" s="224">
        <v>205.82901554404134</v>
      </c>
      <c r="P31" s="224">
        <v>197.27979274611394</v>
      </c>
      <c r="Q31" s="453"/>
      <c r="R31" s="431"/>
      <c r="S31" s="240" t="s">
        <v>185</v>
      </c>
      <c r="T31" s="222">
        <v>1.4450000000000001</v>
      </c>
      <c r="U31" s="222">
        <v>1.073</v>
      </c>
      <c r="V31" s="224">
        <v>264.89637305699472</v>
      </c>
      <c r="W31" s="224">
        <v>-24.222797927461226</v>
      </c>
      <c r="X31" s="453"/>
    </row>
    <row r="32" spans="11:24" ht="17.25" thickBot="1">
      <c r="K32" s="432"/>
      <c r="L32" s="240" t="s">
        <v>183</v>
      </c>
      <c r="M32" s="222">
        <v>1.6</v>
      </c>
      <c r="N32" s="222">
        <v>1.571</v>
      </c>
      <c r="O32" s="224">
        <v>385.36269430051806</v>
      </c>
      <c r="P32" s="224">
        <v>362.82383419689097</v>
      </c>
      <c r="Q32" s="454"/>
      <c r="R32" s="432"/>
      <c r="S32" s="240" t="s">
        <v>183</v>
      </c>
      <c r="T32" s="222">
        <v>1.7490000000000001</v>
      </c>
      <c r="U32" s="222">
        <v>1.681</v>
      </c>
      <c r="V32" s="224">
        <v>501.16580310880818</v>
      </c>
      <c r="W32" s="224">
        <v>448.31606217616564</v>
      </c>
      <c r="X32" s="454"/>
    </row>
    <row r="33" spans="11:24" ht="17.25" thickBot="1">
      <c r="K33" s="433" t="s">
        <v>218</v>
      </c>
      <c r="L33" s="240" t="s">
        <v>182</v>
      </c>
      <c r="M33" s="222">
        <v>1.286</v>
      </c>
      <c r="N33" s="222">
        <v>1.2889999999999999</v>
      </c>
      <c r="O33" s="224">
        <v>22.036002482929813</v>
      </c>
      <c r="P33" s="224">
        <v>23.15332091868396</v>
      </c>
      <c r="Q33" s="463">
        <v>1.4</v>
      </c>
      <c r="R33" s="433" t="s">
        <v>218</v>
      </c>
      <c r="S33" s="240" t="s">
        <v>182</v>
      </c>
      <c r="T33" s="222">
        <v>1.278</v>
      </c>
      <c r="U33" s="222">
        <v>1.2709999999999999</v>
      </c>
      <c r="V33" s="224">
        <v>19.056486654251973</v>
      </c>
      <c r="W33" s="224">
        <v>16.449410304158821</v>
      </c>
      <c r="X33" s="452">
        <v>24</v>
      </c>
    </row>
    <row r="34" spans="11:24" ht="17.25" thickBot="1">
      <c r="K34" s="431"/>
      <c r="L34" s="240" t="s">
        <v>184</v>
      </c>
      <c r="M34" s="222">
        <v>1.2769999999999999</v>
      </c>
      <c r="N34" s="222">
        <v>1.276</v>
      </c>
      <c r="O34" s="224">
        <v>18.6840471756672</v>
      </c>
      <c r="P34" s="224">
        <v>18.311607697082515</v>
      </c>
      <c r="Q34" s="464"/>
      <c r="R34" s="431"/>
      <c r="S34" s="240" t="s">
        <v>184</v>
      </c>
      <c r="T34" s="222">
        <v>1.306</v>
      </c>
      <c r="U34" s="222">
        <v>1.288</v>
      </c>
      <c r="V34" s="224">
        <v>29.484792054624414</v>
      </c>
      <c r="W34" s="224">
        <v>22.780881440099275</v>
      </c>
      <c r="X34" s="453"/>
    </row>
    <row r="35" spans="11:24" ht="17.25" thickBot="1">
      <c r="K35" s="431"/>
      <c r="L35" s="240" t="s">
        <v>186</v>
      </c>
      <c r="M35" s="222">
        <v>1.2689999999999999</v>
      </c>
      <c r="N35" s="222">
        <v>1.2689999999999999</v>
      </c>
      <c r="O35" s="224">
        <v>15.704531346989361</v>
      </c>
      <c r="P35" s="224">
        <v>15.704531346989361</v>
      </c>
      <c r="Q35" s="464"/>
      <c r="R35" s="431"/>
      <c r="S35" s="240" t="s">
        <v>186</v>
      </c>
      <c r="T35" s="222">
        <v>1.286</v>
      </c>
      <c r="U35" s="222">
        <v>1.3069999999999999</v>
      </c>
      <c r="V35" s="224">
        <v>22.036002482929813</v>
      </c>
      <c r="W35" s="224">
        <v>29.857231533209106</v>
      </c>
      <c r="X35" s="453"/>
    </row>
    <row r="36" spans="11:24" ht="17.25" thickBot="1">
      <c r="K36" s="431"/>
      <c r="L36" s="240" t="s">
        <v>188</v>
      </c>
      <c r="M36" s="222">
        <v>1.288</v>
      </c>
      <c r="N36" s="222">
        <v>1.2769999999999999</v>
      </c>
      <c r="O36" s="224">
        <v>22.780881440099275</v>
      </c>
      <c r="P36" s="224">
        <v>18.6840471756672</v>
      </c>
      <c r="Q36" s="464"/>
      <c r="R36" s="431"/>
      <c r="S36" s="240" t="s">
        <v>188</v>
      </c>
      <c r="T36" s="222">
        <v>1.3180000000000001</v>
      </c>
      <c r="U36" s="222">
        <v>1.3160000000000001</v>
      </c>
      <c r="V36" s="224">
        <v>33.954065797641178</v>
      </c>
      <c r="W36" s="224">
        <v>33.209186840471716</v>
      </c>
      <c r="X36" s="453"/>
    </row>
    <row r="37" spans="11:24" ht="17.25" thickBot="1">
      <c r="K37" s="431"/>
      <c r="L37" s="240" t="s">
        <v>190</v>
      </c>
      <c r="M37" s="222">
        <v>1.319</v>
      </c>
      <c r="N37" s="222">
        <v>1.2569999999999999</v>
      </c>
      <c r="O37" s="224">
        <v>34.326505276225866</v>
      </c>
      <c r="P37" s="224">
        <v>11.235257603972601</v>
      </c>
      <c r="Q37" s="464"/>
      <c r="R37" s="431"/>
      <c r="S37" s="240" t="s">
        <v>190</v>
      </c>
      <c r="T37" s="222">
        <v>1.276</v>
      </c>
      <c r="U37" s="222">
        <v>1.3029999999999999</v>
      </c>
      <c r="V37" s="224">
        <v>18.311607697082515</v>
      </c>
      <c r="W37" s="224">
        <v>28.367473618870182</v>
      </c>
      <c r="X37" s="453"/>
    </row>
    <row r="38" spans="11:24" ht="17.25" thickBot="1">
      <c r="K38" s="431"/>
      <c r="L38" s="240" t="s">
        <v>189</v>
      </c>
      <c r="M38" s="222">
        <v>1.2849999999999999</v>
      </c>
      <c r="N38" s="226">
        <v>1.294</v>
      </c>
      <c r="O38" s="224">
        <v>21.663563004345043</v>
      </c>
      <c r="P38" s="225">
        <v>25.015518311607654</v>
      </c>
      <c r="Q38" s="464"/>
      <c r="R38" s="431"/>
      <c r="S38" s="240" t="s">
        <v>189</v>
      </c>
      <c r="T38" s="222">
        <v>1.2909999999999999</v>
      </c>
      <c r="U38" s="222">
        <v>1.3109999999999999</v>
      </c>
      <c r="V38" s="224">
        <v>23.898199875853425</v>
      </c>
      <c r="W38" s="224">
        <v>31.346989447548022</v>
      </c>
      <c r="X38" s="453"/>
    </row>
    <row r="39" spans="11:24" ht="17.25" thickBot="1">
      <c r="K39" s="431"/>
      <c r="L39" s="240" t="s">
        <v>187</v>
      </c>
      <c r="M39" s="222">
        <v>1.2889999999999999</v>
      </c>
      <c r="N39" s="222">
        <v>1.3129999999999999</v>
      </c>
      <c r="O39" s="224">
        <v>23.15332091868396</v>
      </c>
      <c r="P39" s="224">
        <v>32.091868404717481</v>
      </c>
      <c r="Q39" s="464"/>
      <c r="R39" s="431"/>
      <c r="S39" s="240" t="s">
        <v>187</v>
      </c>
      <c r="T39" s="222">
        <v>1.3340000000000001</v>
      </c>
      <c r="U39" s="222">
        <v>1.3460000000000001</v>
      </c>
      <c r="V39" s="224">
        <v>39.913097454996851</v>
      </c>
      <c r="W39" s="224">
        <v>44.382371198013615</v>
      </c>
      <c r="X39" s="453"/>
    </row>
    <row r="40" spans="11:24" ht="17.25" thickBot="1">
      <c r="K40" s="431"/>
      <c r="L40" s="240" t="s">
        <v>185</v>
      </c>
      <c r="M40" s="222">
        <v>1.385</v>
      </c>
      <c r="N40" s="222">
        <v>1.306</v>
      </c>
      <c r="O40" s="224">
        <v>58.907510862818043</v>
      </c>
      <c r="P40" s="224">
        <v>29.484792054624414</v>
      </c>
      <c r="Q40" s="464"/>
      <c r="R40" s="431"/>
      <c r="S40" s="240" t="s">
        <v>185</v>
      </c>
      <c r="T40" s="222">
        <v>1.365</v>
      </c>
      <c r="U40" s="222">
        <v>1.43</v>
      </c>
      <c r="V40" s="224">
        <v>51.458721291123446</v>
      </c>
      <c r="W40" s="224">
        <v>75.667287399130856</v>
      </c>
      <c r="X40" s="453"/>
    </row>
    <row r="41" spans="11:24" ht="17.25" thickBot="1">
      <c r="K41" s="432"/>
      <c r="L41" s="240" t="s">
        <v>183</v>
      </c>
      <c r="M41" s="222">
        <v>1.5049999999999999</v>
      </c>
      <c r="N41" s="222">
        <v>1.548</v>
      </c>
      <c r="O41" s="224">
        <v>103.60024829298557</v>
      </c>
      <c r="P41" s="224">
        <v>119.61514587212901</v>
      </c>
      <c r="Q41" s="465"/>
      <c r="R41" s="432"/>
      <c r="S41" s="240" t="s">
        <v>183</v>
      </c>
      <c r="T41" s="222">
        <v>1.506</v>
      </c>
      <c r="U41" s="222">
        <v>1.5620000000000001</v>
      </c>
      <c r="V41" s="224">
        <v>103.97268777157034</v>
      </c>
      <c r="W41" s="224">
        <v>124.82929857231522</v>
      </c>
      <c r="X41" s="454"/>
    </row>
    <row r="42" spans="11:24" ht="17.25" thickBot="1">
      <c r="K42" s="433" t="s">
        <v>219</v>
      </c>
      <c r="L42" s="240" t="s">
        <v>182</v>
      </c>
      <c r="M42" s="222">
        <v>1.0069999999999999</v>
      </c>
      <c r="N42" s="222">
        <v>0.96899999999999997</v>
      </c>
      <c r="O42" s="224">
        <v>-75.518134715026022</v>
      </c>
      <c r="P42" s="224">
        <v>-105.05181347150263</v>
      </c>
      <c r="Q42" s="452">
        <v>166</v>
      </c>
      <c r="R42" s="433" t="s">
        <v>219</v>
      </c>
      <c r="S42" s="240" t="s">
        <v>182</v>
      </c>
      <c r="T42" s="222">
        <v>1.0089999999999999</v>
      </c>
      <c r="U42" s="222">
        <v>0.95499999999999996</v>
      </c>
      <c r="V42" s="224">
        <v>-73.963730569948311</v>
      </c>
      <c r="W42" s="224">
        <v>-115.93264248704669</v>
      </c>
      <c r="X42" s="452">
        <v>139</v>
      </c>
    </row>
    <row r="43" spans="11:24" ht="17.25" thickBot="1">
      <c r="K43" s="431"/>
      <c r="L43" s="240" t="s">
        <v>184</v>
      </c>
      <c r="M43" s="222">
        <v>1.0509999999999999</v>
      </c>
      <c r="N43" s="222">
        <v>0.98599999999999999</v>
      </c>
      <c r="O43" s="224">
        <v>-41.321243523316156</v>
      </c>
      <c r="P43" s="224">
        <v>-91.839378238342007</v>
      </c>
      <c r="Q43" s="453"/>
      <c r="R43" s="431"/>
      <c r="S43" s="240" t="s">
        <v>184</v>
      </c>
      <c r="T43" s="222">
        <v>1.0069999999999999</v>
      </c>
      <c r="U43" s="222">
        <v>0.95399999999999996</v>
      </c>
      <c r="V43" s="224">
        <v>-75.518134715026022</v>
      </c>
      <c r="W43" s="224">
        <v>-116.70984455958555</v>
      </c>
      <c r="X43" s="453"/>
    </row>
    <row r="44" spans="11:24" ht="17.25" thickBot="1">
      <c r="K44" s="431"/>
      <c r="L44" s="240" t="s">
        <v>186</v>
      </c>
      <c r="M44" s="222">
        <v>1.069</v>
      </c>
      <c r="N44" s="222">
        <v>1.0129999999999999</v>
      </c>
      <c r="O44" s="224">
        <v>-27.331606217616667</v>
      </c>
      <c r="P44" s="224">
        <v>-70.854922279792859</v>
      </c>
      <c r="Q44" s="453"/>
      <c r="R44" s="431"/>
      <c r="S44" s="240" t="s">
        <v>186</v>
      </c>
      <c r="T44" s="222">
        <v>1.0640000000000001</v>
      </c>
      <c r="U44" s="222">
        <v>0.97</v>
      </c>
      <c r="V44" s="224">
        <v>-31.217616580310885</v>
      </c>
      <c r="W44" s="224">
        <v>-104.27461139896377</v>
      </c>
      <c r="X44" s="453"/>
    </row>
    <row r="45" spans="11:24" ht="17.25" thickBot="1">
      <c r="K45" s="431"/>
      <c r="L45" s="240" t="s">
        <v>188</v>
      </c>
      <c r="M45" s="222">
        <v>1.1220000000000001</v>
      </c>
      <c r="N45" s="222">
        <v>1.0469999999999999</v>
      </c>
      <c r="O45" s="224">
        <v>13.860103626943026</v>
      </c>
      <c r="P45" s="224">
        <v>-44.4300518134716</v>
      </c>
      <c r="Q45" s="453"/>
      <c r="R45" s="431"/>
      <c r="S45" s="240" t="s">
        <v>188</v>
      </c>
      <c r="T45" s="222">
        <v>1.0649999999999999</v>
      </c>
      <c r="U45" s="222">
        <v>0.99299999999999999</v>
      </c>
      <c r="V45" s="224">
        <v>-30.440414507772111</v>
      </c>
      <c r="W45" s="224">
        <v>-86.398963730569989</v>
      </c>
      <c r="X45" s="453"/>
    </row>
    <row r="46" spans="11:24" ht="17.25" thickBot="1">
      <c r="K46" s="431"/>
      <c r="L46" s="240" t="s">
        <v>190</v>
      </c>
      <c r="M46" s="222">
        <v>1.163</v>
      </c>
      <c r="N46" s="222">
        <v>1.123</v>
      </c>
      <c r="O46" s="224">
        <v>45.725388601036229</v>
      </c>
      <c r="P46" s="224">
        <v>14.6373056994818</v>
      </c>
      <c r="Q46" s="453"/>
      <c r="R46" s="431"/>
      <c r="S46" s="240" t="s">
        <v>190</v>
      </c>
      <c r="T46" s="222">
        <v>1.131</v>
      </c>
      <c r="U46" s="222">
        <v>1.0389999999999999</v>
      </c>
      <c r="V46" s="224">
        <v>20.854922279792689</v>
      </c>
      <c r="W46" s="224">
        <v>-50.647668393782489</v>
      </c>
      <c r="X46" s="453"/>
    </row>
    <row r="47" spans="11:24" ht="17.25" thickBot="1">
      <c r="K47" s="431"/>
      <c r="L47" s="240" t="s">
        <v>189</v>
      </c>
      <c r="M47" s="222">
        <v>1.204</v>
      </c>
      <c r="N47" s="222">
        <v>1.155</v>
      </c>
      <c r="O47" s="224">
        <v>77.590673575129415</v>
      </c>
      <c r="P47" s="224">
        <v>39.507772020725341</v>
      </c>
      <c r="Q47" s="453"/>
      <c r="R47" s="431"/>
      <c r="S47" s="240" t="s">
        <v>189</v>
      </c>
      <c r="T47" s="222">
        <v>1.1659999999999999</v>
      </c>
      <c r="U47" s="222">
        <v>1.125</v>
      </c>
      <c r="V47" s="224">
        <v>48.056994818652718</v>
      </c>
      <c r="W47" s="224">
        <v>16.191709844559522</v>
      </c>
      <c r="X47" s="453"/>
    </row>
    <row r="48" spans="11:24" ht="17.25" thickBot="1">
      <c r="K48" s="431"/>
      <c r="L48" s="240" t="s">
        <v>187</v>
      </c>
      <c r="M48" s="222">
        <v>1.2190000000000001</v>
      </c>
      <c r="N48" s="222">
        <v>1.165</v>
      </c>
      <c r="O48" s="224">
        <v>89.248704663212422</v>
      </c>
      <c r="P48" s="224">
        <v>47.279792746113948</v>
      </c>
      <c r="Q48" s="453"/>
      <c r="R48" s="431"/>
      <c r="S48" s="240" t="s">
        <v>187</v>
      </c>
      <c r="T48" s="222">
        <v>1.3009999999999999</v>
      </c>
      <c r="U48" s="222">
        <v>1.2270000000000001</v>
      </c>
      <c r="V48" s="224">
        <v>152.97927461139881</v>
      </c>
      <c r="W48" s="224">
        <v>95.466321243523296</v>
      </c>
      <c r="X48" s="453"/>
    </row>
    <row r="49" spans="11:24" ht="17.25" thickBot="1">
      <c r="K49" s="431"/>
      <c r="L49" s="240" t="s">
        <v>185</v>
      </c>
      <c r="M49" s="222">
        <v>1.407</v>
      </c>
      <c r="N49" s="222">
        <v>1.367</v>
      </c>
      <c r="O49" s="224">
        <v>235.36269430051803</v>
      </c>
      <c r="P49" s="224">
        <v>204.2746113989636</v>
      </c>
      <c r="Q49" s="453"/>
      <c r="R49" s="431"/>
      <c r="S49" s="240" t="s">
        <v>185</v>
      </c>
      <c r="T49" s="222">
        <v>1.79</v>
      </c>
      <c r="U49" s="222">
        <v>1.4410000000000001</v>
      </c>
      <c r="V49" s="224">
        <v>533.03108808290131</v>
      </c>
      <c r="W49" s="224">
        <v>261.7875647668393</v>
      </c>
      <c r="X49" s="453"/>
    </row>
    <row r="50" spans="11:24" ht="17.25" thickBot="1">
      <c r="K50" s="432"/>
      <c r="L50" s="240" t="s">
        <v>183</v>
      </c>
      <c r="M50" s="222">
        <v>1.5640000000000001</v>
      </c>
      <c r="N50" s="222">
        <v>1.581</v>
      </c>
      <c r="O50" s="224">
        <v>357.38341968911908</v>
      </c>
      <c r="P50" s="224">
        <v>370.59585492227961</v>
      </c>
      <c r="Q50" s="454"/>
      <c r="R50" s="432"/>
      <c r="S50" s="240" t="s">
        <v>183</v>
      </c>
      <c r="T50" s="222">
        <v>1.8919999999999999</v>
      </c>
      <c r="U50" s="222">
        <v>1.8520000000000001</v>
      </c>
      <c r="V50" s="224">
        <v>612.30569948186496</v>
      </c>
      <c r="W50" s="224">
        <v>581.21761658031073</v>
      </c>
      <c r="X50" s="454"/>
    </row>
    <row r="52" spans="11:24">
      <c r="K52" s="72" t="s">
        <v>205</v>
      </c>
    </row>
    <row r="53" spans="11:24">
      <c r="K53" s="72" t="s">
        <v>201</v>
      </c>
    </row>
    <row r="54" spans="11:24">
      <c r="K54" s="72" t="s">
        <v>203</v>
      </c>
    </row>
    <row r="55" spans="11:24" ht="18.75">
      <c r="K55" s="72" t="s">
        <v>213</v>
      </c>
    </row>
  </sheetData>
  <mergeCells count="34">
    <mergeCell ref="C5:H5"/>
    <mergeCell ref="A6:A7"/>
    <mergeCell ref="K6:K14"/>
    <mergeCell ref="Q6:Q14"/>
    <mergeCell ref="R6:R14"/>
    <mergeCell ref="A8:A9"/>
    <mergeCell ref="A10:A11"/>
    <mergeCell ref="K4:K5"/>
    <mergeCell ref="R4:R5"/>
    <mergeCell ref="M4:N4"/>
    <mergeCell ref="O4:P4"/>
    <mergeCell ref="Q4:Q5"/>
    <mergeCell ref="K42:K50"/>
    <mergeCell ref="Q42:Q50"/>
    <mergeCell ref="R42:R50"/>
    <mergeCell ref="X42:X50"/>
    <mergeCell ref="K15:K23"/>
    <mergeCell ref="Q15:Q23"/>
    <mergeCell ref="R15:R23"/>
    <mergeCell ref="X15:X23"/>
    <mergeCell ref="K24:K32"/>
    <mergeCell ref="Q24:Q32"/>
    <mergeCell ref="R24:R32"/>
    <mergeCell ref="X24:X32"/>
    <mergeCell ref="K3:Q3"/>
    <mergeCell ref="R3:X3"/>
    <mergeCell ref="K33:K41"/>
    <mergeCell ref="Q33:Q41"/>
    <mergeCell ref="R33:R41"/>
    <mergeCell ref="X33:X41"/>
    <mergeCell ref="X6:X14"/>
    <mergeCell ref="T4:U4"/>
    <mergeCell ref="V4:W4"/>
    <mergeCell ref="X4:X5"/>
  </mergeCells>
  <phoneticPr fontId="18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423D-833E-4BB3-A82E-5554E33E10A7}">
  <sheetPr>
    <tabColor rgb="FF00B050"/>
  </sheetPr>
  <dimension ref="A5:AD41"/>
  <sheetViews>
    <sheetView topLeftCell="A12" workbookViewId="0">
      <selection activeCell="C30" sqref="C30"/>
    </sheetView>
  </sheetViews>
  <sheetFormatPr defaultRowHeight="16.5"/>
  <cols>
    <col min="2" max="2" width="20.5" bestFit="1" customWidth="1"/>
    <col min="3" max="3" width="14.625" customWidth="1"/>
    <col min="4" max="4" width="10.5" bestFit="1" customWidth="1"/>
    <col min="5" max="5" width="9.875" bestFit="1" customWidth="1"/>
    <col min="10" max="10" width="9.5" bestFit="1" customWidth="1"/>
    <col min="11" max="11" width="9.5" customWidth="1"/>
  </cols>
  <sheetData>
    <row r="5" spans="2:18">
      <c r="B5" s="1"/>
      <c r="C5" s="1"/>
      <c r="D5" s="469" t="s">
        <v>70</v>
      </c>
      <c r="E5" s="469"/>
      <c r="F5" s="469"/>
      <c r="G5" s="469"/>
      <c r="H5" s="469"/>
      <c r="I5" s="469"/>
      <c r="J5" s="1"/>
      <c r="K5" s="1"/>
      <c r="L5" s="469" t="s">
        <v>71</v>
      </c>
      <c r="M5" s="469"/>
      <c r="N5" s="469"/>
      <c r="O5" s="469"/>
      <c r="P5" s="469"/>
      <c r="Q5" s="469"/>
      <c r="R5" s="1"/>
    </row>
    <row r="6" spans="2:18">
      <c r="B6" s="2" t="s">
        <v>72</v>
      </c>
      <c r="C6" s="1"/>
      <c r="D6" s="469" t="s">
        <v>73</v>
      </c>
      <c r="E6" s="469"/>
      <c r="F6" s="469" t="s">
        <v>75</v>
      </c>
      <c r="G6" s="469"/>
      <c r="H6" s="469" t="s">
        <v>76</v>
      </c>
      <c r="I6" s="469"/>
      <c r="J6" s="3" t="s">
        <v>74</v>
      </c>
      <c r="K6" s="3"/>
      <c r="L6" s="469" t="s">
        <v>73</v>
      </c>
      <c r="M6" s="469"/>
      <c r="N6" s="469" t="s">
        <v>75</v>
      </c>
      <c r="O6" s="469"/>
      <c r="P6" s="469" t="s">
        <v>76</v>
      </c>
      <c r="Q6" s="469"/>
      <c r="R6" s="3" t="s">
        <v>74</v>
      </c>
    </row>
    <row r="7" spans="2:18">
      <c r="B7" s="429" t="s">
        <v>77</v>
      </c>
      <c r="C7" s="4" t="s">
        <v>78</v>
      </c>
      <c r="D7" s="1">
        <v>0.48315000000000002</v>
      </c>
      <c r="E7" s="1">
        <v>0.49195</v>
      </c>
      <c r="F7" s="1"/>
      <c r="G7" s="1"/>
      <c r="H7" s="5"/>
      <c r="I7" s="5"/>
      <c r="J7" s="5"/>
      <c r="K7" s="5"/>
      <c r="L7" s="1">
        <v>1.2706500000000001</v>
      </c>
      <c r="M7" s="1">
        <v>1.19625</v>
      </c>
      <c r="N7" s="1">
        <v>9.1259999999999994</v>
      </c>
      <c r="O7" s="1">
        <v>8.4510000000000005</v>
      </c>
      <c r="P7" s="1">
        <f>N7*4</f>
        <v>36.503999999999998</v>
      </c>
      <c r="Q7" s="1">
        <f>O7*4</f>
        <v>33.804000000000002</v>
      </c>
      <c r="R7" s="1">
        <f>AVERAGE(P7:Q7)</f>
        <v>35.153999999999996</v>
      </c>
    </row>
    <row r="8" spans="2:18">
      <c r="B8" s="429"/>
      <c r="C8" s="4" t="s">
        <v>79</v>
      </c>
      <c r="D8" s="1">
        <v>0.40334999999999999</v>
      </c>
      <c r="E8" s="1">
        <v>0.37805</v>
      </c>
      <c r="F8" s="1"/>
      <c r="G8" s="1"/>
      <c r="H8" s="5"/>
      <c r="I8" s="5"/>
      <c r="J8" s="5"/>
      <c r="K8" s="5"/>
      <c r="L8" s="1">
        <v>1.34405</v>
      </c>
      <c r="M8" s="1">
        <v>1.2803500000000001</v>
      </c>
      <c r="N8" s="1">
        <v>9.7789999999999999</v>
      </c>
      <c r="O8" s="1">
        <v>9.2129999999999992</v>
      </c>
      <c r="P8" s="1">
        <f t="shared" ref="P8:Q11" si="0">N8*4</f>
        <v>39.116</v>
      </c>
      <c r="Q8" s="1">
        <f t="shared" si="0"/>
        <v>36.851999999999997</v>
      </c>
      <c r="R8" s="1">
        <f t="shared" ref="R8:R11" si="1">AVERAGE(P8:Q8)</f>
        <v>37.983999999999995</v>
      </c>
    </row>
    <row r="9" spans="2:18">
      <c r="B9" s="429"/>
      <c r="C9" s="4" t="s">
        <v>80</v>
      </c>
      <c r="D9" s="1">
        <v>0.28034999999999999</v>
      </c>
      <c r="E9" s="1">
        <v>0.28455000000000003</v>
      </c>
      <c r="F9" s="1"/>
      <c r="G9" s="1"/>
      <c r="H9" s="5"/>
      <c r="I9" s="5"/>
      <c r="J9" s="5"/>
      <c r="K9" s="5"/>
      <c r="L9" s="1">
        <v>1.30935</v>
      </c>
      <c r="M9" s="1">
        <v>1.26715</v>
      </c>
      <c r="N9" s="1">
        <v>9.4710000000000001</v>
      </c>
      <c r="O9" s="1">
        <v>9.0939999999999994</v>
      </c>
      <c r="P9" s="1">
        <f t="shared" si="0"/>
        <v>37.884</v>
      </c>
      <c r="Q9" s="1">
        <f t="shared" si="0"/>
        <v>36.375999999999998</v>
      </c>
      <c r="R9" s="1">
        <f t="shared" si="1"/>
        <v>37.129999999999995</v>
      </c>
    </row>
    <row r="10" spans="2:18">
      <c r="B10" s="429"/>
      <c r="C10" s="4" t="s">
        <v>81</v>
      </c>
      <c r="D10" s="1">
        <v>0.46605000000000002</v>
      </c>
      <c r="E10" s="1">
        <v>0.44345000000000001</v>
      </c>
      <c r="F10" s="1"/>
      <c r="G10" s="1"/>
      <c r="H10" s="5"/>
      <c r="I10" s="5"/>
      <c r="J10" s="5"/>
      <c r="K10" s="5"/>
      <c r="L10" s="1">
        <v>1.1833499999999999</v>
      </c>
      <c r="M10" s="1">
        <v>1.15455</v>
      </c>
      <c r="N10" s="1">
        <v>8.3320000000000007</v>
      </c>
      <c r="O10" s="1">
        <v>8.0640000000000001</v>
      </c>
      <c r="P10" s="1">
        <f t="shared" si="0"/>
        <v>33.328000000000003</v>
      </c>
      <c r="Q10" s="1">
        <f t="shared" si="0"/>
        <v>32.256</v>
      </c>
      <c r="R10" s="1">
        <f t="shared" si="1"/>
        <v>32.792000000000002</v>
      </c>
    </row>
    <row r="11" spans="2:18">
      <c r="B11" s="429"/>
      <c r="C11" s="4" t="s">
        <v>82</v>
      </c>
      <c r="D11" s="1">
        <v>0.34644999999999998</v>
      </c>
      <c r="E11" s="1">
        <v>0.32755000000000001</v>
      </c>
      <c r="F11" s="1"/>
      <c r="G11" s="1"/>
      <c r="H11" s="5"/>
      <c r="I11" s="5"/>
      <c r="J11" s="5"/>
      <c r="K11" s="5"/>
      <c r="L11" s="1">
        <v>0.99334999999999996</v>
      </c>
      <c r="M11" s="1">
        <v>1.02115</v>
      </c>
      <c r="N11" s="1">
        <v>6.4790000000000001</v>
      </c>
      <c r="O11" s="1">
        <v>6.766</v>
      </c>
      <c r="P11" s="1">
        <f t="shared" si="0"/>
        <v>25.916</v>
      </c>
      <c r="Q11" s="1">
        <f t="shared" si="0"/>
        <v>27.064</v>
      </c>
      <c r="R11" s="1">
        <f t="shared" si="1"/>
        <v>26.490000000000002</v>
      </c>
    </row>
    <row r="14" spans="2:18" s="220" customFormat="1" ht="15.75">
      <c r="B14" s="241" t="s">
        <v>225</v>
      </c>
    </row>
    <row r="15" spans="2:18" s="220" customFormat="1" ht="15"/>
    <row r="17" spans="1:30">
      <c r="A17" s="72"/>
      <c r="B17" s="73"/>
      <c r="C17" s="73"/>
      <c r="D17" s="467" t="s">
        <v>70</v>
      </c>
      <c r="E17" s="467"/>
      <c r="F17" s="467"/>
      <c r="G17" s="467"/>
      <c r="H17" s="467"/>
      <c r="I17" s="467"/>
      <c r="J17" s="467"/>
      <c r="K17" s="86"/>
      <c r="L17" s="467" t="s">
        <v>71</v>
      </c>
      <c r="M17" s="467"/>
      <c r="N17" s="467"/>
      <c r="O17" s="467"/>
      <c r="P17" s="467"/>
      <c r="Q17" s="467"/>
      <c r="R17" s="467"/>
      <c r="S17" s="73"/>
      <c r="T17" s="72"/>
      <c r="U17" s="72"/>
    </row>
    <row r="18" spans="1:30">
      <c r="A18" s="72"/>
      <c r="B18" s="93" t="s">
        <v>72</v>
      </c>
      <c r="C18" s="73"/>
      <c r="D18" s="468" t="s">
        <v>73</v>
      </c>
      <c r="E18" s="468"/>
      <c r="F18" s="468" t="s">
        <v>226</v>
      </c>
      <c r="G18" s="468"/>
      <c r="H18" s="468" t="s">
        <v>76</v>
      </c>
      <c r="I18" s="468"/>
      <c r="J18" s="92" t="s">
        <v>74</v>
      </c>
      <c r="K18" s="86"/>
      <c r="L18" s="468" t="s">
        <v>73</v>
      </c>
      <c r="M18" s="468"/>
      <c r="N18" s="468" t="s">
        <v>226</v>
      </c>
      <c r="O18" s="468"/>
      <c r="P18" s="468" t="s">
        <v>76</v>
      </c>
      <c r="Q18" s="468"/>
      <c r="R18" s="92" t="s">
        <v>74</v>
      </c>
      <c r="S18" s="73"/>
      <c r="T18" s="72"/>
      <c r="U18" s="72"/>
    </row>
    <row r="19" spans="1:30">
      <c r="A19" s="72"/>
      <c r="B19" s="75" t="s">
        <v>151</v>
      </c>
      <c r="C19" s="73"/>
      <c r="D19" s="86"/>
      <c r="E19" s="86"/>
      <c r="F19" s="470">
        <v>4000</v>
      </c>
      <c r="G19" s="471"/>
      <c r="H19" s="86"/>
      <c r="I19" s="86"/>
      <c r="J19" s="92"/>
      <c r="K19" s="86"/>
      <c r="L19" s="86"/>
      <c r="M19" s="86"/>
      <c r="N19" s="470">
        <v>4000</v>
      </c>
      <c r="O19" s="471"/>
      <c r="P19" s="86"/>
      <c r="Q19" s="86"/>
      <c r="R19" s="92"/>
      <c r="S19" s="73"/>
      <c r="T19" s="72"/>
      <c r="U19" s="72"/>
    </row>
    <row r="20" spans="1:30">
      <c r="A20" s="72"/>
      <c r="B20" s="93"/>
      <c r="C20" s="73"/>
      <c r="D20" s="86" t="s">
        <v>147</v>
      </c>
      <c r="E20" s="86" t="s">
        <v>149</v>
      </c>
      <c r="F20" s="86"/>
      <c r="G20" s="86"/>
      <c r="H20" s="86"/>
      <c r="I20" s="86"/>
      <c r="J20" s="92"/>
      <c r="K20" s="80" t="s">
        <v>84</v>
      </c>
      <c r="L20" s="86" t="s">
        <v>147</v>
      </c>
      <c r="M20" s="86" t="s">
        <v>149</v>
      </c>
      <c r="N20" s="86"/>
      <c r="O20" s="86"/>
      <c r="P20" s="86"/>
      <c r="Q20" s="86"/>
      <c r="R20" s="92"/>
      <c r="S20" s="75" t="s">
        <v>84</v>
      </c>
      <c r="T20" s="72"/>
      <c r="U20" s="72"/>
    </row>
    <row r="21" spans="1:30">
      <c r="A21" s="408" t="s">
        <v>165</v>
      </c>
      <c r="B21" s="422" t="s">
        <v>77</v>
      </c>
      <c r="C21" s="75" t="s">
        <v>78</v>
      </c>
      <c r="D21" s="73">
        <v>0.48315000000000002</v>
      </c>
      <c r="E21" s="73">
        <v>0.49195</v>
      </c>
      <c r="F21" s="73">
        <v>3.9704023876125998</v>
      </c>
      <c r="G21" s="73">
        <v>4.0251456314476499</v>
      </c>
      <c r="H21" s="73">
        <f>F21*4</f>
        <v>15.881609550450399</v>
      </c>
      <c r="I21" s="73">
        <f>G21*4</f>
        <v>16.1005825257906</v>
      </c>
      <c r="J21" s="83">
        <f>AVERAGE(H21:I21)</f>
        <v>15.991096038120499</v>
      </c>
      <c r="K21" s="426">
        <v>13.5033441664826</v>
      </c>
      <c r="L21" s="73">
        <v>1.2706500000000001</v>
      </c>
      <c r="M21" s="73">
        <v>1.19625</v>
      </c>
      <c r="N21" s="73">
        <v>8.8799794524858502</v>
      </c>
      <c r="O21" s="73">
        <v>8.3874380805613296</v>
      </c>
      <c r="P21" s="73">
        <f>N21*4</f>
        <v>35.519917809943401</v>
      </c>
      <c r="Q21" s="73">
        <f>O21*4</f>
        <v>33.549752322245318</v>
      </c>
      <c r="R21" s="83">
        <f>AVERAGE(P21:Q21)</f>
        <v>34.534835066094359</v>
      </c>
      <c r="S21" s="422">
        <v>33.042261974782171</v>
      </c>
      <c r="T21" s="72"/>
      <c r="U21" s="72"/>
    </row>
    <row r="22" spans="1:30">
      <c r="A22" s="408"/>
      <c r="B22" s="422"/>
      <c r="C22" s="75" t="s">
        <v>79</v>
      </c>
      <c r="D22" s="73">
        <v>0.40334999999999999</v>
      </c>
      <c r="E22" s="73">
        <v>0.37805</v>
      </c>
      <c r="F22" s="73">
        <v>3.46710009333836</v>
      </c>
      <c r="G22" s="73">
        <v>3.30426215678074</v>
      </c>
      <c r="H22" s="73">
        <f t="shared" ref="H22:I25" si="2">F22*4</f>
        <v>13.86840037335344</v>
      </c>
      <c r="I22" s="73">
        <f t="shared" si="2"/>
        <v>13.21704862712296</v>
      </c>
      <c r="J22" s="83">
        <f t="shared" ref="J22:J25" si="3">AVERAGE(H22:I22)</f>
        <v>13.542724500238201</v>
      </c>
      <c r="K22" s="427"/>
      <c r="L22" s="73">
        <v>1.34405</v>
      </c>
      <c r="M22" s="73">
        <v>1.2803500000000001</v>
      </c>
      <c r="N22" s="73">
        <v>9.3774387534161008</v>
      </c>
      <c r="O22" s="73">
        <v>8.9450320955322002</v>
      </c>
      <c r="P22" s="73">
        <f t="shared" ref="P22:Q25" si="4">N22*4</f>
        <v>37.509755013664403</v>
      </c>
      <c r="Q22" s="73">
        <f t="shared" si="4"/>
        <v>35.780128382128801</v>
      </c>
      <c r="R22" s="83">
        <f t="shared" ref="R22:R25" si="5">AVERAGE(P22:Q22)</f>
        <v>36.644941697896598</v>
      </c>
      <c r="S22" s="422"/>
      <c r="T22" s="72"/>
      <c r="U22" s="72"/>
    </row>
    <row r="23" spans="1:30">
      <c r="A23" s="408"/>
      <c r="B23" s="422"/>
      <c r="C23" s="75" t="s">
        <v>80</v>
      </c>
      <c r="D23" s="73">
        <v>0.28034999999999999</v>
      </c>
      <c r="E23" s="73">
        <v>0.28455000000000003</v>
      </c>
      <c r="F23" s="73">
        <v>2.6531680639783102</v>
      </c>
      <c r="G23" s="73">
        <v>2.6820817866258899</v>
      </c>
      <c r="H23" s="73">
        <f t="shared" si="2"/>
        <v>10.612672255913241</v>
      </c>
      <c r="I23" s="73">
        <f t="shared" si="2"/>
        <v>10.72832714650356</v>
      </c>
      <c r="J23" s="83">
        <f t="shared" si="3"/>
        <v>10.670499701208399</v>
      </c>
      <c r="K23" s="427"/>
      <c r="L23" s="73">
        <v>1.30935</v>
      </c>
      <c r="M23" s="73">
        <v>1.26715</v>
      </c>
      <c r="N23" s="73">
        <v>7.3809215157678203</v>
      </c>
      <c r="O23" s="73">
        <v>8.8565561652887599</v>
      </c>
      <c r="P23" s="73">
        <f t="shared" si="4"/>
        <v>29.523686063071281</v>
      </c>
      <c r="Q23" s="73">
        <f t="shared" si="4"/>
        <v>35.42622466115504</v>
      </c>
      <c r="R23" s="83">
        <f t="shared" si="5"/>
        <v>32.474955362113164</v>
      </c>
      <c r="S23" s="422"/>
      <c r="T23" s="72"/>
      <c r="U23" s="72"/>
      <c r="Z23" s="466"/>
      <c r="AA23" s="466"/>
      <c r="AB23" s="466"/>
      <c r="AC23" s="466"/>
      <c r="AD23" s="6"/>
    </row>
    <row r="24" spans="1:30">
      <c r="A24" s="408"/>
      <c r="B24" s="422"/>
      <c r="C24" s="75" t="s">
        <v>81</v>
      </c>
      <c r="D24" s="73">
        <v>0.46605000000000002</v>
      </c>
      <c r="E24" s="73">
        <v>0.44345000000000001</v>
      </c>
      <c r="F24" s="73">
        <v>3.8636510958209</v>
      </c>
      <c r="G24" s="73">
        <v>3.7217213496381798</v>
      </c>
      <c r="H24" s="73">
        <f t="shared" si="2"/>
        <v>15.4546043832836</v>
      </c>
      <c r="I24" s="73">
        <f t="shared" si="2"/>
        <v>14.886885398552719</v>
      </c>
      <c r="J24" s="83">
        <f t="shared" si="3"/>
        <v>15.17074489091816</v>
      </c>
      <c r="K24" s="427"/>
      <c r="L24" s="73">
        <v>1.1833499999999999</v>
      </c>
      <c r="M24" s="73">
        <v>1.15455</v>
      </c>
      <c r="N24" s="73">
        <v>8.3031295982206608</v>
      </c>
      <c r="O24" s="73">
        <v>8.1159900900196202</v>
      </c>
      <c r="P24" s="73">
        <f t="shared" si="4"/>
        <v>33.212518392882643</v>
      </c>
      <c r="Q24" s="73">
        <f t="shared" si="4"/>
        <v>32.463960360078481</v>
      </c>
      <c r="R24" s="83">
        <f t="shared" si="5"/>
        <v>32.838239376480558</v>
      </c>
      <c r="S24" s="422"/>
      <c r="T24" s="72"/>
      <c r="U24" s="72"/>
    </row>
    <row r="25" spans="1:30">
      <c r="A25" s="408"/>
      <c r="B25" s="422"/>
      <c r="C25" s="75" t="s">
        <v>82</v>
      </c>
      <c r="D25" s="73">
        <v>0.34644999999999998</v>
      </c>
      <c r="E25" s="73">
        <v>0.32755000000000001</v>
      </c>
      <c r="F25" s="73">
        <v>3.0979901705851698</v>
      </c>
      <c r="G25" s="73">
        <v>2.9728376803787699</v>
      </c>
      <c r="H25" s="73">
        <f t="shared" si="2"/>
        <v>12.391960682340679</v>
      </c>
      <c r="I25" s="73">
        <f t="shared" si="2"/>
        <v>11.89135072151508</v>
      </c>
      <c r="J25" s="83">
        <f t="shared" si="3"/>
        <v>12.141655701927879</v>
      </c>
      <c r="K25" s="428"/>
      <c r="L25" s="73">
        <v>0.99334999999999996</v>
      </c>
      <c r="M25" s="73">
        <v>1.02115</v>
      </c>
      <c r="N25" s="73">
        <v>7.0926288838191303</v>
      </c>
      <c r="O25" s="73">
        <v>7.2665403018439596</v>
      </c>
      <c r="P25" s="73">
        <f t="shared" si="4"/>
        <v>28.370515535276521</v>
      </c>
      <c r="Q25" s="73">
        <f t="shared" si="4"/>
        <v>29.066161207375838</v>
      </c>
      <c r="R25" s="83">
        <f t="shared" si="5"/>
        <v>28.71833837132618</v>
      </c>
      <c r="S25" s="422"/>
      <c r="U25" s="72" t="s">
        <v>83</v>
      </c>
    </row>
    <row r="26" spans="1:30">
      <c r="A26" s="72"/>
      <c r="B26" s="72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72"/>
      <c r="P26" s="72"/>
      <c r="R26" s="72"/>
      <c r="S26" s="72"/>
      <c r="U26" s="72">
        <f>S21/K21</f>
        <v>2.446968807682337</v>
      </c>
    </row>
    <row r="28" spans="1:30">
      <c r="C28" s="478" t="s">
        <v>224</v>
      </c>
      <c r="D28" s="479"/>
      <c r="E28" s="480"/>
    </row>
    <row r="29" spans="1:30">
      <c r="C29" s="477" t="s">
        <v>166</v>
      </c>
      <c r="D29" s="477" t="s">
        <v>147</v>
      </c>
      <c r="E29" s="477" t="s">
        <v>149</v>
      </c>
    </row>
    <row r="30" spans="1:30">
      <c r="C30" s="94" t="s">
        <v>227</v>
      </c>
      <c r="D30" s="95">
        <v>-4.9999999999994398E-5</v>
      </c>
      <c r="E30" s="95">
        <v>5.0000000000001398E-5</v>
      </c>
    </row>
    <row r="31" spans="1:30">
      <c r="C31" s="94">
        <v>6.25</v>
      </c>
      <c r="D31" s="94">
        <v>0.97</v>
      </c>
      <c r="E31" s="94">
        <v>0.94099999999999995</v>
      </c>
    </row>
    <row r="32" spans="1:30">
      <c r="C32" s="94">
        <v>12.5</v>
      </c>
      <c r="D32" s="94">
        <v>1.6619999999999999</v>
      </c>
      <c r="E32" s="94">
        <v>1.7250000000000001</v>
      </c>
    </row>
    <row r="33" spans="3:14">
      <c r="C33" s="94">
        <v>25</v>
      </c>
      <c r="D33" s="94">
        <v>2.746</v>
      </c>
      <c r="E33" s="94">
        <v>2.7120000000000002</v>
      </c>
    </row>
    <row r="34" spans="3:14">
      <c r="C34" s="94">
        <v>50</v>
      </c>
      <c r="D34" s="94">
        <v>3.5529999999999999</v>
      </c>
      <c r="E34" s="94">
        <v>3.6629999999999998</v>
      </c>
    </row>
    <row r="35" spans="3:14">
      <c r="C35" s="94">
        <v>100</v>
      </c>
      <c r="D35" s="94">
        <v>3.9369999999999998</v>
      </c>
      <c r="E35" s="94">
        <v>3.9630000000000001</v>
      </c>
    </row>
    <row r="36" spans="3:14">
      <c r="C36" s="94">
        <v>200</v>
      </c>
      <c r="D36" s="94">
        <v>3.9630000000000001</v>
      </c>
      <c r="E36" s="94">
        <v>3.9630000000000001</v>
      </c>
    </row>
    <row r="37" spans="3:14">
      <c r="C37" s="94">
        <v>400</v>
      </c>
      <c r="D37" s="94">
        <v>3.9630000000000001</v>
      </c>
      <c r="E37" s="94">
        <v>3.9630000000000001</v>
      </c>
    </row>
    <row r="40" spans="3:14">
      <c r="C40" s="220" t="s">
        <v>229</v>
      </c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</row>
    <row r="41" spans="3:14">
      <c r="C41" s="220" t="s">
        <v>228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</row>
  </sheetData>
  <mergeCells count="26">
    <mergeCell ref="C28:E28"/>
    <mergeCell ref="A21:A25"/>
    <mergeCell ref="F19:G19"/>
    <mergeCell ref="N19:O19"/>
    <mergeCell ref="K21:K25"/>
    <mergeCell ref="S21:S25"/>
    <mergeCell ref="B21:B25"/>
    <mergeCell ref="D5:I5"/>
    <mergeCell ref="L5:Q5"/>
    <mergeCell ref="D6:E6"/>
    <mergeCell ref="F6:G6"/>
    <mergeCell ref="H6:I6"/>
    <mergeCell ref="L6:M6"/>
    <mergeCell ref="N6:O6"/>
    <mergeCell ref="P6:Q6"/>
    <mergeCell ref="Z23:AA23"/>
    <mergeCell ref="AB23:AC23"/>
    <mergeCell ref="B7:B11"/>
    <mergeCell ref="D17:J17"/>
    <mergeCell ref="L17:R17"/>
    <mergeCell ref="D18:E18"/>
    <mergeCell ref="F18:G18"/>
    <mergeCell ref="H18:I18"/>
    <mergeCell ref="L18:M18"/>
    <mergeCell ref="N18:O18"/>
    <mergeCell ref="P18:Q18"/>
  </mergeCells>
  <phoneticPr fontId="18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0778-9FCD-409A-B8E7-7A15CC451B73}">
  <sheetPr>
    <tabColor rgb="FF00B050"/>
  </sheetPr>
  <dimension ref="B2:L14"/>
  <sheetViews>
    <sheetView workbookViewId="0">
      <selection activeCell="N15" sqref="N15"/>
    </sheetView>
  </sheetViews>
  <sheetFormatPr defaultRowHeight="16.5"/>
  <cols>
    <col min="3" max="3" width="20.5" bestFit="1" customWidth="1"/>
  </cols>
  <sheetData>
    <row r="2" spans="2:12">
      <c r="C2" s="72" t="s">
        <v>171</v>
      </c>
    </row>
    <row r="4" spans="2:12">
      <c r="B4" s="72"/>
      <c r="C4" s="73"/>
      <c r="D4" s="73"/>
      <c r="E4" s="476" t="s">
        <v>70</v>
      </c>
      <c r="F4" s="476"/>
      <c r="G4" s="476"/>
      <c r="H4" s="93"/>
      <c r="I4" s="473" t="s">
        <v>71</v>
      </c>
      <c r="J4" s="474"/>
      <c r="K4" s="475"/>
      <c r="L4" s="1"/>
    </row>
    <row r="5" spans="2:12">
      <c r="B5" s="72"/>
      <c r="C5" s="93" t="s">
        <v>72</v>
      </c>
      <c r="D5" s="73"/>
      <c r="E5" s="468" t="s">
        <v>73</v>
      </c>
      <c r="F5" s="468"/>
      <c r="G5" s="98" t="s">
        <v>74</v>
      </c>
      <c r="H5" s="73"/>
      <c r="I5" s="468" t="s">
        <v>73</v>
      </c>
      <c r="J5" s="468"/>
      <c r="K5" s="98" t="s">
        <v>74</v>
      </c>
      <c r="L5" s="1"/>
    </row>
    <row r="6" spans="2:12">
      <c r="B6" s="72"/>
      <c r="C6" s="93"/>
      <c r="D6" s="73"/>
      <c r="E6" s="86" t="s">
        <v>148</v>
      </c>
      <c r="F6" s="86" t="s">
        <v>150</v>
      </c>
      <c r="G6" s="99"/>
      <c r="H6" s="86" t="s">
        <v>74</v>
      </c>
      <c r="I6" s="86" t="s">
        <v>148</v>
      </c>
      <c r="J6" s="86" t="s">
        <v>150</v>
      </c>
      <c r="K6" s="99"/>
      <c r="L6" s="86" t="s">
        <v>74</v>
      </c>
    </row>
    <row r="7" spans="2:12">
      <c r="B7" s="472" t="s">
        <v>167</v>
      </c>
      <c r="C7" s="422" t="s">
        <v>77</v>
      </c>
      <c r="D7" s="75" t="s">
        <v>78</v>
      </c>
      <c r="E7" s="75">
        <v>9.5999999999999992E-3</v>
      </c>
      <c r="F7" s="75">
        <v>6.7000000000000002E-3</v>
      </c>
      <c r="G7" s="100">
        <f>AVERAGE(E7:F7)</f>
        <v>8.1499999999999993E-3</v>
      </c>
      <c r="H7" s="426">
        <f>AVERAGE(G7:G11)</f>
        <v>8.26E-3</v>
      </c>
      <c r="I7" s="75">
        <v>1.5599999999999999E-2</v>
      </c>
      <c r="J7" s="75">
        <v>2.9000000000000001E-2</v>
      </c>
      <c r="K7" s="100">
        <f>AVERAGE(I7:J7)</f>
        <v>2.23E-2</v>
      </c>
      <c r="L7" s="422">
        <f>AVERAGE(K7:K11)</f>
        <v>1.5230000000000002E-2</v>
      </c>
    </row>
    <row r="8" spans="2:12">
      <c r="B8" s="472"/>
      <c r="C8" s="422"/>
      <c r="D8" s="75" t="s">
        <v>79</v>
      </c>
      <c r="E8" s="75">
        <v>8.8000000000000005E-3</v>
      </c>
      <c r="F8" s="75">
        <v>6.1000000000000004E-3</v>
      </c>
      <c r="G8" s="100">
        <f t="shared" ref="G8:G11" si="0">AVERAGE(E8:F8)</f>
        <v>7.45E-3</v>
      </c>
      <c r="H8" s="427"/>
      <c r="I8" s="75">
        <v>2.1999999999999999E-2</v>
      </c>
      <c r="J8" s="75">
        <v>1.4999999999999999E-2</v>
      </c>
      <c r="K8" s="100">
        <f t="shared" ref="K8:K11" si="1">AVERAGE(I8:J8)</f>
        <v>1.8499999999999999E-2</v>
      </c>
      <c r="L8" s="422"/>
    </row>
    <row r="9" spans="2:12">
      <c r="B9" s="472"/>
      <c r="C9" s="422"/>
      <c r="D9" s="75" t="s">
        <v>80</v>
      </c>
      <c r="E9" s="75">
        <v>7.1000000000000004E-3</v>
      </c>
      <c r="F9" s="97" t="s">
        <v>169</v>
      </c>
      <c r="G9" s="100">
        <v>7.1000000000000004E-3</v>
      </c>
      <c r="H9" s="427"/>
      <c r="I9" s="75">
        <v>5.7999999999999996E-3</v>
      </c>
      <c r="J9" s="75">
        <v>2.58E-2</v>
      </c>
      <c r="K9" s="100">
        <f>AVERAGE(I9:J9)</f>
        <v>1.5800000000000002E-2</v>
      </c>
      <c r="L9" s="422"/>
    </row>
    <row r="10" spans="2:12">
      <c r="B10" s="472"/>
      <c r="C10" s="422"/>
      <c r="D10" s="75" t="s">
        <v>81</v>
      </c>
      <c r="E10" s="97" t="s">
        <v>170</v>
      </c>
      <c r="F10" s="75">
        <v>1.18E-2</v>
      </c>
      <c r="G10" s="100">
        <v>1.18E-2</v>
      </c>
      <c r="H10" s="427"/>
      <c r="I10" s="75">
        <v>1.2800000000000001E-2</v>
      </c>
      <c r="J10" s="75">
        <v>1.2E-2</v>
      </c>
      <c r="K10" s="100">
        <f t="shared" si="1"/>
        <v>1.2400000000000001E-2</v>
      </c>
      <c r="L10" s="422"/>
    </row>
    <row r="11" spans="2:12">
      <c r="B11" s="472"/>
      <c r="C11" s="422"/>
      <c r="D11" s="75" t="s">
        <v>82</v>
      </c>
      <c r="E11" s="75">
        <v>5.5999999999999999E-3</v>
      </c>
      <c r="F11" s="75">
        <v>8.0000000000000002E-3</v>
      </c>
      <c r="G11" s="100">
        <f t="shared" si="0"/>
        <v>6.8000000000000005E-3</v>
      </c>
      <c r="H11" s="428"/>
      <c r="I11" s="75">
        <v>8.0999999999999996E-3</v>
      </c>
      <c r="J11" s="75">
        <v>6.1999999999999998E-3</v>
      </c>
      <c r="K11" s="100">
        <f t="shared" si="1"/>
        <v>7.1500000000000001E-3</v>
      </c>
      <c r="L11" s="422"/>
    </row>
    <row r="13" spans="2:12">
      <c r="E13" s="96" t="s">
        <v>168</v>
      </c>
    </row>
    <row r="14" spans="2:12">
      <c r="F14" s="96"/>
      <c r="G14" s="96"/>
    </row>
  </sheetData>
  <mergeCells count="8">
    <mergeCell ref="B7:B11"/>
    <mergeCell ref="I4:K4"/>
    <mergeCell ref="H7:H11"/>
    <mergeCell ref="L7:L11"/>
    <mergeCell ref="E4:G4"/>
    <mergeCell ref="E5:F5"/>
    <mergeCell ref="I5:J5"/>
    <mergeCell ref="C7:C11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07BF-1C43-49D7-B617-CDA2B3213272}">
  <sheetPr>
    <tabColor rgb="FF00B050"/>
  </sheetPr>
  <dimension ref="B2:G18"/>
  <sheetViews>
    <sheetView workbookViewId="0">
      <selection activeCell="I6" sqref="I6"/>
    </sheetView>
  </sheetViews>
  <sheetFormatPr defaultRowHeight="16.5"/>
  <cols>
    <col min="3" max="3" width="10.5" customWidth="1"/>
    <col min="4" max="5" width="9.25" bestFit="1" customWidth="1"/>
    <col min="6" max="6" width="11.375" customWidth="1"/>
    <col min="7" max="7" width="11.5" customWidth="1"/>
  </cols>
  <sheetData>
    <row r="2" spans="2:7" ht="17.25" thickBot="1"/>
    <row r="3" spans="2:7" ht="17.25" thickBot="1">
      <c r="B3" s="8" t="s">
        <v>100</v>
      </c>
      <c r="C3" s="9" t="s">
        <v>62</v>
      </c>
      <c r="D3" s="262" t="s">
        <v>63</v>
      </c>
      <c r="E3" s="263"/>
      <c r="F3" s="9" t="s">
        <v>101</v>
      </c>
      <c r="G3" s="10" t="s">
        <v>64</v>
      </c>
    </row>
    <row r="4" spans="2:7">
      <c r="B4" s="264" t="s">
        <v>65</v>
      </c>
      <c r="C4" s="49">
        <v>1</v>
      </c>
      <c r="D4" s="49">
        <v>218</v>
      </c>
      <c r="E4" s="50">
        <v>232</v>
      </c>
      <c r="F4" s="51">
        <v>225</v>
      </c>
      <c r="G4" s="52">
        <v>9.8994949366116654</v>
      </c>
    </row>
    <row r="5" spans="2:7">
      <c r="B5" s="265"/>
      <c r="C5" s="53">
        <v>3</v>
      </c>
      <c r="D5" s="53">
        <v>265</v>
      </c>
      <c r="E5" s="54">
        <v>234</v>
      </c>
      <c r="F5" s="55">
        <v>249.5</v>
      </c>
      <c r="G5" s="56">
        <v>21.920310216782973</v>
      </c>
    </row>
    <row r="6" spans="2:7" ht="17.25" thickBot="1">
      <c r="B6" s="266"/>
      <c r="C6" s="57">
        <v>8.9</v>
      </c>
      <c r="D6" s="57">
        <v>304</v>
      </c>
      <c r="E6" s="58">
        <v>215</v>
      </c>
      <c r="F6" s="59">
        <v>259.5</v>
      </c>
      <c r="G6" s="60">
        <v>62.932503525602726</v>
      </c>
    </row>
    <row r="7" spans="2:7">
      <c r="B7" s="267" t="s">
        <v>66</v>
      </c>
      <c r="C7" s="11">
        <v>1</v>
      </c>
      <c r="D7" s="11">
        <v>680</v>
      </c>
      <c r="E7" s="12">
        <v>854</v>
      </c>
      <c r="F7" s="13">
        <v>767</v>
      </c>
      <c r="G7" s="14">
        <v>123.03657992645927</v>
      </c>
    </row>
    <row r="8" spans="2:7">
      <c r="B8" s="260"/>
      <c r="C8" s="15">
        <v>3</v>
      </c>
      <c r="D8" s="15">
        <v>21828</v>
      </c>
      <c r="E8" s="16">
        <v>34420</v>
      </c>
      <c r="F8" s="17">
        <v>28124</v>
      </c>
      <c r="G8" s="18">
        <v>8903.8885887010056</v>
      </c>
    </row>
    <row r="9" spans="2:7" ht="17.25" thickBot="1">
      <c r="B9" s="261"/>
      <c r="C9" s="19">
        <v>8.9</v>
      </c>
      <c r="D9" s="19">
        <v>82855</v>
      </c>
      <c r="E9" s="20">
        <v>82470</v>
      </c>
      <c r="F9" s="21">
        <v>82662.5</v>
      </c>
      <c r="G9" s="22">
        <v>272.23611075682078</v>
      </c>
    </row>
    <row r="10" spans="2:7">
      <c r="B10" s="267" t="s">
        <v>67</v>
      </c>
      <c r="C10" s="11">
        <v>1</v>
      </c>
      <c r="D10" s="11">
        <v>326</v>
      </c>
      <c r="E10" s="12">
        <v>262</v>
      </c>
      <c r="F10" s="13">
        <v>294</v>
      </c>
      <c r="G10" s="14">
        <v>45.254833995939045</v>
      </c>
    </row>
    <row r="11" spans="2:7">
      <c r="B11" s="260"/>
      <c r="C11" s="15">
        <v>3</v>
      </c>
      <c r="D11" s="15">
        <v>354</v>
      </c>
      <c r="E11" s="16">
        <v>367</v>
      </c>
      <c r="F11" s="17">
        <v>360.5</v>
      </c>
      <c r="G11" s="18">
        <v>9.1923881554251174</v>
      </c>
    </row>
    <row r="12" spans="2:7" ht="17.25" thickBot="1">
      <c r="B12" s="261"/>
      <c r="C12" s="19">
        <v>8.9</v>
      </c>
      <c r="D12" s="19">
        <v>527</v>
      </c>
      <c r="E12" s="20">
        <v>445</v>
      </c>
      <c r="F12" s="21">
        <v>486</v>
      </c>
      <c r="G12" s="22">
        <v>57.982756057296896</v>
      </c>
    </row>
    <row r="13" spans="2:7">
      <c r="B13" s="267" t="s">
        <v>68</v>
      </c>
      <c r="C13" s="11">
        <v>1</v>
      </c>
      <c r="D13" s="11">
        <v>7711</v>
      </c>
      <c r="E13" s="12">
        <v>4046</v>
      </c>
      <c r="F13" s="13">
        <v>5878.5</v>
      </c>
      <c r="G13" s="14">
        <v>2591.5463530486968</v>
      </c>
    </row>
    <row r="14" spans="2:7">
      <c r="B14" s="260"/>
      <c r="C14" s="15">
        <v>3</v>
      </c>
      <c r="D14" s="15">
        <v>90472</v>
      </c>
      <c r="E14" s="16">
        <v>90740</v>
      </c>
      <c r="F14" s="17">
        <v>90606</v>
      </c>
      <c r="G14" s="18">
        <v>189.50461735799473</v>
      </c>
    </row>
    <row r="15" spans="2:7" ht="17.25" thickBot="1">
      <c r="B15" s="261"/>
      <c r="C15" s="19">
        <v>8.9</v>
      </c>
      <c r="D15" s="19">
        <v>149387</v>
      </c>
      <c r="E15" s="20">
        <v>150628</v>
      </c>
      <c r="F15" s="21">
        <v>150007.5</v>
      </c>
      <c r="G15" s="22">
        <v>877.51951545250552</v>
      </c>
    </row>
    <row r="16" spans="2:7">
      <c r="B16" s="260" t="s">
        <v>69</v>
      </c>
      <c r="C16" s="11">
        <v>1</v>
      </c>
      <c r="D16" s="11">
        <v>1390</v>
      </c>
      <c r="E16" s="12">
        <v>1686</v>
      </c>
      <c r="F16" s="13">
        <v>1538</v>
      </c>
      <c r="G16" s="14">
        <v>209.30360723121808</v>
      </c>
    </row>
    <row r="17" spans="2:7">
      <c r="B17" s="260"/>
      <c r="C17" s="15">
        <v>3</v>
      </c>
      <c r="D17" s="15">
        <v>43519</v>
      </c>
      <c r="E17" s="16">
        <v>38014</v>
      </c>
      <c r="F17" s="17">
        <v>40766.5</v>
      </c>
      <c r="G17" s="18">
        <v>3892.6228304319443</v>
      </c>
    </row>
    <row r="18" spans="2:7" ht="17.25" thickBot="1">
      <c r="B18" s="261"/>
      <c r="C18" s="19">
        <v>8.9</v>
      </c>
      <c r="D18" s="19">
        <v>174395</v>
      </c>
      <c r="E18" s="20">
        <v>169376</v>
      </c>
      <c r="F18" s="21">
        <v>171885.5</v>
      </c>
      <c r="G18" s="22">
        <v>3548.9689347752819</v>
      </c>
    </row>
  </sheetData>
  <mergeCells count="6">
    <mergeCell ref="B16:B18"/>
    <mergeCell ref="D3:E3"/>
    <mergeCell ref="B4:B6"/>
    <mergeCell ref="B7:B9"/>
    <mergeCell ref="B10:B12"/>
    <mergeCell ref="B13:B15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B6194-3457-4ACE-8962-4212CFCBACEA}">
  <sheetPr>
    <tabColor rgb="FF00B050"/>
  </sheetPr>
  <dimension ref="B2:F14"/>
  <sheetViews>
    <sheetView workbookViewId="0">
      <selection activeCell="B4" sqref="B4:F5"/>
    </sheetView>
  </sheetViews>
  <sheetFormatPr defaultRowHeight="16.5"/>
  <cols>
    <col min="2" max="2" width="26" customWidth="1"/>
  </cols>
  <sheetData>
    <row r="2" spans="2:6" ht="17.25" thickBot="1"/>
    <row r="3" spans="2:6" ht="26.25" thickBot="1">
      <c r="B3" s="8" t="s">
        <v>100</v>
      </c>
      <c r="C3" s="23" t="s">
        <v>102</v>
      </c>
      <c r="D3" s="24" t="s">
        <v>103</v>
      </c>
      <c r="E3" s="9" t="s">
        <v>101</v>
      </c>
      <c r="F3" s="10" t="s">
        <v>104</v>
      </c>
    </row>
    <row r="4" spans="2:6" ht="17.25" thickBot="1">
      <c r="B4" s="67" t="s">
        <v>143</v>
      </c>
      <c r="C4" s="68" t="s">
        <v>106</v>
      </c>
      <c r="D4" s="68" t="s">
        <v>107</v>
      </c>
      <c r="E4" s="68">
        <v>0</v>
      </c>
      <c r="F4" s="69" t="s">
        <v>107</v>
      </c>
    </row>
    <row r="5" spans="2:6" ht="17.25" thickBot="1">
      <c r="B5" s="67" t="s">
        <v>144</v>
      </c>
      <c r="C5" s="68" t="s">
        <v>108</v>
      </c>
      <c r="D5" s="68">
        <v>0</v>
      </c>
      <c r="E5" s="68">
        <v>0</v>
      </c>
      <c r="F5" s="69" t="s">
        <v>107</v>
      </c>
    </row>
    <row r="6" spans="2:6">
      <c r="B6" s="272" t="s">
        <v>109</v>
      </c>
      <c r="C6" s="11" t="s">
        <v>110</v>
      </c>
      <c r="D6" s="11">
        <v>1.1000000000000001</v>
      </c>
      <c r="E6" s="275">
        <v>1.2333333333333334</v>
      </c>
      <c r="F6" s="276">
        <v>0.13333333333333322</v>
      </c>
    </row>
    <row r="7" spans="2:6">
      <c r="B7" s="273"/>
      <c r="C7" s="15" t="s">
        <v>111</v>
      </c>
      <c r="D7" s="15">
        <v>1.1000000000000001</v>
      </c>
      <c r="E7" s="268"/>
      <c r="F7" s="270"/>
    </row>
    <row r="8" spans="2:6" ht="17.25" thickBot="1">
      <c r="B8" s="274"/>
      <c r="C8" s="19" t="s">
        <v>112</v>
      </c>
      <c r="D8" s="19">
        <v>1.5</v>
      </c>
      <c r="E8" s="269"/>
      <c r="F8" s="271"/>
    </row>
    <row r="9" spans="2:6">
      <c r="B9" s="267" t="s">
        <v>68</v>
      </c>
      <c r="C9" s="11" t="s">
        <v>113</v>
      </c>
      <c r="D9" s="11">
        <v>4.5999999999999996</v>
      </c>
      <c r="E9" s="275">
        <v>3.4666666666666663</v>
      </c>
      <c r="F9" s="276">
        <v>0.61191865835619541</v>
      </c>
    </row>
    <row r="10" spans="2:6">
      <c r="B10" s="260"/>
      <c r="C10" s="15" t="s">
        <v>114</v>
      </c>
      <c r="D10" s="15">
        <v>3.3</v>
      </c>
      <c r="E10" s="268"/>
      <c r="F10" s="270"/>
    </row>
    <row r="11" spans="2:6" ht="17.25" thickBot="1">
      <c r="B11" s="261"/>
      <c r="C11" s="19" t="s">
        <v>115</v>
      </c>
      <c r="D11" s="19">
        <v>2.5</v>
      </c>
      <c r="E11" s="269"/>
      <c r="F11" s="271"/>
    </row>
    <row r="12" spans="2:6">
      <c r="B12" s="260" t="s">
        <v>69</v>
      </c>
      <c r="C12" s="11" t="s">
        <v>116</v>
      </c>
      <c r="D12" s="11">
        <v>3.7</v>
      </c>
      <c r="E12" s="268">
        <v>4.5</v>
      </c>
      <c r="F12" s="270">
        <v>1.0598742063723094</v>
      </c>
    </row>
    <row r="13" spans="2:6">
      <c r="B13" s="260"/>
      <c r="C13" s="15" t="s">
        <v>117</v>
      </c>
      <c r="D13" s="15">
        <v>3.2</v>
      </c>
      <c r="E13" s="268"/>
      <c r="F13" s="270"/>
    </row>
    <row r="14" spans="2:6" ht="17.25" thickBot="1">
      <c r="B14" s="261"/>
      <c r="C14" s="19" t="s">
        <v>118</v>
      </c>
      <c r="D14" s="19">
        <v>6.6</v>
      </c>
      <c r="E14" s="269"/>
      <c r="F14" s="271"/>
    </row>
  </sheetData>
  <mergeCells count="9">
    <mergeCell ref="B12:B14"/>
    <mergeCell ref="E12:E14"/>
    <mergeCell ref="F12:F14"/>
    <mergeCell ref="B6:B8"/>
    <mergeCell ref="E6:E8"/>
    <mergeCell ref="F6:F8"/>
    <mergeCell ref="B9:B11"/>
    <mergeCell ref="E9:E11"/>
    <mergeCell ref="F9:F1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28BE-C771-47DA-BA74-D1C6C3327F45}">
  <sheetPr>
    <tabColor rgb="FF00B050"/>
  </sheetPr>
  <dimension ref="B2:G14"/>
  <sheetViews>
    <sheetView workbookViewId="0">
      <selection activeCell="F4" sqref="F4"/>
    </sheetView>
  </sheetViews>
  <sheetFormatPr defaultRowHeight="16.5"/>
  <cols>
    <col min="2" max="2" width="10" customWidth="1"/>
  </cols>
  <sheetData>
    <row r="2" spans="2:7" ht="17.25" thickBot="1"/>
    <row r="3" spans="2:7" ht="26.25" thickBot="1">
      <c r="B3" s="8" t="s">
        <v>100</v>
      </c>
      <c r="C3" s="23" t="s">
        <v>102</v>
      </c>
      <c r="D3" s="25" t="s">
        <v>119</v>
      </c>
      <c r="E3" s="23" t="s">
        <v>101</v>
      </c>
      <c r="F3" s="9" t="s">
        <v>104</v>
      </c>
      <c r="G3" s="26" t="s">
        <v>120</v>
      </c>
    </row>
    <row r="4" spans="2:7" ht="17.25" thickBot="1">
      <c r="B4" s="67" t="s">
        <v>105</v>
      </c>
      <c r="C4" s="70"/>
      <c r="D4" s="68">
        <v>8707</v>
      </c>
      <c r="E4" s="70"/>
      <c r="F4" s="68"/>
      <c r="G4" s="69"/>
    </row>
    <row r="5" spans="2:7" ht="17.25" thickBot="1">
      <c r="B5" s="67" t="s">
        <v>121</v>
      </c>
      <c r="C5" s="70"/>
      <c r="D5" s="68">
        <v>9545</v>
      </c>
      <c r="E5" s="70"/>
      <c r="F5" s="68"/>
      <c r="G5" s="69"/>
    </row>
    <row r="6" spans="2:7">
      <c r="B6" s="282" t="s">
        <v>122</v>
      </c>
      <c r="C6" s="27">
        <v>1</v>
      </c>
      <c r="D6" s="11">
        <v>16865</v>
      </c>
      <c r="E6" s="283">
        <v>12832</v>
      </c>
      <c r="F6" s="283">
        <v>2025.1311891661078</v>
      </c>
      <c r="G6" s="284">
        <v>1</v>
      </c>
    </row>
    <row r="7" spans="2:7">
      <c r="B7" s="260"/>
      <c r="C7" s="28">
        <v>2</v>
      </c>
      <c r="D7" s="15">
        <v>11139</v>
      </c>
      <c r="E7" s="278"/>
      <c r="F7" s="278"/>
      <c r="G7" s="285"/>
    </row>
    <row r="8" spans="2:7" ht="17.25" thickBot="1">
      <c r="B8" s="261"/>
      <c r="C8" s="29">
        <v>3</v>
      </c>
      <c r="D8" s="19">
        <v>10492</v>
      </c>
      <c r="E8" s="279"/>
      <c r="F8" s="279"/>
      <c r="G8" s="286"/>
    </row>
    <row r="9" spans="2:7">
      <c r="B9" s="287" t="s">
        <v>123</v>
      </c>
      <c r="C9" s="27">
        <v>1</v>
      </c>
      <c r="D9" s="11">
        <v>41542</v>
      </c>
      <c r="E9" s="283">
        <v>39877.333333333336</v>
      </c>
      <c r="F9" s="283">
        <v>852.71670429151209</v>
      </c>
      <c r="G9" s="288">
        <v>2.503185881144009E-4</v>
      </c>
    </row>
    <row r="10" spans="2:7">
      <c r="B10" s="260"/>
      <c r="C10" s="28">
        <v>2</v>
      </c>
      <c r="D10" s="15">
        <v>39366</v>
      </c>
      <c r="E10" s="278"/>
      <c r="F10" s="278"/>
      <c r="G10" s="280"/>
    </row>
    <row r="11" spans="2:7" ht="17.25" thickBot="1">
      <c r="B11" s="261"/>
      <c r="C11" s="29">
        <v>3</v>
      </c>
      <c r="D11" s="19">
        <v>38724</v>
      </c>
      <c r="E11" s="279"/>
      <c r="F11" s="279"/>
      <c r="G11" s="281"/>
    </row>
    <row r="12" spans="2:7">
      <c r="B12" s="277" t="s">
        <v>124</v>
      </c>
      <c r="C12" s="30">
        <v>1</v>
      </c>
      <c r="D12" s="31">
        <v>42576</v>
      </c>
      <c r="E12" s="278">
        <v>34458.666666666664</v>
      </c>
      <c r="F12" s="278">
        <v>4138.370264300238</v>
      </c>
      <c r="G12" s="280">
        <v>9.349972781057184E-3</v>
      </c>
    </row>
    <row r="13" spans="2:7">
      <c r="B13" s="260"/>
      <c r="C13" s="28">
        <v>2</v>
      </c>
      <c r="D13" s="15">
        <v>29000</v>
      </c>
      <c r="E13" s="278"/>
      <c r="F13" s="278"/>
      <c r="G13" s="280"/>
    </row>
    <row r="14" spans="2:7" ht="17.25" thickBot="1">
      <c r="B14" s="261"/>
      <c r="C14" s="29">
        <v>3</v>
      </c>
      <c r="D14" s="19">
        <v>31800</v>
      </c>
      <c r="E14" s="279"/>
      <c r="F14" s="279"/>
      <c r="G14" s="281"/>
    </row>
  </sheetData>
  <mergeCells count="12">
    <mergeCell ref="B12:B14"/>
    <mergeCell ref="E12:E14"/>
    <mergeCell ref="F12:F14"/>
    <mergeCell ref="G12:G14"/>
    <mergeCell ref="B6:B8"/>
    <mergeCell ref="E6:E8"/>
    <mergeCell ref="F6:F8"/>
    <mergeCell ref="G6:G8"/>
    <mergeCell ref="B9:B11"/>
    <mergeCell ref="E9:E11"/>
    <mergeCell ref="F9:F11"/>
    <mergeCell ref="G9:G1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C144-CF30-484E-98FA-6CDD0DDDFAA2}">
  <sheetPr>
    <tabColor rgb="FF00B050"/>
  </sheetPr>
  <dimension ref="B2:H22"/>
  <sheetViews>
    <sheetView workbookViewId="0">
      <selection activeCell="H8" sqref="H8:H10"/>
    </sheetView>
  </sheetViews>
  <sheetFormatPr defaultRowHeight="16.5"/>
  <sheetData>
    <row r="2" spans="2:8" ht="17.25" thickBot="1"/>
    <row r="3" spans="2:8" ht="17.25" thickBot="1">
      <c r="B3" s="32" t="s">
        <v>68</v>
      </c>
      <c r="C3" s="301" t="s">
        <v>125</v>
      </c>
      <c r="D3" s="302"/>
      <c r="E3" s="303"/>
      <c r="F3" s="304" t="s">
        <v>126</v>
      </c>
      <c r="G3" s="305"/>
      <c r="H3" s="306"/>
    </row>
    <row r="4" spans="2:8" ht="17.25" thickBot="1">
      <c r="B4" s="33" t="s">
        <v>127</v>
      </c>
      <c r="C4" s="34" t="s">
        <v>128</v>
      </c>
      <c r="D4" s="34" t="s">
        <v>129</v>
      </c>
      <c r="E4" s="35" t="s">
        <v>104</v>
      </c>
      <c r="F4" s="36" t="s">
        <v>128</v>
      </c>
      <c r="G4" s="34" t="s">
        <v>129</v>
      </c>
      <c r="H4" s="37" t="s">
        <v>104</v>
      </c>
    </row>
    <row r="5" spans="2:8">
      <c r="B5" s="307">
        <v>0</v>
      </c>
      <c r="C5" s="61">
        <v>2902</v>
      </c>
      <c r="D5" s="310">
        <v>2895.67</v>
      </c>
      <c r="E5" s="313">
        <v>318.42</v>
      </c>
      <c r="F5" s="62">
        <v>1436</v>
      </c>
      <c r="G5" s="310">
        <v>1849</v>
      </c>
      <c r="H5" s="316">
        <v>250.14</v>
      </c>
    </row>
    <row r="6" spans="2:8">
      <c r="B6" s="308"/>
      <c r="C6" s="63">
        <v>3444</v>
      </c>
      <c r="D6" s="311"/>
      <c r="E6" s="314"/>
      <c r="F6" s="64">
        <v>2300</v>
      </c>
      <c r="G6" s="311"/>
      <c r="H6" s="317"/>
    </row>
    <row r="7" spans="2:8" ht="17.25" thickBot="1">
      <c r="B7" s="309"/>
      <c r="C7" s="65">
        <v>2341</v>
      </c>
      <c r="D7" s="312"/>
      <c r="E7" s="315"/>
      <c r="F7" s="66">
        <v>1811</v>
      </c>
      <c r="G7" s="312"/>
      <c r="H7" s="318"/>
    </row>
    <row r="8" spans="2:8">
      <c r="B8" s="298">
        <v>0.4</v>
      </c>
      <c r="C8" s="38">
        <v>2209</v>
      </c>
      <c r="D8" s="299">
        <v>2369</v>
      </c>
      <c r="E8" s="293">
        <v>223.79</v>
      </c>
      <c r="F8" s="39">
        <v>2082</v>
      </c>
      <c r="G8" s="299">
        <v>2062.33</v>
      </c>
      <c r="H8" s="300">
        <v>54.3</v>
      </c>
    </row>
    <row r="9" spans="2:8">
      <c r="B9" s="289"/>
      <c r="C9" s="40">
        <v>2087</v>
      </c>
      <c r="D9" s="291"/>
      <c r="E9" s="294"/>
      <c r="F9" s="41">
        <v>2145</v>
      </c>
      <c r="G9" s="291"/>
      <c r="H9" s="296"/>
    </row>
    <row r="10" spans="2:8" ht="17.25" thickBot="1">
      <c r="B10" s="290"/>
      <c r="C10" s="42">
        <v>2811</v>
      </c>
      <c r="D10" s="292"/>
      <c r="E10" s="295"/>
      <c r="F10" s="43">
        <v>1960</v>
      </c>
      <c r="G10" s="292"/>
      <c r="H10" s="297"/>
    </row>
    <row r="11" spans="2:8">
      <c r="B11" s="298">
        <v>2</v>
      </c>
      <c r="C11" s="38">
        <v>2978</v>
      </c>
      <c r="D11" s="299">
        <v>2413.33</v>
      </c>
      <c r="E11" s="293">
        <v>282.43</v>
      </c>
      <c r="F11" s="39">
        <v>2330</v>
      </c>
      <c r="G11" s="299">
        <v>2147</v>
      </c>
      <c r="H11" s="300">
        <v>93.64</v>
      </c>
    </row>
    <row r="12" spans="2:8">
      <c r="B12" s="289"/>
      <c r="C12" s="40">
        <v>2144</v>
      </c>
      <c r="D12" s="291"/>
      <c r="E12" s="294"/>
      <c r="F12" s="41">
        <v>2021</v>
      </c>
      <c r="G12" s="291"/>
      <c r="H12" s="296"/>
    </row>
    <row r="13" spans="2:8" ht="17.25" thickBot="1">
      <c r="B13" s="290"/>
      <c r="C13" s="42">
        <v>2118</v>
      </c>
      <c r="D13" s="292"/>
      <c r="E13" s="295"/>
      <c r="F13" s="43">
        <v>2090</v>
      </c>
      <c r="G13" s="292"/>
      <c r="H13" s="297"/>
    </row>
    <row r="14" spans="2:8">
      <c r="B14" s="298">
        <v>10</v>
      </c>
      <c r="C14" s="38">
        <v>2952</v>
      </c>
      <c r="D14" s="299">
        <v>2610.33</v>
      </c>
      <c r="E14" s="293">
        <v>175.89</v>
      </c>
      <c r="F14" s="39">
        <v>2552</v>
      </c>
      <c r="G14" s="299">
        <v>2266.67</v>
      </c>
      <c r="H14" s="300">
        <v>169.96</v>
      </c>
    </row>
    <row r="15" spans="2:8">
      <c r="B15" s="289"/>
      <c r="C15" s="40">
        <v>2367</v>
      </c>
      <c r="D15" s="291"/>
      <c r="E15" s="294"/>
      <c r="F15" s="41">
        <v>1964</v>
      </c>
      <c r="G15" s="291"/>
      <c r="H15" s="296"/>
    </row>
    <row r="16" spans="2:8" ht="17.25" thickBot="1">
      <c r="B16" s="290"/>
      <c r="C16" s="42">
        <v>2512</v>
      </c>
      <c r="D16" s="292"/>
      <c r="E16" s="295"/>
      <c r="F16" s="43">
        <v>2284</v>
      </c>
      <c r="G16" s="292"/>
      <c r="H16" s="297"/>
    </row>
    <row r="17" spans="2:8">
      <c r="B17" s="298">
        <v>50</v>
      </c>
      <c r="C17" s="38">
        <v>3081</v>
      </c>
      <c r="D17" s="299">
        <v>3010</v>
      </c>
      <c r="E17" s="293">
        <v>136.06</v>
      </c>
      <c r="F17" s="39">
        <v>2407</v>
      </c>
      <c r="G17" s="299">
        <v>2385.33</v>
      </c>
      <c r="H17" s="300">
        <v>32.19</v>
      </c>
    </row>
    <row r="18" spans="2:8">
      <c r="B18" s="289"/>
      <c r="C18" s="40">
        <v>3202</v>
      </c>
      <c r="D18" s="291"/>
      <c r="E18" s="294"/>
      <c r="F18" s="41">
        <v>2427</v>
      </c>
      <c r="G18" s="291"/>
      <c r="H18" s="296"/>
    </row>
    <row r="19" spans="2:8" ht="17.25" thickBot="1">
      <c r="B19" s="290"/>
      <c r="C19" s="42">
        <v>2747</v>
      </c>
      <c r="D19" s="292"/>
      <c r="E19" s="295"/>
      <c r="F19" s="43">
        <v>2322</v>
      </c>
      <c r="G19" s="292"/>
      <c r="H19" s="297"/>
    </row>
    <row r="20" spans="2:8">
      <c r="B20" s="289">
        <v>250</v>
      </c>
      <c r="C20" s="44">
        <v>3387</v>
      </c>
      <c r="D20" s="291">
        <v>3375</v>
      </c>
      <c r="E20" s="293">
        <v>136.96</v>
      </c>
      <c r="F20" s="45">
        <v>1936</v>
      </c>
      <c r="G20" s="291">
        <v>1901.67</v>
      </c>
      <c r="H20" s="296">
        <v>32.840000000000003</v>
      </c>
    </row>
    <row r="21" spans="2:8">
      <c r="B21" s="289"/>
      <c r="C21" s="40">
        <v>3132</v>
      </c>
      <c r="D21" s="291"/>
      <c r="E21" s="294"/>
      <c r="F21" s="41">
        <v>1836</v>
      </c>
      <c r="G21" s="291"/>
      <c r="H21" s="296"/>
    </row>
    <row r="22" spans="2:8" ht="17.25" thickBot="1">
      <c r="B22" s="290"/>
      <c r="C22" s="42">
        <v>3606</v>
      </c>
      <c r="D22" s="292"/>
      <c r="E22" s="295"/>
      <c r="F22" s="43">
        <v>1933</v>
      </c>
      <c r="G22" s="292"/>
      <c r="H22" s="297"/>
    </row>
  </sheetData>
  <mergeCells count="32">
    <mergeCell ref="C3:E3"/>
    <mergeCell ref="F3:H3"/>
    <mergeCell ref="B5:B7"/>
    <mergeCell ref="D5:D7"/>
    <mergeCell ref="E5:E7"/>
    <mergeCell ref="G5:G7"/>
    <mergeCell ref="H5:H7"/>
    <mergeCell ref="B11:B13"/>
    <mergeCell ref="D11:D13"/>
    <mergeCell ref="E11:E13"/>
    <mergeCell ref="G11:G13"/>
    <mergeCell ref="H11:H13"/>
    <mergeCell ref="B8:B10"/>
    <mergeCell ref="D8:D10"/>
    <mergeCell ref="E8:E10"/>
    <mergeCell ref="G8:G10"/>
    <mergeCell ref="H8:H10"/>
    <mergeCell ref="B17:B19"/>
    <mergeCell ref="D17:D19"/>
    <mergeCell ref="E17:E19"/>
    <mergeCell ref="G17:G19"/>
    <mergeCell ref="H17:H19"/>
    <mergeCell ref="B14:B16"/>
    <mergeCell ref="D14:D16"/>
    <mergeCell ref="E14:E16"/>
    <mergeCell ref="G14:G16"/>
    <mergeCell ref="H14:H16"/>
    <mergeCell ref="B20:B22"/>
    <mergeCell ref="D20:D22"/>
    <mergeCell ref="E20:E22"/>
    <mergeCell ref="G20:G22"/>
    <mergeCell ref="H20:H22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BAAA-69B7-41DB-A2FC-4B30708F9690}">
  <sheetPr>
    <tabColor rgb="FF00B050"/>
  </sheetPr>
  <dimension ref="B2:H22"/>
  <sheetViews>
    <sheetView workbookViewId="0">
      <selection activeCell="H8" sqref="H8:H10"/>
    </sheetView>
  </sheetViews>
  <sheetFormatPr defaultRowHeight="16.5"/>
  <sheetData>
    <row r="2" spans="2:8" ht="17.25" thickBot="1"/>
    <row r="3" spans="2:8" ht="17.25" thickBot="1">
      <c r="B3" s="32" t="s">
        <v>124</v>
      </c>
      <c r="C3" s="301" t="s">
        <v>125</v>
      </c>
      <c r="D3" s="302"/>
      <c r="E3" s="303"/>
      <c r="F3" s="304" t="s">
        <v>126</v>
      </c>
      <c r="G3" s="305"/>
      <c r="H3" s="306"/>
    </row>
    <row r="4" spans="2:8" ht="17.25" thickBot="1">
      <c r="B4" s="33" t="s">
        <v>127</v>
      </c>
      <c r="C4" s="34" t="s">
        <v>128</v>
      </c>
      <c r="D4" s="34" t="s">
        <v>129</v>
      </c>
      <c r="E4" s="35" t="s">
        <v>104</v>
      </c>
      <c r="F4" s="36" t="s">
        <v>128</v>
      </c>
      <c r="G4" s="34" t="s">
        <v>129</v>
      </c>
      <c r="H4" s="37" t="s">
        <v>104</v>
      </c>
    </row>
    <row r="5" spans="2:8">
      <c r="B5" s="307">
        <v>0</v>
      </c>
      <c r="C5" s="61">
        <v>2811</v>
      </c>
      <c r="D5" s="310">
        <v>2496.67</v>
      </c>
      <c r="E5" s="313">
        <v>373.31</v>
      </c>
      <c r="F5" s="62">
        <v>2122</v>
      </c>
      <c r="G5" s="310">
        <v>2157.33</v>
      </c>
      <c r="H5" s="316">
        <v>28.17</v>
      </c>
    </row>
    <row r="6" spans="2:8">
      <c r="B6" s="308"/>
      <c r="C6" s="63">
        <v>1753</v>
      </c>
      <c r="D6" s="311"/>
      <c r="E6" s="314"/>
      <c r="F6" s="64">
        <v>2213</v>
      </c>
      <c r="G6" s="311"/>
      <c r="H6" s="317"/>
    </row>
    <row r="7" spans="2:8" ht="17.25" thickBot="1">
      <c r="B7" s="309"/>
      <c r="C7" s="65">
        <v>2926</v>
      </c>
      <c r="D7" s="312"/>
      <c r="E7" s="315"/>
      <c r="F7" s="66">
        <v>2137</v>
      </c>
      <c r="G7" s="312"/>
      <c r="H7" s="318"/>
    </row>
    <row r="8" spans="2:8">
      <c r="B8" s="298">
        <v>0.4</v>
      </c>
      <c r="C8" s="38">
        <v>2135</v>
      </c>
      <c r="D8" s="299">
        <v>2038.67</v>
      </c>
      <c r="E8" s="293">
        <v>75.41</v>
      </c>
      <c r="F8" s="39">
        <v>2032</v>
      </c>
      <c r="G8" s="299">
        <v>1897.33</v>
      </c>
      <c r="H8" s="300">
        <v>69.25</v>
      </c>
    </row>
    <row r="9" spans="2:8">
      <c r="B9" s="289"/>
      <c r="C9" s="40">
        <v>1890</v>
      </c>
      <c r="D9" s="291"/>
      <c r="E9" s="294"/>
      <c r="F9" s="41">
        <v>1802</v>
      </c>
      <c r="G9" s="291"/>
      <c r="H9" s="296"/>
    </row>
    <row r="10" spans="2:8" ht="17.25" thickBot="1">
      <c r="B10" s="290"/>
      <c r="C10" s="42">
        <v>2091</v>
      </c>
      <c r="D10" s="292"/>
      <c r="E10" s="295"/>
      <c r="F10" s="43">
        <v>1858</v>
      </c>
      <c r="G10" s="292"/>
      <c r="H10" s="297"/>
    </row>
    <row r="11" spans="2:8">
      <c r="B11" s="298">
        <v>2</v>
      </c>
      <c r="C11" s="38">
        <v>2924</v>
      </c>
      <c r="D11" s="299">
        <v>2051.33</v>
      </c>
      <c r="E11" s="293">
        <v>437.01</v>
      </c>
      <c r="F11" s="39">
        <v>2179</v>
      </c>
      <c r="G11" s="299">
        <v>1937.67</v>
      </c>
      <c r="H11" s="300">
        <v>156.63999999999999</v>
      </c>
    </row>
    <row r="12" spans="2:8">
      <c r="B12" s="289"/>
      <c r="C12" s="40">
        <v>1573</v>
      </c>
      <c r="D12" s="291"/>
      <c r="E12" s="294"/>
      <c r="F12" s="41">
        <v>1990</v>
      </c>
      <c r="G12" s="291"/>
      <c r="H12" s="296"/>
    </row>
    <row r="13" spans="2:8" ht="17.25" thickBot="1">
      <c r="B13" s="290"/>
      <c r="C13" s="42">
        <v>1657</v>
      </c>
      <c r="D13" s="292"/>
      <c r="E13" s="295"/>
      <c r="F13" s="43">
        <v>1644</v>
      </c>
      <c r="G13" s="292"/>
      <c r="H13" s="297"/>
    </row>
    <row r="14" spans="2:8">
      <c r="B14" s="298">
        <v>10</v>
      </c>
      <c r="C14" s="38">
        <v>3178</v>
      </c>
      <c r="D14" s="299">
        <v>2748</v>
      </c>
      <c r="E14" s="293">
        <v>220.92</v>
      </c>
      <c r="F14" s="39">
        <v>2345</v>
      </c>
      <c r="G14" s="299">
        <v>2233</v>
      </c>
      <c r="H14" s="300">
        <v>82.11</v>
      </c>
    </row>
    <row r="15" spans="2:8">
      <c r="B15" s="289"/>
      <c r="C15" s="40">
        <v>2445</v>
      </c>
      <c r="D15" s="291"/>
      <c r="E15" s="294"/>
      <c r="F15" s="41">
        <v>2073</v>
      </c>
      <c r="G15" s="291"/>
      <c r="H15" s="296"/>
    </row>
    <row r="16" spans="2:8" ht="17.25" thickBot="1">
      <c r="B16" s="290"/>
      <c r="C16" s="42">
        <v>2621</v>
      </c>
      <c r="D16" s="292"/>
      <c r="E16" s="295"/>
      <c r="F16" s="43">
        <v>2281</v>
      </c>
      <c r="G16" s="292"/>
      <c r="H16" s="297"/>
    </row>
    <row r="17" spans="2:8">
      <c r="B17" s="298">
        <v>50</v>
      </c>
      <c r="C17" s="38">
        <v>2921</v>
      </c>
      <c r="D17" s="299">
        <v>2431.33</v>
      </c>
      <c r="E17" s="293">
        <v>248.99</v>
      </c>
      <c r="F17" s="39">
        <v>2494</v>
      </c>
      <c r="G17" s="299">
        <v>1925.33</v>
      </c>
      <c r="H17" s="300">
        <v>323.16000000000003</v>
      </c>
    </row>
    <row r="18" spans="2:8">
      <c r="B18" s="289"/>
      <c r="C18" s="40">
        <v>2265</v>
      </c>
      <c r="D18" s="291"/>
      <c r="E18" s="294"/>
      <c r="F18" s="41">
        <v>1907</v>
      </c>
      <c r="G18" s="291"/>
      <c r="H18" s="296"/>
    </row>
    <row r="19" spans="2:8" ht="17.25" thickBot="1">
      <c r="B19" s="290"/>
      <c r="C19" s="42">
        <v>2108</v>
      </c>
      <c r="D19" s="292"/>
      <c r="E19" s="295"/>
      <c r="F19" s="43">
        <v>1375</v>
      </c>
      <c r="G19" s="292"/>
      <c r="H19" s="297"/>
    </row>
    <row r="20" spans="2:8">
      <c r="B20" s="298">
        <v>250</v>
      </c>
      <c r="C20" s="38">
        <v>2600</v>
      </c>
      <c r="D20" s="299">
        <v>2806</v>
      </c>
      <c r="E20" s="293">
        <v>199.54</v>
      </c>
      <c r="F20" s="39">
        <v>1759</v>
      </c>
      <c r="G20" s="299">
        <v>1833</v>
      </c>
      <c r="H20" s="300">
        <v>39.119999999999997</v>
      </c>
    </row>
    <row r="21" spans="2:8">
      <c r="B21" s="289"/>
      <c r="C21" s="40">
        <v>3205</v>
      </c>
      <c r="D21" s="291"/>
      <c r="E21" s="294"/>
      <c r="F21" s="41">
        <v>1848</v>
      </c>
      <c r="G21" s="291"/>
      <c r="H21" s="296"/>
    </row>
    <row r="22" spans="2:8" ht="17.25" thickBot="1">
      <c r="B22" s="290"/>
      <c r="C22" s="42">
        <v>2613</v>
      </c>
      <c r="D22" s="292"/>
      <c r="E22" s="295"/>
      <c r="F22" s="43">
        <v>1892</v>
      </c>
      <c r="G22" s="292"/>
      <c r="H22" s="297"/>
    </row>
  </sheetData>
  <mergeCells count="32">
    <mergeCell ref="C3:E3"/>
    <mergeCell ref="F3:H3"/>
    <mergeCell ref="B5:B7"/>
    <mergeCell ref="D5:D7"/>
    <mergeCell ref="E5:E7"/>
    <mergeCell ref="G5:G7"/>
    <mergeCell ref="H5:H7"/>
    <mergeCell ref="B11:B13"/>
    <mergeCell ref="D11:D13"/>
    <mergeCell ref="E11:E13"/>
    <mergeCell ref="G11:G13"/>
    <mergeCell ref="H11:H13"/>
    <mergeCell ref="B8:B10"/>
    <mergeCell ref="D8:D10"/>
    <mergeCell ref="E8:E10"/>
    <mergeCell ref="G8:G10"/>
    <mergeCell ref="H8:H10"/>
    <mergeCell ref="B17:B19"/>
    <mergeCell ref="D17:D19"/>
    <mergeCell ref="E17:E19"/>
    <mergeCell ref="G17:G19"/>
    <mergeCell ref="H17:H19"/>
    <mergeCell ref="B14:B16"/>
    <mergeCell ref="D14:D16"/>
    <mergeCell ref="E14:E16"/>
    <mergeCell ref="G14:G16"/>
    <mergeCell ref="H14:H16"/>
    <mergeCell ref="B20:B22"/>
    <mergeCell ref="D20:D22"/>
    <mergeCell ref="E20:E22"/>
    <mergeCell ref="G20:G22"/>
    <mergeCell ref="H20:H22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E3FC7-F3E0-4C7C-ABF6-CF004736A3D2}">
  <sheetPr>
    <tabColor rgb="FF00B050"/>
  </sheetPr>
  <dimension ref="B3:AA20"/>
  <sheetViews>
    <sheetView zoomScale="90" zoomScaleNormal="90" workbookViewId="0"/>
  </sheetViews>
  <sheetFormatPr defaultRowHeight="16.5"/>
  <sheetData>
    <row r="3" spans="2:27" ht="17.25" thickBot="1">
      <c r="Y3" s="361" t="s">
        <v>130</v>
      </c>
      <c r="Z3" s="362"/>
      <c r="AA3" s="362"/>
    </row>
    <row r="4" spans="2:27" ht="36" customHeight="1" thickBot="1">
      <c r="B4" s="363" t="s">
        <v>131</v>
      </c>
      <c r="C4" s="364"/>
      <c r="D4" s="365" t="s">
        <v>132</v>
      </c>
      <c r="E4" s="366"/>
      <c r="F4" s="366"/>
      <c r="G4" s="367"/>
      <c r="H4" s="107" t="s">
        <v>101</v>
      </c>
      <c r="I4" s="108" t="s">
        <v>104</v>
      </c>
      <c r="J4" s="368" t="s">
        <v>172</v>
      </c>
      <c r="K4" s="369"/>
      <c r="L4" s="369"/>
      <c r="M4" s="370"/>
      <c r="N4" s="109" t="s">
        <v>133</v>
      </c>
      <c r="O4" s="110" t="s">
        <v>104</v>
      </c>
      <c r="P4" s="371" t="s">
        <v>173</v>
      </c>
      <c r="Q4" s="372"/>
      <c r="R4" s="111" t="s">
        <v>174</v>
      </c>
      <c r="S4" s="112" t="s">
        <v>104</v>
      </c>
      <c r="T4" s="373" t="s">
        <v>175</v>
      </c>
      <c r="U4" s="374"/>
      <c r="V4" s="113" t="s">
        <v>134</v>
      </c>
      <c r="W4" s="114" t="s">
        <v>104</v>
      </c>
      <c r="X4" s="375" t="s">
        <v>176</v>
      </c>
      <c r="Y4" s="376"/>
      <c r="Z4" s="115" t="s">
        <v>134</v>
      </c>
      <c r="AA4" s="116" t="s">
        <v>104</v>
      </c>
    </row>
    <row r="5" spans="2:27" ht="16.5" customHeight="1">
      <c r="B5" s="377" t="s">
        <v>146</v>
      </c>
      <c r="C5" s="378"/>
      <c r="D5" s="117">
        <v>0.42</v>
      </c>
      <c r="E5" s="118">
        <v>0.40699999999999997</v>
      </c>
      <c r="F5" s="118">
        <v>0.39800000000000002</v>
      </c>
      <c r="G5" s="119">
        <v>0.4</v>
      </c>
      <c r="H5" s="381">
        <v>0.4137142857142857</v>
      </c>
      <c r="I5" s="383">
        <v>1.4456361733085647E-2</v>
      </c>
      <c r="J5" s="120">
        <v>0.24980129442488921</v>
      </c>
      <c r="K5" s="121">
        <v>0</v>
      </c>
      <c r="L5" s="121">
        <v>0</v>
      </c>
      <c r="M5" s="122">
        <v>0</v>
      </c>
      <c r="N5" s="385">
        <v>0.50284676150464735</v>
      </c>
      <c r="O5" s="387">
        <v>0.46255349548626074</v>
      </c>
      <c r="P5" s="71"/>
      <c r="Q5" s="123"/>
      <c r="R5" s="124"/>
      <c r="S5" s="71"/>
      <c r="T5" s="125"/>
      <c r="U5" s="126"/>
      <c r="V5" s="127"/>
      <c r="W5" s="128"/>
      <c r="X5" s="129"/>
      <c r="Y5" s="130"/>
      <c r="Z5" s="131"/>
      <c r="AA5" s="130"/>
    </row>
    <row r="6" spans="2:27" ht="17.25" thickBot="1">
      <c r="B6" s="379"/>
      <c r="C6" s="380"/>
      <c r="D6" s="132">
        <v>0.38</v>
      </c>
      <c r="E6" s="133">
        <v>0.496</v>
      </c>
      <c r="F6" s="133">
        <v>0.39500000000000002</v>
      </c>
      <c r="G6" s="134"/>
      <c r="H6" s="382"/>
      <c r="I6" s="384"/>
      <c r="J6" s="135">
        <v>0</v>
      </c>
      <c r="K6" s="136">
        <v>3.2701260361076421</v>
      </c>
      <c r="L6" s="137">
        <v>0</v>
      </c>
      <c r="M6" s="138"/>
      <c r="N6" s="386"/>
      <c r="O6" s="388"/>
      <c r="P6" s="71"/>
      <c r="Q6" s="123"/>
      <c r="R6" s="124"/>
      <c r="S6" s="139"/>
      <c r="T6" s="128"/>
      <c r="U6" s="126"/>
      <c r="V6" s="127"/>
      <c r="W6" s="128"/>
      <c r="X6" s="140"/>
      <c r="Y6" s="130"/>
      <c r="Z6" s="131"/>
      <c r="AA6" s="130"/>
    </row>
    <row r="7" spans="2:27" ht="17.25" thickBot="1">
      <c r="B7" s="359" t="s">
        <v>177</v>
      </c>
      <c r="C7" s="360"/>
      <c r="D7" s="141">
        <v>2.9470000000000001</v>
      </c>
      <c r="E7" s="142">
        <v>2.907</v>
      </c>
      <c r="F7" s="142">
        <v>2.9359999999999999</v>
      </c>
      <c r="G7" s="143"/>
      <c r="H7" s="144">
        <v>2.9299999999999997</v>
      </c>
      <c r="I7" s="145">
        <v>1.1930353445448856E-2</v>
      </c>
      <c r="J7" s="146">
        <v>100.67559895537642</v>
      </c>
      <c r="K7" s="147">
        <v>99.085954354490752</v>
      </c>
      <c r="L7" s="147">
        <v>100.23844669013286</v>
      </c>
      <c r="M7" s="148"/>
      <c r="N7" s="149">
        <v>100</v>
      </c>
      <c r="O7" s="150">
        <v>0.47412554853038613</v>
      </c>
      <c r="P7" s="71"/>
      <c r="Q7" s="123"/>
      <c r="R7" s="124"/>
      <c r="S7" s="71"/>
      <c r="T7" s="151"/>
      <c r="U7" s="126"/>
      <c r="V7" s="127"/>
      <c r="W7" s="128"/>
      <c r="X7" s="152"/>
      <c r="Y7" s="130"/>
      <c r="Z7" s="131"/>
      <c r="AA7" s="130"/>
    </row>
    <row r="8" spans="2:27" ht="17.25" thickBot="1">
      <c r="B8" s="153"/>
      <c r="C8" s="154"/>
      <c r="D8" s="155" t="s">
        <v>148</v>
      </c>
      <c r="E8" s="156" t="s">
        <v>150</v>
      </c>
      <c r="F8" s="157"/>
      <c r="G8" s="158"/>
      <c r="H8" s="159"/>
      <c r="I8" s="160"/>
      <c r="J8" s="155" t="s">
        <v>148</v>
      </c>
      <c r="K8" s="156" t="s">
        <v>150</v>
      </c>
      <c r="L8" s="161"/>
      <c r="M8" s="162"/>
      <c r="N8" s="163"/>
      <c r="O8" s="164"/>
      <c r="P8" s="155" t="s">
        <v>148</v>
      </c>
      <c r="Q8" s="156" t="s">
        <v>150</v>
      </c>
      <c r="R8" s="165"/>
      <c r="S8" s="166"/>
      <c r="T8" s="167" t="s">
        <v>148</v>
      </c>
      <c r="U8" s="156" t="s">
        <v>150</v>
      </c>
      <c r="V8" s="165"/>
      <c r="W8" s="166"/>
      <c r="X8" s="167" t="s">
        <v>148</v>
      </c>
      <c r="Y8" s="156" t="s">
        <v>150</v>
      </c>
      <c r="Z8" s="165"/>
      <c r="AA8" s="158"/>
    </row>
    <row r="9" spans="2:27">
      <c r="B9" s="352" t="s">
        <v>145</v>
      </c>
      <c r="C9" s="46" t="s">
        <v>135</v>
      </c>
      <c r="D9" s="117">
        <v>0.40899999999999997</v>
      </c>
      <c r="E9" s="118">
        <v>0.45900000000000002</v>
      </c>
      <c r="F9" s="118"/>
      <c r="G9" s="119"/>
      <c r="H9" s="168">
        <v>0.434</v>
      </c>
      <c r="I9" s="169">
        <v>2.5000000000000022E-2</v>
      </c>
      <c r="J9" s="170">
        <v>0</v>
      </c>
      <c r="K9" s="171">
        <v>1.7997047802884085</v>
      </c>
      <c r="L9" s="171"/>
      <c r="M9" s="172"/>
      <c r="N9" s="173">
        <v>0.89985239014420426</v>
      </c>
      <c r="O9" s="174">
        <v>0.89985239014420415</v>
      </c>
      <c r="P9" s="331">
        <v>0.56100000000000005</v>
      </c>
      <c r="Q9" s="334">
        <v>0.42299999999999999</v>
      </c>
      <c r="R9" s="337">
        <v>0.49199999999999999</v>
      </c>
      <c r="S9" s="337">
        <v>6.9000000000000103E-2</v>
      </c>
      <c r="T9" s="340">
        <v>5.8532985125468411</v>
      </c>
      <c r="U9" s="349">
        <v>0.36902463949131376</v>
      </c>
      <c r="V9" s="322">
        <v>3.1111615760190774</v>
      </c>
      <c r="W9" s="325">
        <v>2.7421369365277632</v>
      </c>
      <c r="X9" s="175">
        <v>0</v>
      </c>
      <c r="Y9" s="176">
        <v>0</v>
      </c>
      <c r="Z9" s="177">
        <v>0</v>
      </c>
      <c r="AA9" s="178">
        <v>0</v>
      </c>
    </row>
    <row r="10" spans="2:27">
      <c r="B10" s="353"/>
      <c r="C10" s="47" t="s">
        <v>136</v>
      </c>
      <c r="D10" s="179">
        <v>0.42899999999999999</v>
      </c>
      <c r="E10" s="180">
        <v>0.47399999999999998</v>
      </c>
      <c r="F10" s="180"/>
      <c r="G10" s="181"/>
      <c r="H10" s="182">
        <v>0.45150000000000001</v>
      </c>
      <c r="I10" s="183">
        <v>2.2499999999999992E-2</v>
      </c>
      <c r="J10" s="184">
        <v>0.60747132962416295</v>
      </c>
      <c r="K10" s="185">
        <v>2.3958215056205288</v>
      </c>
      <c r="L10" s="185"/>
      <c r="M10" s="186"/>
      <c r="N10" s="187">
        <v>1.5016464176223459</v>
      </c>
      <c r="O10" s="188">
        <v>0.8941750879981829</v>
      </c>
      <c r="P10" s="355"/>
      <c r="Q10" s="335"/>
      <c r="R10" s="338"/>
      <c r="S10" s="338"/>
      <c r="T10" s="357"/>
      <c r="U10" s="350"/>
      <c r="V10" s="323"/>
      <c r="W10" s="326"/>
      <c r="X10" s="189">
        <v>0</v>
      </c>
      <c r="Y10" s="190">
        <v>0</v>
      </c>
      <c r="Z10" s="191">
        <v>0</v>
      </c>
      <c r="AA10" s="192">
        <v>0</v>
      </c>
    </row>
    <row r="11" spans="2:27">
      <c r="B11" s="353"/>
      <c r="C11" s="47" t="s">
        <v>137</v>
      </c>
      <c r="D11" s="179">
        <v>0.496</v>
      </c>
      <c r="E11" s="180">
        <v>0.45600000000000002</v>
      </c>
      <c r="F11" s="180"/>
      <c r="G11" s="181"/>
      <c r="H11" s="182">
        <v>0.47599999999999998</v>
      </c>
      <c r="I11" s="183">
        <v>1.999999999999999E-2</v>
      </c>
      <c r="J11" s="184">
        <v>3.2701260361076421</v>
      </c>
      <c r="K11" s="185">
        <v>1.6804814352219837</v>
      </c>
      <c r="L11" s="185"/>
      <c r="M11" s="186"/>
      <c r="N11" s="187">
        <v>2.4753037356648129</v>
      </c>
      <c r="O11" s="188">
        <v>0.79482230044282942</v>
      </c>
      <c r="P11" s="355"/>
      <c r="Q11" s="335"/>
      <c r="R11" s="338"/>
      <c r="S11" s="338"/>
      <c r="T11" s="357"/>
      <c r="U11" s="350"/>
      <c r="V11" s="323"/>
      <c r="W11" s="326"/>
      <c r="X11" s="193">
        <v>0.15896446008856469</v>
      </c>
      <c r="Y11" s="190">
        <v>0</v>
      </c>
      <c r="Z11" s="191">
        <v>7.9482230044282343E-2</v>
      </c>
      <c r="AA11" s="192">
        <v>7.9482230044282343E-2</v>
      </c>
    </row>
    <row r="12" spans="2:27" ht="17.25" thickBot="1">
      <c r="B12" s="354"/>
      <c r="C12" s="48" t="s">
        <v>138</v>
      </c>
      <c r="D12" s="132">
        <v>0.57899999999999996</v>
      </c>
      <c r="E12" s="133">
        <v>0.50700000000000001</v>
      </c>
      <c r="F12" s="133"/>
      <c r="G12" s="134"/>
      <c r="H12" s="194">
        <v>0.54299999999999993</v>
      </c>
      <c r="I12" s="195">
        <v>3.5999999999999976E-2</v>
      </c>
      <c r="J12" s="196">
        <v>6.5686385829453835</v>
      </c>
      <c r="K12" s="136">
        <v>3.7072783013511987</v>
      </c>
      <c r="L12" s="136"/>
      <c r="M12" s="138"/>
      <c r="N12" s="197">
        <v>5.1379584421482907</v>
      </c>
      <c r="O12" s="198">
        <v>1.430680140797095</v>
      </c>
      <c r="P12" s="356"/>
      <c r="Q12" s="336"/>
      <c r="R12" s="339"/>
      <c r="S12" s="339"/>
      <c r="T12" s="358"/>
      <c r="U12" s="351"/>
      <c r="V12" s="324"/>
      <c r="W12" s="327"/>
      <c r="X12" s="199">
        <v>3.4574770069263061</v>
      </c>
      <c r="Y12" s="200">
        <v>0.59611672533212134</v>
      </c>
      <c r="Z12" s="201">
        <v>2.0267968661292137</v>
      </c>
      <c r="AA12" s="200">
        <v>1.4306801407970922</v>
      </c>
    </row>
    <row r="13" spans="2:27">
      <c r="B13" s="328" t="s">
        <v>139</v>
      </c>
      <c r="C13" s="46" t="s">
        <v>135</v>
      </c>
      <c r="D13" s="117">
        <v>0.42199999999999999</v>
      </c>
      <c r="E13" s="118">
        <v>0.46400000000000002</v>
      </c>
      <c r="F13" s="118"/>
      <c r="G13" s="119"/>
      <c r="H13" s="168">
        <v>0.443</v>
      </c>
      <c r="I13" s="169">
        <v>2.1000000000000019E-2</v>
      </c>
      <c r="J13" s="120">
        <v>0.32928352446917225</v>
      </c>
      <c r="K13" s="171">
        <v>1.9984103553991162</v>
      </c>
      <c r="L13" s="171"/>
      <c r="M13" s="172"/>
      <c r="N13" s="173">
        <v>1.1638469399341442</v>
      </c>
      <c r="O13" s="174">
        <v>0.83456341546497192</v>
      </c>
      <c r="P13" s="331">
        <v>0.438</v>
      </c>
      <c r="Q13" s="334">
        <v>0.49199999999999999</v>
      </c>
      <c r="R13" s="337">
        <v>0.46499999999999997</v>
      </c>
      <c r="S13" s="337">
        <v>2.6999999999999996E-2</v>
      </c>
      <c r="T13" s="340">
        <v>0.96514136482343649</v>
      </c>
      <c r="U13" s="349">
        <v>3.1111615760190765</v>
      </c>
      <c r="V13" s="322">
        <v>2.0381514704212567</v>
      </c>
      <c r="W13" s="325">
        <v>1.0730101055978198</v>
      </c>
      <c r="X13" s="175">
        <v>0</v>
      </c>
      <c r="Y13" s="176">
        <v>0</v>
      </c>
      <c r="Z13" s="177">
        <v>0</v>
      </c>
      <c r="AA13" s="178">
        <v>0</v>
      </c>
    </row>
    <row r="14" spans="2:27">
      <c r="B14" s="329"/>
      <c r="C14" s="47" t="s">
        <v>136</v>
      </c>
      <c r="D14" s="179">
        <v>0.435</v>
      </c>
      <c r="E14" s="180">
        <v>0.47899999999999998</v>
      </c>
      <c r="F14" s="180"/>
      <c r="G14" s="181"/>
      <c r="H14" s="182">
        <v>0.45699999999999996</v>
      </c>
      <c r="I14" s="183">
        <v>2.1999999999999988E-2</v>
      </c>
      <c r="J14" s="184">
        <v>0.84591801975701197</v>
      </c>
      <c r="K14" s="185">
        <v>2.5945270807312366</v>
      </c>
      <c r="L14" s="185"/>
      <c r="M14" s="186"/>
      <c r="N14" s="187">
        <v>1.7202225502441242</v>
      </c>
      <c r="O14" s="188">
        <v>0.87430453048711243</v>
      </c>
      <c r="P14" s="332"/>
      <c r="Q14" s="335"/>
      <c r="R14" s="338"/>
      <c r="S14" s="338"/>
      <c r="T14" s="341"/>
      <c r="U14" s="350"/>
      <c r="V14" s="323"/>
      <c r="W14" s="326"/>
      <c r="X14" s="189">
        <v>0</v>
      </c>
      <c r="Y14" s="192">
        <v>0.55637561030997995</v>
      </c>
      <c r="Z14" s="191">
        <v>0.27818780515498998</v>
      </c>
      <c r="AA14" s="192">
        <v>0.27818780515498992</v>
      </c>
    </row>
    <row r="15" spans="2:27">
      <c r="B15" s="329"/>
      <c r="C15" s="47" t="s">
        <v>137</v>
      </c>
      <c r="D15" s="179">
        <v>0.499</v>
      </c>
      <c r="E15" s="180">
        <v>0.45800000000000002</v>
      </c>
      <c r="F15" s="180"/>
      <c r="G15" s="181"/>
      <c r="H15" s="182">
        <v>0.47850000000000004</v>
      </c>
      <c r="I15" s="183">
        <v>2.049999999999999E-2</v>
      </c>
      <c r="J15" s="184">
        <v>3.3893493811740671</v>
      </c>
      <c r="K15" s="185">
        <v>1.7599636652662669</v>
      </c>
      <c r="L15" s="185"/>
      <c r="M15" s="186"/>
      <c r="N15" s="187">
        <v>2.5746565232201668</v>
      </c>
      <c r="O15" s="188">
        <v>0.81469285795390067</v>
      </c>
      <c r="P15" s="332"/>
      <c r="Q15" s="335"/>
      <c r="R15" s="338"/>
      <c r="S15" s="338"/>
      <c r="T15" s="341"/>
      <c r="U15" s="350"/>
      <c r="V15" s="323"/>
      <c r="W15" s="326"/>
      <c r="X15" s="193">
        <v>1.3511979107528105</v>
      </c>
      <c r="Y15" s="190">
        <v>0</v>
      </c>
      <c r="Z15" s="191">
        <v>0.67559895537640524</v>
      </c>
      <c r="AA15" s="192">
        <v>0.67559895537640513</v>
      </c>
    </row>
    <row r="16" spans="2:27" ht="17.25" thickBot="1">
      <c r="B16" s="330"/>
      <c r="C16" s="48" t="s">
        <v>138</v>
      </c>
      <c r="D16" s="132">
        <v>0.58899999999999997</v>
      </c>
      <c r="E16" s="133">
        <v>0.55600000000000005</v>
      </c>
      <c r="F16" s="133"/>
      <c r="G16" s="134"/>
      <c r="H16" s="194">
        <v>0.57250000000000001</v>
      </c>
      <c r="I16" s="195">
        <v>1.6499999999999959E-2</v>
      </c>
      <c r="J16" s="196">
        <v>6.9660497331667983</v>
      </c>
      <c r="K16" s="136">
        <v>5.6545929374361332</v>
      </c>
      <c r="L16" s="136"/>
      <c r="M16" s="138"/>
      <c r="N16" s="197">
        <v>6.3103213353014658</v>
      </c>
      <c r="O16" s="198">
        <v>0.6557283978653311</v>
      </c>
      <c r="P16" s="333"/>
      <c r="Q16" s="336"/>
      <c r="R16" s="339"/>
      <c r="S16" s="339"/>
      <c r="T16" s="342"/>
      <c r="U16" s="351"/>
      <c r="V16" s="324"/>
      <c r="W16" s="327"/>
      <c r="X16" s="199">
        <v>4.9278982627455417</v>
      </c>
      <c r="Y16" s="200">
        <v>3.6164414670148766</v>
      </c>
      <c r="Z16" s="201">
        <v>4.2721698648802091</v>
      </c>
      <c r="AA16" s="200">
        <v>0.65572839786533377</v>
      </c>
    </row>
    <row r="17" spans="2:27">
      <c r="B17" s="328" t="s">
        <v>140</v>
      </c>
      <c r="C17" s="46" t="s">
        <v>135</v>
      </c>
      <c r="D17" s="117">
        <v>0.42499999999999999</v>
      </c>
      <c r="E17" s="118">
        <v>0.41599999999999998</v>
      </c>
      <c r="F17" s="118"/>
      <c r="G17" s="119"/>
      <c r="H17" s="168">
        <v>0.42049999999999998</v>
      </c>
      <c r="I17" s="169">
        <v>4.5000000000000031E-3</v>
      </c>
      <c r="J17" s="120">
        <v>0.44850686953559682</v>
      </c>
      <c r="K17" s="171">
        <v>9.0836834336323155E-2</v>
      </c>
      <c r="L17" s="171"/>
      <c r="M17" s="172"/>
      <c r="N17" s="173">
        <v>0.26967185193595999</v>
      </c>
      <c r="O17" s="174">
        <v>0.1788350175996368</v>
      </c>
      <c r="P17" s="331">
        <v>0.46200000000000002</v>
      </c>
      <c r="Q17" s="334">
        <v>0.39300000000000002</v>
      </c>
      <c r="R17" s="337">
        <v>0.42749999999999999</v>
      </c>
      <c r="S17" s="337">
        <v>3.4500000000000003E-2</v>
      </c>
      <c r="T17" s="340">
        <v>1.9189281253548331</v>
      </c>
      <c r="U17" s="343">
        <v>0</v>
      </c>
      <c r="V17" s="346">
        <v>0.95946406267741657</v>
      </c>
      <c r="W17" s="319">
        <v>0.95946406267741657</v>
      </c>
      <c r="X17" s="175">
        <v>0</v>
      </c>
      <c r="Y17" s="176">
        <v>0</v>
      </c>
      <c r="Z17" s="177">
        <v>0</v>
      </c>
      <c r="AA17" s="178">
        <v>0</v>
      </c>
    </row>
    <row r="18" spans="2:27">
      <c r="B18" s="329"/>
      <c r="C18" s="47" t="s">
        <v>136</v>
      </c>
      <c r="D18" s="179">
        <v>0.46600000000000003</v>
      </c>
      <c r="E18" s="180">
        <v>0.47</v>
      </c>
      <c r="F18" s="180"/>
      <c r="G18" s="181"/>
      <c r="H18" s="182">
        <v>0.46799999999999997</v>
      </c>
      <c r="I18" s="183">
        <v>1.9999999999999736E-3</v>
      </c>
      <c r="J18" s="184">
        <v>2.0778925854433989</v>
      </c>
      <c r="K18" s="185">
        <v>2.2368570455319632</v>
      </c>
      <c r="L18" s="185"/>
      <c r="M18" s="186"/>
      <c r="N18" s="187">
        <v>2.1573748154876808</v>
      </c>
      <c r="O18" s="188">
        <v>7.9482230044282121E-2</v>
      </c>
      <c r="P18" s="332"/>
      <c r="Q18" s="335"/>
      <c r="R18" s="338"/>
      <c r="S18" s="338"/>
      <c r="T18" s="341"/>
      <c r="U18" s="344"/>
      <c r="V18" s="347"/>
      <c r="W18" s="320"/>
      <c r="X18" s="193">
        <v>1.1184285227659823</v>
      </c>
      <c r="Y18" s="192">
        <v>1.2773929828545465</v>
      </c>
      <c r="Z18" s="191">
        <v>1.1979107528102644</v>
      </c>
      <c r="AA18" s="192">
        <v>7.9482230044282121E-2</v>
      </c>
    </row>
    <row r="19" spans="2:27">
      <c r="B19" s="329"/>
      <c r="C19" s="47" t="s">
        <v>137</v>
      </c>
      <c r="D19" s="179">
        <v>0.51700000000000002</v>
      </c>
      <c r="E19" s="180">
        <v>0.5</v>
      </c>
      <c r="F19" s="180"/>
      <c r="G19" s="181"/>
      <c r="H19" s="182">
        <v>0.50849999999999995</v>
      </c>
      <c r="I19" s="183">
        <v>8.5000000000000075E-3</v>
      </c>
      <c r="J19" s="184">
        <v>4.1046894515726144</v>
      </c>
      <c r="K19" s="185">
        <v>3.4290904961962085</v>
      </c>
      <c r="L19" s="185"/>
      <c r="M19" s="186"/>
      <c r="N19" s="187">
        <v>3.7668899738844113</v>
      </c>
      <c r="O19" s="188">
        <v>0.33779947768820295</v>
      </c>
      <c r="P19" s="332"/>
      <c r="Q19" s="335"/>
      <c r="R19" s="338"/>
      <c r="S19" s="338"/>
      <c r="T19" s="341"/>
      <c r="U19" s="344"/>
      <c r="V19" s="347"/>
      <c r="W19" s="320"/>
      <c r="X19" s="193">
        <v>3.1452253888951978</v>
      </c>
      <c r="Y19" s="192">
        <v>2.4696264335187919</v>
      </c>
      <c r="Z19" s="191">
        <v>2.8074259112069946</v>
      </c>
      <c r="AA19" s="192">
        <v>0.33779947768820412</v>
      </c>
    </row>
    <row r="20" spans="2:27" ht="17.25" thickBot="1">
      <c r="B20" s="330"/>
      <c r="C20" s="48" t="s">
        <v>138</v>
      </c>
      <c r="D20" s="132">
        <v>0.55900000000000005</v>
      </c>
      <c r="E20" s="133">
        <v>0.57499999999999996</v>
      </c>
      <c r="F20" s="133"/>
      <c r="G20" s="134"/>
      <c r="H20" s="194">
        <v>0.56699999999999995</v>
      </c>
      <c r="I20" s="195">
        <v>7.9999999999999516E-3</v>
      </c>
      <c r="J20" s="196">
        <v>5.7738162825025574</v>
      </c>
      <c r="K20" s="136">
        <v>6.4096741228568179</v>
      </c>
      <c r="L20" s="136"/>
      <c r="M20" s="138"/>
      <c r="N20" s="197">
        <v>6.0917452026796877</v>
      </c>
      <c r="O20" s="198">
        <v>0.3179289201771302</v>
      </c>
      <c r="P20" s="333"/>
      <c r="Q20" s="336"/>
      <c r="R20" s="339"/>
      <c r="S20" s="339"/>
      <c r="T20" s="342"/>
      <c r="U20" s="345"/>
      <c r="V20" s="348"/>
      <c r="W20" s="321"/>
      <c r="X20" s="199">
        <v>4.8143522198251407</v>
      </c>
      <c r="Y20" s="200">
        <v>5.4502100601794012</v>
      </c>
      <c r="Z20" s="201">
        <v>5.132281140002271</v>
      </c>
      <c r="AA20" s="200">
        <v>0.3179289201771302</v>
      </c>
    </row>
  </sheetData>
  <mergeCells count="40">
    <mergeCell ref="B7:C7"/>
    <mergeCell ref="Y3:AA3"/>
    <mergeCell ref="B4:C4"/>
    <mergeCell ref="D4:G4"/>
    <mergeCell ref="J4:M4"/>
    <mergeCell ref="P4:Q4"/>
    <mergeCell ref="T4:U4"/>
    <mergeCell ref="X4:Y4"/>
    <mergeCell ref="B5:C6"/>
    <mergeCell ref="H5:H6"/>
    <mergeCell ref="I5:I6"/>
    <mergeCell ref="N5:N6"/>
    <mergeCell ref="O5:O6"/>
    <mergeCell ref="U9:U12"/>
    <mergeCell ref="V9:V12"/>
    <mergeCell ref="W9:W12"/>
    <mergeCell ref="B13:B16"/>
    <mergeCell ref="P13:P16"/>
    <mergeCell ref="Q13:Q16"/>
    <mergeCell ref="R13:R16"/>
    <mergeCell ref="S13:S16"/>
    <mergeCell ref="T13:T16"/>
    <mergeCell ref="U13:U16"/>
    <mergeCell ref="B9:B12"/>
    <mergeCell ref="P9:P12"/>
    <mergeCell ref="Q9:Q12"/>
    <mergeCell ref="R9:R12"/>
    <mergeCell ref="S9:S12"/>
    <mergeCell ref="T9:T12"/>
    <mergeCell ref="W17:W20"/>
    <mergeCell ref="V13:V16"/>
    <mergeCell ref="W13:W16"/>
    <mergeCell ref="B17:B20"/>
    <mergeCell ref="P17:P20"/>
    <mergeCell ref="Q17:Q20"/>
    <mergeCell ref="R17:R20"/>
    <mergeCell ref="S17:S20"/>
    <mergeCell ref="T17:T20"/>
    <mergeCell ref="U17:U20"/>
    <mergeCell ref="V17:V20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E692-2C59-4CF4-8C5F-37A8A18DD408}">
  <sheetPr>
    <tabColor rgb="FF00B050"/>
  </sheetPr>
  <dimension ref="B3:AA20"/>
  <sheetViews>
    <sheetView zoomScale="90" zoomScaleNormal="90" workbookViewId="0"/>
  </sheetViews>
  <sheetFormatPr defaultRowHeight="16.5"/>
  <sheetData>
    <row r="3" spans="2:27" ht="17.25" thickBot="1">
      <c r="Y3" s="361" t="s">
        <v>130</v>
      </c>
      <c r="Z3" s="362"/>
      <c r="AA3" s="362"/>
    </row>
    <row r="4" spans="2:27" ht="29.25" customHeight="1" thickBot="1">
      <c r="B4" s="363" t="s">
        <v>131</v>
      </c>
      <c r="C4" s="364"/>
      <c r="D4" s="365" t="s">
        <v>132</v>
      </c>
      <c r="E4" s="366"/>
      <c r="F4" s="366"/>
      <c r="G4" s="367"/>
      <c r="H4" s="107" t="s">
        <v>101</v>
      </c>
      <c r="I4" s="108" t="s">
        <v>104</v>
      </c>
      <c r="J4" s="368" t="s">
        <v>172</v>
      </c>
      <c r="K4" s="369"/>
      <c r="L4" s="369"/>
      <c r="M4" s="370"/>
      <c r="N4" s="109" t="s">
        <v>133</v>
      </c>
      <c r="O4" s="110" t="s">
        <v>104</v>
      </c>
      <c r="P4" s="371" t="s">
        <v>173</v>
      </c>
      <c r="Q4" s="372"/>
      <c r="R4" s="111" t="s">
        <v>174</v>
      </c>
      <c r="S4" s="112" t="s">
        <v>104</v>
      </c>
      <c r="T4" s="406" t="s">
        <v>175</v>
      </c>
      <c r="U4" s="407"/>
      <c r="V4" s="109" t="s">
        <v>134</v>
      </c>
      <c r="W4" s="110" t="s">
        <v>104</v>
      </c>
      <c r="X4" s="375" t="s">
        <v>176</v>
      </c>
      <c r="Y4" s="376"/>
      <c r="Z4" s="115" t="s">
        <v>134</v>
      </c>
      <c r="AA4" s="116" t="s">
        <v>104</v>
      </c>
    </row>
    <row r="5" spans="2:27">
      <c r="B5" s="377" t="s">
        <v>146</v>
      </c>
      <c r="C5" s="378"/>
      <c r="D5" s="117">
        <v>0.42</v>
      </c>
      <c r="E5" s="118">
        <v>0.40699999999999997</v>
      </c>
      <c r="F5" s="118">
        <v>0.39800000000000002</v>
      </c>
      <c r="G5" s="119">
        <v>0.4</v>
      </c>
      <c r="H5" s="381">
        <v>0.4137142857142857</v>
      </c>
      <c r="I5" s="383">
        <v>1.4456361733085647E-2</v>
      </c>
      <c r="J5" s="120">
        <v>0.24980129442488921</v>
      </c>
      <c r="K5" s="121">
        <v>0</v>
      </c>
      <c r="L5" s="121">
        <v>0</v>
      </c>
      <c r="M5" s="122">
        <v>0</v>
      </c>
      <c r="N5" s="385">
        <v>0.50284676150464735</v>
      </c>
      <c r="O5" s="387">
        <v>0.46255349548626074</v>
      </c>
      <c r="P5" s="71"/>
      <c r="Q5" s="123"/>
      <c r="R5" s="124"/>
      <c r="S5" s="71"/>
      <c r="T5" s="202"/>
      <c r="U5" s="203"/>
      <c r="V5" s="204"/>
      <c r="W5" s="205"/>
      <c r="X5" s="129"/>
      <c r="Y5" s="130"/>
      <c r="Z5" s="131"/>
      <c r="AA5" s="130"/>
    </row>
    <row r="6" spans="2:27" ht="17.25" thickBot="1">
      <c r="B6" s="379"/>
      <c r="C6" s="380"/>
      <c r="D6" s="132">
        <v>0.38</v>
      </c>
      <c r="E6" s="133">
        <v>0.496</v>
      </c>
      <c r="F6" s="133">
        <v>0.39500000000000002</v>
      </c>
      <c r="G6" s="134"/>
      <c r="H6" s="382"/>
      <c r="I6" s="384"/>
      <c r="J6" s="135">
        <v>0</v>
      </c>
      <c r="K6" s="136">
        <v>3.2701260361076421</v>
      </c>
      <c r="L6" s="137">
        <v>0</v>
      </c>
      <c r="M6" s="138"/>
      <c r="N6" s="386"/>
      <c r="O6" s="388"/>
      <c r="P6" s="71"/>
      <c r="Q6" s="123"/>
      <c r="R6" s="124"/>
      <c r="S6" s="139"/>
      <c r="T6" s="205"/>
      <c r="U6" s="203"/>
      <c r="V6" s="204"/>
      <c r="W6" s="205"/>
      <c r="X6" s="140"/>
      <c r="Y6" s="130"/>
      <c r="Z6" s="131"/>
      <c r="AA6" s="130"/>
    </row>
    <row r="7" spans="2:27" ht="17.25" thickBot="1">
      <c r="B7" s="359" t="s">
        <v>177</v>
      </c>
      <c r="C7" s="360"/>
      <c r="D7" s="141">
        <v>2.9470000000000001</v>
      </c>
      <c r="E7" s="142">
        <v>2.907</v>
      </c>
      <c r="F7" s="142">
        <v>2.9359999999999999</v>
      </c>
      <c r="G7" s="143"/>
      <c r="H7" s="144">
        <v>2.9299999999999997</v>
      </c>
      <c r="I7" s="145">
        <v>1.1930353445448856E-2</v>
      </c>
      <c r="J7" s="146">
        <v>100.67559895537642</v>
      </c>
      <c r="K7" s="147">
        <v>99.085954354490752</v>
      </c>
      <c r="L7" s="147">
        <v>100.23844669013286</v>
      </c>
      <c r="M7" s="148"/>
      <c r="N7" s="149">
        <v>100</v>
      </c>
      <c r="O7" s="150">
        <v>0.47412554853038613</v>
      </c>
      <c r="P7" s="71"/>
      <c r="Q7" s="123"/>
      <c r="R7" s="124"/>
      <c r="S7" s="71"/>
      <c r="T7" s="206"/>
      <c r="U7" s="203"/>
      <c r="V7" s="204"/>
      <c r="W7" s="205"/>
      <c r="X7" s="152"/>
      <c r="Y7" s="130"/>
      <c r="Z7" s="131"/>
      <c r="AA7" s="130"/>
    </row>
    <row r="8" spans="2:27" ht="17.25" thickBot="1">
      <c r="B8" s="153"/>
      <c r="C8" s="154"/>
      <c r="D8" s="155" t="s">
        <v>148</v>
      </c>
      <c r="E8" s="156" t="s">
        <v>150</v>
      </c>
      <c r="F8" s="157"/>
      <c r="G8" s="158"/>
      <c r="H8" s="159"/>
      <c r="I8" s="160"/>
      <c r="J8" s="155" t="s">
        <v>148</v>
      </c>
      <c r="K8" s="156" t="s">
        <v>150</v>
      </c>
      <c r="L8" s="161"/>
      <c r="M8" s="162"/>
      <c r="N8" s="163"/>
      <c r="O8" s="164"/>
      <c r="P8" s="155" t="s">
        <v>148</v>
      </c>
      <c r="Q8" s="156" t="s">
        <v>150</v>
      </c>
      <c r="R8" s="165"/>
      <c r="S8" s="166"/>
      <c r="T8" s="167" t="s">
        <v>148</v>
      </c>
      <c r="U8" s="156" t="s">
        <v>150</v>
      </c>
      <c r="V8" s="165"/>
      <c r="W8" s="166"/>
      <c r="X8" s="167" t="s">
        <v>148</v>
      </c>
      <c r="Y8" s="156" t="s">
        <v>150</v>
      </c>
      <c r="Z8" s="165"/>
      <c r="AA8" s="158"/>
    </row>
    <row r="9" spans="2:27">
      <c r="B9" s="352" t="s">
        <v>145</v>
      </c>
      <c r="C9" s="46" t="s">
        <v>135</v>
      </c>
      <c r="D9" s="117">
        <v>0.40899999999999997</v>
      </c>
      <c r="E9" s="118">
        <v>0.45900000000000002</v>
      </c>
      <c r="F9" s="118"/>
      <c r="G9" s="119"/>
      <c r="H9" s="168">
        <v>0.434</v>
      </c>
      <c r="I9" s="169">
        <v>2.5000000000000022E-2</v>
      </c>
      <c r="J9" s="170">
        <v>0</v>
      </c>
      <c r="K9" s="171">
        <v>1.7997047802884085</v>
      </c>
      <c r="L9" s="171"/>
      <c r="M9" s="172"/>
      <c r="N9" s="173">
        <v>0.89985239014420426</v>
      </c>
      <c r="O9" s="174">
        <v>0.89985239014420415</v>
      </c>
      <c r="P9" s="331">
        <v>0.56100000000000005</v>
      </c>
      <c r="Q9" s="334">
        <v>0.42299999999999999</v>
      </c>
      <c r="R9" s="395">
        <v>0.49199999999999999</v>
      </c>
      <c r="S9" s="395">
        <v>6.9000000000000103E-2</v>
      </c>
      <c r="T9" s="398">
        <v>5.8532985125468411</v>
      </c>
      <c r="U9" s="401">
        <v>0.36902463949131376</v>
      </c>
      <c r="V9" s="392">
        <v>3.1111615760190774</v>
      </c>
      <c r="W9" s="389">
        <v>2.7421369365277632</v>
      </c>
      <c r="X9" s="175">
        <v>0</v>
      </c>
      <c r="Y9" s="176">
        <v>0</v>
      </c>
      <c r="Z9" s="177">
        <v>0</v>
      </c>
      <c r="AA9" s="178">
        <v>0</v>
      </c>
    </row>
    <row r="10" spans="2:27">
      <c r="B10" s="353"/>
      <c r="C10" s="47" t="s">
        <v>136</v>
      </c>
      <c r="D10" s="179">
        <v>0.42899999999999999</v>
      </c>
      <c r="E10" s="180">
        <v>0.47399999999999998</v>
      </c>
      <c r="F10" s="180"/>
      <c r="G10" s="181"/>
      <c r="H10" s="182">
        <v>0.45150000000000001</v>
      </c>
      <c r="I10" s="183">
        <v>2.2499999999999992E-2</v>
      </c>
      <c r="J10" s="184">
        <v>0.60747132962416295</v>
      </c>
      <c r="K10" s="185">
        <v>2.3958215056205288</v>
      </c>
      <c r="L10" s="185"/>
      <c r="M10" s="186"/>
      <c r="N10" s="187">
        <v>1.5016464176223459</v>
      </c>
      <c r="O10" s="188">
        <v>0.8941750879981829</v>
      </c>
      <c r="P10" s="355"/>
      <c r="Q10" s="335"/>
      <c r="R10" s="396"/>
      <c r="S10" s="396"/>
      <c r="T10" s="404"/>
      <c r="U10" s="402"/>
      <c r="V10" s="393"/>
      <c r="W10" s="390"/>
      <c r="X10" s="189">
        <v>0</v>
      </c>
      <c r="Y10" s="190">
        <v>0</v>
      </c>
      <c r="Z10" s="191">
        <v>0</v>
      </c>
      <c r="AA10" s="192">
        <v>0</v>
      </c>
    </row>
    <row r="11" spans="2:27">
      <c r="B11" s="353"/>
      <c r="C11" s="47" t="s">
        <v>137</v>
      </c>
      <c r="D11" s="179">
        <v>0.496</v>
      </c>
      <c r="E11" s="180">
        <v>0.45600000000000002</v>
      </c>
      <c r="F11" s="180"/>
      <c r="G11" s="181"/>
      <c r="H11" s="182">
        <v>0.47599999999999998</v>
      </c>
      <c r="I11" s="183">
        <v>1.999999999999999E-2</v>
      </c>
      <c r="J11" s="184">
        <v>3.2701260361076421</v>
      </c>
      <c r="K11" s="185">
        <v>1.6804814352219837</v>
      </c>
      <c r="L11" s="185"/>
      <c r="M11" s="186"/>
      <c r="N11" s="187">
        <v>2.4753037356648129</v>
      </c>
      <c r="O11" s="188">
        <v>0.79482230044282942</v>
      </c>
      <c r="P11" s="355"/>
      <c r="Q11" s="335"/>
      <c r="R11" s="396"/>
      <c r="S11" s="396"/>
      <c r="T11" s="404"/>
      <c r="U11" s="402"/>
      <c r="V11" s="393"/>
      <c r="W11" s="390"/>
      <c r="X11" s="193">
        <v>0.15896446008856469</v>
      </c>
      <c r="Y11" s="190">
        <v>0</v>
      </c>
      <c r="Z11" s="191">
        <v>7.9482230044282343E-2</v>
      </c>
      <c r="AA11" s="192">
        <v>7.9482230044282343E-2</v>
      </c>
    </row>
    <row r="12" spans="2:27" ht="17.25" thickBot="1">
      <c r="B12" s="354"/>
      <c r="C12" s="48" t="s">
        <v>138</v>
      </c>
      <c r="D12" s="132">
        <v>0.57899999999999996</v>
      </c>
      <c r="E12" s="133">
        <v>0.50700000000000001</v>
      </c>
      <c r="F12" s="133"/>
      <c r="G12" s="134"/>
      <c r="H12" s="194">
        <v>0.54299999999999993</v>
      </c>
      <c r="I12" s="195">
        <v>3.5999999999999976E-2</v>
      </c>
      <c r="J12" s="196">
        <v>6.5686385829453835</v>
      </c>
      <c r="K12" s="136">
        <v>3.7072783013511987</v>
      </c>
      <c r="L12" s="136"/>
      <c r="M12" s="138"/>
      <c r="N12" s="197">
        <v>5.1379584421482907</v>
      </c>
      <c r="O12" s="198">
        <v>1.430680140797095</v>
      </c>
      <c r="P12" s="356"/>
      <c r="Q12" s="336"/>
      <c r="R12" s="397"/>
      <c r="S12" s="397"/>
      <c r="T12" s="405"/>
      <c r="U12" s="403"/>
      <c r="V12" s="394"/>
      <c r="W12" s="391"/>
      <c r="X12" s="199">
        <v>3.4574770069263061</v>
      </c>
      <c r="Y12" s="200">
        <v>0.59611672533212134</v>
      </c>
      <c r="Z12" s="201">
        <v>2.0267968661292137</v>
      </c>
      <c r="AA12" s="200">
        <v>1.4306801407970922</v>
      </c>
    </row>
    <row r="13" spans="2:27">
      <c r="B13" s="328" t="s">
        <v>141</v>
      </c>
      <c r="C13" s="46" t="s">
        <v>135</v>
      </c>
      <c r="D13" s="117">
        <v>0.433</v>
      </c>
      <c r="E13" s="118">
        <v>0.42899999999999999</v>
      </c>
      <c r="F13" s="118"/>
      <c r="G13" s="119"/>
      <c r="H13" s="168">
        <v>0.43099999999999999</v>
      </c>
      <c r="I13" s="169">
        <v>2.0000000000000018E-3</v>
      </c>
      <c r="J13" s="120">
        <v>0.76643578971272897</v>
      </c>
      <c r="K13" s="171">
        <v>0.60747132962416295</v>
      </c>
      <c r="L13" s="171"/>
      <c r="M13" s="172"/>
      <c r="N13" s="173">
        <v>0.68695355966844596</v>
      </c>
      <c r="O13" s="174">
        <v>7.9482230044283092E-2</v>
      </c>
      <c r="P13" s="331">
        <v>0.498</v>
      </c>
      <c r="Q13" s="334">
        <v>0.44500000000000001</v>
      </c>
      <c r="R13" s="395">
        <v>0.47150000000000003</v>
      </c>
      <c r="S13" s="395">
        <v>2.6499999999999992E-2</v>
      </c>
      <c r="T13" s="398">
        <v>3.3496082661519253</v>
      </c>
      <c r="U13" s="401">
        <v>1.243329169978427</v>
      </c>
      <c r="V13" s="392">
        <v>2.2964687180651762</v>
      </c>
      <c r="W13" s="389">
        <v>1.0531395480867487</v>
      </c>
      <c r="X13" s="175">
        <v>0</v>
      </c>
      <c r="Y13" s="176">
        <v>0</v>
      </c>
      <c r="Z13" s="177">
        <v>0</v>
      </c>
      <c r="AA13" s="178">
        <v>0</v>
      </c>
    </row>
    <row r="14" spans="2:27">
      <c r="B14" s="329"/>
      <c r="C14" s="47" t="s">
        <v>136</v>
      </c>
      <c r="D14" s="179">
        <v>0.47</v>
      </c>
      <c r="E14" s="180">
        <v>0.51700000000000002</v>
      </c>
      <c r="F14" s="180"/>
      <c r="G14" s="181"/>
      <c r="H14" s="182">
        <v>0.49349999999999999</v>
      </c>
      <c r="I14" s="183">
        <v>2.3500000000000017E-2</v>
      </c>
      <c r="J14" s="184">
        <v>2.2368570455319632</v>
      </c>
      <c r="K14" s="185">
        <v>4.1046894515726144</v>
      </c>
      <c r="L14" s="185"/>
      <c r="M14" s="186"/>
      <c r="N14" s="187">
        <v>3.1707732485522886</v>
      </c>
      <c r="O14" s="188">
        <v>0.93391620302032607</v>
      </c>
      <c r="P14" s="332"/>
      <c r="Q14" s="335"/>
      <c r="R14" s="396"/>
      <c r="S14" s="396"/>
      <c r="T14" s="399"/>
      <c r="U14" s="402"/>
      <c r="V14" s="393"/>
      <c r="W14" s="390"/>
      <c r="X14" s="189">
        <v>0</v>
      </c>
      <c r="Y14" s="192">
        <v>1.8082207335074383</v>
      </c>
      <c r="Z14" s="191">
        <v>0.90411036675371914</v>
      </c>
      <c r="AA14" s="192">
        <v>0.90411036675371914</v>
      </c>
    </row>
    <row r="15" spans="2:27">
      <c r="B15" s="329"/>
      <c r="C15" s="47" t="s">
        <v>137</v>
      </c>
      <c r="D15" s="179">
        <v>0.496</v>
      </c>
      <c r="E15" s="180">
        <v>0.50600000000000001</v>
      </c>
      <c r="F15" s="180"/>
      <c r="G15" s="181"/>
      <c r="H15" s="182">
        <v>0.501</v>
      </c>
      <c r="I15" s="183">
        <v>5.0000000000000044E-3</v>
      </c>
      <c r="J15" s="184">
        <v>3.2701260361076421</v>
      </c>
      <c r="K15" s="185">
        <v>3.6675371863290578</v>
      </c>
      <c r="L15" s="185"/>
      <c r="M15" s="186"/>
      <c r="N15" s="187">
        <v>3.4688316112183499</v>
      </c>
      <c r="O15" s="188">
        <v>0.19870557511070783</v>
      </c>
      <c r="P15" s="332"/>
      <c r="Q15" s="335"/>
      <c r="R15" s="396"/>
      <c r="S15" s="396"/>
      <c r="T15" s="399"/>
      <c r="U15" s="402"/>
      <c r="V15" s="393"/>
      <c r="W15" s="390"/>
      <c r="X15" s="193">
        <v>0.97365731804246591</v>
      </c>
      <c r="Y15" s="192">
        <v>1.3710684682638816</v>
      </c>
      <c r="Z15" s="191">
        <v>1.1723628931531738</v>
      </c>
      <c r="AA15" s="192">
        <v>0.19870557511070822</v>
      </c>
    </row>
    <row r="16" spans="2:27" ht="17.25" thickBot="1">
      <c r="B16" s="330"/>
      <c r="C16" s="48" t="s">
        <v>138</v>
      </c>
      <c r="D16" s="207">
        <v>0.55200000000000005</v>
      </c>
      <c r="E16" s="208">
        <v>0.56299999999999994</v>
      </c>
      <c r="F16" s="133"/>
      <c r="G16" s="134"/>
      <c r="H16" s="209">
        <v>0.5575</v>
      </c>
      <c r="I16" s="210">
        <v>5.4999999999999485E-3</v>
      </c>
      <c r="J16" s="211">
        <v>5.4956284773475677</v>
      </c>
      <c r="K16" s="212">
        <v>5.9327807425911194</v>
      </c>
      <c r="L16" s="212"/>
      <c r="M16" s="213"/>
      <c r="N16" s="214">
        <v>5.7142046099693431</v>
      </c>
      <c r="O16" s="215">
        <v>0.21857613262177586</v>
      </c>
      <c r="P16" s="333"/>
      <c r="Q16" s="336"/>
      <c r="R16" s="397"/>
      <c r="S16" s="397"/>
      <c r="T16" s="400"/>
      <c r="U16" s="403"/>
      <c r="V16" s="394"/>
      <c r="W16" s="391"/>
      <c r="X16" s="216">
        <v>3.1991597592823915</v>
      </c>
      <c r="Y16" s="217">
        <v>3.6363120245259433</v>
      </c>
      <c r="Z16" s="218">
        <v>3.4177358919041674</v>
      </c>
      <c r="AA16" s="217">
        <v>0.21857613262177586</v>
      </c>
    </row>
    <row r="17" spans="2:27">
      <c r="B17" s="328" t="s">
        <v>142</v>
      </c>
      <c r="C17" s="46" t="s">
        <v>135</v>
      </c>
      <c r="D17" s="117">
        <v>0.438</v>
      </c>
      <c r="E17" s="118">
        <v>0.45300000000000001</v>
      </c>
      <c r="F17" s="118"/>
      <c r="G17" s="119"/>
      <c r="H17" s="168">
        <v>0.44550000000000001</v>
      </c>
      <c r="I17" s="169">
        <v>7.5000000000000058E-3</v>
      </c>
      <c r="J17" s="120">
        <v>0.96514136482343649</v>
      </c>
      <c r="K17" s="171">
        <v>1.5612580901555593</v>
      </c>
      <c r="L17" s="171"/>
      <c r="M17" s="172"/>
      <c r="N17" s="173">
        <v>1.2631997274894979</v>
      </c>
      <c r="O17" s="174">
        <v>0.29805836266606078</v>
      </c>
      <c r="P17" s="331">
        <v>0.42599999999999999</v>
      </c>
      <c r="Q17" s="334">
        <v>0.41899999999999998</v>
      </c>
      <c r="R17" s="395">
        <v>0.42249999999999999</v>
      </c>
      <c r="S17" s="395">
        <v>3.5000000000000027E-3</v>
      </c>
      <c r="T17" s="398">
        <v>0.48824798455773838</v>
      </c>
      <c r="U17" s="401">
        <v>0.21006017940274771</v>
      </c>
      <c r="V17" s="392">
        <v>0.34915408198024306</v>
      </c>
      <c r="W17" s="389">
        <v>0.13909390257749535</v>
      </c>
      <c r="X17" s="219">
        <v>0.61598728284319337</v>
      </c>
      <c r="Y17" s="178">
        <v>1.2121040081753163</v>
      </c>
      <c r="Z17" s="177">
        <v>0.91404564550925482</v>
      </c>
      <c r="AA17" s="178">
        <v>0.29805836266606134</v>
      </c>
    </row>
    <row r="18" spans="2:27">
      <c r="B18" s="329"/>
      <c r="C18" s="47" t="s">
        <v>136</v>
      </c>
      <c r="D18" s="179">
        <v>0.45200000000000001</v>
      </c>
      <c r="E18" s="180">
        <v>0.45700000000000002</v>
      </c>
      <c r="F18" s="180"/>
      <c r="G18" s="181"/>
      <c r="H18" s="182">
        <v>0.45450000000000002</v>
      </c>
      <c r="I18" s="183">
        <v>2.5000000000000022E-3</v>
      </c>
      <c r="J18" s="184">
        <v>1.5215169751334179</v>
      </c>
      <c r="K18" s="185">
        <v>1.7202225502441253</v>
      </c>
      <c r="L18" s="185"/>
      <c r="M18" s="186"/>
      <c r="N18" s="187">
        <v>1.6208697626887716</v>
      </c>
      <c r="O18" s="188">
        <v>9.9352787555353692E-2</v>
      </c>
      <c r="P18" s="332"/>
      <c r="Q18" s="335"/>
      <c r="R18" s="396"/>
      <c r="S18" s="396"/>
      <c r="T18" s="399"/>
      <c r="U18" s="402"/>
      <c r="V18" s="393"/>
      <c r="W18" s="390"/>
      <c r="X18" s="193">
        <v>1.1723628931531749</v>
      </c>
      <c r="Y18" s="192">
        <v>1.3710684682638823</v>
      </c>
      <c r="Z18" s="191">
        <v>1.2717156807085286</v>
      </c>
      <c r="AA18" s="192">
        <v>9.9352787555353692E-2</v>
      </c>
    </row>
    <row r="19" spans="2:27">
      <c r="B19" s="329"/>
      <c r="C19" s="47" t="s">
        <v>137</v>
      </c>
      <c r="D19" s="179">
        <v>0.51700000000000002</v>
      </c>
      <c r="E19" s="180">
        <v>0.51700000000000002</v>
      </c>
      <c r="F19" s="180"/>
      <c r="G19" s="181"/>
      <c r="H19" s="182">
        <v>0.51700000000000002</v>
      </c>
      <c r="I19" s="183">
        <v>0</v>
      </c>
      <c r="J19" s="184">
        <v>4.1046894515726144</v>
      </c>
      <c r="K19" s="185">
        <v>4.1046894515726144</v>
      </c>
      <c r="L19" s="185"/>
      <c r="M19" s="186"/>
      <c r="N19" s="187">
        <v>4.1046894515726144</v>
      </c>
      <c r="O19" s="188">
        <v>0</v>
      </c>
      <c r="P19" s="332"/>
      <c r="Q19" s="335"/>
      <c r="R19" s="396"/>
      <c r="S19" s="396"/>
      <c r="T19" s="399"/>
      <c r="U19" s="402"/>
      <c r="V19" s="393"/>
      <c r="W19" s="390"/>
      <c r="X19" s="193">
        <v>3.7555353695923714</v>
      </c>
      <c r="Y19" s="192">
        <v>3.7555353695923714</v>
      </c>
      <c r="Z19" s="191">
        <v>3.7555353695923714</v>
      </c>
      <c r="AA19" s="192">
        <v>0</v>
      </c>
    </row>
    <row r="20" spans="2:27" ht="17.25" thickBot="1">
      <c r="B20" s="330"/>
      <c r="C20" s="48" t="s">
        <v>138</v>
      </c>
      <c r="D20" s="132">
        <v>0.59799999999999998</v>
      </c>
      <c r="E20" s="133">
        <v>0.50800000000000001</v>
      </c>
      <c r="F20" s="133"/>
      <c r="G20" s="134"/>
      <c r="H20" s="194">
        <v>0.55299999999999994</v>
      </c>
      <c r="I20" s="195">
        <v>4.4999999999999984E-2</v>
      </c>
      <c r="J20" s="196">
        <v>7.3237197683660726</v>
      </c>
      <c r="K20" s="136">
        <v>3.7470194163733406</v>
      </c>
      <c r="L20" s="136"/>
      <c r="M20" s="138"/>
      <c r="N20" s="197">
        <v>5.5353695923697064</v>
      </c>
      <c r="O20" s="198">
        <v>1.7883501759963671</v>
      </c>
      <c r="P20" s="333"/>
      <c r="Q20" s="336"/>
      <c r="R20" s="397"/>
      <c r="S20" s="397"/>
      <c r="T20" s="400"/>
      <c r="U20" s="403"/>
      <c r="V20" s="394"/>
      <c r="W20" s="391"/>
      <c r="X20" s="199">
        <v>6.9745656863858292</v>
      </c>
      <c r="Y20" s="200">
        <v>3.3978653343930976</v>
      </c>
      <c r="Z20" s="201">
        <v>5.1862155103894629</v>
      </c>
      <c r="AA20" s="200">
        <v>1.7883501759963671</v>
      </c>
    </row>
  </sheetData>
  <mergeCells count="40">
    <mergeCell ref="B7:C7"/>
    <mergeCell ref="Y3:AA3"/>
    <mergeCell ref="B4:C4"/>
    <mergeCell ref="D4:G4"/>
    <mergeCell ref="J4:M4"/>
    <mergeCell ref="P4:Q4"/>
    <mergeCell ref="T4:U4"/>
    <mergeCell ref="X4:Y4"/>
    <mergeCell ref="B5:C6"/>
    <mergeCell ref="H5:H6"/>
    <mergeCell ref="I5:I6"/>
    <mergeCell ref="N5:N6"/>
    <mergeCell ref="O5:O6"/>
    <mergeCell ref="U9:U12"/>
    <mergeCell ref="V9:V12"/>
    <mergeCell ref="W9:W12"/>
    <mergeCell ref="B13:B16"/>
    <mergeCell ref="P13:P16"/>
    <mergeCell ref="Q13:Q16"/>
    <mergeCell ref="R13:R16"/>
    <mergeCell ref="S13:S16"/>
    <mergeCell ref="T13:T16"/>
    <mergeCell ref="U13:U16"/>
    <mergeCell ref="B9:B12"/>
    <mergeCell ref="P9:P12"/>
    <mergeCell ref="Q9:Q12"/>
    <mergeCell ref="R9:R12"/>
    <mergeCell ref="S9:S12"/>
    <mergeCell ref="T9:T12"/>
    <mergeCell ref="W17:W20"/>
    <mergeCell ref="V13:V16"/>
    <mergeCell ref="W13:W16"/>
    <mergeCell ref="B17:B20"/>
    <mergeCell ref="P17:P20"/>
    <mergeCell ref="Q17:Q20"/>
    <mergeCell ref="R17:R20"/>
    <mergeCell ref="S17:S20"/>
    <mergeCell ref="T17:T20"/>
    <mergeCell ref="U17:U20"/>
    <mergeCell ref="V17:V20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7870-2305-466C-BDC4-30A16F6F6E63}">
  <sheetPr>
    <tabColor rgb="FF00B050"/>
  </sheetPr>
  <dimension ref="A2:N17"/>
  <sheetViews>
    <sheetView workbookViewId="0">
      <selection activeCell="R27" sqref="R27"/>
    </sheetView>
  </sheetViews>
  <sheetFormatPr defaultRowHeight="16.5"/>
  <cols>
    <col min="2" max="2" width="17.75" customWidth="1"/>
    <col min="4" max="4" width="17.5" customWidth="1"/>
    <col min="5" max="5" width="15.875" bestFit="1" customWidth="1"/>
    <col min="6" max="6" width="12.125" bestFit="1" customWidth="1"/>
    <col min="13" max="13" width="12.125" bestFit="1" customWidth="1"/>
  </cols>
  <sheetData>
    <row r="2" spans="1:14">
      <c r="B2" s="72"/>
      <c r="C2" s="72" t="s">
        <v>99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>
      <c r="B4" s="73"/>
      <c r="C4" s="73"/>
      <c r="D4" s="408" t="s">
        <v>70</v>
      </c>
      <c r="E4" s="408"/>
      <c r="F4" s="408"/>
      <c r="G4" s="81"/>
      <c r="H4" s="408" t="s">
        <v>71</v>
      </c>
      <c r="I4" s="408"/>
      <c r="J4" s="408"/>
      <c r="K4" s="408"/>
      <c r="L4" s="408"/>
      <c r="M4" s="408"/>
      <c r="N4" s="105"/>
    </row>
    <row r="5" spans="1:14">
      <c r="B5" s="75"/>
      <c r="C5" s="75"/>
      <c r="D5" s="76" t="s">
        <v>73</v>
      </c>
      <c r="E5" s="76" t="s">
        <v>85</v>
      </c>
      <c r="F5" s="82" t="s">
        <v>152</v>
      </c>
      <c r="G5" s="76"/>
      <c r="H5" s="409" t="s">
        <v>73</v>
      </c>
      <c r="I5" s="409"/>
      <c r="J5" s="409" t="s">
        <v>86</v>
      </c>
      <c r="K5" s="409"/>
      <c r="L5" s="74" t="s">
        <v>87</v>
      </c>
      <c r="M5" s="82" t="s">
        <v>152</v>
      </c>
      <c r="N5" s="105"/>
    </row>
    <row r="6" spans="1:14">
      <c r="B6" s="75" t="s">
        <v>151</v>
      </c>
      <c r="C6" s="75"/>
      <c r="D6" s="76"/>
      <c r="E6" s="76">
        <v>100000</v>
      </c>
      <c r="F6" s="83"/>
      <c r="G6" s="76"/>
      <c r="H6" s="74"/>
      <c r="I6" s="74"/>
      <c r="J6" s="411">
        <v>100000</v>
      </c>
      <c r="K6" s="412"/>
      <c r="L6" s="74"/>
      <c r="M6" s="82"/>
      <c r="N6" s="105"/>
    </row>
    <row r="7" spans="1:14">
      <c r="B7" s="75"/>
      <c r="C7" s="75"/>
      <c r="D7" s="87" t="s">
        <v>148</v>
      </c>
      <c r="E7" s="76"/>
      <c r="F7" s="84"/>
      <c r="G7" s="76" t="s">
        <v>74</v>
      </c>
      <c r="H7" s="88" t="s">
        <v>148</v>
      </c>
      <c r="I7" s="88" t="s">
        <v>150</v>
      </c>
      <c r="J7" s="77"/>
      <c r="K7" s="78"/>
      <c r="L7" s="74"/>
      <c r="M7" s="82"/>
      <c r="N7" s="74" t="s">
        <v>74</v>
      </c>
    </row>
    <row r="8" spans="1:14">
      <c r="A8" s="416" t="s">
        <v>153</v>
      </c>
      <c r="B8" s="410" t="s">
        <v>88</v>
      </c>
      <c r="C8" s="75">
        <v>1</v>
      </c>
      <c r="D8" s="76">
        <v>0.19614999999999999</v>
      </c>
      <c r="E8" s="76">
        <v>2.0379999999999998</v>
      </c>
      <c r="F8" s="82">
        <f>E8*100</f>
        <v>203.79999999999998</v>
      </c>
      <c r="G8" s="413">
        <v>186.20000000000002</v>
      </c>
      <c r="H8" s="74">
        <v>0.30804999999999999</v>
      </c>
      <c r="I8" s="74">
        <v>0.31284999999999902</v>
      </c>
      <c r="J8" s="74">
        <v>3.53</v>
      </c>
      <c r="K8" s="74">
        <v>3.5920000000000001</v>
      </c>
      <c r="L8" s="74">
        <v>3.5609999999999999</v>
      </c>
      <c r="M8" s="82">
        <f>L8*100</f>
        <v>356.1</v>
      </c>
      <c r="N8" s="409">
        <v>339.40000000000003</v>
      </c>
    </row>
    <row r="9" spans="1:14">
      <c r="A9" s="417"/>
      <c r="B9" s="410"/>
      <c r="C9" s="75">
        <v>2</v>
      </c>
      <c r="D9" s="76">
        <v>0.18754999999999999</v>
      </c>
      <c r="E9" s="76">
        <v>1.919</v>
      </c>
      <c r="F9" s="82">
        <f t="shared" ref="F9:F10" si="0">E9*100</f>
        <v>191.9</v>
      </c>
      <c r="G9" s="414"/>
      <c r="H9" s="74">
        <v>0.28005000000000002</v>
      </c>
      <c r="I9" s="74">
        <v>0.28754999999999997</v>
      </c>
      <c r="J9" s="74">
        <v>3.1629999999999998</v>
      </c>
      <c r="K9" s="74">
        <v>3.262</v>
      </c>
      <c r="L9" s="74">
        <v>3.2120000000000002</v>
      </c>
      <c r="M9" s="82">
        <f t="shared" ref="M9:M10" si="1">L9*100</f>
        <v>321.20000000000005</v>
      </c>
      <c r="N9" s="409"/>
    </row>
    <row r="10" spans="1:14">
      <c r="A10" s="418"/>
      <c r="B10" s="410"/>
      <c r="C10" s="75">
        <v>3</v>
      </c>
      <c r="D10" s="76">
        <v>0.16685</v>
      </c>
      <c r="E10" s="76">
        <v>1.629</v>
      </c>
      <c r="F10" s="82">
        <f t="shared" si="0"/>
        <v>162.9</v>
      </c>
      <c r="G10" s="415"/>
      <c r="H10" s="74">
        <v>0.29744999999999999</v>
      </c>
      <c r="I10" s="74">
        <v>0.30014999999999997</v>
      </c>
      <c r="J10" s="74">
        <v>3.391</v>
      </c>
      <c r="K10" s="74">
        <v>3.427</v>
      </c>
      <c r="L10" s="74">
        <v>3.4089999999999998</v>
      </c>
      <c r="M10" s="82">
        <f t="shared" si="1"/>
        <v>340.9</v>
      </c>
      <c r="N10" s="409"/>
    </row>
    <row r="11" spans="1:14">
      <c r="B11" s="75"/>
      <c r="C11" s="75"/>
      <c r="D11" s="76"/>
      <c r="E11" s="103"/>
      <c r="F11" s="76"/>
      <c r="G11" s="76"/>
      <c r="H11" s="74"/>
      <c r="I11" s="74"/>
      <c r="J11" s="74"/>
      <c r="K11" s="74"/>
      <c r="L11" s="104"/>
      <c r="M11" s="74"/>
      <c r="N11" s="105"/>
    </row>
    <row r="12" spans="1:14">
      <c r="B12" s="75"/>
      <c r="C12" s="75"/>
      <c r="D12" s="76"/>
      <c r="E12" s="76"/>
      <c r="F12" s="76"/>
      <c r="G12" s="103" t="s">
        <v>74</v>
      </c>
      <c r="H12" s="74"/>
      <c r="I12" s="74"/>
      <c r="J12" s="74"/>
      <c r="K12" s="74"/>
      <c r="L12" s="74"/>
      <c r="M12" s="74"/>
      <c r="N12" s="74" t="s">
        <v>74</v>
      </c>
    </row>
    <row r="13" spans="1:14">
      <c r="A13" s="416" t="s">
        <v>154</v>
      </c>
      <c r="B13" s="422" t="s">
        <v>93</v>
      </c>
      <c r="C13" s="75">
        <v>17</v>
      </c>
      <c r="D13" s="76">
        <v>0.13885</v>
      </c>
      <c r="E13" s="76">
        <v>1.224</v>
      </c>
      <c r="F13" s="82">
        <f>E13*100</f>
        <v>122.39999999999999</v>
      </c>
      <c r="G13" s="413">
        <v>127.26666666666665</v>
      </c>
      <c r="H13" s="74">
        <v>0.24545</v>
      </c>
      <c r="I13" s="74">
        <v>0.26014999999999999</v>
      </c>
      <c r="J13" s="74">
        <v>2.7050000000000001</v>
      </c>
      <c r="K13" s="74">
        <v>2.9</v>
      </c>
      <c r="L13" s="74">
        <v>2.8029999999999999</v>
      </c>
      <c r="M13" s="82">
        <f>L13*100</f>
        <v>280.3</v>
      </c>
      <c r="N13" s="409">
        <v>339.79999999999995</v>
      </c>
    </row>
    <row r="14" spans="1:14">
      <c r="A14" s="417"/>
      <c r="B14" s="422"/>
      <c r="C14" s="75">
        <v>18</v>
      </c>
      <c r="D14" s="76">
        <v>0.15534999999999999</v>
      </c>
      <c r="E14" s="76">
        <v>1.4650000000000001</v>
      </c>
      <c r="F14" s="82">
        <f t="shared" ref="F14:F15" si="2">E14*100</f>
        <v>146.5</v>
      </c>
      <c r="G14" s="414"/>
      <c r="H14" s="74">
        <v>0.28284999999999999</v>
      </c>
      <c r="I14" s="74">
        <v>0.30754999999999999</v>
      </c>
      <c r="J14" s="74">
        <v>3.2</v>
      </c>
      <c r="K14" s="74">
        <v>3.5230000000000001</v>
      </c>
      <c r="L14" s="74">
        <v>3.3620000000000001</v>
      </c>
      <c r="M14" s="82">
        <f t="shared" ref="M14:M15" si="3">L14*100</f>
        <v>336.2</v>
      </c>
      <c r="N14" s="409"/>
    </row>
    <row r="15" spans="1:14">
      <c r="A15" s="417"/>
      <c r="B15" s="422"/>
      <c r="C15" s="75">
        <v>19</v>
      </c>
      <c r="D15" s="76">
        <v>0.13245000000000001</v>
      </c>
      <c r="E15" s="76">
        <v>1.129</v>
      </c>
      <c r="F15" s="82">
        <f t="shared" si="2"/>
        <v>112.9</v>
      </c>
      <c r="G15" s="415"/>
      <c r="H15" s="74">
        <v>0.31384999999999902</v>
      </c>
      <c r="I15" s="74">
        <v>0.29504999999999998</v>
      </c>
      <c r="J15" s="74">
        <v>3.605</v>
      </c>
      <c r="K15" s="74">
        <v>3.36</v>
      </c>
      <c r="L15" s="74">
        <v>3.4830000000000001</v>
      </c>
      <c r="M15" s="82">
        <f t="shared" si="3"/>
        <v>348.3</v>
      </c>
      <c r="N15" s="409"/>
    </row>
    <row r="16" spans="1:14">
      <c r="A16" s="418"/>
      <c r="B16" s="422"/>
      <c r="C16" s="75">
        <v>20</v>
      </c>
      <c r="D16" s="419" t="s">
        <v>159</v>
      </c>
      <c r="E16" s="420"/>
      <c r="F16" s="421"/>
      <c r="G16" s="76"/>
      <c r="H16" s="74">
        <v>0.33305000000000001</v>
      </c>
      <c r="I16" s="74">
        <v>0.34675</v>
      </c>
      <c r="J16" s="74">
        <v>3.855</v>
      </c>
      <c r="K16" s="74">
        <v>4.0330000000000004</v>
      </c>
      <c r="L16" s="74">
        <v>3.944</v>
      </c>
      <c r="M16" s="82">
        <f>L16*100</f>
        <v>394.4</v>
      </c>
      <c r="N16" s="409"/>
    </row>
    <row r="17" spans="2:13">
      <c r="B17" s="72"/>
      <c r="C17" s="80"/>
      <c r="D17" s="80"/>
      <c r="E17" s="80"/>
      <c r="F17" s="101"/>
      <c r="G17" s="72"/>
      <c r="H17" s="72"/>
      <c r="I17" s="72"/>
      <c r="J17" s="72"/>
      <c r="K17" s="72"/>
      <c r="L17" s="80"/>
      <c r="M17" s="80"/>
    </row>
  </sheetData>
  <mergeCells count="14">
    <mergeCell ref="N8:N10"/>
    <mergeCell ref="G13:G15"/>
    <mergeCell ref="N13:N16"/>
    <mergeCell ref="A8:A10"/>
    <mergeCell ref="A13:A16"/>
    <mergeCell ref="D16:F16"/>
    <mergeCell ref="G8:G10"/>
    <mergeCell ref="B13:B16"/>
    <mergeCell ref="D4:F4"/>
    <mergeCell ref="H4:M4"/>
    <mergeCell ref="H5:I5"/>
    <mergeCell ref="J5:K5"/>
    <mergeCell ref="B8:B10"/>
    <mergeCell ref="J6:K6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Table 1</vt:lpstr>
      <vt:lpstr>Fig 2a</vt:lpstr>
      <vt:lpstr>Fig 2b</vt:lpstr>
      <vt:lpstr>Fig 2c</vt:lpstr>
      <vt:lpstr>Fig 2d</vt:lpstr>
      <vt:lpstr>Fig 2e </vt:lpstr>
      <vt:lpstr>Fig 3a</vt:lpstr>
      <vt:lpstr>Fig 3b</vt:lpstr>
      <vt:lpstr>Fig 4a and 4d</vt:lpstr>
      <vt:lpstr>Fig 4b and 4e</vt:lpstr>
      <vt:lpstr>Fig 4c and 4f</vt:lpstr>
      <vt:lpstr>Fig 4g</vt:lpstr>
      <vt:lpstr>Fig 4h</vt:lpstr>
      <vt:lpstr>Fig 5a</vt:lpstr>
      <vt:lpstr>Fig 5b</vt:lpstr>
      <vt:lpstr>Fig 5c</vt:lpstr>
      <vt:lpstr>Fig 5d</vt:lpstr>
      <vt:lpstr>Fig 5e</vt:lpstr>
      <vt:lpstr>Fig 5f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yrl</dc:creator>
  <cp:lastModifiedBy>Jiaming</cp:lastModifiedBy>
  <cp:lastPrinted>2022-09-28T01:34:28Z</cp:lastPrinted>
  <dcterms:created xsi:type="dcterms:W3CDTF">2022-08-10T03:37:48Z</dcterms:created>
  <dcterms:modified xsi:type="dcterms:W3CDTF">2022-09-29T09:54:42Z</dcterms:modified>
</cp:coreProperties>
</file>