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linde_kampers_wur_nl/Documents/Articles and Planning Linde Kampers/Anaerobic Respiration/Data/ForPublication/"/>
    </mc:Choice>
  </mc:AlternateContent>
  <xr:revisionPtr revIDLastSave="54" documentId="11_987877E92BFF38A23B8F5E4EA97DF9C8FD5C6F70" xr6:coauthVersionLast="45" xr6:coauthVersionMax="45" xr10:uidLastSave="{5F167B1D-53B1-45B9-8034-017474CAB859}"/>
  <bookViews>
    <workbookView xWindow="-110" yWindow="-110" windowWidth="19420" windowHeight="10420" xr2:uid="{00000000-000D-0000-FFFF-FFFF00000000}"/>
  </bookViews>
  <sheets>
    <sheet name="Survivalexp RAW Oct_Nov 2017" sheetId="1" r:id="rId1"/>
    <sheet name="Survivalexp results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8" i="1" l="1"/>
  <c r="J28" i="1"/>
  <c r="P28" i="1"/>
  <c r="Q28" i="1"/>
  <c r="W28" i="1"/>
  <c r="X28" i="1"/>
  <c r="AD28" i="1"/>
  <c r="AE28" i="1"/>
  <c r="AK28" i="1"/>
  <c r="AL28" i="1"/>
  <c r="AR28" i="1"/>
  <c r="AS28" i="1"/>
  <c r="AY28" i="1"/>
  <c r="AZ28" i="1"/>
  <c r="BF28" i="1"/>
  <c r="BG28" i="1"/>
  <c r="I29" i="1"/>
  <c r="J29" i="1"/>
  <c r="P29" i="1"/>
  <c r="P31" i="1" s="1"/>
  <c r="Q29" i="1"/>
  <c r="P32" i="1" s="1"/>
  <c r="W29" i="1"/>
  <c r="X29" i="1"/>
  <c r="AD29" i="1"/>
  <c r="AE29" i="1"/>
  <c r="AD32" i="1" s="1"/>
  <c r="AK29" i="1"/>
  <c r="AL29" i="1"/>
  <c r="AR29" i="1"/>
  <c r="AR31" i="1" s="1"/>
  <c r="AS29" i="1"/>
  <c r="AY29" i="1"/>
  <c r="AZ29" i="1"/>
  <c r="BF29" i="1"/>
  <c r="BG29" i="1"/>
  <c r="BF32" i="1" s="1"/>
  <c r="I30" i="1"/>
  <c r="J30" i="1"/>
  <c r="P30" i="1"/>
  <c r="Q30" i="1"/>
  <c r="W30" i="1"/>
  <c r="X30" i="1"/>
  <c r="AD30" i="1"/>
  <c r="AE30" i="1"/>
  <c r="AK30" i="1"/>
  <c r="AL30" i="1"/>
  <c r="AR30" i="1"/>
  <c r="AS30" i="1"/>
  <c r="AY30" i="1"/>
  <c r="AZ30" i="1"/>
  <c r="BF30" i="1"/>
  <c r="BG30" i="1"/>
  <c r="I31" i="1"/>
  <c r="W31" i="1"/>
  <c r="AD31" i="1"/>
  <c r="AK31" i="1"/>
  <c r="AY31" i="1"/>
  <c r="BF31" i="1"/>
  <c r="I32" i="1"/>
  <c r="W32" i="1"/>
  <c r="AK32" i="1"/>
  <c r="AY32" i="1"/>
  <c r="I18" i="1"/>
  <c r="J18" i="1"/>
  <c r="P18" i="1"/>
  <c r="P21" i="1" s="1"/>
  <c r="Q18" i="1"/>
  <c r="P22" i="1" s="1"/>
  <c r="W18" i="1"/>
  <c r="X18" i="1"/>
  <c r="AD18" i="1"/>
  <c r="AE18" i="1"/>
  <c r="AD22" i="1" s="1"/>
  <c r="AK18" i="1"/>
  <c r="AL18" i="1"/>
  <c r="AR18" i="1"/>
  <c r="AS18" i="1"/>
  <c r="AY18" i="1"/>
  <c r="AZ18" i="1"/>
  <c r="BF18" i="1"/>
  <c r="BF21" i="1" s="1"/>
  <c r="BG18" i="1"/>
  <c r="I19" i="1"/>
  <c r="J19" i="1"/>
  <c r="P19" i="1"/>
  <c r="Q19" i="1"/>
  <c r="W19" i="1"/>
  <c r="X19" i="1"/>
  <c r="AD19" i="1"/>
  <c r="AE19" i="1"/>
  <c r="AK19" i="1"/>
  <c r="AL19" i="1"/>
  <c r="AR19" i="1"/>
  <c r="AS19" i="1"/>
  <c r="AY19" i="1"/>
  <c r="AZ19" i="1"/>
  <c r="BF19" i="1"/>
  <c r="BG19" i="1"/>
  <c r="I20" i="1"/>
  <c r="J20" i="1"/>
  <c r="P20" i="1"/>
  <c r="Q20" i="1"/>
  <c r="W20" i="1"/>
  <c r="X20" i="1"/>
  <c r="AD20" i="1"/>
  <c r="AE20" i="1"/>
  <c r="AK20" i="1"/>
  <c r="AL20" i="1"/>
  <c r="AR20" i="1"/>
  <c r="AS20" i="1"/>
  <c r="AY20" i="1"/>
  <c r="AZ20" i="1"/>
  <c r="BF20" i="1"/>
  <c r="BG20" i="1"/>
  <c r="I21" i="1"/>
  <c r="W21" i="1"/>
  <c r="AD21" i="1"/>
  <c r="AK21" i="1"/>
  <c r="AY21" i="1"/>
  <c r="I22" i="1"/>
  <c r="W22" i="1"/>
  <c r="AK22" i="1"/>
  <c r="AY22" i="1"/>
  <c r="BF22" i="1"/>
  <c r="AR32" i="1" l="1"/>
  <c r="AR22" i="1"/>
  <c r="AR21" i="1"/>
  <c r="I197" i="1"/>
  <c r="I200" i="1" s="1"/>
  <c r="J197" i="1"/>
  <c r="I201" i="1" s="1"/>
  <c r="I198" i="1"/>
  <c r="J198" i="1"/>
  <c r="I199" i="1"/>
  <c r="J199" i="1"/>
  <c r="I202" i="1"/>
  <c r="I205" i="1" s="1"/>
  <c r="J202" i="1"/>
  <c r="I206" i="1" s="1"/>
  <c r="I203" i="1"/>
  <c r="J203" i="1"/>
  <c r="I204" i="1"/>
  <c r="J204" i="1"/>
  <c r="I207" i="1"/>
  <c r="J207" i="1"/>
  <c r="I208" i="1"/>
  <c r="I210" i="1" s="1"/>
  <c r="J208" i="1"/>
  <c r="I211" i="1" s="1"/>
  <c r="I209" i="1"/>
  <c r="J209" i="1"/>
  <c r="I212" i="1"/>
  <c r="I215" i="1" s="1"/>
  <c r="J212" i="1"/>
  <c r="I216" i="1" s="1"/>
  <c r="I213" i="1"/>
  <c r="J213" i="1"/>
  <c r="I214" i="1"/>
  <c r="J214" i="1"/>
  <c r="I221" i="1"/>
  <c r="I222" i="1" s="1"/>
  <c r="J221" i="1"/>
  <c r="I223" i="1" s="1"/>
  <c r="I224" i="1"/>
  <c r="J224" i="1"/>
  <c r="I225" i="1"/>
  <c r="J225" i="1"/>
  <c r="I226" i="1"/>
  <c r="J226" i="1"/>
  <c r="I229" i="1"/>
  <c r="I232" i="1" s="1"/>
  <c r="J229" i="1"/>
  <c r="I233" i="1" s="1"/>
  <c r="I230" i="1"/>
  <c r="J230" i="1"/>
  <c r="I231" i="1"/>
  <c r="J231" i="1"/>
  <c r="I234" i="1"/>
  <c r="I237" i="1" s="1"/>
  <c r="J234" i="1"/>
  <c r="I238" i="1" s="1"/>
  <c r="I235" i="1"/>
  <c r="J235" i="1"/>
  <c r="I236" i="1"/>
  <c r="J236" i="1"/>
  <c r="I239" i="1"/>
  <c r="J239" i="1"/>
  <c r="I240" i="1"/>
  <c r="I242" i="1" s="1"/>
  <c r="J240" i="1"/>
  <c r="I243" i="1" s="1"/>
  <c r="I241" i="1"/>
  <c r="J241" i="1"/>
  <c r="I244" i="1"/>
  <c r="J244" i="1"/>
  <c r="I248" i="1" s="1"/>
  <c r="I245" i="1"/>
  <c r="J245" i="1"/>
  <c r="I247" i="1"/>
  <c r="I246" i="1"/>
  <c r="J246" i="1"/>
  <c r="I249" i="1"/>
  <c r="J249" i="1"/>
  <c r="I250" i="1"/>
  <c r="I252" i="1" s="1"/>
  <c r="J250" i="1"/>
  <c r="I253" i="1" s="1"/>
  <c r="I251" i="1"/>
  <c r="J251" i="1"/>
  <c r="I254" i="1"/>
  <c r="J254" i="1"/>
  <c r="I255" i="1"/>
  <c r="J255" i="1"/>
  <c r="I228" i="1" l="1"/>
  <c r="I227" i="1"/>
  <c r="I313" i="1"/>
  <c r="J313" i="1"/>
  <c r="I314" i="1"/>
  <c r="J314" i="1"/>
  <c r="I315" i="1"/>
  <c r="J315" i="1"/>
  <c r="I318" i="1"/>
  <c r="I321" i="1" s="1"/>
  <c r="J318" i="1"/>
  <c r="I322" i="1" s="1"/>
  <c r="I319" i="1"/>
  <c r="J319" i="1"/>
  <c r="I320" i="1"/>
  <c r="J320" i="1"/>
  <c r="I323" i="1"/>
  <c r="J323" i="1"/>
  <c r="I324" i="1"/>
  <c r="I326" i="1" s="1"/>
  <c r="J324" i="1"/>
  <c r="I327" i="1" s="1"/>
  <c r="I325" i="1"/>
  <c r="J325" i="1"/>
  <c r="I328" i="1"/>
  <c r="I331" i="1" s="1"/>
  <c r="J328" i="1"/>
  <c r="I332" i="1" s="1"/>
  <c r="I329" i="1"/>
  <c r="J329" i="1"/>
  <c r="I330" i="1"/>
  <c r="J330" i="1"/>
  <c r="I333" i="1"/>
  <c r="J333" i="1"/>
  <c r="I334" i="1"/>
  <c r="I336" i="1" s="1"/>
  <c r="J334" i="1"/>
  <c r="I337" i="1" s="1"/>
  <c r="I335" i="1"/>
  <c r="J335" i="1"/>
  <c r="I338" i="1"/>
  <c r="I341" i="1" s="1"/>
  <c r="J338" i="1"/>
  <c r="I342" i="1" s="1"/>
  <c r="I339" i="1"/>
  <c r="J339" i="1"/>
  <c r="I340" i="1"/>
  <c r="J340" i="1"/>
  <c r="I309" i="1"/>
  <c r="J309" i="1"/>
  <c r="P309" i="1"/>
  <c r="Q309" i="1"/>
  <c r="W309" i="1"/>
  <c r="X309" i="1"/>
  <c r="AD309" i="1"/>
  <c r="AE309" i="1"/>
  <c r="AK309" i="1"/>
  <c r="AL309" i="1"/>
  <c r="AR309" i="1"/>
  <c r="AS309" i="1"/>
  <c r="AY309" i="1"/>
  <c r="AZ309" i="1"/>
  <c r="BF309" i="1"/>
  <c r="BG309" i="1"/>
  <c r="I267" i="1"/>
  <c r="J267" i="1"/>
  <c r="P267" i="1"/>
  <c r="Q267" i="1"/>
  <c r="W267" i="1"/>
  <c r="X267" i="1"/>
  <c r="AD267" i="1"/>
  <c r="AE267" i="1"/>
  <c r="AK267" i="1"/>
  <c r="AL267" i="1"/>
  <c r="AR267" i="1"/>
  <c r="AS267" i="1"/>
  <c r="AY267" i="1"/>
  <c r="AZ267" i="1"/>
  <c r="BF267" i="1"/>
  <c r="BG267" i="1"/>
  <c r="P239" i="1"/>
  <c r="Q239" i="1"/>
  <c r="W239" i="1"/>
  <c r="X239" i="1"/>
  <c r="AD239" i="1"/>
  <c r="AE239" i="1"/>
  <c r="AK239" i="1"/>
  <c r="AL239" i="1"/>
  <c r="AR239" i="1"/>
  <c r="AS239" i="1"/>
  <c r="AY239" i="1"/>
  <c r="AZ239" i="1"/>
  <c r="BF239" i="1"/>
  <c r="BG239" i="1"/>
  <c r="P225" i="1"/>
  <c r="Q225" i="1"/>
  <c r="W225" i="1"/>
  <c r="X225" i="1"/>
  <c r="AD225" i="1"/>
  <c r="AE225" i="1"/>
  <c r="AK225" i="1"/>
  <c r="AL225" i="1"/>
  <c r="AR225" i="1"/>
  <c r="AS225" i="1"/>
  <c r="AY225" i="1"/>
  <c r="AZ225" i="1"/>
  <c r="BF225" i="1"/>
  <c r="BG225" i="1"/>
  <c r="I258" i="1"/>
  <c r="I257" i="1"/>
  <c r="I192" i="1"/>
  <c r="J192" i="1"/>
  <c r="I193" i="1"/>
  <c r="I195" i="1" s="1"/>
  <c r="J193" i="1"/>
  <c r="I196" i="1" s="1"/>
  <c r="I194" i="1"/>
  <c r="J194" i="1"/>
  <c r="I140" i="1"/>
  <c r="J140" i="1"/>
  <c r="P140" i="1"/>
  <c r="Q140" i="1"/>
  <c r="W140" i="1"/>
  <c r="W143" i="1" s="1"/>
  <c r="X140" i="1"/>
  <c r="AD140" i="1"/>
  <c r="AE140" i="1"/>
  <c r="AK140" i="1"/>
  <c r="AL140" i="1"/>
  <c r="AR140" i="1"/>
  <c r="AS140" i="1"/>
  <c r="AY140" i="1"/>
  <c r="AZ140" i="1"/>
  <c r="AY144" i="1" s="1"/>
  <c r="BF140" i="1"/>
  <c r="BG140" i="1"/>
  <c r="I141" i="1"/>
  <c r="J141" i="1"/>
  <c r="P141" i="1"/>
  <c r="Q141" i="1"/>
  <c r="W141" i="1"/>
  <c r="X141" i="1"/>
  <c r="AD141" i="1"/>
  <c r="AE141" i="1"/>
  <c r="AK141" i="1"/>
  <c r="AL141" i="1"/>
  <c r="AR141" i="1"/>
  <c r="AS141" i="1"/>
  <c r="AY141" i="1"/>
  <c r="AZ141" i="1"/>
  <c r="BF141" i="1"/>
  <c r="BG141" i="1"/>
  <c r="I142" i="1"/>
  <c r="J142" i="1"/>
  <c r="P142" i="1"/>
  <c r="Q142" i="1"/>
  <c r="W142" i="1"/>
  <c r="X142" i="1"/>
  <c r="AD142" i="1"/>
  <c r="AE142" i="1"/>
  <c r="AK142" i="1"/>
  <c r="AL142" i="1"/>
  <c r="AR142" i="1"/>
  <c r="AS142" i="1"/>
  <c r="AY142" i="1"/>
  <c r="AZ142" i="1"/>
  <c r="BF142" i="1"/>
  <c r="BG142" i="1"/>
  <c r="BF144" i="1" s="1"/>
  <c r="AR144" i="1"/>
  <c r="P144" i="1"/>
  <c r="BF143" i="1"/>
  <c r="AY143" i="1"/>
  <c r="AR143" i="1"/>
  <c r="P143" i="1"/>
  <c r="I137" i="1"/>
  <c r="I138" i="1" s="1"/>
  <c r="J137" i="1"/>
  <c r="I139" i="1" s="1"/>
  <c r="I145" i="1"/>
  <c r="I148" i="1" s="1"/>
  <c r="J145" i="1"/>
  <c r="I149" i="1" s="1"/>
  <c r="I146" i="1"/>
  <c r="J146" i="1"/>
  <c r="I147" i="1"/>
  <c r="J147" i="1"/>
  <c r="I150" i="1"/>
  <c r="I153" i="1" s="1"/>
  <c r="J150" i="1"/>
  <c r="I154" i="1" s="1"/>
  <c r="AY112" i="1"/>
  <c r="I122" i="1"/>
  <c r="J122" i="1"/>
  <c r="P122" i="1"/>
  <c r="Q122" i="1"/>
  <c r="W122" i="1"/>
  <c r="X122" i="1"/>
  <c r="AD122" i="1"/>
  <c r="AE122" i="1"/>
  <c r="AK122" i="1"/>
  <c r="AL122" i="1"/>
  <c r="AR122" i="1"/>
  <c r="AS122" i="1"/>
  <c r="AY122" i="1"/>
  <c r="AZ122" i="1"/>
  <c r="BF122" i="1"/>
  <c r="BG122" i="1"/>
  <c r="I80" i="1"/>
  <c r="J80" i="1"/>
  <c r="I81" i="1"/>
  <c r="I83" i="1" s="1"/>
  <c r="J81" i="1"/>
  <c r="I84" i="1" s="1"/>
  <c r="I82" i="1"/>
  <c r="J82" i="1"/>
  <c r="I85" i="1"/>
  <c r="I88" i="1" s="1"/>
  <c r="J85" i="1"/>
  <c r="I89" i="1" s="1"/>
  <c r="I86" i="1"/>
  <c r="J86" i="1"/>
  <c r="I87" i="1"/>
  <c r="J87" i="1"/>
  <c r="I94" i="1"/>
  <c r="I95" i="1" s="1"/>
  <c r="J94" i="1"/>
  <c r="I96" i="1" s="1"/>
  <c r="I97" i="1"/>
  <c r="I100" i="1" s="1"/>
  <c r="J97" i="1"/>
  <c r="I101" i="1" s="1"/>
  <c r="I98" i="1"/>
  <c r="J98" i="1"/>
  <c r="I99" i="1"/>
  <c r="J99" i="1"/>
  <c r="I102" i="1"/>
  <c r="I105" i="1" s="1"/>
  <c r="J102" i="1"/>
  <c r="I106" i="1" s="1"/>
  <c r="I103" i="1"/>
  <c r="J103" i="1"/>
  <c r="I104" i="1"/>
  <c r="J104" i="1"/>
  <c r="I107" i="1"/>
  <c r="I110" i="1" s="1"/>
  <c r="J107" i="1"/>
  <c r="I108" i="1"/>
  <c r="J108" i="1"/>
  <c r="I109" i="1"/>
  <c r="J109" i="1"/>
  <c r="I111" i="1"/>
  <c r="I112" i="1"/>
  <c r="J112" i="1"/>
  <c r="I113" i="1"/>
  <c r="I115" i="1" s="1"/>
  <c r="J113" i="1"/>
  <c r="I116" i="1" s="1"/>
  <c r="I114" i="1"/>
  <c r="J114" i="1"/>
  <c r="I117" i="1"/>
  <c r="I120" i="1" s="1"/>
  <c r="J117" i="1"/>
  <c r="I121" i="1" s="1"/>
  <c r="I118" i="1"/>
  <c r="J118" i="1"/>
  <c r="I119" i="1"/>
  <c r="J119" i="1"/>
  <c r="I123" i="1"/>
  <c r="I125" i="1" s="1"/>
  <c r="J123" i="1"/>
  <c r="I126" i="1" s="1"/>
  <c r="I124" i="1"/>
  <c r="J124" i="1"/>
  <c r="I127" i="1"/>
  <c r="J127" i="1"/>
  <c r="I70" i="1"/>
  <c r="J70" i="1"/>
  <c r="P70" i="1"/>
  <c r="Q70" i="1"/>
  <c r="W70" i="1"/>
  <c r="X70" i="1"/>
  <c r="AD70" i="1"/>
  <c r="AE70" i="1"/>
  <c r="AK70" i="1"/>
  <c r="AL70" i="1"/>
  <c r="AR70" i="1"/>
  <c r="AS70" i="1"/>
  <c r="AY70" i="1"/>
  <c r="AZ70" i="1"/>
  <c r="BF70" i="1"/>
  <c r="BG70" i="1"/>
  <c r="I65" i="1"/>
  <c r="I68" i="1" s="1"/>
  <c r="J65" i="1"/>
  <c r="I69" i="1" s="1"/>
  <c r="I66" i="1"/>
  <c r="J66" i="1"/>
  <c r="I67" i="1"/>
  <c r="J67" i="1"/>
  <c r="I71" i="1"/>
  <c r="I73" i="1" s="1"/>
  <c r="J71" i="1"/>
  <c r="I74" i="1" s="1"/>
  <c r="I72" i="1"/>
  <c r="J72" i="1"/>
  <c r="I75" i="1"/>
  <c r="I78" i="1" s="1"/>
  <c r="J75" i="1"/>
  <c r="I79" i="1" s="1"/>
  <c r="I76" i="1"/>
  <c r="J76" i="1"/>
  <c r="I77" i="1"/>
  <c r="J77" i="1"/>
  <c r="I60" i="1"/>
  <c r="I63" i="1" s="1"/>
  <c r="J60" i="1"/>
  <c r="I64" i="1" s="1"/>
  <c r="I61" i="1"/>
  <c r="J61" i="1"/>
  <c r="I62" i="1"/>
  <c r="J62" i="1"/>
  <c r="I38" i="1"/>
  <c r="J38" i="1"/>
  <c r="P38" i="1"/>
  <c r="Q38" i="1"/>
  <c r="W38" i="1"/>
  <c r="X38" i="1"/>
  <c r="AD38" i="1"/>
  <c r="AE38" i="1"/>
  <c r="AK38" i="1"/>
  <c r="AL38" i="1"/>
  <c r="AR38" i="1"/>
  <c r="AS38" i="1"/>
  <c r="AY38" i="1"/>
  <c r="AZ38" i="1"/>
  <c r="BF38" i="1"/>
  <c r="BG38" i="1"/>
  <c r="W144" i="1" l="1"/>
  <c r="AK144" i="1"/>
  <c r="AK143" i="1"/>
  <c r="AD144" i="1"/>
  <c r="AD143" i="1"/>
  <c r="I144" i="1"/>
  <c r="I143" i="1"/>
  <c r="I317" i="1"/>
  <c r="I316" i="1"/>
  <c r="BV38" i="2" l="1"/>
  <c r="BV37" i="2"/>
  <c r="BV34" i="2"/>
  <c r="BV33" i="2"/>
  <c r="BV30" i="2"/>
  <c r="BV29" i="2"/>
  <c r="BV26" i="2"/>
  <c r="BV25" i="2"/>
  <c r="BV22" i="2"/>
  <c r="BV21" i="2"/>
  <c r="BV18" i="2"/>
  <c r="BV17" i="2"/>
  <c r="BV8" i="2"/>
  <c r="BW8" i="2"/>
  <c r="BX8" i="2"/>
  <c r="BY8" i="2"/>
  <c r="BZ8" i="2"/>
  <c r="CA8" i="2"/>
  <c r="CB8" i="2"/>
  <c r="CC8" i="2"/>
  <c r="BG340" i="1"/>
  <c r="BF340" i="1"/>
  <c r="AZ340" i="1"/>
  <c r="AY340" i="1"/>
  <c r="AS340" i="1"/>
  <c r="AR340" i="1"/>
  <c r="AL340" i="1"/>
  <c r="AK340" i="1"/>
  <c r="AE340" i="1"/>
  <c r="AD340" i="1"/>
  <c r="X340" i="1"/>
  <c r="W340" i="1"/>
  <c r="Q340" i="1"/>
  <c r="P340" i="1"/>
  <c r="BG339" i="1"/>
  <c r="BF339" i="1"/>
  <c r="AZ339" i="1"/>
  <c r="AY339" i="1"/>
  <c r="AS339" i="1"/>
  <c r="AR339" i="1"/>
  <c r="AL339" i="1"/>
  <c r="AK339" i="1"/>
  <c r="AE339" i="1"/>
  <c r="AD339" i="1"/>
  <c r="X339" i="1"/>
  <c r="W339" i="1"/>
  <c r="Q339" i="1"/>
  <c r="P339" i="1"/>
  <c r="BG338" i="1"/>
  <c r="BF338" i="1"/>
  <c r="AZ338" i="1"/>
  <c r="AY342" i="1" s="1"/>
  <c r="CB38" i="2" s="1"/>
  <c r="AY338" i="1"/>
  <c r="AY341" i="1" s="1"/>
  <c r="CB37" i="2" s="1"/>
  <c r="AS338" i="1"/>
  <c r="AR338" i="1"/>
  <c r="AL338" i="1"/>
  <c r="AK342" i="1" s="1"/>
  <c r="BZ38" i="2" s="1"/>
  <c r="AK338" i="1"/>
  <c r="AK341" i="1" s="1"/>
  <c r="BZ37" i="2" s="1"/>
  <c r="AE338" i="1"/>
  <c r="AD338" i="1"/>
  <c r="X338" i="1"/>
  <c r="W342" i="1" s="1"/>
  <c r="BX38" i="2" s="1"/>
  <c r="W338" i="1"/>
  <c r="W341" i="1" s="1"/>
  <c r="BX37" i="2" s="1"/>
  <c r="Q338" i="1"/>
  <c r="P338" i="1"/>
  <c r="BG335" i="1"/>
  <c r="BF335" i="1"/>
  <c r="AZ335" i="1"/>
  <c r="AY335" i="1"/>
  <c r="AS335" i="1"/>
  <c r="AR335" i="1"/>
  <c r="AL335" i="1"/>
  <c r="AK335" i="1"/>
  <c r="AE335" i="1"/>
  <c r="AD335" i="1"/>
  <c r="X335" i="1"/>
  <c r="W335" i="1"/>
  <c r="Q335" i="1"/>
  <c r="P335" i="1"/>
  <c r="BG334" i="1"/>
  <c r="BF334" i="1"/>
  <c r="AZ334" i="1"/>
  <c r="AY337" i="1" s="1"/>
  <c r="CB34" i="2" s="1"/>
  <c r="AY334" i="1"/>
  <c r="AY336" i="1" s="1"/>
  <c r="AS334" i="1"/>
  <c r="AR334" i="1"/>
  <c r="AL334" i="1"/>
  <c r="AK337" i="1" s="1"/>
  <c r="AK334" i="1"/>
  <c r="AK336" i="1" s="1"/>
  <c r="AE334" i="1"/>
  <c r="AD334" i="1"/>
  <c r="X334" i="1"/>
  <c r="W337" i="1" s="1"/>
  <c r="W334" i="1"/>
  <c r="W336" i="1" s="1"/>
  <c r="Q334" i="1"/>
  <c r="P334" i="1"/>
  <c r="BG333" i="1"/>
  <c r="BF333" i="1"/>
  <c r="AZ333" i="1"/>
  <c r="AY333" i="1"/>
  <c r="AS333" i="1"/>
  <c r="AR333" i="1"/>
  <c r="AL333" i="1"/>
  <c r="AK333" i="1"/>
  <c r="AE333" i="1"/>
  <c r="AD333" i="1"/>
  <c r="X333" i="1"/>
  <c r="W333" i="1"/>
  <c r="Q333" i="1"/>
  <c r="P333" i="1"/>
  <c r="BG330" i="1"/>
  <c r="BF330" i="1"/>
  <c r="AZ330" i="1"/>
  <c r="AY330" i="1"/>
  <c r="AS330" i="1"/>
  <c r="AR330" i="1"/>
  <c r="AL330" i="1"/>
  <c r="AK330" i="1"/>
  <c r="AE330" i="1"/>
  <c r="AD330" i="1"/>
  <c r="X330" i="1"/>
  <c r="W330" i="1"/>
  <c r="Q330" i="1"/>
  <c r="P330" i="1"/>
  <c r="BG329" i="1"/>
  <c r="BF329" i="1"/>
  <c r="AZ329" i="1"/>
  <c r="AY329" i="1"/>
  <c r="AS329" i="1"/>
  <c r="AR329" i="1"/>
  <c r="AL329" i="1"/>
  <c r="AK329" i="1"/>
  <c r="AE329" i="1"/>
  <c r="AD329" i="1"/>
  <c r="X329" i="1"/>
  <c r="W329" i="1"/>
  <c r="Q329" i="1"/>
  <c r="P329" i="1"/>
  <c r="BG328" i="1"/>
  <c r="BF328" i="1"/>
  <c r="AZ328" i="1"/>
  <c r="AY332" i="1" s="1"/>
  <c r="AY328" i="1"/>
  <c r="AY331" i="1" s="1"/>
  <c r="CB29" i="2" s="1"/>
  <c r="AS328" i="1"/>
  <c r="AR328" i="1"/>
  <c r="AL328" i="1"/>
  <c r="AK332" i="1" s="1"/>
  <c r="AK328" i="1"/>
  <c r="AK331" i="1" s="1"/>
  <c r="AE328" i="1"/>
  <c r="AD328" i="1"/>
  <c r="X328" i="1"/>
  <c r="W332" i="1" s="1"/>
  <c r="W328" i="1"/>
  <c r="W331" i="1" s="1"/>
  <c r="BX29" i="2" s="1"/>
  <c r="Q328" i="1"/>
  <c r="P328" i="1"/>
  <c r="BG325" i="1"/>
  <c r="BF325" i="1"/>
  <c r="AZ325" i="1"/>
  <c r="AY325" i="1"/>
  <c r="AS325" i="1"/>
  <c r="AR325" i="1"/>
  <c r="AL325" i="1"/>
  <c r="AK325" i="1"/>
  <c r="AE325" i="1"/>
  <c r="AD325" i="1"/>
  <c r="X325" i="1"/>
  <c r="W325" i="1"/>
  <c r="Q325" i="1"/>
  <c r="P325" i="1"/>
  <c r="BG324" i="1"/>
  <c r="BF324" i="1"/>
  <c r="AZ324" i="1"/>
  <c r="AY324" i="1"/>
  <c r="AY326" i="1" s="1"/>
  <c r="AS324" i="1"/>
  <c r="AR324" i="1"/>
  <c r="AL324" i="1"/>
  <c r="AK327" i="1" s="1"/>
  <c r="AK324" i="1"/>
  <c r="AK326" i="1" s="1"/>
  <c r="BZ25" i="2" s="1"/>
  <c r="AE324" i="1"/>
  <c r="AD324" i="1"/>
  <c r="X324" i="1"/>
  <c r="W327" i="1" s="1"/>
  <c r="W324" i="1"/>
  <c r="W326" i="1" s="1"/>
  <c r="Q324" i="1"/>
  <c r="P324" i="1"/>
  <c r="BG323" i="1"/>
  <c r="BF323" i="1"/>
  <c r="AZ323" i="1"/>
  <c r="AY323" i="1"/>
  <c r="AS323" i="1"/>
  <c r="AR323" i="1"/>
  <c r="AL323" i="1"/>
  <c r="AK323" i="1"/>
  <c r="AE323" i="1"/>
  <c r="AD323" i="1"/>
  <c r="X323" i="1"/>
  <c r="W323" i="1"/>
  <c r="Q323" i="1"/>
  <c r="P323" i="1"/>
  <c r="BG320" i="1"/>
  <c r="BF320" i="1"/>
  <c r="AZ320" i="1"/>
  <c r="AY320" i="1"/>
  <c r="AS320" i="1"/>
  <c r="AR320" i="1"/>
  <c r="AL320" i="1"/>
  <c r="AK320" i="1"/>
  <c r="AE320" i="1"/>
  <c r="AD320" i="1"/>
  <c r="X320" i="1"/>
  <c r="W320" i="1"/>
  <c r="Q320" i="1"/>
  <c r="P320" i="1"/>
  <c r="BG319" i="1"/>
  <c r="BF319" i="1"/>
  <c r="AZ319" i="1"/>
  <c r="AY319" i="1"/>
  <c r="AS319" i="1"/>
  <c r="AR319" i="1"/>
  <c r="AL319" i="1"/>
  <c r="AK319" i="1"/>
  <c r="AE319" i="1"/>
  <c r="AD319" i="1"/>
  <c r="X319" i="1"/>
  <c r="W319" i="1"/>
  <c r="Q319" i="1"/>
  <c r="P319" i="1"/>
  <c r="BG318" i="1"/>
  <c r="BF318" i="1"/>
  <c r="AZ318" i="1"/>
  <c r="AY318" i="1"/>
  <c r="AY321" i="1" s="1"/>
  <c r="CB21" i="2" s="1"/>
  <c r="AS318" i="1"/>
  <c r="AR318" i="1"/>
  <c r="AL318" i="1"/>
  <c r="AK318" i="1"/>
  <c r="AK321" i="1" s="1"/>
  <c r="BZ21" i="2" s="1"/>
  <c r="AE318" i="1"/>
  <c r="AD318" i="1"/>
  <c r="X318" i="1"/>
  <c r="W318" i="1"/>
  <c r="W321" i="1" s="1"/>
  <c r="BX21" i="2" s="1"/>
  <c r="Q318" i="1"/>
  <c r="P318" i="1"/>
  <c r="BG315" i="1"/>
  <c r="BF315" i="1"/>
  <c r="AZ315" i="1"/>
  <c r="AY315" i="1"/>
  <c r="AS315" i="1"/>
  <c r="AR315" i="1"/>
  <c r="AL315" i="1"/>
  <c r="AK315" i="1"/>
  <c r="AE315" i="1"/>
  <c r="AD315" i="1"/>
  <c r="X315" i="1"/>
  <c r="W315" i="1"/>
  <c r="Q315" i="1"/>
  <c r="P315" i="1"/>
  <c r="BG314" i="1"/>
  <c r="BF314" i="1"/>
  <c r="AZ314" i="1"/>
  <c r="AY314" i="1"/>
  <c r="AS314" i="1"/>
  <c r="AR314" i="1"/>
  <c r="AL314" i="1"/>
  <c r="AK314" i="1"/>
  <c r="AE314" i="1"/>
  <c r="AD314" i="1"/>
  <c r="X314" i="1"/>
  <c r="W314" i="1"/>
  <c r="Q314" i="1"/>
  <c r="P314" i="1"/>
  <c r="BG313" i="1"/>
  <c r="BF313" i="1"/>
  <c r="BF316" i="1" s="1"/>
  <c r="AZ313" i="1"/>
  <c r="AY313" i="1"/>
  <c r="AS313" i="1"/>
  <c r="AR313" i="1"/>
  <c r="AR316" i="1" s="1"/>
  <c r="AL313" i="1"/>
  <c r="AK313" i="1"/>
  <c r="AE313" i="1"/>
  <c r="AD313" i="1"/>
  <c r="AD316" i="1" s="1"/>
  <c r="BY17" i="2" s="1"/>
  <c r="X313" i="1"/>
  <c r="W313" i="1"/>
  <c r="Q313" i="1"/>
  <c r="P313" i="1"/>
  <c r="P316" i="1" s="1"/>
  <c r="BG310" i="1"/>
  <c r="BF310" i="1"/>
  <c r="AZ310" i="1"/>
  <c r="AY310" i="1"/>
  <c r="AS310" i="1"/>
  <c r="AR310" i="1"/>
  <c r="AL310" i="1"/>
  <c r="AK310" i="1"/>
  <c r="AE310" i="1"/>
  <c r="AD310" i="1"/>
  <c r="X310" i="1"/>
  <c r="W310" i="1"/>
  <c r="Q310" i="1"/>
  <c r="P310" i="1"/>
  <c r="J310" i="1"/>
  <c r="I310" i="1"/>
  <c r="BG308" i="1"/>
  <c r="BF312" i="1" s="1"/>
  <c r="CC14" i="2" s="1"/>
  <c r="BF308" i="1"/>
  <c r="BF311" i="1" s="1"/>
  <c r="CC13" i="2" s="1"/>
  <c r="AZ308" i="1"/>
  <c r="AY312" i="1" s="1"/>
  <c r="CB14" i="2" s="1"/>
  <c r="AY308" i="1"/>
  <c r="AY311" i="1" s="1"/>
  <c r="CB13" i="2" s="1"/>
  <c r="AS308" i="1"/>
  <c r="AR312" i="1" s="1"/>
  <c r="CA14" i="2" s="1"/>
  <c r="AR308" i="1"/>
  <c r="AR311" i="1" s="1"/>
  <c r="CA13" i="2" s="1"/>
  <c r="AL308" i="1"/>
  <c r="AK312" i="1" s="1"/>
  <c r="BZ14" i="2" s="1"/>
  <c r="AK308" i="1"/>
  <c r="AK311" i="1" s="1"/>
  <c r="BZ13" i="2" s="1"/>
  <c r="AE308" i="1"/>
  <c r="AD312" i="1" s="1"/>
  <c r="BY14" i="2" s="1"/>
  <c r="AD308" i="1"/>
  <c r="AD311" i="1" s="1"/>
  <c r="BY13" i="2" s="1"/>
  <c r="X308" i="1"/>
  <c r="W312" i="1" s="1"/>
  <c r="BX14" i="2" s="1"/>
  <c r="W308" i="1"/>
  <c r="W311" i="1" s="1"/>
  <c r="BX13" i="2" s="1"/>
  <c r="Q308" i="1"/>
  <c r="P312" i="1" s="1"/>
  <c r="BW14" i="2" s="1"/>
  <c r="P308" i="1"/>
  <c r="P311" i="1" s="1"/>
  <c r="BW13" i="2" s="1"/>
  <c r="J308" i="1"/>
  <c r="I312" i="1" s="1"/>
  <c r="BV14" i="2" s="1"/>
  <c r="I308" i="1"/>
  <c r="I311" i="1" s="1"/>
  <c r="BV13" i="2" s="1"/>
  <c r="BG305" i="1"/>
  <c r="BF307" i="1" s="1"/>
  <c r="CC10" i="2" s="1"/>
  <c r="BF305" i="1"/>
  <c r="BF306" i="1" s="1"/>
  <c r="CC9" i="2" s="1"/>
  <c r="AZ305" i="1"/>
  <c r="AY307" i="1" s="1"/>
  <c r="CB10" i="2" s="1"/>
  <c r="AY305" i="1"/>
  <c r="AY306" i="1" s="1"/>
  <c r="CB9" i="2" s="1"/>
  <c r="AS305" i="1"/>
  <c r="AR307" i="1" s="1"/>
  <c r="CA10" i="2" s="1"/>
  <c r="AR305" i="1"/>
  <c r="AR306" i="1" s="1"/>
  <c r="CA9" i="2" s="1"/>
  <c r="AL305" i="1"/>
  <c r="AK307" i="1" s="1"/>
  <c r="BZ10" i="2" s="1"/>
  <c r="AK305" i="1"/>
  <c r="AK306" i="1" s="1"/>
  <c r="BZ9" i="2" s="1"/>
  <c r="AE305" i="1"/>
  <c r="AD307" i="1" s="1"/>
  <c r="BY10" i="2" s="1"/>
  <c r="AD305" i="1"/>
  <c r="AD306" i="1" s="1"/>
  <c r="BY9" i="2" s="1"/>
  <c r="X305" i="1"/>
  <c r="W307" i="1" s="1"/>
  <c r="BX10" i="2" s="1"/>
  <c r="W305" i="1"/>
  <c r="W306" i="1" s="1"/>
  <c r="BX9" i="2" s="1"/>
  <c r="Q305" i="1"/>
  <c r="P307" i="1" s="1"/>
  <c r="BW10" i="2" s="1"/>
  <c r="P305" i="1"/>
  <c r="P306" i="1" s="1"/>
  <c r="BW9" i="2" s="1"/>
  <c r="J305" i="1"/>
  <c r="I307" i="1" s="1"/>
  <c r="BV10" i="2" s="1"/>
  <c r="I305" i="1"/>
  <c r="I306" i="1" s="1"/>
  <c r="BV9" i="2" s="1"/>
  <c r="BA304" i="1"/>
  <c r="AT304" i="1"/>
  <c r="AM304" i="1"/>
  <c r="AF304" i="1"/>
  <c r="Y304" i="1"/>
  <c r="R304" i="1"/>
  <c r="K304" i="1"/>
  <c r="CA34" i="2" l="1"/>
  <c r="W317" i="1"/>
  <c r="BX18" i="2" s="1"/>
  <c r="AK317" i="1"/>
  <c r="BZ18" i="2" s="1"/>
  <c r="AY317" i="1"/>
  <c r="P322" i="1"/>
  <c r="BW22" i="2" s="1"/>
  <c r="AD322" i="1"/>
  <c r="BY22" i="2" s="1"/>
  <c r="AR322" i="1"/>
  <c r="CA22" i="2" s="1"/>
  <c r="BF322" i="1"/>
  <c r="CC22" i="2" s="1"/>
  <c r="BX26" i="2"/>
  <c r="BZ26" i="2"/>
  <c r="P327" i="1"/>
  <c r="BW26" i="2" s="1"/>
  <c r="AD327" i="1"/>
  <c r="BY26" i="2" s="1"/>
  <c r="AR327" i="1"/>
  <c r="CA26" i="2" s="1"/>
  <c r="BF327" i="1"/>
  <c r="CC26" i="2" s="1"/>
  <c r="P332" i="1"/>
  <c r="BW30" i="2" s="1"/>
  <c r="AD332" i="1"/>
  <c r="AR332" i="1"/>
  <c r="CA30" i="2" s="1"/>
  <c r="BF332" i="1"/>
  <c r="BX34" i="2"/>
  <c r="BZ34" i="2"/>
  <c r="P337" i="1"/>
  <c r="BW34" i="2" s="1"/>
  <c r="AD337" i="1"/>
  <c r="BY34" i="2" s="1"/>
  <c r="AR337" i="1"/>
  <c r="BF337" i="1"/>
  <c r="CC34" i="2" s="1"/>
  <c r="P342" i="1"/>
  <c r="BW38" i="2" s="1"/>
  <c r="AD342" i="1"/>
  <c r="BY38" i="2" s="1"/>
  <c r="AR342" i="1"/>
  <c r="CA38" i="2" s="1"/>
  <c r="BF342" i="1"/>
  <c r="CC38" i="2" s="1"/>
  <c r="P317" i="1"/>
  <c r="BW18" i="2" s="1"/>
  <c r="AD317" i="1"/>
  <c r="AR317" i="1"/>
  <c r="CA18" i="2" s="1"/>
  <c r="BF317" i="1"/>
  <c r="W322" i="1"/>
  <c r="BX22" i="2" s="1"/>
  <c r="AK322" i="1"/>
  <c r="BZ22" i="2" s="1"/>
  <c r="AY322" i="1"/>
  <c r="CB22" i="2" s="1"/>
  <c r="AY327" i="1"/>
  <c r="CB26" i="2" s="1"/>
  <c r="W316" i="1"/>
  <c r="BX17" i="2" s="1"/>
  <c r="AK316" i="1"/>
  <c r="BZ17" i="2" s="1"/>
  <c r="AY316" i="1"/>
  <c r="P321" i="1"/>
  <c r="BW21" i="2" s="1"/>
  <c r="AD321" i="1"/>
  <c r="BY21" i="2" s="1"/>
  <c r="AR321" i="1"/>
  <c r="CA21" i="2" s="1"/>
  <c r="BF321" i="1"/>
  <c r="CC21" i="2" s="1"/>
  <c r="BX25" i="2"/>
  <c r="CB25" i="2"/>
  <c r="P326" i="1"/>
  <c r="BW25" i="2" s="1"/>
  <c r="AD326" i="1"/>
  <c r="AR326" i="1"/>
  <c r="CA25" i="2" s="1"/>
  <c r="BF326" i="1"/>
  <c r="CC25" i="2" s="1"/>
  <c r="P331" i="1"/>
  <c r="BW29" i="2" s="1"/>
  <c r="AD331" i="1"/>
  <c r="AR331" i="1"/>
  <c r="CA29" i="2" s="1"/>
  <c r="BF331" i="1"/>
  <c r="BX33" i="2"/>
  <c r="BZ33" i="2"/>
  <c r="CB33" i="2"/>
  <c r="P336" i="1"/>
  <c r="BW33" i="2" s="1"/>
  <c r="AD336" i="1"/>
  <c r="AR336" i="1"/>
  <c r="CA33" i="2" s="1"/>
  <c r="BF336" i="1"/>
  <c r="CC33" i="2" s="1"/>
  <c r="P341" i="1"/>
  <c r="BW37" i="2" s="1"/>
  <c r="AD341" i="1"/>
  <c r="BY37" i="2" s="1"/>
  <c r="AR341" i="1"/>
  <c r="CA37" i="2" s="1"/>
  <c r="BF341" i="1"/>
  <c r="CC37" i="2" s="1"/>
  <c r="BY25" i="2"/>
  <c r="BY33" i="2"/>
  <c r="BW17" i="2"/>
  <c r="BY18" i="2"/>
  <c r="CA17" i="2"/>
  <c r="CB17" i="2"/>
  <c r="CB18" i="2"/>
  <c r="CC17" i="2"/>
  <c r="CC18" i="2"/>
  <c r="BX30" i="2"/>
  <c r="BY29" i="2"/>
  <c r="BY30" i="2"/>
  <c r="BZ29" i="2"/>
  <c r="BZ30" i="2"/>
  <c r="CB30" i="2"/>
  <c r="CC29" i="2"/>
  <c r="CC30" i="2"/>
  <c r="I268" i="1"/>
  <c r="W224" i="1" l="1"/>
  <c r="X224" i="1"/>
  <c r="AD224" i="1"/>
  <c r="AE224" i="1"/>
  <c r="AK224" i="1"/>
  <c r="AL224" i="1"/>
  <c r="AR224" i="1"/>
  <c r="AS224" i="1"/>
  <c r="W226" i="1"/>
  <c r="X226" i="1"/>
  <c r="AD226" i="1"/>
  <c r="AE226" i="1"/>
  <c r="AK226" i="1"/>
  <c r="AL226" i="1"/>
  <c r="AR226" i="1"/>
  <c r="AS226" i="1"/>
  <c r="AR228" i="1" l="1"/>
  <c r="AR227" i="1"/>
  <c r="AK228" i="1"/>
  <c r="AK227" i="1"/>
  <c r="AD228" i="1"/>
  <c r="AD227" i="1"/>
  <c r="W228" i="1"/>
  <c r="W227" i="1"/>
  <c r="P60" i="1"/>
  <c r="P63" i="1" s="1"/>
  <c r="Q60" i="1"/>
  <c r="P64" i="1" s="1"/>
  <c r="W60" i="1"/>
  <c r="W63" i="1" s="1"/>
  <c r="X60" i="1"/>
  <c r="W64" i="1" s="1"/>
  <c r="AD60" i="1"/>
  <c r="AE60" i="1"/>
  <c r="AK60" i="1"/>
  <c r="AL60" i="1"/>
  <c r="AR60" i="1"/>
  <c r="AS60" i="1"/>
  <c r="AY60" i="1"/>
  <c r="AZ60" i="1"/>
  <c r="BF60" i="1"/>
  <c r="BG60" i="1"/>
  <c r="P61" i="1"/>
  <c r="Q61" i="1"/>
  <c r="W61" i="1"/>
  <c r="X61" i="1"/>
  <c r="AD61" i="1"/>
  <c r="AE61" i="1"/>
  <c r="AK61" i="1"/>
  <c r="AL61" i="1"/>
  <c r="AR61" i="1"/>
  <c r="AS61" i="1"/>
  <c r="AY61" i="1"/>
  <c r="AZ61" i="1"/>
  <c r="BF61" i="1"/>
  <c r="BG61" i="1"/>
  <c r="P62" i="1"/>
  <c r="Q62" i="1"/>
  <c r="W62" i="1"/>
  <c r="X62" i="1"/>
  <c r="AD62" i="1"/>
  <c r="AE62" i="1"/>
  <c r="AK62" i="1"/>
  <c r="AL62" i="1"/>
  <c r="AR62" i="1"/>
  <c r="AS62" i="1"/>
  <c r="AY62" i="1"/>
  <c r="AZ62" i="1"/>
  <c r="BF62" i="1"/>
  <c r="BG62" i="1"/>
  <c r="P65" i="1"/>
  <c r="P68" i="1" s="1"/>
  <c r="Q65" i="1"/>
  <c r="P69" i="1" s="1"/>
  <c r="W65" i="1"/>
  <c r="W68" i="1" s="1"/>
  <c r="X65" i="1"/>
  <c r="W69" i="1" s="1"/>
  <c r="AD65" i="1"/>
  <c r="AE65" i="1"/>
  <c r="AK65" i="1"/>
  <c r="AL65" i="1"/>
  <c r="AR65" i="1"/>
  <c r="AS65" i="1"/>
  <c r="AY65" i="1"/>
  <c r="AZ65" i="1"/>
  <c r="BF65" i="1"/>
  <c r="BF68" i="1" s="1"/>
  <c r="BG65" i="1"/>
  <c r="P66" i="1"/>
  <c r="Q66" i="1"/>
  <c r="W66" i="1"/>
  <c r="X66" i="1"/>
  <c r="AD66" i="1"/>
  <c r="AE66" i="1"/>
  <c r="AK66" i="1"/>
  <c r="AK68" i="1" s="1"/>
  <c r="AL66" i="1"/>
  <c r="AR66" i="1"/>
  <c r="AS66" i="1"/>
  <c r="AY66" i="1"/>
  <c r="AZ66" i="1"/>
  <c r="BF66" i="1"/>
  <c r="BG66" i="1"/>
  <c r="P67" i="1"/>
  <c r="Q67" i="1"/>
  <c r="W67" i="1"/>
  <c r="X67" i="1"/>
  <c r="AD67" i="1"/>
  <c r="AE67" i="1"/>
  <c r="AK67" i="1"/>
  <c r="AL67" i="1"/>
  <c r="AR67" i="1"/>
  <c r="AS67" i="1"/>
  <c r="AY67" i="1"/>
  <c r="AZ67" i="1"/>
  <c r="BF67" i="1"/>
  <c r="BG67" i="1"/>
  <c r="P71" i="1"/>
  <c r="P73" i="1" s="1"/>
  <c r="Q71" i="1"/>
  <c r="P74" i="1" s="1"/>
  <c r="W71" i="1"/>
  <c r="W73" i="1" s="1"/>
  <c r="X71" i="1"/>
  <c r="W74" i="1" s="1"/>
  <c r="AD71" i="1"/>
  <c r="AE71" i="1"/>
  <c r="AK71" i="1"/>
  <c r="AL71" i="1"/>
  <c r="AR71" i="1"/>
  <c r="AS71" i="1"/>
  <c r="AY71" i="1"/>
  <c r="AZ71" i="1"/>
  <c r="BF71" i="1"/>
  <c r="BG71" i="1"/>
  <c r="P72" i="1"/>
  <c r="Q72" i="1"/>
  <c r="W72" i="1"/>
  <c r="X72" i="1"/>
  <c r="AD72" i="1"/>
  <c r="AE72" i="1"/>
  <c r="AK72" i="1"/>
  <c r="AL72" i="1"/>
  <c r="AR72" i="1"/>
  <c r="AS72" i="1"/>
  <c r="AY72" i="1"/>
  <c r="AZ72" i="1"/>
  <c r="BF72" i="1"/>
  <c r="BG72" i="1"/>
  <c r="P75" i="1"/>
  <c r="P78" i="1" s="1"/>
  <c r="Q75" i="1"/>
  <c r="P79" i="1" s="1"/>
  <c r="W75" i="1"/>
  <c r="W78" i="1" s="1"/>
  <c r="X75" i="1"/>
  <c r="W79" i="1" s="1"/>
  <c r="AD75" i="1"/>
  <c r="AE75" i="1"/>
  <c r="AK75" i="1"/>
  <c r="AL75" i="1"/>
  <c r="AR75" i="1"/>
  <c r="AS75" i="1"/>
  <c r="AY75" i="1"/>
  <c r="AZ75" i="1"/>
  <c r="BF75" i="1"/>
  <c r="BG75" i="1"/>
  <c r="P76" i="1"/>
  <c r="Q76" i="1"/>
  <c r="W76" i="1"/>
  <c r="X76" i="1"/>
  <c r="AD76" i="1"/>
  <c r="AE76" i="1"/>
  <c r="AK76" i="1"/>
  <c r="AL76" i="1"/>
  <c r="AR76" i="1"/>
  <c r="AS76" i="1"/>
  <c r="AY76" i="1"/>
  <c r="AZ76" i="1"/>
  <c r="BF76" i="1"/>
  <c r="BG76" i="1"/>
  <c r="P77" i="1"/>
  <c r="Q77" i="1"/>
  <c r="W77" i="1"/>
  <c r="X77" i="1"/>
  <c r="AD77" i="1"/>
  <c r="AE77" i="1"/>
  <c r="AK77" i="1"/>
  <c r="AL77" i="1"/>
  <c r="AR77" i="1"/>
  <c r="AS77" i="1"/>
  <c r="AY77" i="1"/>
  <c r="AZ77" i="1"/>
  <c r="BF77" i="1"/>
  <c r="BG77" i="1"/>
  <c r="P80" i="1"/>
  <c r="Q80" i="1"/>
  <c r="W80" i="1"/>
  <c r="X80" i="1"/>
  <c r="AD80" i="1"/>
  <c r="AE80" i="1"/>
  <c r="AK80" i="1"/>
  <c r="AL80" i="1"/>
  <c r="AR80" i="1"/>
  <c r="AS80" i="1"/>
  <c r="AY80" i="1"/>
  <c r="AZ80" i="1"/>
  <c r="BF80" i="1"/>
  <c r="BG80" i="1"/>
  <c r="P81" i="1"/>
  <c r="P83" i="1" s="1"/>
  <c r="Q81" i="1"/>
  <c r="P84" i="1" s="1"/>
  <c r="W81" i="1"/>
  <c r="W83" i="1" s="1"/>
  <c r="X81" i="1"/>
  <c r="W84" i="1" s="1"/>
  <c r="AD81" i="1"/>
  <c r="AD83" i="1" s="1"/>
  <c r="AE81" i="1"/>
  <c r="AD84" i="1" s="1"/>
  <c r="AK81" i="1"/>
  <c r="AL81" i="1"/>
  <c r="AR81" i="1"/>
  <c r="AS81" i="1"/>
  <c r="AY81" i="1"/>
  <c r="AZ81" i="1"/>
  <c r="BF81" i="1"/>
  <c r="BG81" i="1"/>
  <c r="P82" i="1"/>
  <c r="Q82" i="1"/>
  <c r="W82" i="1"/>
  <c r="X82" i="1"/>
  <c r="AD82" i="1"/>
  <c r="AE82" i="1"/>
  <c r="AK82" i="1"/>
  <c r="AL82" i="1"/>
  <c r="AR82" i="1"/>
  <c r="AS82" i="1"/>
  <c r="AY82" i="1"/>
  <c r="AZ82" i="1"/>
  <c r="BF82" i="1"/>
  <c r="BG82" i="1"/>
  <c r="P85" i="1"/>
  <c r="P88" i="1" s="1"/>
  <c r="Q85" i="1"/>
  <c r="P89" i="1" s="1"/>
  <c r="W85" i="1"/>
  <c r="X85" i="1"/>
  <c r="AD85" i="1"/>
  <c r="AD88" i="1" s="1"/>
  <c r="AE85" i="1"/>
  <c r="AD89" i="1" s="1"/>
  <c r="AK85" i="1"/>
  <c r="AL85" i="1"/>
  <c r="AR85" i="1"/>
  <c r="AS85" i="1"/>
  <c r="AR89" i="1" s="1"/>
  <c r="AY85" i="1"/>
  <c r="AZ85" i="1"/>
  <c r="BF85" i="1"/>
  <c r="BG85" i="1"/>
  <c r="P86" i="1"/>
  <c r="Q86" i="1"/>
  <c r="W86" i="1"/>
  <c r="X86" i="1"/>
  <c r="AD86" i="1"/>
  <c r="AE86" i="1"/>
  <c r="AK86" i="1"/>
  <c r="AK88" i="1" s="1"/>
  <c r="AL86" i="1"/>
  <c r="AR86" i="1"/>
  <c r="AS86" i="1"/>
  <c r="AY86" i="1"/>
  <c r="AY88" i="1" s="1"/>
  <c r="AZ86" i="1"/>
  <c r="AY89" i="1" s="1"/>
  <c r="BF86" i="1"/>
  <c r="BG86" i="1"/>
  <c r="P87" i="1"/>
  <c r="Q87" i="1"/>
  <c r="W87" i="1"/>
  <c r="X87" i="1"/>
  <c r="AD87" i="1"/>
  <c r="AE87" i="1"/>
  <c r="AK87" i="1"/>
  <c r="AL87" i="1"/>
  <c r="AR87" i="1"/>
  <c r="AS87" i="1"/>
  <c r="AY87" i="1"/>
  <c r="AZ87" i="1"/>
  <c r="BF87" i="1"/>
  <c r="BG87" i="1"/>
  <c r="BF89" i="1" s="1"/>
  <c r="W88" i="1"/>
  <c r="W89" i="1"/>
  <c r="P102" i="1"/>
  <c r="P105" i="1" s="1"/>
  <c r="Q102" i="1"/>
  <c r="P106" i="1" s="1"/>
  <c r="W102" i="1"/>
  <c r="W105" i="1" s="1"/>
  <c r="X102" i="1"/>
  <c r="W106" i="1" s="1"/>
  <c r="AD102" i="1"/>
  <c r="AE102" i="1"/>
  <c r="AK102" i="1"/>
  <c r="AL102" i="1"/>
  <c r="AR102" i="1"/>
  <c r="AS102" i="1"/>
  <c r="AY102" i="1"/>
  <c r="AZ102" i="1"/>
  <c r="BF102" i="1"/>
  <c r="BG102" i="1"/>
  <c r="P103" i="1"/>
  <c r="Q103" i="1"/>
  <c r="W103" i="1"/>
  <c r="X103" i="1"/>
  <c r="AD103" i="1"/>
  <c r="AE103" i="1"/>
  <c r="AK103" i="1"/>
  <c r="AL103" i="1"/>
  <c r="AR103" i="1"/>
  <c r="AS103" i="1"/>
  <c r="AY103" i="1"/>
  <c r="AZ103" i="1"/>
  <c r="BF103" i="1"/>
  <c r="BG103" i="1"/>
  <c r="P104" i="1"/>
  <c r="Q104" i="1"/>
  <c r="W104" i="1"/>
  <c r="X104" i="1"/>
  <c r="AD104" i="1"/>
  <c r="AE104" i="1"/>
  <c r="AK104" i="1"/>
  <c r="AL104" i="1"/>
  <c r="AR104" i="1"/>
  <c r="AS104" i="1"/>
  <c r="AY104" i="1"/>
  <c r="AZ104" i="1"/>
  <c r="BF104" i="1"/>
  <c r="BG104" i="1"/>
  <c r="P107" i="1"/>
  <c r="P110" i="1" s="1"/>
  <c r="Q107" i="1"/>
  <c r="P111" i="1" s="1"/>
  <c r="W107" i="1"/>
  <c r="W110" i="1" s="1"/>
  <c r="X107" i="1"/>
  <c r="W111" i="1" s="1"/>
  <c r="AD107" i="1"/>
  <c r="AE107" i="1"/>
  <c r="AK107" i="1"/>
  <c r="AL107" i="1"/>
  <c r="AR107" i="1"/>
  <c r="AR110" i="1" s="1"/>
  <c r="AS107" i="1"/>
  <c r="AY107" i="1"/>
  <c r="AZ107" i="1"/>
  <c r="BF107" i="1"/>
  <c r="BG107" i="1"/>
  <c r="P108" i="1"/>
  <c r="Q108" i="1"/>
  <c r="W108" i="1"/>
  <c r="X108" i="1"/>
  <c r="AD108" i="1"/>
  <c r="AE108" i="1"/>
  <c r="AK108" i="1"/>
  <c r="AL108" i="1"/>
  <c r="AR108" i="1"/>
  <c r="AS108" i="1"/>
  <c r="AY108" i="1"/>
  <c r="AZ108" i="1"/>
  <c r="BF108" i="1"/>
  <c r="BG108" i="1"/>
  <c r="P109" i="1"/>
  <c r="Q109" i="1"/>
  <c r="W109" i="1"/>
  <c r="X109" i="1"/>
  <c r="AD109" i="1"/>
  <c r="AE109" i="1"/>
  <c r="AK109" i="1"/>
  <c r="AL109" i="1"/>
  <c r="AR109" i="1"/>
  <c r="AS109" i="1"/>
  <c r="AY109" i="1"/>
  <c r="AZ109" i="1"/>
  <c r="BF109" i="1"/>
  <c r="BG109" i="1"/>
  <c r="P112" i="1"/>
  <c r="Q112" i="1"/>
  <c r="W112" i="1"/>
  <c r="X112" i="1"/>
  <c r="AD112" i="1"/>
  <c r="AE112" i="1"/>
  <c r="AK112" i="1"/>
  <c r="AL112" i="1"/>
  <c r="AR112" i="1"/>
  <c r="AS112" i="1"/>
  <c r="AZ112" i="1"/>
  <c r="BF112" i="1"/>
  <c r="BG112" i="1"/>
  <c r="P113" i="1"/>
  <c r="P115" i="1" s="1"/>
  <c r="Q113" i="1"/>
  <c r="P116" i="1" s="1"/>
  <c r="W113" i="1"/>
  <c r="W115" i="1" s="1"/>
  <c r="X113" i="1"/>
  <c r="W116" i="1" s="1"/>
  <c r="AD113" i="1"/>
  <c r="AE113" i="1"/>
  <c r="AK113" i="1"/>
  <c r="AL113" i="1"/>
  <c r="AR113" i="1"/>
  <c r="AS113" i="1"/>
  <c r="AY113" i="1"/>
  <c r="AZ113" i="1"/>
  <c r="BF113" i="1"/>
  <c r="BG113" i="1"/>
  <c r="P114" i="1"/>
  <c r="Q114" i="1"/>
  <c r="W114" i="1"/>
  <c r="X114" i="1"/>
  <c r="AD114" i="1"/>
  <c r="AE114" i="1"/>
  <c r="AK114" i="1"/>
  <c r="AL114" i="1"/>
  <c r="AR114" i="1"/>
  <c r="AS114" i="1"/>
  <c r="AY114" i="1"/>
  <c r="AZ114" i="1"/>
  <c r="BF114" i="1"/>
  <c r="BG114" i="1"/>
  <c r="P117" i="1"/>
  <c r="P120" i="1" s="1"/>
  <c r="Q117" i="1"/>
  <c r="P121" i="1" s="1"/>
  <c r="W117" i="1"/>
  <c r="W120" i="1" s="1"/>
  <c r="X117" i="1"/>
  <c r="W121" i="1" s="1"/>
  <c r="AD117" i="1"/>
  <c r="AE117" i="1"/>
  <c r="AK117" i="1"/>
  <c r="AL117" i="1"/>
  <c r="AR117" i="1"/>
  <c r="AS117" i="1"/>
  <c r="AY117" i="1"/>
  <c r="AZ117" i="1"/>
  <c r="BF117" i="1"/>
  <c r="BG117" i="1"/>
  <c r="P118" i="1"/>
  <c r="Q118" i="1"/>
  <c r="W118" i="1"/>
  <c r="X118" i="1"/>
  <c r="AD118" i="1"/>
  <c r="AE118" i="1"/>
  <c r="AK118" i="1"/>
  <c r="AL118" i="1"/>
  <c r="AR118" i="1"/>
  <c r="AS118" i="1"/>
  <c r="AY118" i="1"/>
  <c r="AZ118" i="1"/>
  <c r="BF118" i="1"/>
  <c r="BG118" i="1"/>
  <c r="P119" i="1"/>
  <c r="Q119" i="1"/>
  <c r="W119" i="1"/>
  <c r="X119" i="1"/>
  <c r="AD119" i="1"/>
  <c r="AE119" i="1"/>
  <c r="AK119" i="1"/>
  <c r="AL119" i="1"/>
  <c r="AR119" i="1"/>
  <c r="AS119" i="1"/>
  <c r="AY119" i="1"/>
  <c r="AZ119" i="1"/>
  <c r="BF119" i="1"/>
  <c r="BG119" i="1"/>
  <c r="P123" i="1"/>
  <c r="P125" i="1" s="1"/>
  <c r="Q123" i="1"/>
  <c r="P126" i="1" s="1"/>
  <c r="W123" i="1"/>
  <c r="W125" i="1" s="1"/>
  <c r="X123" i="1"/>
  <c r="W126" i="1" s="1"/>
  <c r="AD123" i="1"/>
  <c r="AD125" i="1" s="1"/>
  <c r="AE123" i="1"/>
  <c r="AD126" i="1" s="1"/>
  <c r="AK123" i="1"/>
  <c r="AL123" i="1"/>
  <c r="AR123" i="1"/>
  <c r="AS123" i="1"/>
  <c r="AY123" i="1"/>
  <c r="AZ123" i="1"/>
  <c r="BF123" i="1"/>
  <c r="BG123" i="1"/>
  <c r="P124" i="1"/>
  <c r="Q124" i="1"/>
  <c r="W124" i="1"/>
  <c r="X124" i="1"/>
  <c r="AD124" i="1"/>
  <c r="AE124" i="1"/>
  <c r="AK124" i="1"/>
  <c r="AL124" i="1"/>
  <c r="AR124" i="1"/>
  <c r="AS124" i="1"/>
  <c r="AY124" i="1"/>
  <c r="AZ124" i="1"/>
  <c r="BF124" i="1"/>
  <c r="BG124" i="1"/>
  <c r="I131" i="1"/>
  <c r="P127" i="1"/>
  <c r="P130" i="1" s="1"/>
  <c r="Q127" i="1"/>
  <c r="W127" i="1"/>
  <c r="W130" i="1" s="1"/>
  <c r="X127" i="1"/>
  <c r="W131" i="1" s="1"/>
  <c r="AD127" i="1"/>
  <c r="AD130" i="1" s="1"/>
  <c r="AE127" i="1"/>
  <c r="AD131" i="1" s="1"/>
  <c r="AK127" i="1"/>
  <c r="AL127" i="1"/>
  <c r="AR127" i="1"/>
  <c r="AS127" i="1"/>
  <c r="AY127" i="1"/>
  <c r="AZ127" i="1"/>
  <c r="BF127" i="1"/>
  <c r="BG127" i="1"/>
  <c r="I128" i="1"/>
  <c r="J128" i="1"/>
  <c r="P128" i="1"/>
  <c r="Q128" i="1"/>
  <c r="W128" i="1"/>
  <c r="X128" i="1"/>
  <c r="AD128" i="1"/>
  <c r="AE128" i="1"/>
  <c r="AK128" i="1"/>
  <c r="AL128" i="1"/>
  <c r="AR128" i="1"/>
  <c r="AS128" i="1"/>
  <c r="AY128" i="1"/>
  <c r="AZ128" i="1"/>
  <c r="BF128" i="1"/>
  <c r="BG128" i="1"/>
  <c r="I129" i="1"/>
  <c r="J129" i="1"/>
  <c r="P129" i="1"/>
  <c r="Q129" i="1"/>
  <c r="W129" i="1"/>
  <c r="X129" i="1"/>
  <c r="AD129" i="1"/>
  <c r="AE129" i="1"/>
  <c r="AK129" i="1"/>
  <c r="AL129" i="1"/>
  <c r="AR129" i="1"/>
  <c r="AS129" i="1"/>
  <c r="AY129" i="1"/>
  <c r="AZ129" i="1"/>
  <c r="BF129" i="1"/>
  <c r="BG129" i="1"/>
  <c r="BF131" i="1" s="1"/>
  <c r="I130" i="1"/>
  <c r="AK130" i="1"/>
  <c r="AY130" i="1"/>
  <c r="P131" i="1"/>
  <c r="AR131" i="1"/>
  <c r="AY131" i="1"/>
  <c r="Q182" i="1"/>
  <c r="AR130" i="1" l="1"/>
  <c r="AR111" i="1"/>
  <c r="BF130" i="1"/>
  <c r="AY110" i="1"/>
  <c r="AK110" i="1"/>
  <c r="BF88" i="1"/>
  <c r="BF111" i="1"/>
  <c r="AK131" i="1"/>
  <c r="BF126" i="1"/>
  <c r="BF125" i="1"/>
  <c r="AY126" i="1"/>
  <c r="AY125" i="1"/>
  <c r="AR126" i="1"/>
  <c r="AR125" i="1"/>
  <c r="AK126" i="1"/>
  <c r="AK125" i="1"/>
  <c r="BF121" i="1"/>
  <c r="BF120" i="1"/>
  <c r="AY121" i="1"/>
  <c r="AY120" i="1"/>
  <c r="AR121" i="1"/>
  <c r="AR120" i="1"/>
  <c r="AK121" i="1"/>
  <c r="AK120" i="1"/>
  <c r="AD121" i="1"/>
  <c r="AD120" i="1"/>
  <c r="BF116" i="1"/>
  <c r="BF115" i="1"/>
  <c r="AY116" i="1"/>
  <c r="AY115" i="1"/>
  <c r="AR116" i="1"/>
  <c r="AR115" i="1"/>
  <c r="AK116" i="1"/>
  <c r="AK115" i="1"/>
  <c r="AD116" i="1"/>
  <c r="AD115" i="1"/>
  <c r="BF110" i="1"/>
  <c r="AY111" i="1"/>
  <c r="BF106" i="1"/>
  <c r="BF105" i="1"/>
  <c r="AY106" i="1"/>
  <c r="AY105" i="1"/>
  <c r="AR106" i="1"/>
  <c r="AR105" i="1"/>
  <c r="AK106" i="1"/>
  <c r="AK105" i="1"/>
  <c r="AD106" i="1"/>
  <c r="AD105" i="1"/>
  <c r="AR88" i="1"/>
  <c r="AK89" i="1"/>
  <c r="BF84" i="1"/>
  <c r="BF83" i="1"/>
  <c r="AY84" i="1"/>
  <c r="AY83" i="1"/>
  <c r="AR84" i="1"/>
  <c r="AR83" i="1"/>
  <c r="AK84" i="1"/>
  <c r="AK83" i="1"/>
  <c r="BF79" i="1"/>
  <c r="BF78" i="1"/>
  <c r="AY79" i="1"/>
  <c r="AY78" i="1"/>
  <c r="AR79" i="1"/>
  <c r="AR78" i="1"/>
  <c r="AK79" i="1"/>
  <c r="AK78" i="1"/>
  <c r="AD79" i="1"/>
  <c r="AD78" i="1"/>
  <c r="BF74" i="1"/>
  <c r="BF73" i="1"/>
  <c r="AY74" i="1"/>
  <c r="AY73" i="1"/>
  <c r="AR74" i="1"/>
  <c r="AR73" i="1"/>
  <c r="AK74" i="1"/>
  <c r="AK73" i="1"/>
  <c r="AD74" i="1"/>
  <c r="AD73" i="1"/>
  <c r="BF69" i="1"/>
  <c r="AY69" i="1"/>
  <c r="AY68" i="1"/>
  <c r="AR69" i="1"/>
  <c r="BF64" i="1"/>
  <c r="BF63" i="1"/>
  <c r="AY64" i="1"/>
  <c r="AY63" i="1"/>
  <c r="AR64" i="1"/>
  <c r="AR63" i="1"/>
  <c r="AK64" i="1"/>
  <c r="AK63" i="1"/>
  <c r="AD64" i="1"/>
  <c r="AD63" i="1"/>
  <c r="AD111" i="1"/>
  <c r="AD110" i="1"/>
  <c r="AK111" i="1"/>
  <c r="AR68" i="1"/>
  <c r="AK69" i="1"/>
  <c r="AD69" i="1"/>
  <c r="AD68" i="1"/>
  <c r="BB37" i="2" l="1"/>
  <c r="BB21" i="2"/>
  <c r="BG14" i="2"/>
  <c r="BG13" i="2"/>
  <c r="BF14" i="2"/>
  <c r="BF13" i="2"/>
  <c r="BE14" i="2"/>
  <c r="BE13" i="2"/>
  <c r="BD14" i="2"/>
  <c r="BD13" i="2"/>
  <c r="BB10" i="2"/>
  <c r="BB9" i="2"/>
  <c r="AR38" i="2"/>
  <c r="AR37" i="2"/>
  <c r="AR33" i="2"/>
  <c r="AR22" i="2"/>
  <c r="AR21" i="2"/>
  <c r="AH9" i="2"/>
  <c r="BG298" i="1"/>
  <c r="BF298" i="1"/>
  <c r="AZ298" i="1"/>
  <c r="AY298" i="1"/>
  <c r="AS298" i="1"/>
  <c r="AR298" i="1"/>
  <c r="AL298" i="1"/>
  <c r="AK298" i="1"/>
  <c r="AE298" i="1"/>
  <c r="AD298" i="1"/>
  <c r="X298" i="1"/>
  <c r="W298" i="1"/>
  <c r="Q298" i="1"/>
  <c r="P298" i="1"/>
  <c r="J298" i="1"/>
  <c r="I298" i="1"/>
  <c r="BG297" i="1"/>
  <c r="BF297" i="1"/>
  <c r="AZ297" i="1"/>
  <c r="AY297" i="1"/>
  <c r="AS297" i="1"/>
  <c r="AR297" i="1"/>
  <c r="AL297" i="1"/>
  <c r="AK297" i="1"/>
  <c r="AE297" i="1"/>
  <c r="AD297" i="1"/>
  <c r="X297" i="1"/>
  <c r="W297" i="1"/>
  <c r="Q297" i="1"/>
  <c r="P297" i="1"/>
  <c r="J297" i="1"/>
  <c r="I297" i="1"/>
  <c r="BG296" i="1"/>
  <c r="BF300" i="1" s="1"/>
  <c r="BS38" i="2" s="1"/>
  <c r="BF296" i="1"/>
  <c r="BF299" i="1" s="1"/>
  <c r="BS37" i="2" s="1"/>
  <c r="AZ296" i="1"/>
  <c r="AY300" i="1" s="1"/>
  <c r="BR38" i="2" s="1"/>
  <c r="AY296" i="1"/>
  <c r="AY299" i="1" s="1"/>
  <c r="BR37" i="2" s="1"/>
  <c r="AS296" i="1"/>
  <c r="AR296" i="1"/>
  <c r="AL296" i="1"/>
  <c r="AK300" i="1" s="1"/>
  <c r="AK296" i="1"/>
  <c r="AK299" i="1" s="1"/>
  <c r="AE296" i="1"/>
  <c r="AD300" i="1" s="1"/>
  <c r="AD296" i="1"/>
  <c r="AD299" i="1" s="1"/>
  <c r="X296" i="1"/>
  <c r="W300" i="1" s="1"/>
  <c r="BN38" i="2" s="1"/>
  <c r="W296" i="1"/>
  <c r="W299" i="1" s="1"/>
  <c r="BN37" i="2" s="1"/>
  <c r="Q296" i="1"/>
  <c r="P300" i="1" s="1"/>
  <c r="BM38" i="2" s="1"/>
  <c r="P296" i="1"/>
  <c r="P299" i="1" s="1"/>
  <c r="BM37" i="2" s="1"/>
  <c r="J296" i="1"/>
  <c r="I300" i="1" s="1"/>
  <c r="BL38" i="2" s="1"/>
  <c r="I296" i="1"/>
  <c r="I299" i="1" s="1"/>
  <c r="BL37" i="2" s="1"/>
  <c r="BG293" i="1"/>
  <c r="BF293" i="1"/>
  <c r="AZ293" i="1"/>
  <c r="AY293" i="1"/>
  <c r="AS293" i="1"/>
  <c r="AR293" i="1"/>
  <c r="AL293" i="1"/>
  <c r="AK293" i="1"/>
  <c r="AE293" i="1"/>
  <c r="AD293" i="1"/>
  <c r="X293" i="1"/>
  <c r="W293" i="1"/>
  <c r="Q293" i="1"/>
  <c r="P293" i="1"/>
  <c r="J293" i="1"/>
  <c r="I293" i="1"/>
  <c r="BG292" i="1"/>
  <c r="BF295" i="1" s="1"/>
  <c r="BF292" i="1"/>
  <c r="BF294" i="1" s="1"/>
  <c r="AZ292" i="1"/>
  <c r="AY295" i="1" s="1"/>
  <c r="AY292" i="1"/>
  <c r="AY294" i="1" s="1"/>
  <c r="AS292" i="1"/>
  <c r="AR295" i="1" s="1"/>
  <c r="AR292" i="1"/>
  <c r="AR294" i="1" s="1"/>
  <c r="AL292" i="1"/>
  <c r="AK295" i="1" s="1"/>
  <c r="AK292" i="1"/>
  <c r="AK294" i="1" s="1"/>
  <c r="AE292" i="1"/>
  <c r="AD295" i="1" s="1"/>
  <c r="AD292" i="1"/>
  <c r="AD294" i="1" s="1"/>
  <c r="X292" i="1"/>
  <c r="W295" i="1" s="1"/>
  <c r="W292" i="1"/>
  <c r="W294" i="1" s="1"/>
  <c r="Q292" i="1"/>
  <c r="P295" i="1" s="1"/>
  <c r="P292" i="1"/>
  <c r="P294" i="1" s="1"/>
  <c r="J292" i="1"/>
  <c r="I295" i="1" s="1"/>
  <c r="I292" i="1"/>
  <c r="I294" i="1" s="1"/>
  <c r="BG291" i="1"/>
  <c r="BF291" i="1"/>
  <c r="AZ291" i="1"/>
  <c r="AY291" i="1"/>
  <c r="AS291" i="1"/>
  <c r="AR291" i="1"/>
  <c r="AL291" i="1"/>
  <c r="AK291" i="1"/>
  <c r="AE291" i="1"/>
  <c r="AD291" i="1"/>
  <c r="X291" i="1"/>
  <c r="W291" i="1"/>
  <c r="Q291" i="1"/>
  <c r="P291" i="1"/>
  <c r="J291" i="1"/>
  <c r="I291" i="1"/>
  <c r="BG288" i="1"/>
  <c r="BF288" i="1"/>
  <c r="AZ288" i="1"/>
  <c r="AY288" i="1"/>
  <c r="AS288" i="1"/>
  <c r="AR288" i="1"/>
  <c r="AL288" i="1"/>
  <c r="AK288" i="1"/>
  <c r="AE288" i="1"/>
  <c r="AD288" i="1"/>
  <c r="X288" i="1"/>
  <c r="W288" i="1"/>
  <c r="Q288" i="1"/>
  <c r="P288" i="1"/>
  <c r="J288" i="1"/>
  <c r="I288" i="1"/>
  <c r="BG287" i="1"/>
  <c r="BF287" i="1"/>
  <c r="AZ287" i="1"/>
  <c r="AY287" i="1"/>
  <c r="AS287" i="1"/>
  <c r="AR287" i="1"/>
  <c r="AL287" i="1"/>
  <c r="AK287" i="1"/>
  <c r="AE287" i="1"/>
  <c r="AD287" i="1"/>
  <c r="X287" i="1"/>
  <c r="W287" i="1"/>
  <c r="Q287" i="1"/>
  <c r="P287" i="1"/>
  <c r="J287" i="1"/>
  <c r="I287" i="1"/>
  <c r="BG286" i="1"/>
  <c r="BF286" i="1"/>
  <c r="AZ286" i="1"/>
  <c r="AY290" i="1" s="1"/>
  <c r="AY286" i="1"/>
  <c r="AY289" i="1" s="1"/>
  <c r="AS286" i="1"/>
  <c r="AR290" i="1" s="1"/>
  <c r="AR286" i="1"/>
  <c r="AR289" i="1" s="1"/>
  <c r="AL286" i="1"/>
  <c r="AK290" i="1" s="1"/>
  <c r="AK286" i="1"/>
  <c r="AK289" i="1" s="1"/>
  <c r="AE286" i="1"/>
  <c r="AD290" i="1" s="1"/>
  <c r="AD286" i="1"/>
  <c r="AD289" i="1" s="1"/>
  <c r="X286" i="1"/>
  <c r="W290" i="1" s="1"/>
  <c r="W286" i="1"/>
  <c r="W289" i="1" s="1"/>
  <c r="Q286" i="1"/>
  <c r="P290" i="1" s="1"/>
  <c r="P286" i="1"/>
  <c r="P289" i="1" s="1"/>
  <c r="J286" i="1"/>
  <c r="I290" i="1" s="1"/>
  <c r="I286" i="1"/>
  <c r="I289" i="1" s="1"/>
  <c r="BG283" i="1"/>
  <c r="BF283" i="1"/>
  <c r="AZ283" i="1"/>
  <c r="AY283" i="1"/>
  <c r="AS283" i="1"/>
  <c r="AR283" i="1"/>
  <c r="AL283" i="1"/>
  <c r="AK283" i="1"/>
  <c r="AE283" i="1"/>
  <c r="AD283" i="1"/>
  <c r="X283" i="1"/>
  <c r="W283" i="1"/>
  <c r="Q283" i="1"/>
  <c r="P283" i="1"/>
  <c r="J283" i="1"/>
  <c r="I283" i="1"/>
  <c r="BG282" i="1"/>
  <c r="BF285" i="1" s="1"/>
  <c r="BF282" i="1"/>
  <c r="BF284" i="1" s="1"/>
  <c r="AZ282" i="1"/>
  <c r="AY285" i="1" s="1"/>
  <c r="AY282" i="1"/>
  <c r="AY284" i="1" s="1"/>
  <c r="AS282" i="1"/>
  <c r="AR285" i="1" s="1"/>
  <c r="AR282" i="1"/>
  <c r="AR284" i="1" s="1"/>
  <c r="AL282" i="1"/>
  <c r="AK285" i="1" s="1"/>
  <c r="AK282" i="1"/>
  <c r="AK284" i="1" s="1"/>
  <c r="AE282" i="1"/>
  <c r="AD285" i="1" s="1"/>
  <c r="AD282" i="1"/>
  <c r="AD284" i="1" s="1"/>
  <c r="X282" i="1"/>
  <c r="W285" i="1" s="1"/>
  <c r="W282" i="1"/>
  <c r="W284" i="1" s="1"/>
  <c r="Q282" i="1"/>
  <c r="P285" i="1" s="1"/>
  <c r="P282" i="1"/>
  <c r="P284" i="1" s="1"/>
  <c r="J282" i="1"/>
  <c r="I285" i="1" s="1"/>
  <c r="I282" i="1"/>
  <c r="I284" i="1" s="1"/>
  <c r="BG281" i="1"/>
  <c r="BF281" i="1"/>
  <c r="AZ281" i="1"/>
  <c r="AY281" i="1"/>
  <c r="AS281" i="1"/>
  <c r="AR281" i="1"/>
  <c r="AL281" i="1"/>
  <c r="AK281" i="1"/>
  <c r="AE281" i="1"/>
  <c r="AD281" i="1"/>
  <c r="X281" i="1"/>
  <c r="W281" i="1"/>
  <c r="Q281" i="1"/>
  <c r="P281" i="1"/>
  <c r="J281" i="1"/>
  <c r="I281" i="1"/>
  <c r="BG278" i="1"/>
  <c r="BF278" i="1"/>
  <c r="AZ278" i="1"/>
  <c r="AY278" i="1"/>
  <c r="AS278" i="1"/>
  <c r="AR278" i="1"/>
  <c r="AL278" i="1"/>
  <c r="AK278" i="1"/>
  <c r="AE278" i="1"/>
  <c r="AD278" i="1"/>
  <c r="X278" i="1"/>
  <c r="W278" i="1"/>
  <c r="Q278" i="1"/>
  <c r="P278" i="1"/>
  <c r="J278" i="1"/>
  <c r="I278" i="1"/>
  <c r="BG277" i="1"/>
  <c r="BF277" i="1"/>
  <c r="AZ277" i="1"/>
  <c r="AY277" i="1"/>
  <c r="AS277" i="1"/>
  <c r="AR277" i="1"/>
  <c r="AL277" i="1"/>
  <c r="AK277" i="1"/>
  <c r="AE277" i="1"/>
  <c r="AD277" i="1"/>
  <c r="X277" i="1"/>
  <c r="W277" i="1"/>
  <c r="Q277" i="1"/>
  <c r="P277" i="1"/>
  <c r="J277" i="1"/>
  <c r="I277" i="1"/>
  <c r="BG276" i="1"/>
  <c r="BF280" i="1" s="1"/>
  <c r="BF276" i="1"/>
  <c r="BF279" i="1" s="1"/>
  <c r="AZ276" i="1"/>
  <c r="AY276" i="1"/>
  <c r="AS276" i="1"/>
  <c r="AR276" i="1"/>
  <c r="AL276" i="1"/>
  <c r="AK280" i="1" s="1"/>
  <c r="AK276" i="1"/>
  <c r="AK279" i="1" s="1"/>
  <c r="AE276" i="1"/>
  <c r="AD280" i="1" s="1"/>
  <c r="AD276" i="1"/>
  <c r="X276" i="1"/>
  <c r="W276" i="1"/>
  <c r="Q276" i="1"/>
  <c r="P276" i="1"/>
  <c r="J276" i="1"/>
  <c r="I276" i="1"/>
  <c r="BG273" i="1"/>
  <c r="BF273" i="1"/>
  <c r="AZ273" i="1"/>
  <c r="AY273" i="1"/>
  <c r="AS273" i="1"/>
  <c r="AR273" i="1"/>
  <c r="AL273" i="1"/>
  <c r="AK273" i="1"/>
  <c r="AE273" i="1"/>
  <c r="AD273" i="1"/>
  <c r="X273" i="1"/>
  <c r="W273" i="1"/>
  <c r="Q273" i="1"/>
  <c r="P273" i="1"/>
  <c r="J273" i="1"/>
  <c r="I273" i="1"/>
  <c r="BG272" i="1"/>
  <c r="BF272" i="1"/>
  <c r="AZ272" i="1"/>
  <c r="AY272" i="1"/>
  <c r="AS272" i="1"/>
  <c r="AR272" i="1"/>
  <c r="AL272" i="1"/>
  <c r="AK272" i="1"/>
  <c r="AE272" i="1"/>
  <c r="AD272" i="1"/>
  <c r="X272" i="1"/>
  <c r="W272" i="1"/>
  <c r="Q272" i="1"/>
  <c r="P272" i="1"/>
  <c r="J272" i="1"/>
  <c r="I272" i="1"/>
  <c r="BG271" i="1"/>
  <c r="BF271" i="1"/>
  <c r="BF274" i="1" s="1"/>
  <c r="AZ271" i="1"/>
  <c r="AY275" i="1" s="1"/>
  <c r="AY271" i="1"/>
  <c r="AY274" i="1" s="1"/>
  <c r="AS271" i="1"/>
  <c r="AR275" i="1" s="1"/>
  <c r="AR271" i="1"/>
  <c r="AR274" i="1" s="1"/>
  <c r="AL271" i="1"/>
  <c r="AK275" i="1" s="1"/>
  <c r="AK271" i="1"/>
  <c r="AK274" i="1" s="1"/>
  <c r="AE271" i="1"/>
  <c r="AD275" i="1" s="1"/>
  <c r="AD271" i="1"/>
  <c r="AD274" i="1" s="1"/>
  <c r="X271" i="1"/>
  <c r="W275" i="1" s="1"/>
  <c r="W271" i="1"/>
  <c r="W274" i="1" s="1"/>
  <c r="Q271" i="1"/>
  <c r="P275" i="1" s="1"/>
  <c r="P271" i="1"/>
  <c r="P274" i="1" s="1"/>
  <c r="J271" i="1"/>
  <c r="I271" i="1"/>
  <c r="BG268" i="1"/>
  <c r="BF268" i="1"/>
  <c r="AZ268" i="1"/>
  <c r="AY268" i="1"/>
  <c r="AS268" i="1"/>
  <c r="AR268" i="1"/>
  <c r="AL268" i="1"/>
  <c r="AK268" i="1"/>
  <c r="AE268" i="1"/>
  <c r="AD268" i="1"/>
  <c r="X268" i="1"/>
  <c r="W268" i="1"/>
  <c r="Q268" i="1"/>
  <c r="P268" i="1"/>
  <c r="J268" i="1"/>
  <c r="BG266" i="1"/>
  <c r="BF266" i="1"/>
  <c r="AZ266" i="1"/>
  <c r="AY266" i="1"/>
  <c r="AS266" i="1"/>
  <c r="AR266" i="1"/>
  <c r="AL266" i="1"/>
  <c r="AK266" i="1"/>
  <c r="AE266" i="1"/>
  <c r="AD266" i="1"/>
  <c r="X266" i="1"/>
  <c r="W270" i="1" s="1"/>
  <c r="W266" i="1"/>
  <c r="W269" i="1" s="1"/>
  <c r="Q266" i="1"/>
  <c r="P266" i="1"/>
  <c r="J266" i="1"/>
  <c r="I266" i="1"/>
  <c r="BG263" i="1"/>
  <c r="BF265" i="1" s="1"/>
  <c r="BS10" i="2" s="1"/>
  <c r="BF263" i="1"/>
  <c r="BF264" i="1" s="1"/>
  <c r="BS9" i="2" s="1"/>
  <c r="AZ263" i="1"/>
  <c r="AY265" i="1" s="1"/>
  <c r="BR10" i="2" s="1"/>
  <c r="AY263" i="1"/>
  <c r="AY264" i="1" s="1"/>
  <c r="BR9" i="2" s="1"/>
  <c r="AS263" i="1"/>
  <c r="AR265" i="1" s="1"/>
  <c r="BQ10" i="2" s="1"/>
  <c r="AR263" i="1"/>
  <c r="AR264" i="1" s="1"/>
  <c r="BQ9" i="2" s="1"/>
  <c r="AL263" i="1"/>
  <c r="AK265" i="1" s="1"/>
  <c r="BP10" i="2" s="1"/>
  <c r="AK263" i="1"/>
  <c r="AK264" i="1" s="1"/>
  <c r="BP9" i="2" s="1"/>
  <c r="AE263" i="1"/>
  <c r="AD265" i="1" s="1"/>
  <c r="BO10" i="2" s="1"/>
  <c r="AD263" i="1"/>
  <c r="AD264" i="1" s="1"/>
  <c r="BO9" i="2" s="1"/>
  <c r="X263" i="1"/>
  <c r="W265" i="1" s="1"/>
  <c r="BN10" i="2" s="1"/>
  <c r="W263" i="1"/>
  <c r="W264" i="1" s="1"/>
  <c r="BN9" i="2" s="1"/>
  <c r="Q263" i="1"/>
  <c r="P265" i="1" s="1"/>
  <c r="BM10" i="2" s="1"/>
  <c r="P263" i="1"/>
  <c r="P264" i="1" s="1"/>
  <c r="BM9" i="2" s="1"/>
  <c r="J263" i="1"/>
  <c r="I265" i="1" s="1"/>
  <c r="BL10" i="2" s="1"/>
  <c r="I263" i="1"/>
  <c r="I264" i="1" s="1"/>
  <c r="BL9" i="2" s="1"/>
  <c r="BA262" i="1"/>
  <c r="AT262" i="1"/>
  <c r="AM262" i="1"/>
  <c r="AF262" i="1"/>
  <c r="Y262" i="1"/>
  <c r="R262" i="1"/>
  <c r="K262" i="1"/>
  <c r="BG256" i="1"/>
  <c r="BF256" i="1"/>
  <c r="AZ256" i="1"/>
  <c r="AY256" i="1"/>
  <c r="AS256" i="1"/>
  <c r="AR256" i="1"/>
  <c r="AL256" i="1"/>
  <c r="AK256" i="1"/>
  <c r="AE256" i="1"/>
  <c r="AD256" i="1"/>
  <c r="X256" i="1"/>
  <c r="W256" i="1"/>
  <c r="Q256" i="1"/>
  <c r="P256" i="1"/>
  <c r="J256" i="1"/>
  <c r="I256" i="1"/>
  <c r="BG255" i="1"/>
  <c r="BF255" i="1"/>
  <c r="AZ255" i="1"/>
  <c r="AY255" i="1"/>
  <c r="AS255" i="1"/>
  <c r="AR255" i="1"/>
  <c r="AL255" i="1"/>
  <c r="AK255" i="1"/>
  <c r="AE255" i="1"/>
  <c r="AD255" i="1"/>
  <c r="X255" i="1"/>
  <c r="W255" i="1"/>
  <c r="Q255" i="1"/>
  <c r="P255" i="1"/>
  <c r="BG254" i="1"/>
  <c r="BF254" i="1"/>
  <c r="AZ254" i="1"/>
  <c r="AY254" i="1"/>
  <c r="AS254" i="1"/>
  <c r="AR254" i="1"/>
  <c r="AR257" i="1" s="1"/>
  <c r="AL254" i="1"/>
  <c r="AK254" i="1"/>
  <c r="AE254" i="1"/>
  <c r="AD258" i="1" s="1"/>
  <c r="BE38" i="2" s="1"/>
  <c r="AD254" i="1"/>
  <c r="AD257" i="1" s="1"/>
  <c r="BE37" i="2" s="1"/>
  <c r="X254" i="1"/>
  <c r="W254" i="1"/>
  <c r="Q254" i="1"/>
  <c r="P254" i="1"/>
  <c r="BB38" i="2"/>
  <c r="BG251" i="1"/>
  <c r="BF251" i="1"/>
  <c r="AZ251" i="1"/>
  <c r="AY251" i="1"/>
  <c r="AS251" i="1"/>
  <c r="AR251" i="1"/>
  <c r="AL251" i="1"/>
  <c r="AK251" i="1"/>
  <c r="AE251" i="1"/>
  <c r="AD251" i="1"/>
  <c r="X251" i="1"/>
  <c r="W251" i="1"/>
  <c r="Q251" i="1"/>
  <c r="P251" i="1"/>
  <c r="BG250" i="1"/>
  <c r="BF253" i="1" s="1"/>
  <c r="BF250" i="1"/>
  <c r="AZ250" i="1"/>
  <c r="AY250" i="1"/>
  <c r="AY252" i="1" s="1"/>
  <c r="AS250" i="1"/>
  <c r="AR253" i="1" s="1"/>
  <c r="AR250" i="1"/>
  <c r="AL250" i="1"/>
  <c r="AK250" i="1"/>
  <c r="AK252" i="1" s="1"/>
  <c r="AE250" i="1"/>
  <c r="AD253" i="1" s="1"/>
  <c r="AD250" i="1"/>
  <c r="X250" i="1"/>
  <c r="W253" i="1" s="1"/>
  <c r="W250" i="1"/>
  <c r="W252" i="1" s="1"/>
  <c r="Q250" i="1"/>
  <c r="P253" i="1" s="1"/>
  <c r="P250" i="1"/>
  <c r="P252" i="1" s="1"/>
  <c r="BG249" i="1"/>
  <c r="BF249" i="1"/>
  <c r="AZ249" i="1"/>
  <c r="AY249" i="1"/>
  <c r="AS249" i="1"/>
  <c r="AR249" i="1"/>
  <c r="AL249" i="1"/>
  <c r="AK249" i="1"/>
  <c r="AE249" i="1"/>
  <c r="AD249" i="1"/>
  <c r="X249" i="1"/>
  <c r="W249" i="1"/>
  <c r="Q249" i="1"/>
  <c r="P249" i="1"/>
  <c r="BG246" i="1"/>
  <c r="BF246" i="1"/>
  <c r="AZ246" i="1"/>
  <c r="AY246" i="1"/>
  <c r="AS246" i="1"/>
  <c r="AR246" i="1"/>
  <c r="AL246" i="1"/>
  <c r="AK246" i="1"/>
  <c r="AE246" i="1"/>
  <c r="AD246" i="1"/>
  <c r="X246" i="1"/>
  <c r="W246" i="1"/>
  <c r="Q246" i="1"/>
  <c r="P246" i="1"/>
  <c r="BG245" i="1"/>
  <c r="BF245" i="1"/>
  <c r="AZ245" i="1"/>
  <c r="AY245" i="1"/>
  <c r="AS245" i="1"/>
  <c r="AR245" i="1"/>
  <c r="AL245" i="1"/>
  <c r="AK245" i="1"/>
  <c r="AE245" i="1"/>
  <c r="AD245" i="1"/>
  <c r="X245" i="1"/>
  <c r="W245" i="1"/>
  <c r="Q245" i="1"/>
  <c r="P245" i="1"/>
  <c r="BG244" i="1"/>
  <c r="BF248" i="1" s="1"/>
  <c r="BF244" i="1"/>
  <c r="AZ244" i="1"/>
  <c r="AY244" i="1"/>
  <c r="AS244" i="1"/>
  <c r="AR248" i="1" s="1"/>
  <c r="AR244" i="1"/>
  <c r="AL244" i="1"/>
  <c r="AK244" i="1"/>
  <c r="AE244" i="1"/>
  <c r="AD248" i="1" s="1"/>
  <c r="AD244" i="1"/>
  <c r="X244" i="1"/>
  <c r="W244" i="1"/>
  <c r="W247" i="1" s="1"/>
  <c r="Q244" i="1"/>
  <c r="P248" i="1" s="1"/>
  <c r="P244" i="1"/>
  <c r="P247" i="1" s="1"/>
  <c r="BB29" i="2"/>
  <c r="BG241" i="1"/>
  <c r="BF241" i="1"/>
  <c r="AZ241" i="1"/>
  <c r="AY241" i="1"/>
  <c r="AS241" i="1"/>
  <c r="AR241" i="1"/>
  <c r="AL241" i="1"/>
  <c r="AK241" i="1"/>
  <c r="AE241" i="1"/>
  <c r="AD241" i="1"/>
  <c r="X241" i="1"/>
  <c r="W241" i="1"/>
  <c r="Q241" i="1"/>
  <c r="P241" i="1"/>
  <c r="BG240" i="1"/>
  <c r="BF240" i="1"/>
  <c r="AZ240" i="1"/>
  <c r="AY243" i="1" s="1"/>
  <c r="BH26" i="2" s="1"/>
  <c r="AY240" i="1"/>
  <c r="AY242" i="1" s="1"/>
  <c r="BH25" i="2" s="1"/>
  <c r="AS240" i="1"/>
  <c r="AR240" i="1"/>
  <c r="AL240" i="1"/>
  <c r="AK243" i="1" s="1"/>
  <c r="AK240" i="1"/>
  <c r="AE240" i="1"/>
  <c r="AD240" i="1"/>
  <c r="X240" i="1"/>
  <c r="W243" i="1" s="1"/>
  <c r="W240" i="1"/>
  <c r="W242" i="1" s="1"/>
  <c r="BD25" i="2" s="1"/>
  <c r="Q240" i="1"/>
  <c r="P243" i="1" s="1"/>
  <c r="P240" i="1"/>
  <c r="P242" i="1" s="1"/>
  <c r="BB25" i="2"/>
  <c r="BD26" i="2"/>
  <c r="BC26" i="2"/>
  <c r="BC25" i="2"/>
  <c r="BB26" i="2"/>
  <c r="BG236" i="1"/>
  <c r="BF236" i="1"/>
  <c r="AZ236" i="1"/>
  <c r="AY236" i="1"/>
  <c r="AS236" i="1"/>
  <c r="AR236" i="1"/>
  <c r="AL236" i="1"/>
  <c r="AK236" i="1"/>
  <c r="AE236" i="1"/>
  <c r="AD236" i="1"/>
  <c r="X236" i="1"/>
  <c r="W236" i="1"/>
  <c r="Q236" i="1"/>
  <c r="P236" i="1"/>
  <c r="BG235" i="1"/>
  <c r="BF235" i="1"/>
  <c r="AZ235" i="1"/>
  <c r="AY235" i="1"/>
  <c r="AS235" i="1"/>
  <c r="AR235" i="1"/>
  <c r="AL235" i="1"/>
  <c r="AK235" i="1"/>
  <c r="AE235" i="1"/>
  <c r="AD235" i="1"/>
  <c r="X235" i="1"/>
  <c r="W235" i="1"/>
  <c r="Q235" i="1"/>
  <c r="P235" i="1"/>
  <c r="BG234" i="1"/>
  <c r="BF234" i="1"/>
  <c r="BF237" i="1" s="1"/>
  <c r="BI21" i="2" s="1"/>
  <c r="AZ234" i="1"/>
  <c r="AY234" i="1"/>
  <c r="AS234" i="1"/>
  <c r="AR234" i="1"/>
  <c r="AL234" i="1"/>
  <c r="AK234" i="1"/>
  <c r="AE234" i="1"/>
  <c r="AD234" i="1"/>
  <c r="X234" i="1"/>
  <c r="W234" i="1"/>
  <c r="Q234" i="1"/>
  <c r="P234" i="1"/>
  <c r="BB22" i="2"/>
  <c r="BG231" i="1"/>
  <c r="BF231" i="1"/>
  <c r="AZ231" i="1"/>
  <c r="AY231" i="1"/>
  <c r="AS231" i="1"/>
  <c r="AR231" i="1"/>
  <c r="AL231" i="1"/>
  <c r="AK231" i="1"/>
  <c r="AE231" i="1"/>
  <c r="AD231" i="1"/>
  <c r="X231" i="1"/>
  <c r="W231" i="1"/>
  <c r="Q231" i="1"/>
  <c r="P231" i="1"/>
  <c r="BG230" i="1"/>
  <c r="BF230" i="1"/>
  <c r="AZ230" i="1"/>
  <c r="AY230" i="1"/>
  <c r="AS230" i="1"/>
  <c r="AR230" i="1"/>
  <c r="AL230" i="1"/>
  <c r="AK230" i="1"/>
  <c r="AE230" i="1"/>
  <c r="AD230" i="1"/>
  <c r="X230" i="1"/>
  <c r="W230" i="1"/>
  <c r="Q230" i="1"/>
  <c r="P230" i="1"/>
  <c r="BG229" i="1"/>
  <c r="BF229" i="1"/>
  <c r="AZ229" i="1"/>
  <c r="AY233" i="1" s="1"/>
  <c r="AY229" i="1"/>
  <c r="AS229" i="1"/>
  <c r="AR229" i="1"/>
  <c r="AR232" i="1" s="1"/>
  <c r="AL229" i="1"/>
  <c r="AK229" i="1"/>
  <c r="AE229" i="1"/>
  <c r="AD229" i="1"/>
  <c r="X229" i="1"/>
  <c r="W233" i="1" s="1"/>
  <c r="W229" i="1"/>
  <c r="Q229" i="1"/>
  <c r="P229" i="1"/>
  <c r="P232" i="1" s="1"/>
  <c r="BB18" i="2"/>
  <c r="BB17" i="2"/>
  <c r="BG226" i="1"/>
  <c r="BF226" i="1"/>
  <c r="AZ226" i="1"/>
  <c r="AY226" i="1"/>
  <c r="Q226" i="1"/>
  <c r="P226" i="1"/>
  <c r="BG224" i="1"/>
  <c r="BF224" i="1"/>
  <c r="AZ224" i="1"/>
  <c r="AY224" i="1"/>
  <c r="Q224" i="1"/>
  <c r="P224" i="1"/>
  <c r="BB14" i="2"/>
  <c r="BB13" i="2"/>
  <c r="BG221" i="1"/>
  <c r="BF223" i="1" s="1"/>
  <c r="BI10" i="2" s="1"/>
  <c r="BF221" i="1"/>
  <c r="BF222" i="1" s="1"/>
  <c r="BI9" i="2" s="1"/>
  <c r="AZ221" i="1"/>
  <c r="AY223" i="1" s="1"/>
  <c r="BH10" i="2" s="1"/>
  <c r="AY221" i="1"/>
  <c r="AY222" i="1" s="1"/>
  <c r="BH9" i="2" s="1"/>
  <c r="AS221" i="1"/>
  <c r="AR223" i="1" s="1"/>
  <c r="BG10" i="2" s="1"/>
  <c r="AR221" i="1"/>
  <c r="AR222" i="1" s="1"/>
  <c r="BG9" i="2" s="1"/>
  <c r="AL221" i="1"/>
  <c r="AK223" i="1" s="1"/>
  <c r="BF10" i="2" s="1"/>
  <c r="AK221" i="1"/>
  <c r="AK222" i="1" s="1"/>
  <c r="BF9" i="2" s="1"/>
  <c r="AE221" i="1"/>
  <c r="AD223" i="1" s="1"/>
  <c r="BE10" i="2" s="1"/>
  <c r="AD221" i="1"/>
  <c r="AD222" i="1" s="1"/>
  <c r="BE9" i="2" s="1"/>
  <c r="X221" i="1"/>
  <c r="W223" i="1" s="1"/>
  <c r="BD10" i="2" s="1"/>
  <c r="W221" i="1"/>
  <c r="W222" i="1" s="1"/>
  <c r="BD9" i="2" s="1"/>
  <c r="Q221" i="1"/>
  <c r="P223" i="1" s="1"/>
  <c r="BC10" i="2" s="1"/>
  <c r="P221" i="1"/>
  <c r="P222" i="1" s="1"/>
  <c r="BC9" i="2" s="1"/>
  <c r="BA220" i="1"/>
  <c r="AT220" i="1"/>
  <c r="AM220" i="1"/>
  <c r="AF220" i="1"/>
  <c r="Y220" i="1"/>
  <c r="R220" i="1"/>
  <c r="K220" i="1"/>
  <c r="BG214" i="1"/>
  <c r="BF214" i="1"/>
  <c r="AZ214" i="1"/>
  <c r="AY214" i="1"/>
  <c r="AS214" i="1"/>
  <c r="AR214" i="1"/>
  <c r="AL214" i="1"/>
  <c r="AK214" i="1"/>
  <c r="AE214" i="1"/>
  <c r="AD214" i="1"/>
  <c r="X214" i="1"/>
  <c r="W214" i="1"/>
  <c r="Q214" i="1"/>
  <c r="P214" i="1"/>
  <c r="BG213" i="1"/>
  <c r="BF213" i="1"/>
  <c r="AZ213" i="1"/>
  <c r="AY213" i="1"/>
  <c r="AS213" i="1"/>
  <c r="AR213" i="1"/>
  <c r="AL213" i="1"/>
  <c r="AK213" i="1"/>
  <c r="AE213" i="1"/>
  <c r="AD213" i="1"/>
  <c r="X213" i="1"/>
  <c r="W213" i="1"/>
  <c r="Q213" i="1"/>
  <c r="P213" i="1"/>
  <c r="BG212" i="1"/>
  <c r="BF212" i="1"/>
  <c r="AZ212" i="1"/>
  <c r="AY212" i="1"/>
  <c r="AS212" i="1"/>
  <c r="AR212" i="1"/>
  <c r="AL212" i="1"/>
  <c r="AK216" i="1" s="1"/>
  <c r="AK212" i="1"/>
  <c r="AK215" i="1" s="1"/>
  <c r="AV37" i="2" s="1"/>
  <c r="AE212" i="1"/>
  <c r="AD212" i="1"/>
  <c r="X212" i="1"/>
  <c r="W216" i="1" s="1"/>
  <c r="AT38" i="2" s="1"/>
  <c r="W212" i="1"/>
  <c r="W215" i="1" s="1"/>
  <c r="AT37" i="2" s="1"/>
  <c r="Q212" i="1"/>
  <c r="P216" i="1" s="1"/>
  <c r="AS38" i="2" s="1"/>
  <c r="P212" i="1"/>
  <c r="P215" i="1" s="1"/>
  <c r="AS37" i="2" s="1"/>
  <c r="BG209" i="1"/>
  <c r="BF209" i="1"/>
  <c r="AZ209" i="1"/>
  <c r="AY209" i="1"/>
  <c r="AS209" i="1"/>
  <c r="AR209" i="1"/>
  <c r="AL209" i="1"/>
  <c r="AK209" i="1"/>
  <c r="AE209" i="1"/>
  <c r="AD209" i="1"/>
  <c r="X209" i="1"/>
  <c r="W209" i="1"/>
  <c r="Q209" i="1"/>
  <c r="P209" i="1"/>
  <c r="BG208" i="1"/>
  <c r="BF208" i="1"/>
  <c r="AZ208" i="1"/>
  <c r="AY208" i="1"/>
  <c r="AY210" i="1" s="1"/>
  <c r="AS208" i="1"/>
  <c r="AR208" i="1"/>
  <c r="AL208" i="1"/>
  <c r="AK208" i="1"/>
  <c r="AK210" i="1" s="1"/>
  <c r="AE208" i="1"/>
  <c r="AD208" i="1"/>
  <c r="X208" i="1"/>
  <c r="W211" i="1" s="1"/>
  <c r="W208" i="1"/>
  <c r="W210" i="1" s="1"/>
  <c r="Q208" i="1"/>
  <c r="P211" i="1" s="1"/>
  <c r="P208" i="1"/>
  <c r="P210" i="1" s="1"/>
  <c r="BG207" i="1"/>
  <c r="BF207" i="1"/>
  <c r="AZ207" i="1"/>
  <c r="AY207" i="1"/>
  <c r="AS207" i="1"/>
  <c r="AR207" i="1"/>
  <c r="AL207" i="1"/>
  <c r="AK207" i="1"/>
  <c r="AE207" i="1"/>
  <c r="AD207" i="1"/>
  <c r="X207" i="1"/>
  <c r="W207" i="1"/>
  <c r="Q207" i="1"/>
  <c r="P207" i="1"/>
  <c r="AS33" i="2" s="1"/>
  <c r="AR34" i="2"/>
  <c r="BG204" i="1"/>
  <c r="BF204" i="1"/>
  <c r="AZ204" i="1"/>
  <c r="AY204" i="1"/>
  <c r="AS204" i="1"/>
  <c r="AR204" i="1"/>
  <c r="AL204" i="1"/>
  <c r="AK204" i="1"/>
  <c r="AE204" i="1"/>
  <c r="AD204" i="1"/>
  <c r="X204" i="1"/>
  <c r="W204" i="1"/>
  <c r="Q204" i="1"/>
  <c r="P204" i="1"/>
  <c r="BG203" i="1"/>
  <c r="BF203" i="1"/>
  <c r="AZ203" i="1"/>
  <c r="AY203" i="1"/>
  <c r="AS203" i="1"/>
  <c r="AR203" i="1"/>
  <c r="AL203" i="1"/>
  <c r="AK203" i="1"/>
  <c r="AE203" i="1"/>
  <c r="AD203" i="1"/>
  <c r="X203" i="1"/>
  <c r="W203" i="1"/>
  <c r="Q203" i="1"/>
  <c r="P203" i="1"/>
  <c r="BG202" i="1"/>
  <c r="BF202" i="1"/>
  <c r="AZ202" i="1"/>
  <c r="AY202" i="1"/>
  <c r="AS202" i="1"/>
  <c r="AR202" i="1"/>
  <c r="AR205" i="1" s="1"/>
  <c r="AL202" i="1"/>
  <c r="AK206" i="1" s="1"/>
  <c r="AV30" i="2" s="1"/>
  <c r="AK202" i="1"/>
  <c r="AE202" i="1"/>
  <c r="AD202" i="1"/>
  <c r="AD205" i="1" s="1"/>
  <c r="X202" i="1"/>
  <c r="W202" i="1"/>
  <c r="Q202" i="1"/>
  <c r="P202" i="1"/>
  <c r="P205" i="1" s="1"/>
  <c r="AS29" i="2" s="1"/>
  <c r="AR30" i="2"/>
  <c r="AR29" i="2"/>
  <c r="BG199" i="1"/>
  <c r="BF199" i="1"/>
  <c r="AZ199" i="1"/>
  <c r="AY199" i="1"/>
  <c r="AS199" i="1"/>
  <c r="AR199" i="1"/>
  <c r="AL199" i="1"/>
  <c r="AK199" i="1"/>
  <c r="AE199" i="1"/>
  <c r="AD199" i="1"/>
  <c r="X199" i="1"/>
  <c r="W199" i="1"/>
  <c r="Q199" i="1"/>
  <c r="P199" i="1"/>
  <c r="BG198" i="1"/>
  <c r="BF198" i="1"/>
  <c r="AZ198" i="1"/>
  <c r="AY198" i="1"/>
  <c r="AS198" i="1"/>
  <c r="AR198" i="1"/>
  <c r="AL198" i="1"/>
  <c r="AK198" i="1"/>
  <c r="AE198" i="1"/>
  <c r="AD198" i="1"/>
  <c r="X198" i="1"/>
  <c r="W198" i="1"/>
  <c r="Q198" i="1"/>
  <c r="P198" i="1"/>
  <c r="BG197" i="1"/>
  <c r="BF197" i="1"/>
  <c r="AZ197" i="1"/>
  <c r="AY197" i="1"/>
  <c r="AS197" i="1"/>
  <c r="AR197" i="1"/>
  <c r="AL197" i="1"/>
  <c r="AK197" i="1"/>
  <c r="AE197" i="1"/>
  <c r="AD197" i="1"/>
  <c r="X197" i="1"/>
  <c r="W197" i="1"/>
  <c r="W200" i="1" s="1"/>
  <c r="AT25" i="2" s="1"/>
  <c r="Q197" i="1"/>
  <c r="P201" i="1" s="1"/>
  <c r="AS26" i="2" s="1"/>
  <c r="P197" i="1"/>
  <c r="P200" i="1" s="1"/>
  <c r="AS25" i="2" s="1"/>
  <c r="AR26" i="2"/>
  <c r="AR25" i="2"/>
  <c r="BG194" i="1"/>
  <c r="BF194" i="1"/>
  <c r="AZ194" i="1"/>
  <c r="AY194" i="1"/>
  <c r="AS194" i="1"/>
  <c r="AR194" i="1"/>
  <c r="AL194" i="1"/>
  <c r="AK194" i="1"/>
  <c r="AE194" i="1"/>
  <c r="AD194" i="1"/>
  <c r="X194" i="1"/>
  <c r="W194" i="1"/>
  <c r="Q194" i="1"/>
  <c r="P194" i="1"/>
  <c r="BG193" i="1"/>
  <c r="BF196" i="1" s="1"/>
  <c r="BF193" i="1"/>
  <c r="AZ193" i="1"/>
  <c r="AY193" i="1"/>
  <c r="AY195" i="1" s="1"/>
  <c r="AS193" i="1"/>
  <c r="AR196" i="1" s="1"/>
  <c r="AR193" i="1"/>
  <c r="AL193" i="1"/>
  <c r="AK193" i="1"/>
  <c r="AK195" i="1" s="1"/>
  <c r="AE193" i="1"/>
  <c r="AD196" i="1" s="1"/>
  <c r="AD193" i="1"/>
  <c r="X193" i="1"/>
  <c r="W196" i="1" s="1"/>
  <c r="W193" i="1"/>
  <c r="W195" i="1" s="1"/>
  <c r="AT21" i="2" s="1"/>
  <c r="Q193" i="1"/>
  <c r="P196" i="1" s="1"/>
  <c r="AS22" i="2" s="1"/>
  <c r="P193" i="1"/>
  <c r="P195" i="1" s="1"/>
  <c r="AS21" i="2" s="1"/>
  <c r="BG192" i="1"/>
  <c r="BF192" i="1"/>
  <c r="AZ192" i="1"/>
  <c r="AY192" i="1"/>
  <c r="AS192" i="1"/>
  <c r="AR192" i="1"/>
  <c r="AL192" i="1"/>
  <c r="AK192" i="1"/>
  <c r="AE192" i="1"/>
  <c r="AD192" i="1"/>
  <c r="X192" i="1"/>
  <c r="AT22" i="2" s="1"/>
  <c r="W192" i="1"/>
  <c r="Q192" i="1"/>
  <c r="P192" i="1"/>
  <c r="BG189" i="1"/>
  <c r="BF189" i="1"/>
  <c r="AZ189" i="1"/>
  <c r="AY189" i="1"/>
  <c r="AS189" i="1"/>
  <c r="AR189" i="1"/>
  <c r="AL189" i="1"/>
  <c r="AK189" i="1"/>
  <c r="AE189" i="1"/>
  <c r="AD189" i="1"/>
  <c r="X189" i="1"/>
  <c r="W189" i="1"/>
  <c r="Q189" i="1"/>
  <c r="P189" i="1"/>
  <c r="J189" i="1"/>
  <c r="I189" i="1"/>
  <c r="BG188" i="1"/>
  <c r="BF188" i="1"/>
  <c r="AZ188" i="1"/>
  <c r="AY188" i="1"/>
  <c r="AS188" i="1"/>
  <c r="AR188" i="1"/>
  <c r="AL188" i="1"/>
  <c r="AK188" i="1"/>
  <c r="AE188" i="1"/>
  <c r="AD188" i="1"/>
  <c r="X188" i="1"/>
  <c r="W188" i="1"/>
  <c r="Q188" i="1"/>
  <c r="P188" i="1"/>
  <c r="J188" i="1"/>
  <c r="I188" i="1"/>
  <c r="BG187" i="1"/>
  <c r="BF187" i="1"/>
  <c r="AZ187" i="1"/>
  <c r="AY187" i="1"/>
  <c r="AS187" i="1"/>
  <c r="AR191" i="1" s="1"/>
  <c r="AR187" i="1"/>
  <c r="AR190" i="1" s="1"/>
  <c r="AL187" i="1"/>
  <c r="AK187" i="1"/>
  <c r="AK190" i="1" s="1"/>
  <c r="AE187" i="1"/>
  <c r="AD191" i="1" s="1"/>
  <c r="AD187" i="1"/>
  <c r="X187" i="1"/>
  <c r="W191" i="1" s="1"/>
  <c r="W187" i="1"/>
  <c r="Q187" i="1"/>
  <c r="P187" i="1"/>
  <c r="P190" i="1" s="1"/>
  <c r="AS17" i="2" s="1"/>
  <c r="J187" i="1"/>
  <c r="I187" i="1"/>
  <c r="BG184" i="1"/>
  <c r="BF184" i="1"/>
  <c r="AZ184" i="1"/>
  <c r="AY184" i="1"/>
  <c r="AS184" i="1"/>
  <c r="AR184" i="1"/>
  <c r="AL184" i="1"/>
  <c r="AK184" i="1"/>
  <c r="AE184" i="1"/>
  <c r="AD184" i="1"/>
  <c r="X184" i="1"/>
  <c r="W184" i="1"/>
  <c r="Q184" i="1"/>
  <c r="P184" i="1"/>
  <c r="J184" i="1"/>
  <c r="I184" i="1"/>
  <c r="BG183" i="1"/>
  <c r="BF183" i="1"/>
  <c r="AZ183" i="1"/>
  <c r="AY183" i="1"/>
  <c r="AS183" i="1"/>
  <c r="AR183" i="1"/>
  <c r="AL183" i="1"/>
  <c r="AK183" i="1"/>
  <c r="AE183" i="1"/>
  <c r="AD183" i="1"/>
  <c r="X183" i="1"/>
  <c r="W183" i="1"/>
  <c r="Q183" i="1"/>
  <c r="P183" i="1"/>
  <c r="J183" i="1"/>
  <c r="I183" i="1"/>
  <c r="BG182" i="1"/>
  <c r="BF186" i="1" s="1"/>
  <c r="AY14" i="2" s="1"/>
  <c r="BF182" i="1"/>
  <c r="BF185" i="1" s="1"/>
  <c r="AY13" i="2" s="1"/>
  <c r="AZ182" i="1"/>
  <c r="AY186" i="1" s="1"/>
  <c r="AY182" i="1"/>
  <c r="AY185" i="1" s="1"/>
  <c r="AS182" i="1"/>
  <c r="AR186" i="1" s="1"/>
  <c r="AR182" i="1"/>
  <c r="AL182" i="1"/>
  <c r="AK182" i="1"/>
  <c r="AE182" i="1"/>
  <c r="AD182" i="1"/>
  <c r="X182" i="1"/>
  <c r="W182" i="1"/>
  <c r="P182" i="1"/>
  <c r="J182" i="1"/>
  <c r="I182" i="1"/>
  <c r="BG179" i="1"/>
  <c r="BF181" i="1" s="1"/>
  <c r="AY10" i="2" s="1"/>
  <c r="BF179" i="1"/>
  <c r="BF180" i="1" s="1"/>
  <c r="AY9" i="2" s="1"/>
  <c r="AZ179" i="1"/>
  <c r="AY181" i="1" s="1"/>
  <c r="AX10" i="2" s="1"/>
  <c r="AY179" i="1"/>
  <c r="AY180" i="1" s="1"/>
  <c r="AX9" i="2" s="1"/>
  <c r="AS179" i="1"/>
  <c r="AR181" i="1" s="1"/>
  <c r="AW10" i="2" s="1"/>
  <c r="AR179" i="1"/>
  <c r="AR180" i="1" s="1"/>
  <c r="AW9" i="2" s="1"/>
  <c r="AL179" i="1"/>
  <c r="AK181" i="1" s="1"/>
  <c r="AV10" i="2" s="1"/>
  <c r="AK179" i="1"/>
  <c r="AK180" i="1" s="1"/>
  <c r="AV9" i="2" s="1"/>
  <c r="AE179" i="1"/>
  <c r="AD181" i="1" s="1"/>
  <c r="AU10" i="2" s="1"/>
  <c r="AD179" i="1"/>
  <c r="AD180" i="1" s="1"/>
  <c r="AU9" i="2" s="1"/>
  <c r="X179" i="1"/>
  <c r="W181" i="1" s="1"/>
  <c r="AT10" i="2" s="1"/>
  <c r="W179" i="1"/>
  <c r="W180" i="1" s="1"/>
  <c r="AT9" i="2" s="1"/>
  <c r="Q179" i="1"/>
  <c r="P181" i="1" s="1"/>
  <c r="AS10" i="2" s="1"/>
  <c r="P179" i="1"/>
  <c r="P180" i="1" s="1"/>
  <c r="AS9" i="2" s="1"/>
  <c r="J179" i="1"/>
  <c r="I181" i="1" s="1"/>
  <c r="AR10" i="2" s="1"/>
  <c r="I179" i="1"/>
  <c r="I180" i="1" s="1"/>
  <c r="AR9" i="2" s="1"/>
  <c r="BA178" i="1"/>
  <c r="AT178" i="1"/>
  <c r="AM178" i="1"/>
  <c r="AF178" i="1"/>
  <c r="Y178" i="1"/>
  <c r="R178" i="1"/>
  <c r="K178" i="1"/>
  <c r="BS8" i="2"/>
  <c r="BR8" i="2"/>
  <c r="BQ8" i="2"/>
  <c r="BP8" i="2"/>
  <c r="BO8" i="2"/>
  <c r="BN8" i="2"/>
  <c r="BM8" i="2"/>
  <c r="BL8" i="2"/>
  <c r="BI8" i="2"/>
  <c r="BH8" i="2"/>
  <c r="BG8" i="2"/>
  <c r="BF8" i="2"/>
  <c r="BE8" i="2"/>
  <c r="BD8" i="2"/>
  <c r="BC8" i="2"/>
  <c r="BB8" i="2"/>
  <c r="AY8" i="2"/>
  <c r="AX8" i="2"/>
  <c r="AW8" i="2"/>
  <c r="AV8" i="2"/>
  <c r="AU8" i="2"/>
  <c r="AT8" i="2"/>
  <c r="AS8" i="2"/>
  <c r="AR8" i="2"/>
  <c r="P270" i="1" l="1"/>
  <c r="W232" i="1"/>
  <c r="AY232" i="1"/>
  <c r="AD243" i="1"/>
  <c r="BE26" i="2" s="1"/>
  <c r="AR243" i="1"/>
  <c r="BG26" i="2" s="1"/>
  <c r="BF243" i="1"/>
  <c r="BI26" i="2" s="1"/>
  <c r="AR247" i="1"/>
  <c r="BD33" i="2"/>
  <c r="BH33" i="2"/>
  <c r="AD252" i="1"/>
  <c r="AR252" i="1"/>
  <c r="BF252" i="1"/>
  <c r="BI33" i="2" s="1"/>
  <c r="AK258" i="1"/>
  <c r="BF38" i="2" s="1"/>
  <c r="AD195" i="1"/>
  <c r="AR195" i="1"/>
  <c r="BF195" i="1"/>
  <c r="AY21" i="2" s="1"/>
  <c r="AY200" i="1"/>
  <c r="AK205" i="1"/>
  <c r="AV29" i="2" s="1"/>
  <c r="AT34" i="2"/>
  <c r="AD211" i="1"/>
  <c r="AU34" i="2" s="1"/>
  <c r="AR211" i="1"/>
  <c r="BF211" i="1"/>
  <c r="AD216" i="1"/>
  <c r="AU38" i="2" s="1"/>
  <c r="AR216" i="1"/>
  <c r="AW38" i="2" s="1"/>
  <c r="BF216" i="1"/>
  <c r="AY38" i="2" s="1"/>
  <c r="AR200" i="1"/>
  <c r="AS34" i="2"/>
  <c r="AK211" i="1"/>
  <c r="AV34" i="2" s="1"/>
  <c r="AY211" i="1"/>
  <c r="AX34" i="2" s="1"/>
  <c r="BF232" i="1"/>
  <c r="AY247" i="1"/>
  <c r="P269" i="1"/>
  <c r="BM13" i="2" s="1"/>
  <c r="AY22" i="2"/>
  <c r="AK196" i="1"/>
  <c r="AY196" i="1"/>
  <c r="AX22" i="2" s="1"/>
  <c r="AD201" i="1"/>
  <c r="AU26" i="2" s="1"/>
  <c r="AR201" i="1"/>
  <c r="AW26" i="2" s="1"/>
  <c r="AD206" i="1"/>
  <c r="AR206" i="1"/>
  <c r="BF206" i="1"/>
  <c r="AY30" i="2" s="1"/>
  <c r="AT33" i="2"/>
  <c r="AD210" i="1"/>
  <c r="AR210" i="1"/>
  <c r="BF210" i="1"/>
  <c r="AD215" i="1"/>
  <c r="AU37" i="2" s="1"/>
  <c r="AR215" i="1"/>
  <c r="BF215" i="1"/>
  <c r="AY37" i="2" s="1"/>
  <c r="P233" i="1"/>
  <c r="BC18" i="2" s="1"/>
  <c r="AD233" i="1"/>
  <c r="BE18" i="2" s="1"/>
  <c r="AR233" i="1"/>
  <c r="BF233" i="1"/>
  <c r="AR242" i="1"/>
  <c r="BG25" i="2" s="1"/>
  <c r="W248" i="1"/>
  <c r="BD30" i="2" s="1"/>
  <c r="AK248" i="1"/>
  <c r="AY248" i="1"/>
  <c r="AK253" i="1"/>
  <c r="BF34" i="2" s="1"/>
  <c r="AY253" i="1"/>
  <c r="AK257" i="1"/>
  <c r="BF37" i="2" s="1"/>
  <c r="AY257" i="1"/>
  <c r="BH37" i="2" s="1"/>
  <c r="AR185" i="1"/>
  <c r="AW13" i="2" s="1"/>
  <c r="I185" i="1"/>
  <c r="AR13" i="2" s="1"/>
  <c r="I186" i="1"/>
  <c r="AR14" i="2" s="1"/>
  <c r="P185" i="1"/>
  <c r="P186" i="1"/>
  <c r="AS14" i="2" s="1"/>
  <c r="W185" i="1"/>
  <c r="AT13" i="2" s="1"/>
  <c r="W186" i="1"/>
  <c r="AD185" i="1"/>
  <c r="AU13" i="2" s="1"/>
  <c r="AD186" i="1"/>
  <c r="AU14" i="2" s="1"/>
  <c r="I190" i="1"/>
  <c r="AR17" i="2" s="1"/>
  <c r="I191" i="1"/>
  <c r="AR18" i="2" s="1"/>
  <c r="P191" i="1"/>
  <c r="AS18" i="2" s="1"/>
  <c r="W190" i="1"/>
  <c r="AT17" i="2" s="1"/>
  <c r="AD190" i="1"/>
  <c r="AU17" i="2" s="1"/>
  <c r="AK191" i="1"/>
  <c r="AV18" i="2" s="1"/>
  <c r="AY190" i="1"/>
  <c r="AX17" i="2" s="1"/>
  <c r="AY191" i="1"/>
  <c r="AX18" i="2" s="1"/>
  <c r="BF190" i="1"/>
  <c r="AY17" i="2" s="1"/>
  <c r="BF191" i="1"/>
  <c r="AY18" i="2" s="1"/>
  <c r="W201" i="1"/>
  <c r="AT26" i="2" s="1"/>
  <c r="AD200" i="1"/>
  <c r="AU25" i="2" s="1"/>
  <c r="AK200" i="1"/>
  <c r="AV25" i="2" s="1"/>
  <c r="AK201" i="1"/>
  <c r="AV26" i="2" s="1"/>
  <c r="AY201" i="1"/>
  <c r="AX26" i="2" s="1"/>
  <c r="BF200" i="1"/>
  <c r="AY25" i="2" s="1"/>
  <c r="BF201" i="1"/>
  <c r="AY26" i="2" s="1"/>
  <c r="P206" i="1"/>
  <c r="AS30" i="2" s="1"/>
  <c r="W205" i="1"/>
  <c r="AT29" i="2" s="1"/>
  <c r="W206" i="1"/>
  <c r="AT30" i="2" s="1"/>
  <c r="AY205" i="1"/>
  <c r="AX29" i="2" s="1"/>
  <c r="AY206" i="1"/>
  <c r="AX30" i="2" s="1"/>
  <c r="BF205" i="1"/>
  <c r="AY29" i="2" s="1"/>
  <c r="AY215" i="1"/>
  <c r="AX37" i="2" s="1"/>
  <c r="AY216" i="1"/>
  <c r="AX38" i="2" s="1"/>
  <c r="P227" i="1"/>
  <c r="BC13" i="2" s="1"/>
  <c r="P228" i="1"/>
  <c r="BC14" i="2" s="1"/>
  <c r="AY227" i="1"/>
  <c r="BH13" i="2" s="1"/>
  <c r="AY228" i="1"/>
  <c r="BH14" i="2" s="1"/>
  <c r="BF227" i="1"/>
  <c r="BI13" i="2" s="1"/>
  <c r="BF228" i="1"/>
  <c r="BI14" i="2" s="1"/>
  <c r="AD232" i="1"/>
  <c r="BE17" i="2" s="1"/>
  <c r="AK232" i="1"/>
  <c r="BF17" i="2" s="1"/>
  <c r="AK233" i="1"/>
  <c r="BF18" i="2" s="1"/>
  <c r="BI17" i="2"/>
  <c r="P237" i="1"/>
  <c r="BC21" i="2" s="1"/>
  <c r="P238" i="1"/>
  <c r="BC22" i="2" s="1"/>
  <c r="W237" i="1"/>
  <c r="BD21" i="2" s="1"/>
  <c r="W238" i="1"/>
  <c r="BD22" i="2" s="1"/>
  <c r="AD237" i="1"/>
  <c r="BE21" i="2" s="1"/>
  <c r="AD238" i="1"/>
  <c r="BE22" i="2" s="1"/>
  <c r="AK237" i="1"/>
  <c r="BF21" i="2" s="1"/>
  <c r="AK238" i="1"/>
  <c r="BF22" i="2" s="1"/>
  <c r="AR237" i="1"/>
  <c r="BG21" i="2" s="1"/>
  <c r="AR238" i="1"/>
  <c r="BG22" i="2" s="1"/>
  <c r="AY237" i="1"/>
  <c r="BH21" i="2" s="1"/>
  <c r="AY238" i="1"/>
  <c r="BH22" i="2" s="1"/>
  <c r="BF238" i="1"/>
  <c r="BI22" i="2" s="1"/>
  <c r="AD242" i="1"/>
  <c r="BE25" i="2" s="1"/>
  <c r="AK242" i="1"/>
  <c r="BF25" i="2" s="1"/>
  <c r="BF242" i="1"/>
  <c r="BI25" i="2" s="1"/>
  <c r="AD247" i="1"/>
  <c r="BE29" i="2" s="1"/>
  <c r="AK247" i="1"/>
  <c r="BF29" i="2" s="1"/>
  <c r="BF247" i="1"/>
  <c r="BI29" i="2" s="1"/>
  <c r="P257" i="1"/>
  <c r="BC37" i="2" s="1"/>
  <c r="P258" i="1"/>
  <c r="BC38" i="2" s="1"/>
  <c r="W257" i="1"/>
  <c r="BD37" i="2" s="1"/>
  <c r="W258" i="1"/>
  <c r="BD38" i="2" s="1"/>
  <c r="AR258" i="1"/>
  <c r="BG38" i="2" s="1"/>
  <c r="AY258" i="1"/>
  <c r="BH38" i="2" s="1"/>
  <c r="BF257" i="1"/>
  <c r="BI37" i="2" s="1"/>
  <c r="BF258" i="1"/>
  <c r="BI38" i="2" s="1"/>
  <c r="I269" i="1"/>
  <c r="BL13" i="2" s="1"/>
  <c r="I270" i="1"/>
  <c r="BL14" i="2" s="1"/>
  <c r="AD269" i="1"/>
  <c r="BO13" i="2" s="1"/>
  <c r="AD270" i="1"/>
  <c r="BO14" i="2" s="1"/>
  <c r="AK269" i="1"/>
  <c r="BP13" i="2" s="1"/>
  <c r="AK270" i="1"/>
  <c r="BP14" i="2" s="1"/>
  <c r="AR269" i="1"/>
  <c r="BQ13" i="2" s="1"/>
  <c r="AR270" i="1"/>
  <c r="BQ14" i="2" s="1"/>
  <c r="AY269" i="1"/>
  <c r="BR13" i="2" s="1"/>
  <c r="AY270" i="1"/>
  <c r="BR14" i="2" s="1"/>
  <c r="BF269" i="1"/>
  <c r="BS13" i="2" s="1"/>
  <c r="BF270" i="1"/>
  <c r="BS14" i="2" s="1"/>
  <c r="I274" i="1"/>
  <c r="BL17" i="2" s="1"/>
  <c r="I275" i="1"/>
  <c r="BL18" i="2" s="1"/>
  <c r="BF275" i="1"/>
  <c r="BS18" i="2" s="1"/>
  <c r="BO17" i="2"/>
  <c r="I279" i="1"/>
  <c r="BL21" i="2" s="1"/>
  <c r="I280" i="1"/>
  <c r="BL22" i="2" s="1"/>
  <c r="P279" i="1"/>
  <c r="BM21" i="2" s="1"/>
  <c r="P280" i="1"/>
  <c r="BM22" i="2" s="1"/>
  <c r="AY279" i="1"/>
  <c r="BR21" i="2" s="1"/>
  <c r="AY280" i="1"/>
  <c r="BR22" i="2" s="1"/>
  <c r="BF289" i="1"/>
  <c r="BS29" i="2" s="1"/>
  <c r="BF290" i="1"/>
  <c r="BS30" i="2" s="1"/>
  <c r="AR299" i="1"/>
  <c r="BQ37" i="2" s="1"/>
  <c r="AR300" i="1"/>
  <c r="BQ38" i="2" s="1"/>
  <c r="W279" i="1"/>
  <c r="BN21" i="2" s="1"/>
  <c r="W280" i="1"/>
  <c r="BN22" i="2" s="1"/>
  <c r="AD279" i="1"/>
  <c r="BO21" i="2" s="1"/>
  <c r="AR279" i="1"/>
  <c r="BQ21" i="2" s="1"/>
  <c r="AR280" i="1"/>
  <c r="BQ22" i="2" s="1"/>
  <c r="BP29" i="2"/>
  <c r="BM29" i="2"/>
  <c r="BM30" i="2"/>
  <c r="BO29" i="2"/>
  <c r="BO30" i="2"/>
  <c r="BN29" i="2"/>
  <c r="BN30" i="2"/>
  <c r="BM34" i="2"/>
  <c r="BS34" i="2"/>
  <c r="BL33" i="2"/>
  <c r="BN33" i="2"/>
  <c r="BL34" i="2"/>
  <c r="BM33" i="2"/>
  <c r="BR33" i="2"/>
  <c r="BN34" i="2"/>
  <c r="BR34" i="2"/>
  <c r="BS33" i="2"/>
  <c r="BL25" i="2"/>
  <c r="BS25" i="2"/>
  <c r="BS26" i="2"/>
  <c r="BL26" i="2"/>
  <c r="BM25" i="2"/>
  <c r="BM26" i="2"/>
  <c r="BR25" i="2"/>
  <c r="BR26" i="2"/>
  <c r="BS17" i="2"/>
  <c r="BN18" i="2"/>
  <c r="BB33" i="2"/>
  <c r="BC33" i="2"/>
  <c r="BG33" i="2"/>
  <c r="BB34" i="2"/>
  <c r="BC34" i="2"/>
  <c r="BG34" i="2"/>
  <c r="BD34" i="2"/>
  <c r="BH34" i="2"/>
  <c r="BE33" i="2"/>
  <c r="BE34" i="2"/>
  <c r="AK186" i="1"/>
  <c r="AK185" i="1"/>
  <c r="AV13" i="2" s="1"/>
  <c r="BP38" i="2"/>
  <c r="BO37" i="2"/>
  <c r="BO38" i="2"/>
  <c r="BQ33" i="2"/>
  <c r="BP33" i="2"/>
  <c r="BP34" i="2"/>
  <c r="BO33" i="2"/>
  <c r="BO34" i="2"/>
  <c r="BL29" i="2"/>
  <c r="BL30" i="2"/>
  <c r="BN26" i="2"/>
  <c r="BN25" i="2"/>
  <c r="BO26" i="2"/>
  <c r="BO25" i="2"/>
  <c r="BP26" i="2"/>
  <c r="BP25" i="2"/>
  <c r="BQ26" i="2"/>
  <c r="BP21" i="2"/>
  <c r="BO22" i="2"/>
  <c r="BO18" i="2"/>
  <c r="BN17" i="2"/>
  <c r="BM17" i="2"/>
  <c r="BM18" i="2"/>
  <c r="BN13" i="2"/>
  <c r="BN14" i="2"/>
  <c r="BM14" i="2"/>
  <c r="BP30" i="2"/>
  <c r="BP22" i="2"/>
  <c r="BP17" i="2"/>
  <c r="BP18" i="2"/>
  <c r="BQ17" i="2"/>
  <c r="BQ18" i="2"/>
  <c r="BQ29" i="2"/>
  <c r="BQ30" i="2"/>
  <c r="BQ25" i="2"/>
  <c r="BR29" i="2"/>
  <c r="BR30" i="2"/>
  <c r="BR17" i="2"/>
  <c r="BS22" i="2"/>
  <c r="BI34" i="2"/>
  <c r="BI18" i="2"/>
  <c r="BI30" i="2"/>
  <c r="BH17" i="2"/>
  <c r="BH30" i="2"/>
  <c r="BH29" i="2"/>
  <c r="BH18" i="2"/>
  <c r="BG29" i="2"/>
  <c r="BG30" i="2"/>
  <c r="BG17" i="2"/>
  <c r="BG18" i="2"/>
  <c r="BF30" i="2"/>
  <c r="BF33" i="2"/>
  <c r="BE30" i="2"/>
  <c r="BD17" i="2"/>
  <c r="BD29" i="2"/>
  <c r="BD18" i="2"/>
  <c r="BC17" i="2"/>
  <c r="BC29" i="2"/>
  <c r="BC30" i="2"/>
  <c r="BB30" i="2"/>
  <c r="BR18" i="2"/>
  <c r="BS21" i="2"/>
  <c r="BF26" i="2"/>
  <c r="AW37" i="2"/>
  <c r="AV38" i="2"/>
  <c r="AU33" i="2"/>
  <c r="AV33" i="2"/>
  <c r="AW34" i="2"/>
  <c r="AX33" i="2"/>
  <c r="AY33" i="2"/>
  <c r="AY34" i="2"/>
  <c r="AW29" i="2"/>
  <c r="AW30" i="2"/>
  <c r="AU30" i="2"/>
  <c r="AU29" i="2"/>
  <c r="AW25" i="2"/>
  <c r="AX25" i="2"/>
  <c r="AX21" i="2"/>
  <c r="AW22" i="2"/>
  <c r="AW21" i="2"/>
  <c r="AV22" i="2"/>
  <c r="AV21" i="2"/>
  <c r="AU21" i="2"/>
  <c r="AU22" i="2"/>
  <c r="AT18" i="2"/>
  <c r="AU18" i="2"/>
  <c r="AV17" i="2"/>
  <c r="AW17" i="2"/>
  <c r="AW18" i="2"/>
  <c r="AX13" i="2"/>
  <c r="AX14" i="2"/>
  <c r="AW14" i="2"/>
  <c r="AV14" i="2"/>
  <c r="AT14" i="2"/>
  <c r="AS13" i="2"/>
  <c r="BP37" i="2"/>
  <c r="AW33" i="2"/>
  <c r="BQ34" i="2"/>
  <c r="BG37" i="2"/>
  <c r="P99" i="1" l="1"/>
  <c r="BG99" i="1"/>
  <c r="BF99" i="1"/>
  <c r="AZ99" i="1"/>
  <c r="AY99" i="1"/>
  <c r="AS99" i="1"/>
  <c r="AR99" i="1"/>
  <c r="AL99" i="1"/>
  <c r="AK99" i="1"/>
  <c r="AE99" i="1"/>
  <c r="AD99" i="1"/>
  <c r="X99" i="1"/>
  <c r="W99" i="1"/>
  <c r="Q99" i="1"/>
  <c r="BG98" i="1"/>
  <c r="BF98" i="1"/>
  <c r="AZ98" i="1"/>
  <c r="AY98" i="1"/>
  <c r="AS98" i="1"/>
  <c r="AR98" i="1"/>
  <c r="AL98" i="1"/>
  <c r="AK98" i="1"/>
  <c r="AE98" i="1"/>
  <c r="AD98" i="1"/>
  <c r="X98" i="1"/>
  <c r="W98" i="1"/>
  <c r="Q98" i="1"/>
  <c r="P98" i="1"/>
  <c r="BG97" i="1"/>
  <c r="BF97" i="1"/>
  <c r="AZ97" i="1"/>
  <c r="AY97" i="1"/>
  <c r="AS97" i="1"/>
  <c r="AR97" i="1"/>
  <c r="AL97" i="1"/>
  <c r="AK97" i="1"/>
  <c r="AE97" i="1"/>
  <c r="AD101" i="1" s="1"/>
  <c r="AD97" i="1"/>
  <c r="AD100" i="1" s="1"/>
  <c r="X97" i="1"/>
  <c r="W101" i="1" s="1"/>
  <c r="W97" i="1"/>
  <c r="W100" i="1" s="1"/>
  <c r="Q97" i="1"/>
  <c r="P101" i="1" s="1"/>
  <c r="P97" i="1"/>
  <c r="P100" i="1" s="1"/>
  <c r="BG57" i="1"/>
  <c r="BF57" i="1"/>
  <c r="AZ57" i="1"/>
  <c r="AY57" i="1"/>
  <c r="AS57" i="1"/>
  <c r="AR57" i="1"/>
  <c r="AL57" i="1"/>
  <c r="AK57" i="1"/>
  <c r="AE57" i="1"/>
  <c r="AD57" i="1"/>
  <c r="X57" i="1"/>
  <c r="W57" i="1"/>
  <c r="Q57" i="1"/>
  <c r="P57" i="1"/>
  <c r="J57" i="1"/>
  <c r="I57" i="1"/>
  <c r="BG56" i="1"/>
  <c r="BF56" i="1"/>
  <c r="AZ56" i="1"/>
  <c r="AY56" i="1"/>
  <c r="AS56" i="1"/>
  <c r="AR56" i="1"/>
  <c r="AL56" i="1"/>
  <c r="AK56" i="1"/>
  <c r="AE56" i="1"/>
  <c r="AD56" i="1"/>
  <c r="X56" i="1"/>
  <c r="W56" i="1"/>
  <c r="Q56" i="1"/>
  <c r="P56" i="1"/>
  <c r="J56" i="1"/>
  <c r="I56" i="1"/>
  <c r="BG55" i="1"/>
  <c r="BF55" i="1"/>
  <c r="AZ55" i="1"/>
  <c r="AY59" i="1" s="1"/>
  <c r="AY55" i="1"/>
  <c r="AY58" i="1" s="1"/>
  <c r="AS55" i="1"/>
  <c r="AR59" i="1" s="1"/>
  <c r="AR55" i="1"/>
  <c r="AR58" i="1" s="1"/>
  <c r="AL55" i="1"/>
  <c r="AK59" i="1" s="1"/>
  <c r="AK55" i="1"/>
  <c r="AK58" i="1" s="1"/>
  <c r="AE55" i="1"/>
  <c r="AD59" i="1" s="1"/>
  <c r="AD55" i="1"/>
  <c r="AD58" i="1" s="1"/>
  <c r="X55" i="1"/>
  <c r="W59" i="1" s="1"/>
  <c r="W55" i="1"/>
  <c r="W58" i="1" s="1"/>
  <c r="Q55" i="1"/>
  <c r="P59" i="1" s="1"/>
  <c r="P55" i="1"/>
  <c r="P58" i="1" s="1"/>
  <c r="J55" i="1"/>
  <c r="I59" i="1" s="1"/>
  <c r="I55" i="1"/>
  <c r="I58" i="1" s="1"/>
  <c r="BG15" i="1"/>
  <c r="BF15" i="1"/>
  <c r="AZ15" i="1"/>
  <c r="AY15" i="1"/>
  <c r="AS15" i="1"/>
  <c r="AR15" i="1"/>
  <c r="AL15" i="1"/>
  <c r="AK15" i="1"/>
  <c r="AE15" i="1"/>
  <c r="AD15" i="1"/>
  <c r="X15" i="1"/>
  <c r="W15" i="1"/>
  <c r="Q15" i="1"/>
  <c r="P15" i="1"/>
  <c r="J15" i="1"/>
  <c r="I15" i="1"/>
  <c r="BG14" i="1"/>
  <c r="BF14" i="1"/>
  <c r="AZ14" i="1"/>
  <c r="AY14" i="1"/>
  <c r="AS14" i="1"/>
  <c r="AR14" i="1"/>
  <c r="AL14" i="1"/>
  <c r="AK14" i="1"/>
  <c r="AE14" i="1"/>
  <c r="AD14" i="1"/>
  <c r="X14" i="1"/>
  <c r="W14" i="1"/>
  <c r="Q14" i="1"/>
  <c r="P14" i="1"/>
  <c r="J14" i="1"/>
  <c r="I14" i="1"/>
  <c r="BG13" i="1"/>
  <c r="BF17" i="1" s="1"/>
  <c r="BF13" i="1"/>
  <c r="BF16" i="1" s="1"/>
  <c r="AZ13" i="1"/>
  <c r="AY17" i="1" s="1"/>
  <c r="AY13" i="1"/>
  <c r="AY16" i="1" s="1"/>
  <c r="AS13" i="1"/>
  <c r="AR17" i="1" s="1"/>
  <c r="AR13" i="1"/>
  <c r="AR16" i="1" s="1"/>
  <c r="AL13" i="1"/>
  <c r="AK17" i="1" s="1"/>
  <c r="AK13" i="1"/>
  <c r="AK16" i="1" s="1"/>
  <c r="AE13" i="1"/>
  <c r="AD17" i="1" s="1"/>
  <c r="AD13" i="1"/>
  <c r="AD16" i="1" s="1"/>
  <c r="X13" i="1"/>
  <c r="W17" i="1" s="1"/>
  <c r="W13" i="1"/>
  <c r="W16" i="1" s="1"/>
  <c r="Q13" i="1"/>
  <c r="P17" i="1" s="1"/>
  <c r="P13" i="1"/>
  <c r="P16" i="1" s="1"/>
  <c r="J13" i="1"/>
  <c r="I17" i="1" s="1"/>
  <c r="I13" i="1"/>
  <c r="I16" i="1" s="1"/>
  <c r="BG172" i="1"/>
  <c r="BF172" i="1"/>
  <c r="BG171" i="1"/>
  <c r="BF171" i="1"/>
  <c r="BG170" i="1"/>
  <c r="BF170" i="1"/>
  <c r="BG167" i="1"/>
  <c r="BF167" i="1"/>
  <c r="BG166" i="1"/>
  <c r="BF169" i="1" s="1"/>
  <c r="BF166" i="1"/>
  <c r="BF168" i="1" s="1"/>
  <c r="BG165" i="1"/>
  <c r="BF165" i="1"/>
  <c r="BG162" i="1"/>
  <c r="BF162" i="1"/>
  <c r="BG161" i="1"/>
  <c r="BF161" i="1"/>
  <c r="BG160" i="1"/>
  <c r="BF164" i="1" s="1"/>
  <c r="BF160" i="1"/>
  <c r="BF163" i="1" s="1"/>
  <c r="BG157" i="1"/>
  <c r="BF157" i="1"/>
  <c r="BG156" i="1"/>
  <c r="BF159" i="1" s="1"/>
  <c r="BF156" i="1"/>
  <c r="BF158" i="1" s="1"/>
  <c r="BG155" i="1"/>
  <c r="BF155" i="1"/>
  <c r="BG152" i="1"/>
  <c r="BF152" i="1"/>
  <c r="BG151" i="1"/>
  <c r="BF151" i="1"/>
  <c r="BG150" i="1"/>
  <c r="BF150" i="1"/>
  <c r="BG147" i="1"/>
  <c r="BF147" i="1"/>
  <c r="BG146" i="1"/>
  <c r="BF146" i="1"/>
  <c r="BG145" i="1"/>
  <c r="BF145" i="1"/>
  <c r="BG137" i="1"/>
  <c r="BF137" i="1"/>
  <c r="AZ172" i="1"/>
  <c r="AY172" i="1"/>
  <c r="AZ171" i="1"/>
  <c r="AY171" i="1"/>
  <c r="AZ170" i="1"/>
  <c r="AY170" i="1"/>
  <c r="AZ167" i="1"/>
  <c r="AY167" i="1"/>
  <c r="AZ166" i="1"/>
  <c r="AY166" i="1"/>
  <c r="AZ165" i="1"/>
  <c r="AY165" i="1"/>
  <c r="AZ162" i="1"/>
  <c r="AY162" i="1"/>
  <c r="AZ161" i="1"/>
  <c r="AY161" i="1"/>
  <c r="AZ160" i="1"/>
  <c r="AY160" i="1"/>
  <c r="AZ157" i="1"/>
  <c r="AY157" i="1"/>
  <c r="AZ156" i="1"/>
  <c r="AY156" i="1"/>
  <c r="AZ155" i="1"/>
  <c r="AY155" i="1"/>
  <c r="AZ152" i="1"/>
  <c r="AY152" i="1"/>
  <c r="AZ151" i="1"/>
  <c r="AY151" i="1"/>
  <c r="AZ150" i="1"/>
  <c r="AY150" i="1"/>
  <c r="AZ147" i="1"/>
  <c r="AY147" i="1"/>
  <c r="AZ146" i="1"/>
  <c r="AY146" i="1"/>
  <c r="AZ145" i="1"/>
  <c r="AY145" i="1"/>
  <c r="AY148" i="1" s="1"/>
  <c r="AZ137" i="1"/>
  <c r="AY137" i="1"/>
  <c r="AS172" i="1"/>
  <c r="AR172" i="1"/>
  <c r="AS171" i="1"/>
  <c r="AR171" i="1"/>
  <c r="AS170" i="1"/>
  <c r="AR170" i="1"/>
  <c r="AS167" i="1"/>
  <c r="AR167" i="1"/>
  <c r="AS166" i="1"/>
  <c r="AR166" i="1"/>
  <c r="AS165" i="1"/>
  <c r="AR165" i="1"/>
  <c r="AS162" i="1"/>
  <c r="AR162" i="1"/>
  <c r="AS161" i="1"/>
  <c r="AR161" i="1"/>
  <c r="AS160" i="1"/>
  <c r="AR160" i="1"/>
  <c r="AR163" i="1" s="1"/>
  <c r="AS157" i="1"/>
  <c r="AR157" i="1"/>
  <c r="AS156" i="1"/>
  <c r="AR156" i="1"/>
  <c r="AR158" i="1" s="1"/>
  <c r="AS155" i="1"/>
  <c r="AR155" i="1"/>
  <c r="AS152" i="1"/>
  <c r="AR152" i="1"/>
  <c r="AS151" i="1"/>
  <c r="AR151" i="1"/>
  <c r="AS150" i="1"/>
  <c r="AR150" i="1"/>
  <c r="AS147" i="1"/>
  <c r="AR147" i="1"/>
  <c r="AS146" i="1"/>
  <c r="AR146" i="1"/>
  <c r="AS145" i="1"/>
  <c r="AR145" i="1"/>
  <c r="AS137" i="1"/>
  <c r="AR137" i="1"/>
  <c r="AE172" i="1"/>
  <c r="AD172" i="1"/>
  <c r="AE171" i="1"/>
  <c r="AD171" i="1"/>
  <c r="AE170" i="1"/>
  <c r="AD170" i="1"/>
  <c r="AE167" i="1"/>
  <c r="AD167" i="1"/>
  <c r="AE166" i="1"/>
  <c r="AD166" i="1"/>
  <c r="AE165" i="1"/>
  <c r="AD165" i="1"/>
  <c r="AE162" i="1"/>
  <c r="AD162" i="1"/>
  <c r="AE161" i="1"/>
  <c r="AD161" i="1"/>
  <c r="AE160" i="1"/>
  <c r="AD160" i="1"/>
  <c r="AE157" i="1"/>
  <c r="AD157" i="1"/>
  <c r="AE156" i="1"/>
  <c r="AD156" i="1"/>
  <c r="AE155" i="1"/>
  <c r="AD155" i="1"/>
  <c r="AE152" i="1"/>
  <c r="AD152" i="1"/>
  <c r="AE151" i="1"/>
  <c r="AD151" i="1"/>
  <c r="AE150" i="1"/>
  <c r="AD150" i="1"/>
  <c r="AE147" i="1"/>
  <c r="AD147" i="1"/>
  <c r="AE146" i="1"/>
  <c r="AD146" i="1"/>
  <c r="AE145" i="1"/>
  <c r="AD145" i="1"/>
  <c r="AD148" i="1" s="1"/>
  <c r="AE137" i="1"/>
  <c r="AD137" i="1"/>
  <c r="AL172" i="1"/>
  <c r="AK172" i="1"/>
  <c r="AL171" i="1"/>
  <c r="AK171" i="1"/>
  <c r="AL170" i="1"/>
  <c r="AK170" i="1"/>
  <c r="AL167" i="1"/>
  <c r="AK167" i="1"/>
  <c r="AL166" i="1"/>
  <c r="AK166" i="1"/>
  <c r="AL165" i="1"/>
  <c r="AK165" i="1"/>
  <c r="AL162" i="1"/>
  <c r="AK162" i="1"/>
  <c r="AL161" i="1"/>
  <c r="AK161" i="1"/>
  <c r="AL160" i="1"/>
  <c r="AK160" i="1"/>
  <c r="AK163" i="1" s="1"/>
  <c r="AL157" i="1"/>
  <c r="AK157" i="1"/>
  <c r="AL156" i="1"/>
  <c r="AK156" i="1"/>
  <c r="AK158" i="1" s="1"/>
  <c r="AL155" i="1"/>
  <c r="AK155" i="1"/>
  <c r="AL152" i="1"/>
  <c r="AK152" i="1"/>
  <c r="AL151" i="1"/>
  <c r="AK151" i="1"/>
  <c r="AL150" i="1"/>
  <c r="AK150" i="1"/>
  <c r="AL147" i="1"/>
  <c r="AK147" i="1"/>
  <c r="AL146" i="1"/>
  <c r="AK146" i="1"/>
  <c r="AL145" i="1"/>
  <c r="AK145" i="1"/>
  <c r="AL137" i="1"/>
  <c r="AK137" i="1"/>
  <c r="X172" i="1"/>
  <c r="W172" i="1"/>
  <c r="X171" i="1"/>
  <c r="W171" i="1"/>
  <c r="X170" i="1"/>
  <c r="W170" i="1"/>
  <c r="X167" i="1"/>
  <c r="W167" i="1"/>
  <c r="X166" i="1"/>
  <c r="W169" i="1" s="1"/>
  <c r="W166" i="1"/>
  <c r="X165" i="1"/>
  <c r="W165" i="1"/>
  <c r="X162" i="1"/>
  <c r="W162" i="1"/>
  <c r="X161" i="1"/>
  <c r="W161" i="1"/>
  <c r="X160" i="1"/>
  <c r="W164" i="1" s="1"/>
  <c r="W160" i="1"/>
  <c r="W163" i="1" s="1"/>
  <c r="X157" i="1"/>
  <c r="W157" i="1"/>
  <c r="X156" i="1"/>
  <c r="W159" i="1" s="1"/>
  <c r="W156" i="1"/>
  <c r="W158" i="1" s="1"/>
  <c r="X155" i="1"/>
  <c r="W155" i="1"/>
  <c r="X152" i="1"/>
  <c r="W152" i="1"/>
  <c r="X151" i="1"/>
  <c r="W151" i="1"/>
  <c r="X150" i="1"/>
  <c r="W150" i="1"/>
  <c r="X147" i="1"/>
  <c r="W147" i="1"/>
  <c r="X146" i="1"/>
  <c r="W146" i="1"/>
  <c r="X145" i="1"/>
  <c r="W145" i="1"/>
  <c r="W148" i="1" s="1"/>
  <c r="X137" i="1"/>
  <c r="W137" i="1"/>
  <c r="Q172" i="1"/>
  <c r="P172" i="1"/>
  <c r="Q171" i="1"/>
  <c r="P171" i="1"/>
  <c r="Q170" i="1"/>
  <c r="P170" i="1"/>
  <c r="Q167" i="1"/>
  <c r="P167" i="1"/>
  <c r="Q166" i="1"/>
  <c r="P169" i="1" s="1"/>
  <c r="P166" i="1"/>
  <c r="Q165" i="1"/>
  <c r="P165" i="1"/>
  <c r="Q162" i="1"/>
  <c r="P162" i="1"/>
  <c r="Q161" i="1"/>
  <c r="P161" i="1"/>
  <c r="Q160" i="1"/>
  <c r="P164" i="1" s="1"/>
  <c r="P160" i="1"/>
  <c r="P163" i="1" s="1"/>
  <c r="Q157" i="1"/>
  <c r="P157" i="1"/>
  <c r="Q156" i="1"/>
  <c r="P159" i="1" s="1"/>
  <c r="P156" i="1"/>
  <c r="P158" i="1" s="1"/>
  <c r="Q155" i="1"/>
  <c r="P155" i="1"/>
  <c r="Q152" i="1"/>
  <c r="P152" i="1"/>
  <c r="Q151" i="1"/>
  <c r="P151" i="1"/>
  <c r="Q150" i="1"/>
  <c r="P150" i="1"/>
  <c r="Q147" i="1"/>
  <c r="P147" i="1"/>
  <c r="Q146" i="1"/>
  <c r="P146" i="1"/>
  <c r="Q145" i="1"/>
  <c r="P149" i="1" s="1"/>
  <c r="P145" i="1"/>
  <c r="P148" i="1" s="1"/>
  <c r="Q137" i="1"/>
  <c r="P137" i="1"/>
  <c r="J172" i="1"/>
  <c r="I172" i="1"/>
  <c r="J171" i="1"/>
  <c r="I171" i="1"/>
  <c r="J170" i="1"/>
  <c r="I174" i="1" s="1"/>
  <c r="I170" i="1"/>
  <c r="J167" i="1"/>
  <c r="I167" i="1"/>
  <c r="J166" i="1"/>
  <c r="I169" i="1" s="1"/>
  <c r="I166" i="1"/>
  <c r="J165" i="1"/>
  <c r="I165" i="1"/>
  <c r="J162" i="1"/>
  <c r="I162" i="1"/>
  <c r="J161" i="1"/>
  <c r="I161" i="1"/>
  <c r="J160" i="1"/>
  <c r="I164" i="1" s="1"/>
  <c r="I160" i="1"/>
  <c r="I163" i="1" s="1"/>
  <c r="J157" i="1"/>
  <c r="I157" i="1"/>
  <c r="J156" i="1"/>
  <c r="I159" i="1" s="1"/>
  <c r="I156" i="1"/>
  <c r="I158" i="1" s="1"/>
  <c r="J155" i="1"/>
  <c r="I155" i="1"/>
  <c r="J152" i="1"/>
  <c r="I152" i="1"/>
  <c r="J151" i="1"/>
  <c r="I151" i="1"/>
  <c r="BF94" i="1"/>
  <c r="BF95" i="1" s="1"/>
  <c r="BG94" i="1"/>
  <c r="AZ94" i="1"/>
  <c r="AY94" i="1"/>
  <c r="AS94" i="1"/>
  <c r="AR96" i="1" s="1"/>
  <c r="AR94" i="1"/>
  <c r="AL94" i="1"/>
  <c r="AK94" i="1"/>
  <c r="AE94" i="1"/>
  <c r="AD94" i="1"/>
  <c r="X94" i="1"/>
  <c r="W94" i="1"/>
  <c r="Q94" i="1"/>
  <c r="P96" i="1" s="1"/>
  <c r="P94" i="1"/>
  <c r="BG52" i="1"/>
  <c r="BF52" i="1"/>
  <c r="AZ52" i="1"/>
  <c r="AY52" i="1"/>
  <c r="AS52" i="1"/>
  <c r="AR52" i="1"/>
  <c r="AL52" i="1"/>
  <c r="AK52" i="1"/>
  <c r="AE52" i="1"/>
  <c r="AD52" i="1"/>
  <c r="X52" i="1"/>
  <c r="W52" i="1"/>
  <c r="Q52" i="1"/>
  <c r="P52" i="1"/>
  <c r="J52" i="1"/>
  <c r="I52" i="1"/>
  <c r="AE45" i="1"/>
  <c r="AD45" i="1"/>
  <c r="AE44" i="1"/>
  <c r="AD44" i="1"/>
  <c r="AE43" i="1"/>
  <c r="AD47" i="1" s="1"/>
  <c r="AD43" i="1"/>
  <c r="AD46" i="1" s="1"/>
  <c r="AE40" i="1"/>
  <c r="AD40" i="1"/>
  <c r="AE39" i="1"/>
  <c r="AD42" i="1" s="1"/>
  <c r="AD39" i="1"/>
  <c r="AD41" i="1" s="1"/>
  <c r="AE35" i="1"/>
  <c r="AD35" i="1"/>
  <c r="AE34" i="1"/>
  <c r="AD34" i="1"/>
  <c r="AE33" i="1"/>
  <c r="AD37" i="1" s="1"/>
  <c r="AD33" i="1"/>
  <c r="AD36" i="1" s="1"/>
  <c r="AE25" i="1"/>
  <c r="AD25" i="1"/>
  <c r="AE24" i="1"/>
  <c r="AD24" i="1"/>
  <c r="AE23" i="1"/>
  <c r="AD27" i="1" s="1"/>
  <c r="AD23" i="1"/>
  <c r="AD26" i="1" s="1"/>
  <c r="AE10" i="1"/>
  <c r="AD10" i="1"/>
  <c r="AD11" i="1" s="1"/>
  <c r="X45" i="1"/>
  <c r="W45" i="1"/>
  <c r="X44" i="1"/>
  <c r="W44" i="1"/>
  <c r="X43" i="1"/>
  <c r="W47" i="1" s="1"/>
  <c r="W43" i="1"/>
  <c r="W46" i="1" s="1"/>
  <c r="X40" i="1"/>
  <c r="W40" i="1"/>
  <c r="X39" i="1"/>
  <c r="W42" i="1" s="1"/>
  <c r="W39" i="1"/>
  <c r="W41" i="1" s="1"/>
  <c r="X35" i="1"/>
  <c r="W35" i="1"/>
  <c r="X34" i="1"/>
  <c r="W34" i="1"/>
  <c r="X33" i="1"/>
  <c r="W37" i="1" s="1"/>
  <c r="W33" i="1"/>
  <c r="W36" i="1" s="1"/>
  <c r="X25" i="1"/>
  <c r="W25" i="1"/>
  <c r="X24" i="1"/>
  <c r="W24" i="1"/>
  <c r="X23" i="1"/>
  <c r="W27" i="1" s="1"/>
  <c r="W23" i="1"/>
  <c r="W26" i="1" s="1"/>
  <c r="X10" i="1"/>
  <c r="W10" i="1"/>
  <c r="W11" i="1" s="1"/>
  <c r="Q45" i="1"/>
  <c r="P45" i="1"/>
  <c r="Q44" i="1"/>
  <c r="P44" i="1"/>
  <c r="Q43" i="1"/>
  <c r="P47" i="1" s="1"/>
  <c r="P43" i="1"/>
  <c r="P46" i="1" s="1"/>
  <c r="Q40" i="1"/>
  <c r="P40" i="1"/>
  <c r="Q39" i="1"/>
  <c r="P42" i="1" s="1"/>
  <c r="P39" i="1"/>
  <c r="P41" i="1" s="1"/>
  <c r="Q35" i="1"/>
  <c r="P35" i="1"/>
  <c r="Q34" i="1"/>
  <c r="P34" i="1"/>
  <c r="Q33" i="1"/>
  <c r="P37" i="1" s="1"/>
  <c r="P33" i="1"/>
  <c r="P36" i="1" s="1"/>
  <c r="Q25" i="1"/>
  <c r="P25" i="1"/>
  <c r="Q24" i="1"/>
  <c r="P24" i="1"/>
  <c r="Q23" i="1"/>
  <c r="P27" i="1" s="1"/>
  <c r="P23" i="1"/>
  <c r="P26" i="1" s="1"/>
  <c r="Q10" i="1"/>
  <c r="P10" i="1"/>
  <c r="J45" i="1"/>
  <c r="I45" i="1"/>
  <c r="J44" i="1"/>
  <c r="I44" i="1"/>
  <c r="J43" i="1"/>
  <c r="I47" i="1" s="1"/>
  <c r="I43" i="1"/>
  <c r="I46" i="1" s="1"/>
  <c r="J40" i="1"/>
  <c r="I40" i="1"/>
  <c r="J39" i="1"/>
  <c r="I42" i="1" s="1"/>
  <c r="I39" i="1"/>
  <c r="I41" i="1" s="1"/>
  <c r="J35" i="1"/>
  <c r="I35" i="1"/>
  <c r="J34" i="1"/>
  <c r="I34" i="1"/>
  <c r="J33" i="1"/>
  <c r="I37" i="1" s="1"/>
  <c r="I33" i="1"/>
  <c r="I36" i="1" s="1"/>
  <c r="J25" i="1"/>
  <c r="I25" i="1"/>
  <c r="J24" i="1"/>
  <c r="I24" i="1"/>
  <c r="J23" i="1"/>
  <c r="I27" i="1" s="1"/>
  <c r="I23" i="1"/>
  <c r="I26" i="1" s="1"/>
  <c r="J10" i="1"/>
  <c r="I12" i="1" s="1"/>
  <c r="I10" i="1"/>
  <c r="BG45" i="1"/>
  <c r="BF45" i="1"/>
  <c r="BG44" i="1"/>
  <c r="BF44" i="1"/>
  <c r="BG43" i="1"/>
  <c r="BF43" i="1"/>
  <c r="BG40" i="1"/>
  <c r="BF40" i="1"/>
  <c r="BG39" i="1"/>
  <c r="BF39" i="1"/>
  <c r="BF41" i="1" s="1"/>
  <c r="BG35" i="1"/>
  <c r="BF35" i="1"/>
  <c r="BG34" i="1"/>
  <c r="BF34" i="1"/>
  <c r="BG33" i="1"/>
  <c r="BF33" i="1"/>
  <c r="BG25" i="1"/>
  <c r="BF25" i="1"/>
  <c r="BG24" i="1"/>
  <c r="BF24" i="1"/>
  <c r="BG23" i="1"/>
  <c r="BF27" i="1" s="1"/>
  <c r="BF23" i="1"/>
  <c r="BG10" i="1"/>
  <c r="BF10" i="1"/>
  <c r="BF11" i="1" s="1"/>
  <c r="AZ45" i="1"/>
  <c r="AY45" i="1"/>
  <c r="AZ44" i="1"/>
  <c r="AY44" i="1"/>
  <c r="AZ43" i="1"/>
  <c r="AY43" i="1"/>
  <c r="AZ40" i="1"/>
  <c r="AY40" i="1"/>
  <c r="AZ39" i="1"/>
  <c r="AY42" i="1" s="1"/>
  <c r="AY39" i="1"/>
  <c r="AZ35" i="1"/>
  <c r="AY35" i="1"/>
  <c r="AZ34" i="1"/>
  <c r="AY34" i="1"/>
  <c r="AZ33" i="1"/>
  <c r="AY33" i="1"/>
  <c r="AZ25" i="1"/>
  <c r="AY25" i="1"/>
  <c r="AZ24" i="1"/>
  <c r="AY24" i="1"/>
  <c r="AZ23" i="1"/>
  <c r="AY23" i="1"/>
  <c r="AY26" i="1" s="1"/>
  <c r="AZ10" i="1"/>
  <c r="AY10" i="1"/>
  <c r="AY11" i="1" s="1"/>
  <c r="AS45" i="1"/>
  <c r="AR45" i="1"/>
  <c r="AS44" i="1"/>
  <c r="AR44" i="1"/>
  <c r="AS43" i="1"/>
  <c r="AR43" i="1"/>
  <c r="AR46" i="1" s="1"/>
  <c r="AS40" i="1"/>
  <c r="AR40" i="1"/>
  <c r="AS39" i="1"/>
  <c r="AR39" i="1"/>
  <c r="AR41" i="1" s="1"/>
  <c r="AS35" i="1"/>
  <c r="AR35" i="1"/>
  <c r="AS34" i="1"/>
  <c r="AR34" i="1"/>
  <c r="AS33" i="1"/>
  <c r="AR33" i="1"/>
  <c r="AS25" i="1"/>
  <c r="AR25" i="1"/>
  <c r="AS24" i="1"/>
  <c r="AR24" i="1"/>
  <c r="AS23" i="1"/>
  <c r="AR27" i="1" s="1"/>
  <c r="AR23" i="1"/>
  <c r="AS10" i="1"/>
  <c r="AR12" i="1" s="1"/>
  <c r="AR10" i="1"/>
  <c r="AL45" i="1"/>
  <c r="AL44" i="1"/>
  <c r="AL43" i="1"/>
  <c r="AL40" i="1"/>
  <c r="AL39" i="1"/>
  <c r="AL35" i="1"/>
  <c r="AL34" i="1"/>
  <c r="AL33" i="1"/>
  <c r="AK37" i="1" s="1"/>
  <c r="AL25" i="1"/>
  <c r="AL24" i="1"/>
  <c r="AL23" i="1"/>
  <c r="AL10" i="1"/>
  <c r="AK45" i="1"/>
  <c r="AK44" i="1"/>
  <c r="AK43" i="1"/>
  <c r="AK40" i="1"/>
  <c r="AK39" i="1"/>
  <c r="AK35" i="1"/>
  <c r="AK34" i="1"/>
  <c r="AK33" i="1"/>
  <c r="AK25" i="1"/>
  <c r="AK24" i="1"/>
  <c r="AK10" i="1"/>
  <c r="AK149" i="1" l="1"/>
  <c r="AD159" i="1"/>
  <c r="AD164" i="1"/>
  <c r="AD169" i="1"/>
  <c r="AR149" i="1"/>
  <c r="AY159" i="1"/>
  <c r="AY164" i="1"/>
  <c r="AY169" i="1"/>
  <c r="BF149" i="1"/>
  <c r="AY36" i="1"/>
  <c r="AR37" i="1"/>
  <c r="BF37" i="1"/>
  <c r="AR42" i="1"/>
  <c r="AY27" i="1"/>
  <c r="AY37" i="1"/>
  <c r="BF42" i="1"/>
  <c r="W149" i="1"/>
  <c r="AK159" i="1"/>
  <c r="AK164" i="1"/>
  <c r="AK169" i="1"/>
  <c r="AD149" i="1"/>
  <c r="AR159" i="1"/>
  <c r="AR164" i="1"/>
  <c r="AR169" i="1"/>
  <c r="AY149" i="1"/>
  <c r="AK41" i="1"/>
  <c r="AK27" i="1"/>
  <c r="AR26" i="1"/>
  <c r="AR36" i="1"/>
  <c r="AY41" i="1"/>
  <c r="BF26" i="1"/>
  <c r="BF36" i="1"/>
  <c r="AK148" i="1"/>
  <c r="AD158" i="1"/>
  <c r="AD163" i="1"/>
  <c r="AR148" i="1"/>
  <c r="AY158" i="1"/>
  <c r="AY163" i="1"/>
  <c r="BF148" i="1"/>
  <c r="AK36" i="1"/>
  <c r="AK42" i="1"/>
  <c r="I168" i="1"/>
  <c r="P168" i="1"/>
  <c r="W168" i="1"/>
  <c r="AK168" i="1"/>
  <c r="AD168" i="1"/>
  <c r="AR168" i="1"/>
  <c r="AY168" i="1"/>
  <c r="AK100" i="1"/>
  <c r="AB13" i="2" s="1"/>
  <c r="AK101" i="1"/>
  <c r="AR100" i="1"/>
  <c r="AR101" i="1"/>
  <c r="AY100" i="1"/>
  <c r="AD13" i="2" s="1"/>
  <c r="AY101" i="1"/>
  <c r="BF100" i="1"/>
  <c r="AE13" i="2" s="1"/>
  <c r="BF101" i="1"/>
  <c r="AE14" i="2" s="1"/>
  <c r="BF59" i="1"/>
  <c r="U14" i="2" s="1"/>
  <c r="BF58" i="1"/>
  <c r="U13" i="2" s="1"/>
  <c r="T14" i="2"/>
  <c r="E14" i="2"/>
  <c r="F14" i="2"/>
  <c r="K13" i="2"/>
  <c r="G14" i="2"/>
  <c r="D13" i="2"/>
  <c r="H13" i="2"/>
  <c r="F13" i="2"/>
  <c r="K14" i="2"/>
  <c r="D14" i="2"/>
  <c r="H14" i="2"/>
  <c r="G13" i="2"/>
  <c r="E13" i="2"/>
  <c r="O14" i="2"/>
  <c r="P13" i="2"/>
  <c r="P14" i="2"/>
  <c r="Q13" i="2"/>
  <c r="Q14" i="2"/>
  <c r="N13" i="2"/>
  <c r="N14" i="2"/>
  <c r="R14" i="2"/>
  <c r="R13" i="2"/>
  <c r="O13" i="2"/>
  <c r="X13" i="2"/>
  <c r="X14" i="2"/>
  <c r="AC13" i="2"/>
  <c r="AN13" i="2"/>
  <c r="AK14" i="2"/>
  <c r="AO14" i="2"/>
  <c r="AL14" i="2"/>
  <c r="AI14" i="2"/>
  <c r="AM14" i="2"/>
  <c r="AH14" i="2"/>
  <c r="AM13" i="2"/>
  <c r="AJ14" i="2"/>
  <c r="AN14" i="2"/>
  <c r="AO13" i="2"/>
  <c r="W96" i="1"/>
  <c r="AY96" i="1"/>
  <c r="Y13" i="2"/>
  <c r="T13" i="2"/>
  <c r="S13" i="2"/>
  <c r="S14" i="2"/>
  <c r="AY47" i="1"/>
  <c r="I13" i="2"/>
  <c r="I14" i="2"/>
  <c r="J14" i="2"/>
  <c r="J13" i="2"/>
  <c r="AD14" i="2"/>
  <c r="Z14" i="2"/>
  <c r="P54" i="1"/>
  <c r="W53" i="1"/>
  <c r="AD53" i="1"/>
  <c r="AK53" i="1"/>
  <c r="AR53" i="1"/>
  <c r="AY53" i="1"/>
  <c r="BF53" i="1"/>
  <c r="AK95" i="1"/>
  <c r="Y14" i="2"/>
  <c r="AB14" i="2"/>
  <c r="I173" i="1"/>
  <c r="P153" i="1"/>
  <c r="P173" i="1"/>
  <c r="W153" i="1"/>
  <c r="W173" i="1"/>
  <c r="AK153" i="1"/>
  <c r="AK173" i="1"/>
  <c r="AD153" i="1"/>
  <c r="AD173" i="1"/>
  <c r="AR153" i="1"/>
  <c r="AR173" i="1"/>
  <c r="AY153" i="1"/>
  <c r="AY173" i="1"/>
  <c r="BF153" i="1"/>
  <c r="BF173" i="1"/>
  <c r="AC14" i="2"/>
  <c r="AR47" i="1"/>
  <c r="BF12" i="1"/>
  <c r="AD12" i="1"/>
  <c r="AD95" i="1"/>
  <c r="AR11" i="1"/>
  <c r="AY46" i="1"/>
  <c r="I11" i="1"/>
  <c r="I53" i="1"/>
  <c r="P53" i="1"/>
  <c r="AD96" i="1"/>
  <c r="AY12" i="1"/>
  <c r="W12" i="1"/>
  <c r="W95" i="1"/>
  <c r="AY95" i="1"/>
  <c r="P154" i="1"/>
  <c r="P174" i="1"/>
  <c r="W154" i="1"/>
  <c r="W174" i="1"/>
  <c r="AK154" i="1"/>
  <c r="AK174" i="1"/>
  <c r="AD154" i="1"/>
  <c r="AD174" i="1"/>
  <c r="AR154" i="1"/>
  <c r="AR174" i="1"/>
  <c r="AY154" i="1"/>
  <c r="AY174" i="1"/>
  <c r="BF154" i="1"/>
  <c r="BF174" i="1"/>
  <c r="AA14" i="2"/>
  <c r="BF46" i="1"/>
  <c r="P11" i="1"/>
  <c r="W54" i="1"/>
  <c r="AD54" i="1"/>
  <c r="AK54" i="1"/>
  <c r="AR54" i="1"/>
  <c r="AY54" i="1"/>
  <c r="BF54" i="1"/>
  <c r="AK96" i="1"/>
  <c r="P138" i="1"/>
  <c r="W138" i="1"/>
  <c r="AK138" i="1"/>
  <c r="AD138" i="1"/>
  <c r="AR138" i="1"/>
  <c r="AY138" i="1"/>
  <c r="BF138" i="1"/>
  <c r="Z13" i="2"/>
  <c r="BF47" i="1"/>
  <c r="P12" i="1"/>
  <c r="P95" i="1"/>
  <c r="AR95" i="1"/>
  <c r="P139" i="1"/>
  <c r="W139" i="1"/>
  <c r="AK139" i="1"/>
  <c r="AD139" i="1"/>
  <c r="AR139" i="1"/>
  <c r="AY139" i="1"/>
  <c r="BF139" i="1"/>
  <c r="AA13" i="2"/>
  <c r="AK46" i="1"/>
  <c r="AK12" i="1"/>
  <c r="AK47" i="1"/>
  <c r="I54" i="1"/>
  <c r="BF96" i="1"/>
  <c r="AL13" i="2" l="1"/>
  <c r="AK13" i="2"/>
  <c r="AJ13" i="2"/>
  <c r="AI13" i="2"/>
  <c r="AH13" i="2"/>
  <c r="G9" i="2" l="1"/>
  <c r="I9" i="2"/>
  <c r="BA136" i="1" l="1"/>
  <c r="AT136" i="1"/>
  <c r="AO30" i="2" l="1"/>
  <c r="AN26" i="2"/>
  <c r="AO10" i="2"/>
  <c r="AN10" i="2"/>
  <c r="AE10" i="2"/>
  <c r="AE9" i="2"/>
  <c r="AD10" i="2"/>
  <c r="U10" i="2"/>
  <c r="U9" i="2"/>
  <c r="T10" i="2"/>
  <c r="K10" i="2"/>
  <c r="K9" i="2"/>
  <c r="J10" i="2"/>
  <c r="J9" i="2"/>
  <c r="K8" i="2"/>
  <c r="J8" i="2"/>
  <c r="U8" i="2"/>
  <c r="T8" i="2"/>
  <c r="AE8" i="2"/>
  <c r="AD8" i="2"/>
  <c r="AO8" i="2"/>
  <c r="AN8" i="2"/>
  <c r="BA93" i="1"/>
  <c r="AD9" i="2"/>
  <c r="AD11" i="2" s="1"/>
  <c r="AT93" i="1"/>
  <c r="CB11" i="2" l="1"/>
  <c r="CB12" i="2"/>
  <c r="CB15" i="2"/>
  <c r="CB16" i="2"/>
  <c r="CB23" i="2"/>
  <c r="CB24" i="2"/>
  <c r="CB27" i="2"/>
  <c r="CB28" i="2"/>
  <c r="CB31" i="2"/>
  <c r="CB35" i="2"/>
  <c r="CB36" i="2"/>
  <c r="CB39" i="2"/>
  <c r="CB40" i="2"/>
  <c r="CB32" i="2"/>
  <c r="CB20" i="2"/>
  <c r="CB19" i="2"/>
  <c r="BR12" i="2"/>
  <c r="BR11" i="2"/>
  <c r="AX12" i="2"/>
  <c r="AX11" i="2"/>
  <c r="BH11" i="2"/>
  <c r="BH12" i="2"/>
  <c r="BH27" i="2"/>
  <c r="BH28" i="2"/>
  <c r="BH35" i="2"/>
  <c r="BH39" i="2"/>
  <c r="AX16" i="2"/>
  <c r="AX15" i="2"/>
  <c r="AX24" i="2"/>
  <c r="AX23" i="2"/>
  <c r="AX27" i="2"/>
  <c r="AX36" i="2"/>
  <c r="AX35" i="2"/>
  <c r="BR20" i="2"/>
  <c r="BH20" i="2"/>
  <c r="BH31" i="2"/>
  <c r="BH32" i="2"/>
  <c r="BH19" i="2"/>
  <c r="BR19" i="2"/>
  <c r="BH36" i="2"/>
  <c r="BR28" i="2"/>
  <c r="BR35" i="2"/>
  <c r="BR16" i="2"/>
  <c r="BR15" i="2"/>
  <c r="BH40" i="2"/>
  <c r="BH24" i="2"/>
  <c r="BH23" i="2"/>
  <c r="BH16" i="2"/>
  <c r="BH15" i="2"/>
  <c r="AX40" i="2"/>
  <c r="AX39" i="2"/>
  <c r="AX32" i="2"/>
  <c r="AX31" i="2"/>
  <c r="AX28" i="2"/>
  <c r="AX20" i="2"/>
  <c r="AX19" i="2"/>
  <c r="BR23" i="2"/>
  <c r="BR24" i="2"/>
  <c r="BR39" i="2"/>
  <c r="BR40" i="2"/>
  <c r="BR36" i="2"/>
  <c r="BR32" i="2"/>
  <c r="BR31" i="2"/>
  <c r="BR27" i="2"/>
  <c r="CC11" i="2"/>
  <c r="CC12" i="2"/>
  <c r="CC15" i="2"/>
  <c r="CC16" i="2"/>
  <c r="CC23" i="2"/>
  <c r="CC24" i="2"/>
  <c r="CC27" i="2"/>
  <c r="CC28" i="2"/>
  <c r="CC35" i="2"/>
  <c r="CC36" i="2"/>
  <c r="CC39" i="2"/>
  <c r="CC40" i="2"/>
  <c r="CC32" i="2"/>
  <c r="CC31" i="2"/>
  <c r="CC20" i="2"/>
  <c r="CC19" i="2"/>
  <c r="BS40" i="2"/>
  <c r="BS39" i="2"/>
  <c r="BS12" i="2"/>
  <c r="BS11" i="2"/>
  <c r="AY40" i="2"/>
  <c r="AY16" i="2"/>
  <c r="AY15" i="2"/>
  <c r="AY11" i="2"/>
  <c r="AY12" i="2"/>
  <c r="AY23" i="2"/>
  <c r="AY24" i="2"/>
  <c r="AY32" i="2"/>
  <c r="AY39" i="2"/>
  <c r="BI11" i="2"/>
  <c r="BI12" i="2"/>
  <c r="BI23" i="2"/>
  <c r="BI28" i="2"/>
  <c r="AY36" i="2"/>
  <c r="AY35" i="2"/>
  <c r="BS23" i="2"/>
  <c r="BI32" i="2"/>
  <c r="BI20" i="2"/>
  <c r="BI36" i="2"/>
  <c r="BS24" i="2"/>
  <c r="BI35" i="2"/>
  <c r="BS19" i="2"/>
  <c r="BS28" i="2"/>
  <c r="BS27" i="2"/>
  <c r="BS35" i="2"/>
  <c r="BS36" i="2"/>
  <c r="BS32" i="2"/>
  <c r="BS31" i="2"/>
  <c r="BS20" i="2"/>
  <c r="BS16" i="2"/>
  <c r="BS15" i="2"/>
  <c r="BI40" i="2"/>
  <c r="BI39" i="2"/>
  <c r="BI31" i="2"/>
  <c r="BI27" i="2"/>
  <c r="BI24" i="2"/>
  <c r="BI19" i="2"/>
  <c r="BI16" i="2"/>
  <c r="BI15" i="2"/>
  <c r="AY31" i="2"/>
  <c r="AY28" i="2"/>
  <c r="AY27" i="2"/>
  <c r="AY20" i="2"/>
  <c r="AY19" i="2"/>
  <c r="K12" i="2"/>
  <c r="U12" i="2"/>
  <c r="T12" i="2"/>
  <c r="U11" i="2"/>
  <c r="AE12" i="2"/>
  <c r="AG11" i="2" s="1"/>
  <c r="R43" i="2" s="1"/>
  <c r="AO32" i="2"/>
  <c r="AN15" i="2"/>
  <c r="T16" i="2"/>
  <c r="J16" i="2"/>
  <c r="AN16" i="2"/>
  <c r="T15" i="2"/>
  <c r="AD16" i="2"/>
  <c r="J15" i="2"/>
  <c r="AD15" i="2"/>
  <c r="AN12" i="2"/>
  <c r="K16" i="2"/>
  <c r="AO16" i="2"/>
  <c r="K15" i="2"/>
  <c r="U15" i="2"/>
  <c r="U16" i="2"/>
  <c r="AE15" i="2"/>
  <c r="AE16" i="2"/>
  <c r="AO15" i="2"/>
  <c r="AD12" i="2"/>
  <c r="AO12" i="2"/>
  <c r="J11" i="2"/>
  <c r="AE11" i="2"/>
  <c r="AF11" i="2" s="1"/>
  <c r="G43" i="2" s="1"/>
  <c r="AN28" i="2"/>
  <c r="J12" i="2"/>
  <c r="K11" i="2"/>
  <c r="AO9" i="2"/>
  <c r="AO11" i="2" s="1"/>
  <c r="AN21" i="2"/>
  <c r="AN23" i="2" s="1"/>
  <c r="AN18" i="2"/>
  <c r="AN20" i="2" s="1"/>
  <c r="AD34" i="2"/>
  <c r="AD36" i="2" s="1"/>
  <c r="AD30" i="2"/>
  <c r="AD32" i="2" s="1"/>
  <c r="U26" i="2"/>
  <c r="U28" i="2" s="1"/>
  <c r="AO38" i="2"/>
  <c r="AO40" i="2" s="1"/>
  <c r="AN38" i="2"/>
  <c r="AN40" i="2" s="1"/>
  <c r="AN34" i="2"/>
  <c r="AN36" i="2" s="1"/>
  <c r="AN22" i="2"/>
  <c r="AN24" i="2" s="1"/>
  <c r="AO17" i="2"/>
  <c r="AO19" i="2" s="1"/>
  <c r="AE38" i="2"/>
  <c r="AE40" i="2" s="1"/>
  <c r="AE25" i="2"/>
  <c r="AE27" i="2" s="1"/>
  <c r="AD26" i="2"/>
  <c r="AD28" i="2" s="1"/>
  <c r="AD22" i="2"/>
  <c r="AD24" i="2" s="1"/>
  <c r="AE22" i="2"/>
  <c r="AE24" i="2" s="1"/>
  <c r="AE18" i="2"/>
  <c r="AE20" i="2" s="1"/>
  <c r="U34" i="2"/>
  <c r="U36" i="2" s="1"/>
  <c r="T29" i="2"/>
  <c r="T31" i="2" s="1"/>
  <c r="T26" i="2"/>
  <c r="T28" i="2" s="1"/>
  <c r="T22" i="2"/>
  <c r="T24" i="2" s="1"/>
  <c r="T18" i="2"/>
  <c r="T20" i="2" s="1"/>
  <c r="T17" i="2"/>
  <c r="T19" i="2" s="1"/>
  <c r="J38" i="2"/>
  <c r="J40" i="2" s="1"/>
  <c r="K30" i="2"/>
  <c r="K32" i="2" s="1"/>
  <c r="J25" i="2"/>
  <c r="K22" i="2"/>
  <c r="K24" i="2" s="1"/>
  <c r="J18" i="2"/>
  <c r="J20" i="2" s="1"/>
  <c r="AE34" i="2"/>
  <c r="AE36" i="2" s="1"/>
  <c r="AO26" i="2"/>
  <c r="AO28" i="2" s="1"/>
  <c r="K18" i="2"/>
  <c r="K20" i="2" s="1"/>
  <c r="AE26" i="2"/>
  <c r="AE28" i="2" s="1"/>
  <c r="AO18" i="2"/>
  <c r="AO20" i="2" s="1"/>
  <c r="AO37" i="2"/>
  <c r="AO39" i="2" s="1"/>
  <c r="K29" i="2"/>
  <c r="K31" i="2" s="1"/>
  <c r="U33" i="2"/>
  <c r="U35" i="2" s="1"/>
  <c r="AE29" i="2"/>
  <c r="AE31" i="2" s="1"/>
  <c r="AO22" i="2"/>
  <c r="AO24" i="2" s="1"/>
  <c r="U18" i="2"/>
  <c r="U20" i="2" s="1"/>
  <c r="AO33" i="2"/>
  <c r="AO35" i="2" s="1"/>
  <c r="K38" i="2"/>
  <c r="K40" i="2" s="1"/>
  <c r="U22" i="2"/>
  <c r="U24" i="2" s="1"/>
  <c r="K25" i="2"/>
  <c r="K27" i="2" s="1"/>
  <c r="K33" i="2"/>
  <c r="K35" i="2" s="1"/>
  <c r="U29" i="2"/>
  <c r="U31" i="2" s="1"/>
  <c r="U38" i="2"/>
  <c r="U40" i="2" s="1"/>
  <c r="K17" i="2"/>
  <c r="K19" i="2" s="1"/>
  <c r="U17" i="2"/>
  <c r="U19" i="2" s="1"/>
  <c r="AO34" i="2"/>
  <c r="AO36" i="2" s="1"/>
  <c r="U37" i="2"/>
  <c r="U39" i="2" s="1"/>
  <c r="AE17" i="2"/>
  <c r="AE19" i="2" s="1"/>
  <c r="AE30" i="2"/>
  <c r="AE32" i="2" s="1"/>
  <c r="K21" i="2"/>
  <c r="K23" i="2" s="1"/>
  <c r="K34" i="2"/>
  <c r="K36" i="2" s="1"/>
  <c r="U25" i="2"/>
  <c r="U27" i="2" s="1"/>
  <c r="AE37" i="2"/>
  <c r="AE39" i="2" s="1"/>
  <c r="AO29" i="2"/>
  <c r="AO31" i="2" s="1"/>
  <c r="AE33" i="2"/>
  <c r="AE35" i="2" s="1"/>
  <c r="K37" i="2"/>
  <c r="K39" i="2" s="1"/>
  <c r="K26" i="2"/>
  <c r="K28" i="2" s="1"/>
  <c r="U30" i="2"/>
  <c r="U32" i="2" s="1"/>
  <c r="AO21" i="2"/>
  <c r="AO23" i="2" s="1"/>
  <c r="U21" i="2"/>
  <c r="U23" i="2" s="1"/>
  <c r="AO25" i="2"/>
  <c r="AO27" i="2" s="1"/>
  <c r="AE21" i="2"/>
  <c r="AE23" i="2" s="1"/>
  <c r="T38" i="2"/>
  <c r="T40" i="2" s="1"/>
  <c r="J33" i="2"/>
  <c r="T30" i="2"/>
  <c r="T32" i="2" s="1"/>
  <c r="J26" i="2"/>
  <c r="J28" i="2" s="1"/>
  <c r="T33" i="2"/>
  <c r="T35" i="2" s="1"/>
  <c r="AD18" i="2"/>
  <c r="AD20" i="2" s="1"/>
  <c r="AD37" i="2"/>
  <c r="AD39" i="2" s="1"/>
  <c r="J30" i="2"/>
  <c r="J32" i="2" s="1"/>
  <c r="AN9" i="2"/>
  <c r="AN11" i="2" s="1"/>
  <c r="AN30" i="2"/>
  <c r="AN32" i="2" s="1"/>
  <c r="AD29" i="2"/>
  <c r="AD31" i="2" s="1"/>
  <c r="J21" i="2"/>
  <c r="J23" i="2" s="1"/>
  <c r="T9" i="2"/>
  <c r="T11" i="2" s="1"/>
  <c r="AN33" i="2"/>
  <c r="AN35" i="2" s="1"/>
  <c r="T37" i="2"/>
  <c r="T39" i="2" s="1"/>
  <c r="AD17" i="2"/>
  <c r="AD19" i="2" s="1"/>
  <c r="AN29" i="2"/>
  <c r="AN31" i="2" s="1"/>
  <c r="J22" i="2"/>
  <c r="J24" i="2" s="1"/>
  <c r="AD38" i="2"/>
  <c r="AD40" i="2" s="1"/>
  <c r="AN17" i="2"/>
  <c r="AN19" i="2" s="1"/>
  <c r="J29" i="2"/>
  <c r="AN37" i="2"/>
  <c r="AN39" i="2" s="1"/>
  <c r="J17" i="2"/>
  <c r="J19" i="2" s="1"/>
  <c r="T21" i="2"/>
  <c r="T23" i="2" s="1"/>
  <c r="T34" i="2"/>
  <c r="T36" i="2" s="1"/>
  <c r="AD33" i="2"/>
  <c r="AD35" i="2" s="1"/>
  <c r="AN25" i="2"/>
  <c r="AN27" i="2" s="1"/>
  <c r="J34" i="2"/>
  <c r="J36" i="2" s="1"/>
  <c r="AD25" i="2"/>
  <c r="AD27" i="2" s="1"/>
  <c r="J37" i="2"/>
  <c r="AD21" i="2"/>
  <c r="AD23" i="2" s="1"/>
  <c r="T25" i="2"/>
  <c r="T27" i="2" s="1"/>
  <c r="J27" i="2" l="1"/>
  <c r="J31" i="2" s="1"/>
  <c r="J35" i="2" s="1"/>
  <c r="J39" i="2" s="1"/>
  <c r="AM8" i="2" l="1"/>
  <c r="AL8" i="2"/>
  <c r="AK8" i="2"/>
  <c r="AJ8" i="2"/>
  <c r="AI8" i="2"/>
  <c r="AH8" i="2"/>
  <c r="AM136" i="1"/>
  <c r="AF136" i="1"/>
  <c r="Y136" i="1"/>
  <c r="R136" i="1"/>
  <c r="K136" i="1"/>
  <c r="AK37" i="2" l="1"/>
  <c r="AI17" i="2"/>
  <c r="AH18" i="2"/>
  <c r="AH22" i="2"/>
  <c r="AH29" i="2"/>
  <c r="AH34" i="2"/>
  <c r="AM21" i="2"/>
  <c r="AK34" i="2"/>
  <c r="AK33" i="2"/>
  <c r="AM25" i="2"/>
  <c r="AJ10" i="2"/>
  <c r="AI10" i="2"/>
  <c r="AI33" i="2"/>
  <c r="AL9" i="2"/>
  <c r="AM30" i="2"/>
  <c r="AJ34" i="2"/>
  <c r="AJ33" i="2"/>
  <c r="AK10" i="2"/>
  <c r="AM17" i="2"/>
  <c r="AH25" i="2"/>
  <c r="AH37" i="2"/>
  <c r="AJ37" i="2"/>
  <c r="AL10" i="2"/>
  <c r="AH17" i="2"/>
  <c r="AI25" i="2"/>
  <c r="AI37" i="2"/>
  <c r="AM9" i="2"/>
  <c r="AM22" i="2"/>
  <c r="AH30" i="2"/>
  <c r="AJ38" i="2"/>
  <c r="AH33" i="2"/>
  <c r="AM38" i="2"/>
  <c r="AL38" i="2"/>
  <c r="AM37" i="2"/>
  <c r="AL37" i="2"/>
  <c r="AM33" i="2"/>
  <c r="AL34" i="2"/>
  <c r="AL30" i="2"/>
  <c r="AK29" i="2"/>
  <c r="AJ30" i="2"/>
  <c r="AI30" i="2"/>
  <c r="AI29" i="2"/>
  <c r="AL26" i="2"/>
  <c r="AK25" i="2"/>
  <c r="AJ25" i="2"/>
  <c r="AL25" i="2"/>
  <c r="AL22" i="2"/>
  <c r="AK21" i="2"/>
  <c r="AJ22" i="2"/>
  <c r="AI22" i="2"/>
  <c r="AL21" i="2"/>
  <c r="AJ21" i="2"/>
  <c r="AL18" i="2"/>
  <c r="AK18" i="2"/>
  <c r="AJ18" i="2"/>
  <c r="AK17" i="2"/>
  <c r="AJ17" i="2"/>
  <c r="AM18" i="2"/>
  <c r="AI26" i="2"/>
  <c r="AK30" i="2"/>
  <c r="AL17" i="2"/>
  <c r="AJ26" i="2"/>
  <c r="AL33" i="2"/>
  <c r="AH38" i="2"/>
  <c r="AI9" i="2"/>
  <c r="AJ9" i="2"/>
  <c r="AH21" i="2"/>
  <c r="AL29" i="2"/>
  <c r="AH10" i="2"/>
  <c r="AK26" i="2"/>
  <c r="AI38" i="2"/>
  <c r="AK9" i="2"/>
  <c r="AM10" i="2"/>
  <c r="AI18" i="2"/>
  <c r="AI21" i="2"/>
  <c r="AK22" i="2"/>
  <c r="AM26" i="2"/>
  <c r="AM29" i="2"/>
  <c r="AI34" i="2"/>
  <c r="AK38" i="2"/>
  <c r="AH26" i="2"/>
  <c r="AJ29" i="2"/>
  <c r="AM34" i="2"/>
  <c r="AC8" i="2" l="1"/>
  <c r="AB8" i="2"/>
  <c r="AA8" i="2"/>
  <c r="Z8" i="2"/>
  <c r="Y8" i="2"/>
  <c r="X8" i="2"/>
  <c r="S8" i="2"/>
  <c r="R8" i="2"/>
  <c r="Q8" i="2"/>
  <c r="P8" i="2"/>
  <c r="O8" i="2"/>
  <c r="N8" i="2"/>
  <c r="I8" i="2"/>
  <c r="H8" i="2"/>
  <c r="G8" i="2"/>
  <c r="F8" i="2"/>
  <c r="E8" i="2"/>
  <c r="D8" i="2"/>
  <c r="X18" i="2"/>
  <c r="Y10" i="2"/>
  <c r="Y12" i="2" s="1"/>
  <c r="AM93" i="1"/>
  <c r="AF93" i="1"/>
  <c r="Y93" i="1"/>
  <c r="R93" i="1"/>
  <c r="K93" i="1"/>
  <c r="N33" i="2"/>
  <c r="N29" i="2"/>
  <c r="N22" i="2"/>
  <c r="N24" i="2" s="1"/>
  <c r="N18" i="2"/>
  <c r="Q10" i="2"/>
  <c r="Q12" i="2" s="1"/>
  <c r="O9" i="2"/>
  <c r="Y51" i="1"/>
  <c r="R51" i="1"/>
  <c r="K51" i="1"/>
  <c r="E18" i="2"/>
  <c r="E20" i="2" s="1"/>
  <c r="E22" i="2"/>
  <c r="E24" i="2" s="1"/>
  <c r="E25" i="2"/>
  <c r="E29" i="2"/>
  <c r="E33" i="2"/>
  <c r="E35" i="2" s="1"/>
  <c r="E37" i="2"/>
  <c r="D38" i="2"/>
  <c r="D33" i="2"/>
  <c r="D29" i="2"/>
  <c r="D25" i="2"/>
  <c r="D22" i="2"/>
  <c r="D17" i="2"/>
  <c r="F38" i="2"/>
  <c r="F34" i="2"/>
  <c r="F36" i="2" s="1"/>
  <c r="F30" i="2"/>
  <c r="F25" i="2"/>
  <c r="F22" i="2"/>
  <c r="F18" i="2"/>
  <c r="G33" i="2"/>
  <c r="G18" i="2"/>
  <c r="AK23" i="1"/>
  <c r="AK26" i="1" s="1"/>
  <c r="AH36" i="2" l="1"/>
  <c r="BV24" i="2"/>
  <c r="BV11" i="2"/>
  <c r="BV12" i="2"/>
  <c r="BV15" i="2"/>
  <c r="BV16" i="2"/>
  <c r="BV19" i="2"/>
  <c r="BV20" i="2"/>
  <c r="BV23" i="2"/>
  <c r="BV27" i="2"/>
  <c r="BV28" i="2"/>
  <c r="BV31" i="2"/>
  <c r="BV32" i="2"/>
  <c r="BV35" i="2"/>
  <c r="BV36" i="2"/>
  <c r="BV39" i="2"/>
  <c r="BV40" i="2"/>
  <c r="AR12" i="2"/>
  <c r="AR11" i="2"/>
  <c r="AR27" i="2"/>
  <c r="AR28" i="2"/>
  <c r="AR31" i="2"/>
  <c r="AR32" i="2"/>
  <c r="AR36" i="2"/>
  <c r="BB15" i="2"/>
  <c r="BB16" i="2"/>
  <c r="BB19" i="2"/>
  <c r="BB20" i="2"/>
  <c r="BB24" i="2"/>
  <c r="BB28" i="2"/>
  <c r="BB27" i="2"/>
  <c r="BB31" i="2"/>
  <c r="BB40" i="2"/>
  <c r="BL11" i="2"/>
  <c r="BL12" i="2"/>
  <c r="AR23" i="2"/>
  <c r="AR24" i="2"/>
  <c r="AR35" i="2"/>
  <c r="AR39" i="2"/>
  <c r="AR40" i="2"/>
  <c r="BB11" i="2"/>
  <c r="BB12" i="2"/>
  <c r="BB23" i="2"/>
  <c r="BB39" i="2"/>
  <c r="AR15" i="2"/>
  <c r="BB32" i="2"/>
  <c r="BB36" i="2"/>
  <c r="BB35" i="2"/>
  <c r="AR20" i="2"/>
  <c r="AR19" i="2"/>
  <c r="AR16" i="2"/>
  <c r="BL15" i="2"/>
  <c r="BL23" i="2"/>
  <c r="BL20" i="2"/>
  <c r="BL19" i="2"/>
  <c r="BL24" i="2"/>
  <c r="BL35" i="2"/>
  <c r="BL39" i="2"/>
  <c r="BL40" i="2"/>
  <c r="BL28" i="2"/>
  <c r="BL36" i="2"/>
  <c r="BL27" i="2"/>
  <c r="BL31" i="2"/>
  <c r="BL32" i="2"/>
  <c r="BL16" i="2"/>
  <c r="AI32" i="2"/>
  <c r="BW11" i="2"/>
  <c r="BW12" i="2"/>
  <c r="BW15" i="2"/>
  <c r="BW16" i="2"/>
  <c r="BW20" i="2"/>
  <c r="CE19" i="2" s="1"/>
  <c r="W45" i="2" s="1"/>
  <c r="BW23" i="2"/>
  <c r="BW24" i="2"/>
  <c r="BW28" i="2"/>
  <c r="CE27" i="2" s="1"/>
  <c r="W47" i="2" s="1"/>
  <c r="BW27" i="2"/>
  <c r="CD27" i="2" s="1"/>
  <c r="L47" i="2" s="1"/>
  <c r="BW32" i="2"/>
  <c r="CE31" i="2" s="1"/>
  <c r="W48" i="2" s="1"/>
  <c r="BW35" i="2"/>
  <c r="CD35" i="2" s="1"/>
  <c r="L49" i="2" s="1"/>
  <c r="BW36" i="2"/>
  <c r="CE35" i="2" s="1"/>
  <c r="W49" i="2" s="1"/>
  <c r="BW39" i="2"/>
  <c r="CD39" i="2" s="1"/>
  <c r="L50" i="2" s="1"/>
  <c r="BW40" i="2"/>
  <c r="CE39" i="2" s="1"/>
  <c r="W50" i="2" s="1"/>
  <c r="BW31" i="2"/>
  <c r="CD31" i="2" s="1"/>
  <c r="L48" i="2" s="1"/>
  <c r="BW19" i="2"/>
  <c r="CD19" i="2" s="1"/>
  <c r="L45" i="2" s="1"/>
  <c r="AS12" i="2"/>
  <c r="AS11" i="2"/>
  <c r="AS19" i="2"/>
  <c r="AS23" i="2"/>
  <c r="AS24" i="2"/>
  <c r="AS27" i="2"/>
  <c r="AS28" i="2"/>
  <c r="AS31" i="2"/>
  <c r="AS35" i="2"/>
  <c r="AS36" i="2"/>
  <c r="AS39" i="2"/>
  <c r="AS40" i="2"/>
  <c r="BC11" i="2"/>
  <c r="BC12" i="2"/>
  <c r="BC27" i="2"/>
  <c r="BC28" i="2"/>
  <c r="BM11" i="2"/>
  <c r="BM12" i="2"/>
  <c r="AS16" i="2"/>
  <c r="AS15" i="2"/>
  <c r="BC32" i="2"/>
  <c r="BC20" i="2"/>
  <c r="BC31" i="2"/>
  <c r="BC19" i="2"/>
  <c r="BC36" i="2"/>
  <c r="BC35" i="2"/>
  <c r="BC40" i="2"/>
  <c r="BC39" i="2"/>
  <c r="BC24" i="2"/>
  <c r="BC23" i="2"/>
  <c r="BC16" i="2"/>
  <c r="BC15" i="2"/>
  <c r="AS32" i="2"/>
  <c r="AS20" i="2"/>
  <c r="BM15" i="2"/>
  <c r="BM19" i="2"/>
  <c r="BM20" i="2"/>
  <c r="BM23" i="2"/>
  <c r="BM24" i="2"/>
  <c r="BM35" i="2"/>
  <c r="BM39" i="2"/>
  <c r="BM40" i="2"/>
  <c r="BM28" i="2"/>
  <c r="BM36" i="2"/>
  <c r="BM31" i="2"/>
  <c r="BM32" i="2"/>
  <c r="BM27" i="2"/>
  <c r="BM16" i="2"/>
  <c r="AJ24" i="2"/>
  <c r="BX11" i="2"/>
  <c r="BX12" i="2"/>
  <c r="BX15" i="2"/>
  <c r="CD15" i="2" s="1"/>
  <c r="L44" i="2" s="1"/>
  <c r="BX16" i="2"/>
  <c r="CE15" i="2" s="1"/>
  <c r="W44" i="2" s="1"/>
  <c r="BX19" i="2"/>
  <c r="BX23" i="2"/>
  <c r="CD23" i="2" s="1"/>
  <c r="L46" i="2" s="1"/>
  <c r="BX24" i="2"/>
  <c r="CE23" i="2" s="1"/>
  <c r="BX27" i="2"/>
  <c r="BX28" i="2"/>
  <c r="BX31" i="2"/>
  <c r="BX35" i="2"/>
  <c r="BX36" i="2"/>
  <c r="BX39" i="2"/>
  <c r="BX40" i="2"/>
  <c r="BX32" i="2"/>
  <c r="BX20" i="2"/>
  <c r="BN12" i="2"/>
  <c r="BN11" i="2"/>
  <c r="AT23" i="2"/>
  <c r="AT12" i="2"/>
  <c r="AT11" i="2"/>
  <c r="AT24" i="2"/>
  <c r="AT27" i="2"/>
  <c r="AT35" i="2"/>
  <c r="AT36" i="2"/>
  <c r="AT39" i="2"/>
  <c r="AT40" i="2"/>
  <c r="BD11" i="2"/>
  <c r="BD12" i="2"/>
  <c r="BD27" i="2"/>
  <c r="BD28" i="2"/>
  <c r="BD35" i="2"/>
  <c r="BD15" i="2"/>
  <c r="BD16" i="2"/>
  <c r="AT16" i="2"/>
  <c r="AT15" i="2"/>
  <c r="AT20" i="2"/>
  <c r="BD32" i="2"/>
  <c r="BD20" i="2"/>
  <c r="BD31" i="2"/>
  <c r="BD19" i="2"/>
  <c r="BD36" i="2"/>
  <c r="BD40" i="2"/>
  <c r="BD39" i="2"/>
  <c r="BD24" i="2"/>
  <c r="BD23" i="2"/>
  <c r="AT32" i="2"/>
  <c r="AT31" i="2"/>
  <c r="AT28" i="2"/>
  <c r="AT19" i="2"/>
  <c r="BN15" i="2"/>
  <c r="BT15" i="2" s="1"/>
  <c r="K44" i="2" s="1"/>
  <c r="BN19" i="2"/>
  <c r="BN20" i="2"/>
  <c r="BN23" i="2"/>
  <c r="BN24" i="2"/>
  <c r="BN35" i="2"/>
  <c r="BN39" i="2"/>
  <c r="BN40" i="2"/>
  <c r="BN28" i="2"/>
  <c r="BN36" i="2"/>
  <c r="BN31" i="2"/>
  <c r="BN32" i="2"/>
  <c r="BN27" i="2"/>
  <c r="BN16" i="2"/>
  <c r="BU15" i="2" s="1"/>
  <c r="V44" i="2" s="1"/>
  <c r="BY11" i="2"/>
  <c r="BY12" i="2"/>
  <c r="BY15" i="2"/>
  <c r="BY16" i="2"/>
  <c r="BY19" i="2"/>
  <c r="BY23" i="2"/>
  <c r="BY24" i="2"/>
  <c r="BY27" i="2"/>
  <c r="BY28" i="2"/>
  <c r="BY35" i="2"/>
  <c r="BY36" i="2"/>
  <c r="BY39" i="2"/>
  <c r="BY40" i="2"/>
  <c r="BY32" i="2"/>
  <c r="BY31" i="2"/>
  <c r="BY20" i="2"/>
  <c r="BE11" i="2"/>
  <c r="AU12" i="2"/>
  <c r="AU11" i="2"/>
  <c r="BE12" i="2"/>
  <c r="BE28" i="2"/>
  <c r="BK27" i="2" s="1"/>
  <c r="BE39" i="2"/>
  <c r="BJ39" i="2" s="1"/>
  <c r="J50" i="2" s="1"/>
  <c r="BE40" i="2"/>
  <c r="BK39" i="2" s="1"/>
  <c r="BO11" i="2"/>
  <c r="BO12" i="2"/>
  <c r="BE15" i="2"/>
  <c r="BJ15" i="2" s="1"/>
  <c r="J44" i="2" s="1"/>
  <c r="BE16" i="2"/>
  <c r="BK15" i="2" s="1"/>
  <c r="U44" i="2" s="1"/>
  <c r="AU16" i="2"/>
  <c r="BA15" i="2" s="1"/>
  <c r="T44" i="2" s="1"/>
  <c r="AU20" i="2"/>
  <c r="BA19" i="2" s="1"/>
  <c r="T45" i="2" s="1"/>
  <c r="AU24" i="2"/>
  <c r="BA23" i="2" s="1"/>
  <c r="T46" i="2" s="1"/>
  <c r="AU23" i="2"/>
  <c r="AZ23" i="2" s="1"/>
  <c r="I46" i="2" s="1"/>
  <c r="AU28" i="2"/>
  <c r="BA27" i="2" s="1"/>
  <c r="T47" i="2" s="1"/>
  <c r="AU31" i="2"/>
  <c r="AZ31" i="2" s="1"/>
  <c r="I48" i="2" s="1"/>
  <c r="AU32" i="2"/>
  <c r="BA31" i="2" s="1"/>
  <c r="T48" i="2" s="1"/>
  <c r="AU36" i="2"/>
  <c r="BA35" i="2" s="1"/>
  <c r="T49" i="2" s="1"/>
  <c r="AU35" i="2"/>
  <c r="AZ35" i="2" s="1"/>
  <c r="I49" i="2" s="1"/>
  <c r="AU40" i="2"/>
  <c r="BA39" i="2" s="1"/>
  <c r="T50" i="2" s="1"/>
  <c r="AU39" i="2"/>
  <c r="AZ39" i="2" s="1"/>
  <c r="I50" i="2" s="1"/>
  <c r="BE32" i="2"/>
  <c r="BK31" i="2" s="1"/>
  <c r="U48" i="2" s="1"/>
  <c r="BE20" i="2"/>
  <c r="BK19" i="2" s="1"/>
  <c r="U45" i="2" s="1"/>
  <c r="AU15" i="2"/>
  <c r="AZ15" i="2" s="1"/>
  <c r="I44" i="2" s="1"/>
  <c r="BE36" i="2"/>
  <c r="BK35" i="2" s="1"/>
  <c r="U49" i="2" s="1"/>
  <c r="BE35" i="2"/>
  <c r="BJ35" i="2" s="1"/>
  <c r="J49" i="2" s="1"/>
  <c r="BE31" i="2"/>
  <c r="BJ31" i="2" s="1"/>
  <c r="J48" i="2" s="1"/>
  <c r="BE27" i="2"/>
  <c r="BJ27" i="2" s="1"/>
  <c r="J47" i="2" s="1"/>
  <c r="BE24" i="2"/>
  <c r="BK23" i="2" s="1"/>
  <c r="U46" i="2" s="1"/>
  <c r="BE23" i="2"/>
  <c r="BJ23" i="2" s="1"/>
  <c r="J46" i="2" s="1"/>
  <c r="BE19" i="2"/>
  <c r="BJ19" i="2" s="1"/>
  <c r="J45" i="2" s="1"/>
  <c r="AU27" i="2"/>
  <c r="AZ27" i="2" s="1"/>
  <c r="I47" i="2" s="1"/>
  <c r="AU19" i="2"/>
  <c r="AZ19" i="2" s="1"/>
  <c r="I45" i="2" s="1"/>
  <c r="BO15" i="2"/>
  <c r="BO19" i="2"/>
  <c r="BT19" i="2" s="1"/>
  <c r="BO20" i="2"/>
  <c r="BU19" i="2" s="1"/>
  <c r="V45" i="2" s="1"/>
  <c r="BO23" i="2"/>
  <c r="BT23" i="2" s="1"/>
  <c r="K46" i="2" s="1"/>
  <c r="BO24" i="2"/>
  <c r="BU23" i="2" s="1"/>
  <c r="BO35" i="2"/>
  <c r="BT35" i="2" s="1"/>
  <c r="K49" i="2" s="1"/>
  <c r="BO39" i="2"/>
  <c r="BT39" i="2" s="1"/>
  <c r="K50" i="2" s="1"/>
  <c r="BO40" i="2"/>
  <c r="BU39" i="2" s="1"/>
  <c r="V50" i="2" s="1"/>
  <c r="BO28" i="2"/>
  <c r="BU27" i="2" s="1"/>
  <c r="BO36" i="2"/>
  <c r="BU35" i="2" s="1"/>
  <c r="V49" i="2" s="1"/>
  <c r="BO31" i="2"/>
  <c r="BT31" i="2" s="1"/>
  <c r="K48" i="2" s="1"/>
  <c r="BO32" i="2"/>
  <c r="BU31" i="2" s="1"/>
  <c r="V48" i="2" s="1"/>
  <c r="BO27" i="2"/>
  <c r="BT27" i="2" s="1"/>
  <c r="K47" i="2" s="1"/>
  <c r="BO16" i="2"/>
  <c r="AL12" i="2"/>
  <c r="AQ11" i="2" s="1"/>
  <c r="S43" i="2" s="1"/>
  <c r="BZ11" i="2"/>
  <c r="CD11" i="2" s="1"/>
  <c r="L43" i="2" s="1"/>
  <c r="L53" i="2" s="1"/>
  <c r="BZ12" i="2"/>
  <c r="CE11" i="2" s="1"/>
  <c r="W43" i="2" s="1"/>
  <c r="BZ15" i="2"/>
  <c r="BZ16" i="2"/>
  <c r="BZ20" i="2"/>
  <c r="BZ23" i="2"/>
  <c r="BZ24" i="2"/>
  <c r="BZ28" i="2"/>
  <c r="BZ27" i="2"/>
  <c r="BZ35" i="2"/>
  <c r="BZ36" i="2"/>
  <c r="BZ39" i="2"/>
  <c r="BZ40" i="2"/>
  <c r="BZ32" i="2"/>
  <c r="BZ31" i="2"/>
  <c r="BZ19" i="2"/>
  <c r="AV11" i="2"/>
  <c r="AZ11" i="2" s="1"/>
  <c r="I43" i="2" s="1"/>
  <c r="AV12" i="2"/>
  <c r="BA11" i="2" s="1"/>
  <c r="AV31" i="2"/>
  <c r="AV32" i="2"/>
  <c r="AV39" i="2"/>
  <c r="BF11" i="2"/>
  <c r="BJ11" i="2" s="1"/>
  <c r="BF12" i="2"/>
  <c r="BK11" i="2" s="1"/>
  <c r="BF39" i="2"/>
  <c r="BF40" i="2"/>
  <c r="U50" i="2" s="1"/>
  <c r="BP11" i="2"/>
  <c r="BT11" i="2" s="1"/>
  <c r="BP12" i="2"/>
  <c r="BU11" i="2" s="1"/>
  <c r="BF15" i="2"/>
  <c r="BF16" i="2"/>
  <c r="AV16" i="2"/>
  <c r="AV19" i="2"/>
  <c r="AV23" i="2"/>
  <c r="AV24" i="2"/>
  <c r="AV36" i="2"/>
  <c r="AV35" i="2"/>
  <c r="AV40" i="2"/>
  <c r="BF28" i="2"/>
  <c r="BF35" i="2"/>
  <c r="BF32" i="2"/>
  <c r="AV15" i="2"/>
  <c r="BF36" i="2"/>
  <c r="BF31" i="2"/>
  <c r="BF27" i="2"/>
  <c r="BF24" i="2"/>
  <c r="BF23" i="2"/>
  <c r="BF20" i="2"/>
  <c r="BF19" i="2"/>
  <c r="AV28" i="2"/>
  <c r="AV27" i="2"/>
  <c r="AV20" i="2"/>
  <c r="BP15" i="2"/>
  <c r="BP19" i="2"/>
  <c r="BP20" i="2"/>
  <c r="BP23" i="2"/>
  <c r="BP24" i="2"/>
  <c r="BP35" i="2"/>
  <c r="BP39" i="2"/>
  <c r="BP40" i="2"/>
  <c r="BP28" i="2"/>
  <c r="BP36" i="2"/>
  <c r="BP31" i="2"/>
  <c r="BP32" i="2"/>
  <c r="BP27" i="2"/>
  <c r="BP16" i="2"/>
  <c r="AM36" i="2"/>
  <c r="CA11" i="2"/>
  <c r="CA12" i="2"/>
  <c r="CA15" i="2"/>
  <c r="CA16" i="2"/>
  <c r="CA20" i="2"/>
  <c r="CA23" i="2"/>
  <c r="CA24" i="2"/>
  <c r="CA28" i="2"/>
  <c r="CA27" i="2"/>
  <c r="CA32" i="2"/>
  <c r="CA35" i="2"/>
  <c r="CA36" i="2"/>
  <c r="CA39" i="2"/>
  <c r="CA40" i="2"/>
  <c r="CA31" i="2"/>
  <c r="CA19" i="2"/>
  <c r="BQ12" i="2"/>
  <c r="BQ11" i="2"/>
  <c r="AW11" i="2"/>
  <c r="AW12" i="2"/>
  <c r="BG11" i="2"/>
  <c r="BG12" i="2"/>
  <c r="BG27" i="2"/>
  <c r="BG28" i="2"/>
  <c r="BG15" i="2"/>
  <c r="BG16" i="2"/>
  <c r="BG39" i="2"/>
  <c r="AW35" i="2"/>
  <c r="AW16" i="2"/>
  <c r="AW20" i="2"/>
  <c r="AW19" i="2"/>
  <c r="AW23" i="2"/>
  <c r="AW24" i="2"/>
  <c r="AW28" i="2"/>
  <c r="AW27" i="2"/>
  <c r="AW32" i="2"/>
  <c r="AW31" i="2"/>
  <c r="AW36" i="2"/>
  <c r="AW40" i="2"/>
  <c r="AW39" i="2"/>
  <c r="BG20" i="2"/>
  <c r="BG19" i="2"/>
  <c r="BG32" i="2"/>
  <c r="BG31" i="2"/>
  <c r="BQ19" i="2"/>
  <c r="BG36" i="2"/>
  <c r="BG35" i="2"/>
  <c r="BQ16" i="2"/>
  <c r="BQ15" i="2"/>
  <c r="BG40" i="2"/>
  <c r="BG24" i="2"/>
  <c r="BG23" i="2"/>
  <c r="AW15" i="2"/>
  <c r="BQ23" i="2"/>
  <c r="BQ24" i="2"/>
  <c r="BQ35" i="2"/>
  <c r="BQ39" i="2"/>
  <c r="BQ40" i="2"/>
  <c r="BQ28" i="2"/>
  <c r="BQ20" i="2"/>
  <c r="BQ36" i="2"/>
  <c r="BQ31" i="2"/>
  <c r="BQ32" i="2"/>
  <c r="BQ27" i="2"/>
  <c r="AI28" i="2"/>
  <c r="AL28" i="2"/>
  <c r="AM40" i="2"/>
  <c r="AI20" i="2"/>
  <c r="AH40" i="2"/>
  <c r="D24" i="2"/>
  <c r="N20" i="2"/>
  <c r="AM20" i="2"/>
  <c r="AH32" i="2"/>
  <c r="D40" i="2"/>
  <c r="AI36" i="2"/>
  <c r="AI40" i="2"/>
  <c r="AH20" i="2"/>
  <c r="AJ20" i="2"/>
  <c r="AK16" i="2"/>
  <c r="AQ15" i="2" s="1"/>
  <c r="G15" i="2"/>
  <c r="G16" i="2"/>
  <c r="Q16" i="2"/>
  <c r="Q15" i="2"/>
  <c r="AA16" i="2"/>
  <c r="AA15" i="2"/>
  <c r="AK15" i="2"/>
  <c r="AP15" i="2" s="1"/>
  <c r="AJ32" i="2"/>
  <c r="AL16" i="2"/>
  <c r="R15" i="2"/>
  <c r="R16" i="2"/>
  <c r="H16" i="2"/>
  <c r="H15" i="2"/>
  <c r="AB16" i="2"/>
  <c r="AG15" i="2" s="1"/>
  <c r="AL15" i="2"/>
  <c r="AB15" i="2"/>
  <c r="AF15" i="2" s="1"/>
  <c r="AM16" i="2"/>
  <c r="AC15" i="2"/>
  <c r="I15" i="2"/>
  <c r="S16" i="2"/>
  <c r="W15" i="2" s="1"/>
  <c r="AM15" i="2"/>
  <c r="S15" i="2"/>
  <c r="V15" i="2" s="1"/>
  <c r="AC16" i="2"/>
  <c r="I16" i="2"/>
  <c r="M15" i="2" s="1"/>
  <c r="AM24" i="2"/>
  <c r="AL36" i="2"/>
  <c r="AK12" i="2"/>
  <c r="F20" i="2"/>
  <c r="AK32" i="2"/>
  <c r="AQ31" i="2" s="1"/>
  <c r="AK40" i="2"/>
  <c r="AL20" i="2"/>
  <c r="AJ28" i="2"/>
  <c r="AL40" i="2"/>
  <c r="AQ39" i="2" s="1"/>
  <c r="F24" i="2"/>
  <c r="AK24" i="2"/>
  <c r="AQ23" i="2" s="1"/>
  <c r="AH12" i="2"/>
  <c r="P16" i="2"/>
  <c r="F16" i="2"/>
  <c r="P15" i="2"/>
  <c r="F15" i="2"/>
  <c r="Z15" i="2"/>
  <c r="AJ16" i="2"/>
  <c r="Z16" i="2"/>
  <c r="AJ15" i="2"/>
  <c r="F40" i="2"/>
  <c r="AJ40" i="2"/>
  <c r="AL32" i="2"/>
  <c r="AK20" i="2"/>
  <c r="AQ19" i="2" s="1"/>
  <c r="G20" i="2"/>
  <c r="AH11" i="2"/>
  <c r="D16" i="2"/>
  <c r="N16" i="2"/>
  <c r="X15" i="2"/>
  <c r="D15" i="2"/>
  <c r="AH16" i="2"/>
  <c r="N15" i="2"/>
  <c r="X16" i="2"/>
  <c r="AH15" i="2"/>
  <c r="AH24" i="2"/>
  <c r="AK28" i="2"/>
  <c r="AQ27" i="2" s="1"/>
  <c r="AH28" i="2"/>
  <c r="AM28" i="2"/>
  <c r="AJ36" i="2"/>
  <c r="AM12" i="2"/>
  <c r="F32" i="2"/>
  <c r="X20" i="2"/>
  <c r="AI11" i="2"/>
  <c r="O16" i="2"/>
  <c r="O15" i="2"/>
  <c r="AI16" i="2"/>
  <c r="E15" i="2"/>
  <c r="E16" i="2"/>
  <c r="Y15" i="2"/>
  <c r="Y16" i="2"/>
  <c r="AI15" i="2"/>
  <c r="AI12" i="2"/>
  <c r="AK36" i="2"/>
  <c r="AQ35" i="2" s="1"/>
  <c r="AJ12" i="2"/>
  <c r="AM32" i="2"/>
  <c r="AL24" i="2"/>
  <c r="AI24" i="2"/>
  <c r="AK11" i="1"/>
  <c r="H9" i="2" s="1"/>
  <c r="H11" i="2" s="1"/>
  <c r="H21" i="2"/>
  <c r="H23" i="2" s="1"/>
  <c r="L23" i="2" s="1"/>
  <c r="AA37" i="2"/>
  <c r="AA39" i="2" s="1"/>
  <c r="Y37" i="2"/>
  <c r="Y39" i="2" s="1"/>
  <c r="X38" i="2"/>
  <c r="X40" i="2" s="1"/>
  <c r="AA34" i="2"/>
  <c r="AA36" i="2" s="1"/>
  <c r="Y33" i="2"/>
  <c r="Y35" i="2" s="1"/>
  <c r="Z29" i="2"/>
  <c r="Z31" i="2" s="1"/>
  <c r="X30" i="2"/>
  <c r="X32" i="2" s="1"/>
  <c r="Z26" i="2"/>
  <c r="Z28" i="2" s="1"/>
  <c r="Y26" i="2"/>
  <c r="Y28" i="2" s="1"/>
  <c r="AB22" i="2"/>
  <c r="AB24" i="2" s="1"/>
  <c r="Z21" i="2"/>
  <c r="Z23" i="2" s="1"/>
  <c r="Z18" i="2"/>
  <c r="Z20" i="2" s="1"/>
  <c r="S9" i="2"/>
  <c r="S11" i="2" s="1"/>
  <c r="P37" i="2"/>
  <c r="P39" i="2" s="1"/>
  <c r="R33" i="2"/>
  <c r="R35" i="2" s="1"/>
  <c r="V35" i="2" s="1"/>
  <c r="Q34" i="2"/>
  <c r="Q36" i="2" s="1"/>
  <c r="Q29" i="2"/>
  <c r="Q31" i="2" s="1"/>
  <c r="Q18" i="2"/>
  <c r="Q20" i="2" s="1"/>
  <c r="W19" i="2" s="1"/>
  <c r="O26" i="2"/>
  <c r="O28" i="2" s="1"/>
  <c r="P21" i="2"/>
  <c r="P23" i="2" s="1"/>
  <c r="P18" i="2"/>
  <c r="P20" i="2" s="1"/>
  <c r="G29" i="2"/>
  <c r="G31" i="2" s="1"/>
  <c r="AB37" i="2"/>
  <c r="AB39" i="2" s="1"/>
  <c r="AF39" i="2" s="1"/>
  <c r="F9" i="2"/>
  <c r="F11" i="2" s="1"/>
  <c r="E9" i="2"/>
  <c r="E11" i="2" s="1"/>
  <c r="D9" i="2"/>
  <c r="D11" i="2" s="1"/>
  <c r="AH23" i="2"/>
  <c r="O11" i="2"/>
  <c r="E27" i="2"/>
  <c r="AI23" i="2"/>
  <c r="D27" i="2"/>
  <c r="D19" i="2"/>
  <c r="AJ11" i="2"/>
  <c r="AM11" i="2"/>
  <c r="AL11" i="2"/>
  <c r="AP11" i="2" s="1"/>
  <c r="AK11" i="2"/>
  <c r="G22" i="2"/>
  <c r="G24" i="2" s="1"/>
  <c r="E17" i="2"/>
  <c r="E19" i="2" s="1"/>
  <c r="E38" i="2"/>
  <c r="E40" i="2" s="1"/>
  <c r="S25" i="2"/>
  <c r="S27" i="2" s="1"/>
  <c r="I18" i="2"/>
  <c r="I20" i="2" s="1"/>
  <c r="G11" i="2"/>
  <c r="L11" i="2" s="1"/>
  <c r="AC30" i="2"/>
  <c r="AC32" i="2" s="1"/>
  <c r="F29" i="2"/>
  <c r="F31" i="2" s="1"/>
  <c r="D30" i="2"/>
  <c r="D32" i="2" s="1"/>
  <c r="I10" i="2"/>
  <c r="I12" i="2" s="1"/>
  <c r="AC29" i="2"/>
  <c r="AC31" i="2" s="1"/>
  <c r="G26" i="2"/>
  <c r="G28" i="2" s="1"/>
  <c r="Z9" i="2"/>
  <c r="Z11" i="2" s="1"/>
  <c r="H10" i="2"/>
  <c r="H12" i="2" s="1"/>
  <c r="F26" i="2"/>
  <c r="F28" i="2" s="1"/>
  <c r="AB10" i="2"/>
  <c r="AB12" i="2" s="1"/>
  <c r="X9" i="2"/>
  <c r="X11" i="2" s="1"/>
  <c r="AB29" i="2"/>
  <c r="AB31" i="2" s="1"/>
  <c r="G10" i="2"/>
  <c r="G12" i="2" s="1"/>
  <c r="M11" i="2" s="1"/>
  <c r="P43" i="2" s="1"/>
  <c r="D34" i="2"/>
  <c r="D36" i="2" s="1"/>
  <c r="N10" i="2"/>
  <c r="N12" i="2" s="1"/>
  <c r="AB26" i="2"/>
  <c r="AB28" i="2" s="1"/>
  <c r="AB25" i="2"/>
  <c r="AB27" i="2" s="1"/>
  <c r="X29" i="2"/>
  <c r="X31" i="2" s="1"/>
  <c r="AB33" i="2"/>
  <c r="AB35" i="2" s="1"/>
  <c r="AF35" i="2" s="1"/>
  <c r="AB34" i="2"/>
  <c r="AB36" i="2" s="1"/>
  <c r="AG35" i="2" s="1"/>
  <c r="AA17" i="2"/>
  <c r="AA19" i="2" s="1"/>
  <c r="AF19" i="2" s="1"/>
  <c r="Z17" i="2"/>
  <c r="Z19" i="2" s="1"/>
  <c r="S21" i="2"/>
  <c r="S23" i="2" s="1"/>
  <c r="S22" i="2"/>
  <c r="S24" i="2" s="1"/>
  <c r="R29" i="2"/>
  <c r="R31" i="2" s="1"/>
  <c r="V31" i="2" s="1"/>
  <c r="P17" i="2"/>
  <c r="P19" i="2" s="1"/>
  <c r="D18" i="2"/>
  <c r="D20" i="2" s="1"/>
  <c r="G37" i="2"/>
  <c r="G39" i="2" s="1"/>
  <c r="G38" i="2"/>
  <c r="G40" i="2" s="1"/>
  <c r="F37" i="2"/>
  <c r="F39" i="2" s="1"/>
  <c r="F33" i="2"/>
  <c r="F35" i="2" s="1"/>
  <c r="E30" i="2"/>
  <c r="E32" i="2" s="1"/>
  <c r="G21" i="2"/>
  <c r="G23" i="2" s="1"/>
  <c r="H17" i="2"/>
  <c r="H19" i="2" s="1"/>
  <c r="L19" i="2" s="1"/>
  <c r="I11" i="2"/>
  <c r="E21" i="2"/>
  <c r="E23" i="2" s="1"/>
  <c r="D26" i="2"/>
  <c r="D28" i="2" s="1"/>
  <c r="E34" i="2"/>
  <c r="E36" i="2" s="1"/>
  <c r="AB9" i="2"/>
  <c r="AB11" i="2" s="1"/>
  <c r="AK23" i="2"/>
  <c r="AP23" i="2" s="1"/>
  <c r="AK27" i="2"/>
  <c r="AP27" i="2" s="1"/>
  <c r="AK31" i="2"/>
  <c r="AP31" i="2" s="1"/>
  <c r="AK35" i="2"/>
  <c r="AP35" i="2" s="1"/>
  <c r="AK39" i="2"/>
  <c r="AK19" i="2"/>
  <c r="AP19" i="2" s="1"/>
  <c r="D10" i="2"/>
  <c r="D12" i="2" s="1"/>
  <c r="F17" i="2"/>
  <c r="F19" i="2" s="1"/>
  <c r="F21" i="2"/>
  <c r="F23" i="2" s="1"/>
  <c r="E26" i="2"/>
  <c r="E28" i="2" s="1"/>
  <c r="P10" i="2"/>
  <c r="P12" i="2" s="1"/>
  <c r="W11" i="2" s="1"/>
  <c r="Q43" i="2" s="1"/>
  <c r="P9" i="2"/>
  <c r="P11" i="2" s="1"/>
  <c r="V11" i="2" s="1"/>
  <c r="F43" i="2" s="1"/>
  <c r="R17" i="2"/>
  <c r="R19" i="2" s="1"/>
  <c r="O21" i="2"/>
  <c r="O23" i="2" s="1"/>
  <c r="N25" i="2"/>
  <c r="N27" i="2" s="1"/>
  <c r="P25" i="2"/>
  <c r="P27" i="2" s="1"/>
  <c r="O25" i="2"/>
  <c r="O27" i="2" s="1"/>
  <c r="Q33" i="2"/>
  <c r="Q35" i="2" s="1"/>
  <c r="R38" i="2"/>
  <c r="R40" i="2" s="1"/>
  <c r="W39" i="2" s="1"/>
  <c r="AA10" i="2"/>
  <c r="AA12" i="2" s="1"/>
  <c r="AA9" i="2"/>
  <c r="AA11" i="2" s="1"/>
  <c r="Y17" i="2"/>
  <c r="Y19" i="2" s="1"/>
  <c r="X21" i="2"/>
  <c r="X23" i="2" s="1"/>
  <c r="AA25" i="2"/>
  <c r="AA27" i="2" s="1"/>
  <c r="AF27" i="2" s="1"/>
  <c r="Y30" i="2"/>
  <c r="Y32" i="2" s="1"/>
  <c r="Z37" i="2"/>
  <c r="Z39" i="2" s="1"/>
  <c r="AL27" i="2"/>
  <c r="AL31" i="2"/>
  <c r="AL35" i="2"/>
  <c r="AL39" i="2"/>
  <c r="AP39" i="2" s="1"/>
  <c r="AL19" i="2"/>
  <c r="AL23" i="2"/>
  <c r="E39" i="2"/>
  <c r="AJ23" i="2"/>
  <c r="AJ27" i="2"/>
  <c r="AJ31" i="2"/>
  <c r="AJ35" i="2"/>
  <c r="AJ39" i="2"/>
  <c r="AJ19" i="2"/>
  <c r="E10" i="2"/>
  <c r="E12" i="2" s="1"/>
  <c r="AM27" i="2"/>
  <c r="AM31" i="2"/>
  <c r="AM35" i="2"/>
  <c r="AM39" i="2"/>
  <c r="AM19" i="2"/>
  <c r="AM23" i="2"/>
  <c r="F10" i="2"/>
  <c r="F12" i="2" s="1"/>
  <c r="D37" i="2"/>
  <c r="D39" i="2" s="1"/>
  <c r="P26" i="2"/>
  <c r="P28" i="2" s="1"/>
  <c r="O33" i="2"/>
  <c r="O35" i="2" s="1"/>
  <c r="N37" i="2"/>
  <c r="N39" i="2" s="1"/>
  <c r="AC9" i="2"/>
  <c r="AC11" i="2" s="1"/>
  <c r="Y9" i="2"/>
  <c r="Y11" i="2" s="1"/>
  <c r="AA18" i="2"/>
  <c r="AA20" i="2" s="1"/>
  <c r="AG19" i="2" s="1"/>
  <c r="X22" i="2"/>
  <c r="X24" i="2" s="1"/>
  <c r="AA30" i="2"/>
  <c r="AA32" i="2" s="1"/>
  <c r="AG31" i="2" s="1"/>
  <c r="AA29" i="2"/>
  <c r="AA31" i="2" s="1"/>
  <c r="AF31" i="2" s="1"/>
  <c r="AA33" i="2"/>
  <c r="AA35" i="2" s="1"/>
  <c r="AB38" i="2"/>
  <c r="AB40" i="2" s="1"/>
  <c r="AG39" i="2" s="1"/>
  <c r="N35" i="2"/>
  <c r="D21" i="2"/>
  <c r="D23" i="2" s="1"/>
  <c r="Y25" i="2"/>
  <c r="Y27" i="2" s="1"/>
  <c r="G34" i="2"/>
  <c r="G36" i="2" s="1"/>
  <c r="H22" i="2"/>
  <c r="H24" i="2" s="1"/>
  <c r="M23" i="2" s="1"/>
  <c r="R9" i="2"/>
  <c r="R11" i="2" s="1"/>
  <c r="O30" i="2"/>
  <c r="O32" i="2" s="1"/>
  <c r="S10" i="2"/>
  <c r="S12" i="2" s="1"/>
  <c r="Q17" i="2"/>
  <c r="Q19" i="2" s="1"/>
  <c r="V19" i="2" s="1"/>
  <c r="R22" i="2"/>
  <c r="R24" i="2" s="1"/>
  <c r="P29" i="2"/>
  <c r="P31" i="2" s="1"/>
  <c r="P34" i="2"/>
  <c r="P36" i="2" s="1"/>
  <c r="P33" i="2"/>
  <c r="P35" i="2" s="1"/>
  <c r="AB18" i="2"/>
  <c r="AB20" i="2" s="1"/>
  <c r="AB17" i="2"/>
  <c r="AB19" i="2" s="1"/>
  <c r="Y22" i="2"/>
  <c r="Y24" i="2" s="1"/>
  <c r="AC21" i="2"/>
  <c r="AC23" i="2" s="1"/>
  <c r="AB30" i="2"/>
  <c r="AB32" i="2" s="1"/>
  <c r="X33" i="2"/>
  <c r="X35" i="2" s="1"/>
  <c r="E31" i="2"/>
  <c r="N30" i="2"/>
  <c r="N32" i="2" s="1"/>
  <c r="Q30" i="2"/>
  <c r="Q32" i="2" s="1"/>
  <c r="O29" i="2"/>
  <c r="O31" i="2" s="1"/>
  <c r="N38" i="2"/>
  <c r="N40" i="2" s="1"/>
  <c r="AB21" i="2"/>
  <c r="AB23" i="2" s="1"/>
  <c r="Y29" i="2"/>
  <c r="Y31" i="2" s="1"/>
  <c r="X37" i="2"/>
  <c r="X39" i="2" s="1"/>
  <c r="AH39" i="2"/>
  <c r="AH19" i="2"/>
  <c r="AH35" i="2"/>
  <c r="AH27" i="2"/>
  <c r="AH31" i="2"/>
  <c r="G17" i="2"/>
  <c r="G19" i="2" s="1"/>
  <c r="G30" i="2"/>
  <c r="G32" i="2" s="1"/>
  <c r="H25" i="2"/>
  <c r="H27" i="2" s="1"/>
  <c r="L27" i="2" s="1"/>
  <c r="G25" i="2"/>
  <c r="G27" i="2" s="1"/>
  <c r="Q9" i="2"/>
  <c r="Q11" i="2" s="1"/>
  <c r="O17" i="2"/>
  <c r="O19" i="2" s="1"/>
  <c r="N21" i="2"/>
  <c r="N23" i="2" s="1"/>
  <c r="O37" i="2"/>
  <c r="O39" i="2" s="1"/>
  <c r="X10" i="2"/>
  <c r="X12" i="2" s="1"/>
  <c r="AA21" i="2"/>
  <c r="AA23" i="2" s="1"/>
  <c r="AF23" i="2" s="1"/>
  <c r="X25" i="2"/>
  <c r="X27" i="2" s="1"/>
  <c r="Z25" i="2"/>
  <c r="Z27" i="2" s="1"/>
  <c r="Z34" i="2"/>
  <c r="Z36" i="2" s="1"/>
  <c r="Z33" i="2"/>
  <c r="Z35" i="2" s="1"/>
  <c r="AI39" i="2"/>
  <c r="AI19" i="2"/>
  <c r="AI27" i="2"/>
  <c r="AI31" i="2"/>
  <c r="AI35" i="2"/>
  <c r="D35" i="2"/>
  <c r="F27" i="2"/>
  <c r="D31" i="2"/>
  <c r="N31" i="2"/>
  <c r="G35" i="2"/>
  <c r="AC38" i="2"/>
  <c r="AC40" i="2" s="1"/>
  <c r="AC37" i="2"/>
  <c r="AC39" i="2" s="1"/>
  <c r="AC34" i="2"/>
  <c r="AC36" i="2" s="1"/>
  <c r="AC33" i="2"/>
  <c r="AC35" i="2" s="1"/>
  <c r="AC25" i="2"/>
  <c r="AC27" i="2" s="1"/>
  <c r="AC22" i="2"/>
  <c r="AC24" i="2" s="1"/>
  <c r="AC18" i="2"/>
  <c r="AC20" i="2" s="1"/>
  <c r="AC17" i="2"/>
  <c r="AC19" i="2" s="1"/>
  <c r="Z10" i="2"/>
  <c r="Z12" i="2" s="1"/>
  <c r="X26" i="2"/>
  <c r="X28" i="2" s="1"/>
  <c r="Z30" i="2"/>
  <c r="Z32" i="2" s="1"/>
  <c r="AC10" i="2"/>
  <c r="AC12" i="2" s="1"/>
  <c r="AA26" i="2"/>
  <c r="AA28" i="2" s="1"/>
  <c r="AG27" i="2" s="1"/>
  <c r="Y38" i="2"/>
  <c r="Y40" i="2" s="1"/>
  <c r="Z22" i="2"/>
  <c r="Z24" i="2" s="1"/>
  <c r="X34" i="2"/>
  <c r="X36" i="2" s="1"/>
  <c r="Z38" i="2"/>
  <c r="Z40" i="2" s="1"/>
  <c r="Y18" i="2"/>
  <c r="Y20" i="2" s="1"/>
  <c r="Y21" i="2"/>
  <c r="Y23" i="2" s="1"/>
  <c r="AA22" i="2"/>
  <c r="AA24" i="2" s="1"/>
  <c r="AG23" i="2" s="1"/>
  <c r="AC26" i="2"/>
  <c r="AC28" i="2" s="1"/>
  <c r="Y34" i="2"/>
  <c r="Y36" i="2" s="1"/>
  <c r="AA38" i="2"/>
  <c r="AA40" i="2" s="1"/>
  <c r="X17" i="2"/>
  <c r="X19" i="2" s="1"/>
  <c r="S38" i="2"/>
  <c r="S40" i="2" s="1"/>
  <c r="S37" i="2"/>
  <c r="S39" i="2" s="1"/>
  <c r="S34" i="2"/>
  <c r="S36" i="2" s="1"/>
  <c r="S33" i="2"/>
  <c r="S35" i="2" s="1"/>
  <c r="S30" i="2"/>
  <c r="S32" i="2" s="1"/>
  <c r="S18" i="2"/>
  <c r="S20" i="2" s="1"/>
  <c r="S17" i="2"/>
  <c r="S19" i="2" s="1"/>
  <c r="R21" i="2"/>
  <c r="R23" i="2" s="1"/>
  <c r="Q21" i="2"/>
  <c r="Q23" i="2" s="1"/>
  <c r="V23" i="2" s="1"/>
  <c r="R37" i="2"/>
  <c r="R39" i="2" s="1"/>
  <c r="V39" i="2" s="1"/>
  <c r="R25" i="2"/>
  <c r="R27" i="2" s="1"/>
  <c r="V27" i="2" s="1"/>
  <c r="Q26" i="2"/>
  <c r="Q28" i="2" s="1"/>
  <c r="Q37" i="2"/>
  <c r="Q39" i="2" s="1"/>
  <c r="R30" i="2"/>
  <c r="R32" i="2" s="1"/>
  <c r="W31" i="2" s="1"/>
  <c r="R10" i="2"/>
  <c r="R12" i="2" s="1"/>
  <c r="R18" i="2"/>
  <c r="R20" i="2" s="1"/>
  <c r="N26" i="2"/>
  <c r="N28" i="2" s="1"/>
  <c r="P30" i="2"/>
  <c r="P32" i="2" s="1"/>
  <c r="R34" i="2"/>
  <c r="R36" i="2" s="1"/>
  <c r="W35" i="2" s="1"/>
  <c r="O22" i="2"/>
  <c r="O24" i="2" s="1"/>
  <c r="O38" i="2"/>
  <c r="O40" i="2" s="1"/>
  <c r="P22" i="2"/>
  <c r="P24" i="2" s="1"/>
  <c r="N34" i="2"/>
  <c r="N36" i="2" s="1"/>
  <c r="P38" i="2"/>
  <c r="P40" i="2" s="1"/>
  <c r="O10" i="2"/>
  <c r="O12" i="2" s="1"/>
  <c r="O18" i="2"/>
  <c r="O20" i="2" s="1"/>
  <c r="Q22" i="2"/>
  <c r="Q24" i="2" s="1"/>
  <c r="W23" i="2" s="1"/>
  <c r="Q25" i="2"/>
  <c r="Q27" i="2" s="1"/>
  <c r="S26" i="2"/>
  <c r="S28" i="2" s="1"/>
  <c r="S29" i="2"/>
  <c r="S31" i="2" s="1"/>
  <c r="O34" i="2"/>
  <c r="O36" i="2" s="1"/>
  <c r="Q38" i="2"/>
  <c r="Q40" i="2" s="1"/>
  <c r="R26" i="2"/>
  <c r="R28" i="2" s="1"/>
  <c r="W27" i="2" s="1"/>
  <c r="N9" i="2"/>
  <c r="N11" i="2" s="1"/>
  <c r="N17" i="2"/>
  <c r="N19" i="2" s="1"/>
  <c r="H38" i="2"/>
  <c r="H40" i="2" s="1"/>
  <c r="M39" i="2" s="1"/>
  <c r="I37" i="2"/>
  <c r="I39" i="2" s="1"/>
  <c r="H37" i="2"/>
  <c r="H39" i="2" s="1"/>
  <c r="L39" i="2" s="1"/>
  <c r="I38" i="2"/>
  <c r="I40" i="2" s="1"/>
  <c r="H34" i="2"/>
  <c r="H36" i="2" s="1"/>
  <c r="M35" i="2" s="1"/>
  <c r="I34" i="2"/>
  <c r="I36" i="2" s="1"/>
  <c r="H33" i="2"/>
  <c r="H35" i="2" s="1"/>
  <c r="L35" i="2" s="1"/>
  <c r="I33" i="2"/>
  <c r="I35" i="2" s="1"/>
  <c r="H29" i="2"/>
  <c r="H31" i="2" s="1"/>
  <c r="L31" i="2" s="1"/>
  <c r="I29" i="2"/>
  <c r="I31" i="2" s="1"/>
  <c r="H30" i="2"/>
  <c r="H32" i="2" s="1"/>
  <c r="M31" i="2" s="1"/>
  <c r="I30" i="2"/>
  <c r="I32" i="2" s="1"/>
  <c r="I26" i="2"/>
  <c r="I28" i="2" s="1"/>
  <c r="H26" i="2"/>
  <c r="H28" i="2" s="1"/>
  <c r="M27" i="2" s="1"/>
  <c r="I25" i="2"/>
  <c r="I27" i="2" s="1"/>
  <c r="I22" i="2"/>
  <c r="I24" i="2" s="1"/>
  <c r="I21" i="2"/>
  <c r="I23" i="2" s="1"/>
  <c r="H18" i="2"/>
  <c r="H20" i="2" s="1"/>
  <c r="M19" i="2" s="1"/>
  <c r="I17" i="2"/>
  <c r="I19" i="2" s="1"/>
  <c r="V47" i="2" l="1"/>
  <c r="U47" i="2"/>
  <c r="L15" i="2"/>
  <c r="E44" i="2" s="1"/>
  <c r="K54" i="2" s="1"/>
  <c r="V43" i="2"/>
  <c r="T43" i="2"/>
  <c r="U43" i="2"/>
  <c r="W46" i="2"/>
  <c r="V46" i="2"/>
  <c r="K45" i="2"/>
  <c r="H44" i="2"/>
  <c r="S44" i="2"/>
  <c r="R44" i="2"/>
  <c r="G44" i="2"/>
  <c r="L54" i="2"/>
  <c r="I55" i="2"/>
  <c r="J59" i="2"/>
  <c r="J58" i="2"/>
  <c r="I58" i="2"/>
  <c r="I56" i="2"/>
  <c r="K60" i="2"/>
  <c r="I59" i="2"/>
  <c r="K58" i="2"/>
  <c r="V54" i="2"/>
  <c r="H43" i="2"/>
  <c r="J43" i="2"/>
  <c r="K43" i="2"/>
  <c r="Q44" i="2"/>
  <c r="F44" i="2"/>
  <c r="P44" i="2"/>
  <c r="E54" i="2"/>
  <c r="E43" i="2"/>
  <c r="R50" i="2"/>
  <c r="G48" i="2"/>
  <c r="Q48" i="2"/>
  <c r="F48" i="2"/>
  <c r="E49" i="2"/>
  <c r="E45" i="2"/>
  <c r="S50" i="2"/>
  <c r="P45" i="2"/>
  <c r="S49" i="2"/>
  <c r="G49" i="2"/>
  <c r="R49" i="2"/>
  <c r="R47" i="2"/>
  <c r="G47" i="2"/>
  <c r="G45" i="2"/>
  <c r="R45" i="2"/>
  <c r="E47" i="2"/>
  <c r="S46" i="2"/>
  <c r="H46" i="2"/>
  <c r="P47" i="2"/>
  <c r="S45" i="2"/>
  <c r="H45" i="2"/>
  <c r="H50" i="2"/>
  <c r="S48" i="2"/>
  <c r="H48" i="2"/>
  <c r="S47" i="2"/>
  <c r="H47" i="2"/>
  <c r="H49" i="2"/>
  <c r="R48" i="2"/>
  <c r="G50" i="2"/>
  <c r="Q49" i="2"/>
  <c r="F49" i="2"/>
  <c r="F46" i="2"/>
  <c r="Q46" i="2"/>
  <c r="F47" i="2"/>
  <c r="Q47" i="2"/>
  <c r="P48" i="2"/>
  <c r="E48" i="2"/>
  <c r="F45" i="2"/>
  <c r="Q45" i="2"/>
  <c r="P50" i="2"/>
  <c r="E50" i="2"/>
  <c r="P46" i="2"/>
  <c r="E46" i="2"/>
  <c r="L56" i="2" s="1"/>
  <c r="P49" i="2"/>
  <c r="R46" i="2"/>
  <c r="G46" i="2"/>
  <c r="Q50" i="2"/>
  <c r="F50" i="2"/>
  <c r="I54" i="2" l="1"/>
  <c r="J55" i="2"/>
  <c r="W54" i="2"/>
  <c r="K57" i="2"/>
  <c r="J57" i="2"/>
  <c r="K55" i="2"/>
  <c r="I57" i="2"/>
  <c r="J54" i="2"/>
  <c r="J60" i="2"/>
  <c r="U54" i="2"/>
  <c r="K56" i="2"/>
  <c r="K59" i="2"/>
  <c r="I60" i="2"/>
  <c r="J56" i="2"/>
  <c r="T54" i="2"/>
  <c r="R54" i="2"/>
  <c r="W60" i="2"/>
  <c r="L60" i="2"/>
  <c r="L59" i="2"/>
  <c r="W59" i="2"/>
  <c r="L57" i="2"/>
  <c r="W57" i="2"/>
  <c r="W56" i="2"/>
  <c r="W55" i="2"/>
  <c r="L55" i="2"/>
  <c r="L58" i="2"/>
  <c r="W58" i="2"/>
  <c r="U60" i="2"/>
  <c r="T60" i="2"/>
  <c r="V60" i="2"/>
  <c r="E56" i="2"/>
  <c r="U56" i="2"/>
  <c r="T56" i="2"/>
  <c r="V56" i="2"/>
  <c r="T58" i="2"/>
  <c r="V58" i="2"/>
  <c r="U58" i="2"/>
  <c r="E55" i="2"/>
  <c r="V55" i="2"/>
  <c r="U55" i="2"/>
  <c r="T55" i="2"/>
  <c r="V57" i="2"/>
  <c r="U57" i="2"/>
  <c r="T57" i="2"/>
  <c r="E59" i="2"/>
  <c r="U59" i="2"/>
  <c r="V59" i="2"/>
  <c r="T59" i="2"/>
  <c r="F55" i="2"/>
  <c r="H54" i="2"/>
  <c r="P54" i="2"/>
  <c r="Q54" i="2"/>
  <c r="S54" i="2"/>
  <c r="G54" i="2"/>
  <c r="F54" i="2"/>
  <c r="R55" i="2"/>
  <c r="F56" i="2"/>
  <c r="H56" i="2"/>
  <c r="G59" i="2"/>
  <c r="F59" i="2"/>
  <c r="S56" i="2"/>
  <c r="S59" i="2"/>
  <c r="Q59" i="2"/>
  <c r="Q55" i="2"/>
  <c r="G55" i="2"/>
  <c r="P55" i="2"/>
  <c r="H59" i="2"/>
  <c r="H55" i="2"/>
  <c r="R56" i="2"/>
  <c r="S55" i="2"/>
  <c r="P59" i="2"/>
  <c r="Q56" i="2"/>
  <c r="P57" i="2"/>
  <c r="R59" i="2"/>
  <c r="P56" i="2"/>
  <c r="G56" i="2"/>
  <c r="Q60" i="2"/>
  <c r="H60" i="2"/>
  <c r="F60" i="2"/>
  <c r="R60" i="2"/>
  <c r="E60" i="2"/>
  <c r="S60" i="2"/>
  <c r="G60" i="2"/>
  <c r="P60" i="2"/>
  <c r="E58" i="2"/>
  <c r="Q58" i="2"/>
  <c r="R58" i="2"/>
  <c r="F58" i="2"/>
  <c r="S58" i="2"/>
  <c r="G58" i="2"/>
  <c r="H58" i="2"/>
  <c r="P58" i="2"/>
  <c r="R57" i="2"/>
  <c r="H57" i="2"/>
  <c r="Q57" i="2"/>
  <c r="S57" i="2"/>
  <c r="E57" i="2"/>
  <c r="F57" i="2"/>
  <c r="G57" i="2"/>
</calcChain>
</file>

<file path=xl/sharedStrings.xml><?xml version="1.0" encoding="utf-8"?>
<sst xmlns="http://schemas.openxmlformats.org/spreadsheetml/2006/main" count="2724" uniqueCount="54">
  <si>
    <t>Survival experiment</t>
  </si>
  <si>
    <t>Averages/Stdev Technical replicates</t>
  </si>
  <si>
    <t xml:space="preserve">Subject: </t>
  </si>
  <si>
    <t>Anaerobic survival after aerobic inoculation of recombinant strains</t>
  </si>
  <si>
    <t>Averages/stdev Biological replicates</t>
  </si>
  <si>
    <t>DeBont+Gluconic Acid - Kanamycin</t>
  </si>
  <si>
    <t>Inoculation date</t>
  </si>
  <si>
    <t>Inoculation OD600</t>
  </si>
  <si>
    <t>BW25113 2213F -</t>
  </si>
  <si>
    <t>Inoculated</t>
  </si>
  <si>
    <t xml:space="preserve">Blank </t>
  </si>
  <si>
    <t>2213F -</t>
  </si>
  <si>
    <t>2213F A</t>
  </si>
  <si>
    <t>2213F APR</t>
  </si>
  <si>
    <t>p+0</t>
  </si>
  <si>
    <t>p+3</t>
  </si>
  <si>
    <t>T1</t>
  </si>
  <si>
    <t>Sample</t>
  </si>
  <si>
    <t>Dilution:</t>
  </si>
  <si>
    <t>10^0</t>
  </si>
  <si>
    <t>AVERAGE</t>
  </si>
  <si>
    <t>STDEV</t>
  </si>
  <si>
    <t>10^-1</t>
  </si>
  <si>
    <t>10^-2</t>
  </si>
  <si>
    <t>10^-3</t>
  </si>
  <si>
    <t>10^-4</t>
  </si>
  <si>
    <t>10^-5</t>
  </si>
  <si>
    <t>10^-6</t>
  </si>
  <si>
    <t>10^-7</t>
  </si>
  <si>
    <t>Blank</t>
  </si>
  <si>
    <t>BW25113 -</t>
  </si>
  <si>
    <t>NA</t>
  </si>
  <si>
    <t>average</t>
  </si>
  <si>
    <t>stdev</t>
  </si>
  <si>
    <t xml:space="preserve">2213F - </t>
  </si>
  <si>
    <t>T3</t>
  </si>
  <si>
    <t>T5</t>
  </si>
  <si>
    <t>T10</t>
  </si>
  <si>
    <t>T12</t>
  </si>
  <si>
    <t>T15</t>
  </si>
  <si>
    <t>T17</t>
  </si>
  <si>
    <t>T31</t>
  </si>
  <si>
    <t>DeBont+Gluconic Acid - Kanamycin only in 2213-/A/APR</t>
  </si>
  <si>
    <t>dilution</t>
  </si>
  <si>
    <t>Average nr of bacteria</t>
  </si>
  <si>
    <t>est. nr of bacteria</t>
  </si>
  <si>
    <t>Numbers</t>
  </si>
  <si>
    <t>2213F - p+0</t>
  </si>
  <si>
    <t>2213F - p+3</t>
  </si>
  <si>
    <t>2213F A p+0</t>
  </si>
  <si>
    <t>2213F A p+3</t>
  </si>
  <si>
    <t>2213F APR p+0</t>
  </si>
  <si>
    <t>2213F APR p+3</t>
  </si>
  <si>
    <t>Percentages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</si>
</sst>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E+00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15" fontId="0" fillId="0" borderId="0" xfId="0" applyNumberFormat="1"/>
    <xf numFmtId="0" fontId="0" fillId="2" borderId="0" xfId="0" applyFill="1"/>
    <xf numFmtId="1" fontId="0" fillId="2" borderId="0" xfId="0" applyNumberFormat="1" applyFill="1"/>
    <xf numFmtId="0" fontId="0" fillId="3" borderId="0" xfId="0" applyFill="1"/>
    <xf numFmtId="0" fontId="1" fillId="0" borderId="0" xfId="0" applyFont="1"/>
    <xf numFmtId="0" fontId="0" fillId="0" borderId="0" xfId="0"/>
    <xf numFmtId="1" fontId="0" fillId="0" borderId="0" xfId="0" applyNumberFormat="1"/>
    <xf numFmtId="1" fontId="0" fillId="3" borderId="0" xfId="0" applyNumberFormat="1" applyFill="1"/>
    <xf numFmtId="164" fontId="0" fillId="0" borderId="0" xfId="0" applyNumberFormat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1" fontId="0" fillId="7" borderId="0" xfId="0" applyNumberFormat="1" applyFill="1"/>
    <xf numFmtId="0" fontId="0" fillId="8" borderId="0" xfId="0" applyFill="1"/>
    <xf numFmtId="1" fontId="0" fillId="8" borderId="0" xfId="0" applyNumberFormat="1" applyFill="1"/>
    <xf numFmtId="1" fontId="0" fillId="9" borderId="0" xfId="0" applyNumberFormat="1" applyFill="1"/>
    <xf numFmtId="0" fontId="0" fillId="9" borderId="0" xfId="0" applyFill="1"/>
    <xf numFmtId="0" fontId="0" fillId="10" borderId="0" xfId="0" applyFill="1"/>
    <xf numFmtId="11" fontId="0" fillId="0" borderId="0" xfId="0" applyNumberFormat="1"/>
    <xf numFmtId="164" fontId="0" fillId="9" borderId="0" xfId="0" applyNumberFormat="1" applyFill="1"/>
    <xf numFmtId="49" fontId="0" fillId="0" borderId="0" xfId="0" applyNumberFormat="1"/>
    <xf numFmtId="0" fontId="0" fillId="0" borderId="0" xfId="0" applyFill="1"/>
    <xf numFmtId="1" fontId="0" fillId="0" borderId="0" xfId="0" applyNumberFormat="1" applyFill="1"/>
    <xf numFmtId="164" fontId="0" fillId="0" borderId="0" xfId="0" applyNumberFormat="1" applyFill="1"/>
    <xf numFmtId="1" fontId="2" fillId="0" borderId="0" xfId="0" applyNumberFormat="1" applyFont="1" applyFill="1"/>
    <xf numFmtId="15" fontId="0" fillId="0" borderId="0" xfId="0" applyNumberFormat="1" applyFill="1"/>
    <xf numFmtId="0" fontId="3" fillId="0" borderId="0" xfId="0" applyFont="1"/>
    <xf numFmtId="0" fontId="2" fillId="10" borderId="0" xfId="0" applyFont="1" applyFill="1"/>
    <xf numFmtId="0" fontId="2" fillId="0" borderId="0" xfId="0" applyFont="1" applyFill="1"/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Anaerobic survival rates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>
        <c:manualLayout>
          <c:layoutTarget val="inner"/>
          <c:xMode val="edge"/>
          <c:yMode val="edge"/>
          <c:x val="0.11843857159414177"/>
          <c:y val="0.1227093563244151"/>
          <c:w val="0.70230737223664164"/>
          <c:h val="0.73413323992742396"/>
        </c:manualLayout>
      </c:layout>
      <c:lineChart>
        <c:grouping val="standard"/>
        <c:varyColors val="0"/>
        <c:ser>
          <c:idx val="0"/>
          <c:order val="0"/>
          <c:tx>
            <c:v>Blank</c:v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cat>
            <c:numRef>
              <c:f>'Survivalexp results'!$E$52:$L$52</c:f>
              <c:numCache>
                <c:formatCode>General</c:formatCode>
                <c:ptCount val="8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10</c:v>
                </c:pt>
                <c:pt idx="4">
                  <c:v>12</c:v>
                </c:pt>
                <c:pt idx="5">
                  <c:v>15</c:v>
                </c:pt>
                <c:pt idx="6">
                  <c:v>17</c:v>
                </c:pt>
                <c:pt idx="7">
                  <c:v>31</c:v>
                </c:pt>
              </c:numCache>
            </c:numRef>
          </c:cat>
          <c:val>
            <c:numRef>
              <c:f>'Survivalexp results'!$E$53:$M$53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8A-45F2-A30E-38AA52D0C2B8}"/>
            </c:ext>
          </c:extLst>
        </c:ser>
        <c:ser>
          <c:idx val="2"/>
          <c:order val="2"/>
          <c:tx>
            <c:v>KT2440 pS2213 - p+0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results'!$P$55:$W$55</c:f>
                <c:numCache>
                  <c:formatCode>General</c:formatCode>
                  <c:ptCount val="8"/>
                  <c:pt idx="0">
                    <c:v>43.321029862740126</c:v>
                  </c:pt>
                  <c:pt idx="1">
                    <c:v>4.232872047228482</c:v>
                  </c:pt>
                  <c:pt idx="2">
                    <c:v>4.1493745615808395</c:v>
                  </c:pt>
                  <c:pt idx="3">
                    <c:v>2.46108733336626</c:v>
                  </c:pt>
                  <c:pt idx="4">
                    <c:v>1.3128288685115228</c:v>
                  </c:pt>
                  <c:pt idx="5">
                    <c:v>0.8942095610445564</c:v>
                  </c:pt>
                  <c:pt idx="6">
                    <c:v>0.52452210723674098</c:v>
                  </c:pt>
                  <c:pt idx="7">
                    <c:v>1.8879292235988138E-2</c:v>
                  </c:pt>
                </c:numCache>
              </c:numRef>
            </c:plus>
            <c:minus>
              <c:numRef>
                <c:f>'Survivalexp results'!$P$55:$W$55</c:f>
                <c:numCache>
                  <c:formatCode>General</c:formatCode>
                  <c:ptCount val="8"/>
                  <c:pt idx="0">
                    <c:v>43.321029862740126</c:v>
                  </c:pt>
                  <c:pt idx="1">
                    <c:v>4.232872047228482</c:v>
                  </c:pt>
                  <c:pt idx="2">
                    <c:v>4.1493745615808395</c:v>
                  </c:pt>
                  <c:pt idx="3">
                    <c:v>2.46108733336626</c:v>
                  </c:pt>
                  <c:pt idx="4">
                    <c:v>1.3128288685115228</c:v>
                  </c:pt>
                  <c:pt idx="5">
                    <c:v>0.8942095610445564</c:v>
                  </c:pt>
                  <c:pt idx="6">
                    <c:v>0.52452210723674098</c:v>
                  </c:pt>
                  <c:pt idx="7">
                    <c:v>1.8879292235988138E-2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3"/>
                </a:solidFill>
                <a:round/>
              </a:ln>
              <a:effectLst/>
            </c:spPr>
          </c:errBars>
          <c:cat>
            <c:numRef>
              <c:f>'Survivalexp results'!$E$52:$L$52</c:f>
              <c:numCache>
                <c:formatCode>General</c:formatCode>
                <c:ptCount val="8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10</c:v>
                </c:pt>
                <c:pt idx="4">
                  <c:v>12</c:v>
                </c:pt>
                <c:pt idx="5">
                  <c:v>15</c:v>
                </c:pt>
                <c:pt idx="6">
                  <c:v>17</c:v>
                </c:pt>
                <c:pt idx="7">
                  <c:v>31</c:v>
                </c:pt>
              </c:numCache>
            </c:numRef>
          </c:cat>
          <c:val>
            <c:numRef>
              <c:f>'Survivalexp results'!$E$55:$M$55</c:f>
              <c:numCache>
                <c:formatCode>General</c:formatCode>
                <c:ptCount val="9"/>
                <c:pt idx="0">
                  <c:v>100</c:v>
                </c:pt>
                <c:pt idx="1">
                  <c:v>39.716713881019835</c:v>
                </c:pt>
                <c:pt idx="2">
                  <c:v>18.583569405099155</c:v>
                </c:pt>
                <c:pt idx="3">
                  <c:v>5.1841359773371112</c:v>
                </c:pt>
                <c:pt idx="4">
                  <c:v>0.31011235955056182</c:v>
                </c:pt>
                <c:pt idx="5">
                  <c:v>8.7640449438202248E-2</c:v>
                </c:pt>
                <c:pt idx="6">
                  <c:v>6.0674157303370786E-2</c:v>
                </c:pt>
                <c:pt idx="7">
                  <c:v>4.7308781869688385E-2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58A-45F2-A30E-38AA52D0C2B8}"/>
            </c:ext>
          </c:extLst>
        </c:ser>
        <c:ser>
          <c:idx val="3"/>
          <c:order val="3"/>
          <c:tx>
            <c:v>KT2440 pS2213 - p+3</c:v>
          </c:tx>
          <c:spPr>
            <a:ln w="28575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prstDash val="sysDash"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results'!$P$56:$W$56</c:f>
                <c:numCache>
                  <c:formatCode>General</c:formatCode>
                  <c:ptCount val="8"/>
                  <c:pt idx="0">
                    <c:v>38.506728139878426</c:v>
                  </c:pt>
                  <c:pt idx="1">
                    <c:v>4.0260832988599988</c:v>
                  </c:pt>
                  <c:pt idx="2">
                    <c:v>6.046121250034691</c:v>
                  </c:pt>
                  <c:pt idx="3">
                    <c:v>5.8482142009950566</c:v>
                  </c:pt>
                  <c:pt idx="4">
                    <c:v>2.4462745987300516</c:v>
                  </c:pt>
                  <c:pt idx="5">
                    <c:v>2.2848963402744529</c:v>
                  </c:pt>
                  <c:pt idx="6">
                    <c:v>2.7679509546532923</c:v>
                  </c:pt>
                  <c:pt idx="7">
                    <c:v>0.21110096798952072</c:v>
                  </c:pt>
                </c:numCache>
              </c:numRef>
            </c:plus>
            <c:minus>
              <c:numRef>
                <c:f>'Survivalexp results'!$P$56:$W$56</c:f>
                <c:numCache>
                  <c:formatCode>General</c:formatCode>
                  <c:ptCount val="8"/>
                  <c:pt idx="0">
                    <c:v>38.506728139878426</c:v>
                  </c:pt>
                  <c:pt idx="1">
                    <c:v>4.0260832988599988</c:v>
                  </c:pt>
                  <c:pt idx="2">
                    <c:v>6.046121250034691</c:v>
                  </c:pt>
                  <c:pt idx="3">
                    <c:v>5.8482142009950566</c:v>
                  </c:pt>
                  <c:pt idx="4">
                    <c:v>2.4462745987300516</c:v>
                  </c:pt>
                  <c:pt idx="5">
                    <c:v>2.2848963402744529</c:v>
                  </c:pt>
                  <c:pt idx="6">
                    <c:v>2.7679509546532923</c:v>
                  </c:pt>
                  <c:pt idx="7">
                    <c:v>0.21110096798952072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3"/>
                </a:solidFill>
                <a:round/>
              </a:ln>
              <a:effectLst/>
            </c:spPr>
          </c:errBars>
          <c:cat>
            <c:numRef>
              <c:f>'Survivalexp results'!$E$52:$L$52</c:f>
              <c:numCache>
                <c:formatCode>General</c:formatCode>
                <c:ptCount val="8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10</c:v>
                </c:pt>
                <c:pt idx="4">
                  <c:v>12</c:v>
                </c:pt>
                <c:pt idx="5">
                  <c:v>15</c:v>
                </c:pt>
                <c:pt idx="6">
                  <c:v>17</c:v>
                </c:pt>
                <c:pt idx="7">
                  <c:v>31</c:v>
                </c:pt>
              </c:numCache>
            </c:numRef>
          </c:cat>
          <c:val>
            <c:numRef>
              <c:f>'Survivalexp results'!$E$56:$M$56</c:f>
              <c:numCache>
                <c:formatCode>General</c:formatCode>
                <c:ptCount val="9"/>
                <c:pt idx="0">
                  <c:v>100</c:v>
                </c:pt>
                <c:pt idx="1">
                  <c:v>24.976076555023923</c:v>
                </c:pt>
                <c:pt idx="2">
                  <c:v>18.747009569377987</c:v>
                </c:pt>
                <c:pt idx="3">
                  <c:v>19.043062200956935</c:v>
                </c:pt>
                <c:pt idx="4">
                  <c:v>2.4741573033707867</c:v>
                </c:pt>
                <c:pt idx="5">
                  <c:v>1.806741573033708</c:v>
                </c:pt>
                <c:pt idx="6">
                  <c:v>1.5258426966292138</c:v>
                </c:pt>
                <c:pt idx="7">
                  <c:v>0.29425837320574161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58A-45F2-A30E-38AA52D0C2B8}"/>
            </c:ext>
          </c:extLst>
        </c:ser>
        <c:ser>
          <c:idx val="4"/>
          <c:order val="4"/>
          <c:tx>
            <c:v>KT2440 pS2213 ackA p+0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results'!$P$57:$Z$57</c:f>
                <c:numCache>
                  <c:formatCode>General</c:formatCode>
                  <c:ptCount val="11"/>
                  <c:pt idx="0">
                    <c:v>25.053383926827287</c:v>
                  </c:pt>
                  <c:pt idx="1">
                    <c:v>13.762650092010755</c:v>
                  </c:pt>
                  <c:pt idx="2">
                    <c:v>3.3388448391030723</c:v>
                  </c:pt>
                  <c:pt idx="3">
                    <c:v>2.127701409640379</c:v>
                  </c:pt>
                  <c:pt idx="4">
                    <c:v>4.8413953573014066</c:v>
                  </c:pt>
                  <c:pt idx="5">
                    <c:v>1.7785300009439076</c:v>
                  </c:pt>
                  <c:pt idx="6">
                    <c:v>0.83789402361916265</c:v>
                  </c:pt>
                  <c:pt idx="7">
                    <c:v>1.407759524949081E-2</c:v>
                  </c:pt>
                </c:numCache>
              </c:numRef>
            </c:plus>
            <c:minus>
              <c:numRef>
                <c:f>'Survivalexp results'!$P$57:$Z$57</c:f>
                <c:numCache>
                  <c:formatCode>General</c:formatCode>
                  <c:ptCount val="11"/>
                  <c:pt idx="0">
                    <c:v>25.053383926827287</c:v>
                  </c:pt>
                  <c:pt idx="1">
                    <c:v>13.762650092010755</c:v>
                  </c:pt>
                  <c:pt idx="2">
                    <c:v>3.3388448391030723</c:v>
                  </c:pt>
                  <c:pt idx="3">
                    <c:v>2.127701409640379</c:v>
                  </c:pt>
                  <c:pt idx="4">
                    <c:v>4.8413953573014066</c:v>
                  </c:pt>
                  <c:pt idx="5">
                    <c:v>1.7785300009439076</c:v>
                  </c:pt>
                  <c:pt idx="6">
                    <c:v>0.83789402361916265</c:v>
                  </c:pt>
                  <c:pt idx="7">
                    <c:v>1.407759524949081E-2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5"/>
                </a:solidFill>
                <a:round/>
              </a:ln>
              <a:effectLst/>
            </c:spPr>
          </c:errBars>
          <c:cat>
            <c:numRef>
              <c:f>'Survivalexp results'!$E$52:$L$52</c:f>
              <c:numCache>
                <c:formatCode>General</c:formatCode>
                <c:ptCount val="8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10</c:v>
                </c:pt>
                <c:pt idx="4">
                  <c:v>12</c:v>
                </c:pt>
                <c:pt idx="5">
                  <c:v>15</c:v>
                </c:pt>
                <c:pt idx="6">
                  <c:v>17</c:v>
                </c:pt>
                <c:pt idx="7">
                  <c:v>31</c:v>
                </c:pt>
              </c:numCache>
            </c:numRef>
          </c:cat>
          <c:val>
            <c:numRef>
              <c:f>'Survivalexp results'!$E$57:$M$57</c:f>
              <c:numCache>
                <c:formatCode>General</c:formatCode>
                <c:ptCount val="9"/>
                <c:pt idx="0">
                  <c:v>100</c:v>
                </c:pt>
                <c:pt idx="1">
                  <c:v>27.521008403361353</c:v>
                </c:pt>
                <c:pt idx="2">
                  <c:v>19.180672268907568</c:v>
                </c:pt>
                <c:pt idx="3">
                  <c:v>18.466386554621849</c:v>
                </c:pt>
                <c:pt idx="4">
                  <c:v>1.9977528089887637</c:v>
                </c:pt>
                <c:pt idx="5">
                  <c:v>0.84269662921348309</c:v>
                </c:pt>
                <c:pt idx="6">
                  <c:v>0.48539325842696629</c:v>
                </c:pt>
                <c:pt idx="7">
                  <c:v>5.588235294117648E-2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58A-45F2-A30E-38AA52D0C2B8}"/>
            </c:ext>
          </c:extLst>
        </c:ser>
        <c:ser>
          <c:idx val="5"/>
          <c:order val="5"/>
          <c:tx>
            <c:v>KT2440 pS2213 ackA p+3</c:v>
          </c:tx>
          <c:spPr>
            <a:ln w="28575" cap="rnd">
              <a:solidFill>
                <a:schemeClr val="accent5"/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  <a:prstDash val="sysDash"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results'!$P$58:$W$58</c:f>
                <c:numCache>
                  <c:formatCode>General</c:formatCode>
                  <c:ptCount val="8"/>
                  <c:pt idx="0">
                    <c:v>41.720721078009781</c:v>
                  </c:pt>
                  <c:pt idx="1">
                    <c:v>16.630023325264037</c:v>
                  </c:pt>
                  <c:pt idx="2">
                    <c:v>2.9074853602826138</c:v>
                  </c:pt>
                  <c:pt idx="3">
                    <c:v>2.4062123231339547</c:v>
                  </c:pt>
                  <c:pt idx="4">
                    <c:v>2.3861169221064373</c:v>
                  </c:pt>
                  <c:pt idx="5">
                    <c:v>1.3101412467248341</c:v>
                  </c:pt>
                  <c:pt idx="6">
                    <c:v>1.5953219889161632</c:v>
                  </c:pt>
                  <c:pt idx="7">
                    <c:v>2.8949672711382279E-2</c:v>
                  </c:pt>
                </c:numCache>
              </c:numRef>
            </c:plus>
            <c:minus>
              <c:numRef>
                <c:f>'Survivalexp results'!$P$58:$W$58</c:f>
                <c:numCache>
                  <c:formatCode>General</c:formatCode>
                  <c:ptCount val="8"/>
                  <c:pt idx="0">
                    <c:v>41.720721078009781</c:v>
                  </c:pt>
                  <c:pt idx="1">
                    <c:v>16.630023325264037</c:v>
                  </c:pt>
                  <c:pt idx="2">
                    <c:v>2.9074853602826138</c:v>
                  </c:pt>
                  <c:pt idx="3">
                    <c:v>2.4062123231339547</c:v>
                  </c:pt>
                  <c:pt idx="4">
                    <c:v>2.3861169221064373</c:v>
                  </c:pt>
                  <c:pt idx="5">
                    <c:v>1.3101412467248341</c:v>
                  </c:pt>
                  <c:pt idx="6">
                    <c:v>1.5953219889161632</c:v>
                  </c:pt>
                  <c:pt idx="7">
                    <c:v>2.8949672711382279E-2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5"/>
                </a:solidFill>
                <a:round/>
              </a:ln>
              <a:effectLst/>
            </c:spPr>
          </c:errBars>
          <c:cat>
            <c:numRef>
              <c:f>'Survivalexp results'!$E$52:$L$52</c:f>
              <c:numCache>
                <c:formatCode>General</c:formatCode>
                <c:ptCount val="8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10</c:v>
                </c:pt>
                <c:pt idx="4">
                  <c:v>12</c:v>
                </c:pt>
                <c:pt idx="5">
                  <c:v>15</c:v>
                </c:pt>
                <c:pt idx="6">
                  <c:v>17</c:v>
                </c:pt>
                <c:pt idx="7">
                  <c:v>31</c:v>
                </c:pt>
              </c:numCache>
            </c:numRef>
          </c:cat>
          <c:val>
            <c:numRef>
              <c:f>'Survivalexp results'!$E$58:$M$58</c:f>
              <c:numCache>
                <c:formatCode>General</c:formatCode>
                <c:ptCount val="9"/>
                <c:pt idx="0">
                  <c:v>100</c:v>
                </c:pt>
                <c:pt idx="1">
                  <c:v>53.627760252365931</c:v>
                </c:pt>
                <c:pt idx="2">
                  <c:v>25.331230283911676</c:v>
                </c:pt>
                <c:pt idx="3">
                  <c:v>10.441640378548895</c:v>
                </c:pt>
                <c:pt idx="4">
                  <c:v>0.60337078651685394</c:v>
                </c:pt>
                <c:pt idx="5">
                  <c:v>0.23258426966292137</c:v>
                </c:pt>
                <c:pt idx="6">
                  <c:v>0.12471910112359551</c:v>
                </c:pt>
                <c:pt idx="7">
                  <c:v>0.12050473186119874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58A-45F2-A30E-38AA52D0C2B8}"/>
            </c:ext>
          </c:extLst>
        </c:ser>
        <c:ser>
          <c:idx val="6"/>
          <c:order val="6"/>
          <c:tx>
            <c:v>KT2440 pS2213 ackA-(pyrK-pyrD B)-(nrdD-nrdG) p+0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results'!$P$59:$Z$59</c:f>
                <c:numCache>
                  <c:formatCode>General</c:formatCode>
                  <c:ptCount val="11"/>
                  <c:pt idx="0">
                    <c:v>22.831062872224305</c:v>
                  </c:pt>
                  <c:pt idx="1">
                    <c:v>16.596466387989594</c:v>
                  </c:pt>
                  <c:pt idx="2">
                    <c:v>13.052446932651248</c:v>
                  </c:pt>
                  <c:pt idx="3">
                    <c:v>2.8658983488878671</c:v>
                  </c:pt>
                  <c:pt idx="4">
                    <c:v>2.3465117564349773</c:v>
                  </c:pt>
                  <c:pt idx="5">
                    <c:v>2.3526776559790719</c:v>
                  </c:pt>
                  <c:pt idx="6">
                    <c:v>0.72035543627136689</c:v>
                  </c:pt>
                  <c:pt idx="7">
                    <c:v>3.1981406960019984E-2</c:v>
                  </c:pt>
                </c:numCache>
              </c:numRef>
            </c:plus>
            <c:minus>
              <c:numRef>
                <c:f>'Survivalexp results'!$P$59:$Z$59</c:f>
                <c:numCache>
                  <c:formatCode>General</c:formatCode>
                  <c:ptCount val="11"/>
                  <c:pt idx="0">
                    <c:v>22.831062872224305</c:v>
                  </c:pt>
                  <c:pt idx="1">
                    <c:v>16.596466387989594</c:v>
                  </c:pt>
                  <c:pt idx="2">
                    <c:v>13.052446932651248</c:v>
                  </c:pt>
                  <c:pt idx="3">
                    <c:v>2.8658983488878671</c:v>
                  </c:pt>
                  <c:pt idx="4">
                    <c:v>2.3465117564349773</c:v>
                  </c:pt>
                  <c:pt idx="5">
                    <c:v>2.3526776559790719</c:v>
                  </c:pt>
                  <c:pt idx="6">
                    <c:v>0.72035543627136689</c:v>
                  </c:pt>
                  <c:pt idx="7">
                    <c:v>3.1981406960019984E-2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4"/>
                </a:solidFill>
                <a:round/>
              </a:ln>
              <a:effectLst/>
            </c:spPr>
          </c:errBars>
          <c:cat>
            <c:numRef>
              <c:f>'Survivalexp results'!$E$52:$L$52</c:f>
              <c:numCache>
                <c:formatCode>General</c:formatCode>
                <c:ptCount val="8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10</c:v>
                </c:pt>
                <c:pt idx="4">
                  <c:v>12</c:v>
                </c:pt>
                <c:pt idx="5">
                  <c:v>15</c:v>
                </c:pt>
                <c:pt idx="6">
                  <c:v>17</c:v>
                </c:pt>
                <c:pt idx="7">
                  <c:v>31</c:v>
                </c:pt>
              </c:numCache>
            </c:numRef>
          </c:cat>
          <c:val>
            <c:numRef>
              <c:f>'Survivalexp results'!$E$59:$L$59</c:f>
              <c:numCache>
                <c:formatCode>General</c:formatCode>
                <c:ptCount val="8"/>
                <c:pt idx="0">
                  <c:v>100</c:v>
                </c:pt>
                <c:pt idx="1">
                  <c:v>51.422764227642269</c:v>
                </c:pt>
                <c:pt idx="2">
                  <c:v>28.86178861788618</c:v>
                </c:pt>
                <c:pt idx="3">
                  <c:v>19.898373983739837</c:v>
                </c:pt>
                <c:pt idx="4">
                  <c:v>1.5640449438202249</c:v>
                </c:pt>
                <c:pt idx="5">
                  <c:v>0.80561797752808983</c:v>
                </c:pt>
                <c:pt idx="6">
                  <c:v>0.27977528089887643</c:v>
                </c:pt>
                <c:pt idx="7">
                  <c:v>0.11808943089430894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58A-45F2-A30E-38AA52D0C2B8}"/>
            </c:ext>
          </c:extLst>
        </c:ser>
        <c:ser>
          <c:idx val="7"/>
          <c:order val="7"/>
          <c:tx>
            <c:v>KT2440 pS2213 ackA-(pyrK-pyrD B)-(nrdD-nrdG) p+3</c:v>
          </c:tx>
          <c:spPr>
            <a:ln w="28575" cap="rnd">
              <a:solidFill>
                <a:schemeClr val="accent4"/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  <a:prstDash val="sysDash"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results'!$P$60:$Z$60</c:f>
                <c:numCache>
                  <c:formatCode>General</c:formatCode>
                  <c:ptCount val="11"/>
                  <c:pt idx="0">
                    <c:v>33.488237087955333</c:v>
                  </c:pt>
                  <c:pt idx="1">
                    <c:v>33.495416436803758</c:v>
                  </c:pt>
                  <c:pt idx="2">
                    <c:v>23.688045211317856</c:v>
                  </c:pt>
                  <c:pt idx="3">
                    <c:v>20.039891977597946</c:v>
                  </c:pt>
                  <c:pt idx="4">
                    <c:v>2.5441097171094968</c:v>
                  </c:pt>
                  <c:pt idx="5">
                    <c:v>1.6768049505125247</c:v>
                  </c:pt>
                  <c:pt idx="6">
                    <c:v>1.2604704755005227</c:v>
                  </c:pt>
                  <c:pt idx="7">
                    <c:v>4.0394563511389418E-2</c:v>
                  </c:pt>
                </c:numCache>
              </c:numRef>
            </c:plus>
            <c:minus>
              <c:numRef>
                <c:f>'Survivalexp results'!$P$60:$Z$60</c:f>
                <c:numCache>
                  <c:formatCode>General</c:formatCode>
                  <c:ptCount val="11"/>
                  <c:pt idx="0">
                    <c:v>33.488237087955333</c:v>
                  </c:pt>
                  <c:pt idx="1">
                    <c:v>33.495416436803758</c:v>
                  </c:pt>
                  <c:pt idx="2">
                    <c:v>23.688045211317856</c:v>
                  </c:pt>
                  <c:pt idx="3">
                    <c:v>20.039891977597946</c:v>
                  </c:pt>
                  <c:pt idx="4">
                    <c:v>2.5441097171094968</c:v>
                  </c:pt>
                  <c:pt idx="5">
                    <c:v>1.6768049505125247</c:v>
                  </c:pt>
                  <c:pt idx="6">
                    <c:v>1.2604704755005227</c:v>
                  </c:pt>
                  <c:pt idx="7">
                    <c:v>4.0394563511389418E-2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4"/>
                </a:solidFill>
                <a:round/>
              </a:ln>
              <a:effectLst/>
            </c:spPr>
          </c:errBars>
          <c:cat>
            <c:numRef>
              <c:f>'Survivalexp results'!$E$52:$L$52</c:f>
              <c:numCache>
                <c:formatCode>General</c:formatCode>
                <c:ptCount val="8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10</c:v>
                </c:pt>
                <c:pt idx="4">
                  <c:v>12</c:v>
                </c:pt>
                <c:pt idx="5">
                  <c:v>15</c:v>
                </c:pt>
                <c:pt idx="6">
                  <c:v>17</c:v>
                </c:pt>
                <c:pt idx="7">
                  <c:v>31</c:v>
                </c:pt>
              </c:numCache>
            </c:numRef>
          </c:cat>
          <c:val>
            <c:numRef>
              <c:f>'Survivalexp results'!$E$60:$L$60</c:f>
              <c:numCache>
                <c:formatCode>General</c:formatCode>
                <c:ptCount val="8"/>
                <c:pt idx="0">
                  <c:v>100</c:v>
                </c:pt>
                <c:pt idx="1">
                  <c:v>87.672955974842765</c:v>
                </c:pt>
                <c:pt idx="2">
                  <c:v>51.194968553459134</c:v>
                </c:pt>
                <c:pt idx="3">
                  <c:v>30.691823899371069</c:v>
                </c:pt>
                <c:pt idx="4">
                  <c:v>1.4067415730337076</c:v>
                </c:pt>
                <c:pt idx="5">
                  <c:v>0.67415730337078672</c:v>
                </c:pt>
                <c:pt idx="6">
                  <c:v>0.33483146067415737</c:v>
                </c:pt>
                <c:pt idx="7">
                  <c:v>6.1886792452830186E-2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58A-45F2-A30E-38AA52D0C2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082432"/>
        <c:axId val="102100992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v>WT KT2440</c:v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'Survivalexp results'!#REF!</c15:sqref>
                          </c15:formulaRef>
                        </c:ext>
                      </c:extLst>
                      <c:numCache>
                        <c:formatCode>General</c:formatCode>
                        <c:ptCount val="1"/>
                        <c:pt idx="0">
                          <c:v>1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'Survivalexp results'!#REF!</c15:sqref>
                          </c15:formulaRef>
                        </c:ext>
                      </c:extLst>
                      <c:numCache>
                        <c:formatCode>General</c:formatCode>
                        <c:ptCount val="1"/>
                        <c:pt idx="0">
                          <c:v>1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cat>
                  <c:numRef>
                    <c:extLst>
                      <c:ext uri="{02D57815-91ED-43cb-92C2-25804820EDAC}">
                        <c15:formulaRef>
                          <c15:sqref>'Survivalexp results'!$E$52:$L$52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1</c:v>
                      </c:pt>
                      <c:pt idx="1">
                        <c:v>3</c:v>
                      </c:pt>
                      <c:pt idx="2">
                        <c:v>5</c:v>
                      </c:pt>
                      <c:pt idx="3">
                        <c:v>10</c:v>
                      </c:pt>
                      <c:pt idx="4">
                        <c:v>12</c:v>
                      </c:pt>
                      <c:pt idx="5">
                        <c:v>15</c:v>
                      </c:pt>
                      <c:pt idx="6">
                        <c:v>17</c:v>
                      </c:pt>
                      <c:pt idx="7">
                        <c:v>31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'Survivalexp results'!#REF!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C58A-45F2-A30E-38AA52D0C2B8}"/>
                  </c:ext>
                </c:extLst>
              </c15:ser>
            </c15:filteredLineSeries>
          </c:ext>
        </c:extLst>
      </c:lineChart>
      <c:dateAx>
        <c:axId val="102082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/>
                  <a:t>Time (days)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l-N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02100992"/>
        <c:crosses val="autoZero"/>
        <c:auto val="0"/>
        <c:lblOffset val="100"/>
        <c:baseTimeUnit val="days"/>
      </c:dateAx>
      <c:valAx>
        <c:axId val="102100992"/>
        <c:scaling>
          <c:logBase val="10"/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/>
                  <a:t>CFU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l-NL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020824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ayout>
        <c:manualLayout>
          <c:xMode val="edge"/>
          <c:yMode val="edge"/>
          <c:x val="0.82910148376960291"/>
          <c:y val="0.12154949752057644"/>
          <c:w val="0.16613823715916295"/>
          <c:h val="0.73478645640271378"/>
        </c:manualLayout>
      </c:layout>
      <c:overlay val="0"/>
      <c:spPr>
        <a:noFill/>
        <a:ln>
          <a:solidFill>
            <a:schemeClr val="bg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588819</xdr:colOff>
      <xdr:row>41</xdr:row>
      <xdr:rowOff>103909</xdr:rowOff>
    </xdr:from>
    <xdr:to>
      <xdr:col>53</xdr:col>
      <xdr:colOff>588818</xdr:colOff>
      <xdr:row>108</xdr:row>
      <xdr:rowOff>138545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395"/>
  <sheetViews>
    <sheetView tabSelected="1" zoomScale="70" zoomScaleNormal="70" workbookViewId="0">
      <selection activeCell="L5" sqref="L5"/>
    </sheetView>
  </sheetViews>
  <sheetFormatPr defaultRowHeight="14.5" x14ac:dyDescent="0.35"/>
  <cols>
    <col min="2" max="2" width="11.81640625" customWidth="1"/>
    <col min="3" max="3" width="9.54296875" bestFit="1" customWidth="1"/>
    <col min="10" max="10" width="9.1796875" style="6"/>
    <col min="17" max="17" width="9.1796875" style="6"/>
    <col min="24" max="24" width="9.1796875" style="6"/>
    <col min="31" max="31" width="9.1796875" style="6"/>
    <col min="38" max="38" width="9.1796875" style="6"/>
    <col min="45" max="45" width="9.1796875" style="6"/>
    <col min="52" max="52" width="9.1796875" style="6"/>
    <col min="53" max="53" width="10.26953125" bestFit="1" customWidth="1"/>
    <col min="59" max="59" width="9.1796875" style="6"/>
  </cols>
  <sheetData>
    <row r="1" spans="1:59" x14ac:dyDescent="0.35">
      <c r="A1" s="6" t="s">
        <v>0</v>
      </c>
      <c r="B1" s="6"/>
      <c r="C1" s="6"/>
      <c r="D1" s="6"/>
      <c r="E1" s="6"/>
      <c r="F1" s="6"/>
      <c r="G1" s="6"/>
      <c r="H1" s="6"/>
      <c r="I1" s="6"/>
      <c r="K1" s="6"/>
      <c r="L1" s="2" t="s">
        <v>1</v>
      </c>
      <c r="M1" s="6"/>
      <c r="N1" s="6"/>
      <c r="O1" s="6"/>
      <c r="P1" s="6"/>
      <c r="R1" s="6"/>
      <c r="S1" s="6"/>
      <c r="T1" s="6"/>
      <c r="U1" s="6"/>
      <c r="V1" s="6"/>
      <c r="W1" s="6"/>
      <c r="Y1" s="6"/>
      <c r="Z1" s="6"/>
      <c r="AA1" s="6"/>
      <c r="AB1" s="6"/>
      <c r="AC1" s="6"/>
      <c r="AD1" s="6"/>
      <c r="AF1" s="6"/>
      <c r="AG1" s="6"/>
      <c r="AH1" s="6"/>
      <c r="AI1" s="6"/>
      <c r="AJ1" s="6"/>
      <c r="AK1" s="6"/>
      <c r="AM1" s="6"/>
      <c r="AN1" s="6"/>
      <c r="AO1" s="6"/>
      <c r="AP1" s="6"/>
      <c r="AQ1" s="6"/>
      <c r="AR1" s="6"/>
      <c r="AT1" s="6"/>
      <c r="AU1" s="6"/>
      <c r="AV1" s="6"/>
      <c r="AW1" s="6"/>
      <c r="AX1" s="6"/>
      <c r="AY1" s="6"/>
      <c r="BA1" s="6"/>
      <c r="BB1" s="6"/>
      <c r="BC1" s="6"/>
      <c r="BD1" s="6"/>
      <c r="BE1" s="6"/>
      <c r="BF1" s="6"/>
    </row>
    <row r="2" spans="1:59" x14ac:dyDescent="0.35">
      <c r="A2" s="6" t="s">
        <v>2</v>
      </c>
      <c r="B2" s="6"/>
      <c r="C2" s="6" t="s">
        <v>3</v>
      </c>
      <c r="D2" s="6"/>
      <c r="E2" s="6"/>
      <c r="F2" s="6"/>
      <c r="G2" s="6"/>
      <c r="H2" s="6"/>
      <c r="I2" s="6"/>
      <c r="K2" s="6"/>
      <c r="L2" s="4" t="s">
        <v>4</v>
      </c>
      <c r="M2" s="6"/>
      <c r="N2" s="6"/>
      <c r="O2" s="6"/>
      <c r="P2" s="6"/>
      <c r="R2" s="6"/>
      <c r="S2" s="6"/>
      <c r="T2" s="6"/>
      <c r="U2" s="6"/>
      <c r="V2" s="6"/>
      <c r="W2" s="6"/>
      <c r="Y2" s="6"/>
      <c r="Z2" s="6"/>
      <c r="AA2" s="6"/>
      <c r="AB2" s="6"/>
      <c r="AC2" s="6"/>
      <c r="AD2" s="6"/>
      <c r="AF2" s="6"/>
      <c r="AG2" s="6"/>
      <c r="AH2" s="6"/>
      <c r="AI2" s="6"/>
      <c r="AJ2" s="6"/>
      <c r="AK2" s="6"/>
      <c r="AM2" s="6"/>
      <c r="AN2" s="6"/>
      <c r="AO2" s="6"/>
      <c r="AP2" s="6"/>
      <c r="AQ2" s="6"/>
      <c r="AR2" s="6"/>
      <c r="AT2" s="6"/>
      <c r="AU2" s="6"/>
      <c r="AV2" s="6"/>
      <c r="AW2" s="6"/>
      <c r="AX2" s="6"/>
      <c r="AY2" s="6"/>
      <c r="BA2" s="6"/>
      <c r="BB2" s="6"/>
      <c r="BC2" s="6"/>
      <c r="BD2" s="6"/>
      <c r="BE2" s="6"/>
      <c r="BF2" s="6"/>
    </row>
    <row r="3" spans="1:59" x14ac:dyDescent="0.35">
      <c r="A3" s="6"/>
      <c r="B3" s="6"/>
      <c r="C3" s="6" t="s">
        <v>5</v>
      </c>
      <c r="D3" s="6"/>
      <c r="E3" s="6"/>
      <c r="F3" s="6"/>
      <c r="G3" s="6"/>
      <c r="H3" s="6"/>
      <c r="I3" s="6"/>
      <c r="K3" s="6"/>
      <c r="L3" s="5"/>
      <c r="M3" s="6"/>
      <c r="N3" s="6"/>
      <c r="O3" s="6"/>
      <c r="P3" s="6"/>
      <c r="R3" s="6"/>
      <c r="S3" s="6"/>
      <c r="T3" s="6"/>
      <c r="U3" s="6"/>
      <c r="V3" s="6"/>
      <c r="W3" s="6"/>
      <c r="Y3" s="6"/>
      <c r="Z3" s="6"/>
      <c r="AA3" s="6"/>
      <c r="AB3" s="6"/>
      <c r="AC3" s="6"/>
      <c r="AD3" s="6"/>
      <c r="AF3" s="6"/>
      <c r="AG3" s="6"/>
      <c r="AH3" s="6"/>
      <c r="AI3" s="6"/>
      <c r="AJ3" s="6"/>
      <c r="AK3" s="6"/>
      <c r="AM3" s="6"/>
      <c r="AN3" s="6"/>
      <c r="AO3" s="6"/>
      <c r="AP3" s="6"/>
      <c r="AQ3" s="6"/>
      <c r="AR3" s="6"/>
      <c r="AT3" s="6"/>
      <c r="AU3" s="6"/>
      <c r="AV3" s="6"/>
      <c r="AW3" s="6"/>
      <c r="AX3" s="6"/>
      <c r="AY3" s="6"/>
      <c r="BA3" s="6"/>
      <c r="BB3" s="6"/>
      <c r="BC3" s="6"/>
      <c r="BD3" s="6"/>
      <c r="BE3" s="6"/>
      <c r="BF3" s="6"/>
    </row>
    <row r="4" spans="1:59" x14ac:dyDescent="0.35">
      <c r="A4" s="6" t="s">
        <v>6</v>
      </c>
      <c r="B4" s="6"/>
      <c r="C4" s="1">
        <v>43030</v>
      </c>
      <c r="D4" s="6"/>
      <c r="E4" s="6"/>
      <c r="F4" s="6"/>
      <c r="G4" s="6"/>
      <c r="H4" s="6"/>
      <c r="I4" s="6"/>
      <c r="K4" s="6"/>
      <c r="L4" s="23"/>
      <c r="M4" s="5"/>
      <c r="N4" s="5"/>
      <c r="O4" s="5"/>
      <c r="P4" s="5"/>
      <c r="Q4" s="5"/>
      <c r="R4" s="5"/>
      <c r="S4" s="5"/>
      <c r="T4" s="5"/>
      <c r="U4" s="5"/>
      <c r="V4" s="6"/>
      <c r="W4" s="6"/>
      <c r="Y4" s="6"/>
      <c r="Z4" s="6"/>
      <c r="AA4" s="6"/>
      <c r="AB4" s="6"/>
      <c r="AC4" s="6"/>
      <c r="AD4" s="6"/>
      <c r="AF4" s="6"/>
      <c r="AG4" s="6"/>
      <c r="AH4" s="6"/>
      <c r="AI4" s="6"/>
      <c r="AJ4" s="6"/>
      <c r="AK4" s="6"/>
      <c r="AM4" s="6"/>
      <c r="AN4" s="6"/>
      <c r="AO4" s="6"/>
      <c r="AP4" s="6"/>
      <c r="AQ4" s="6"/>
      <c r="AR4" s="6"/>
      <c r="AT4" s="6"/>
      <c r="AU4" s="6"/>
      <c r="AV4" s="6"/>
      <c r="AW4" s="6"/>
      <c r="AX4" s="6"/>
      <c r="AY4" s="6"/>
      <c r="BA4" s="6"/>
      <c r="BB4" s="6"/>
      <c r="BC4" s="6"/>
      <c r="BD4" s="6"/>
      <c r="BE4" s="6"/>
      <c r="BF4" s="6"/>
    </row>
    <row r="5" spans="1:59" s="6" customFormat="1" x14ac:dyDescent="0.35">
      <c r="A5" s="6" t="s">
        <v>7</v>
      </c>
      <c r="C5" s="6">
        <v>0.1</v>
      </c>
      <c r="D5" s="28" t="s">
        <v>8</v>
      </c>
      <c r="L5" s="23"/>
    </row>
    <row r="6" spans="1:59" x14ac:dyDescent="0.35">
      <c r="A6" s="6" t="s">
        <v>9</v>
      </c>
      <c r="B6" s="6"/>
      <c r="C6" s="6"/>
      <c r="D6" s="6" t="s">
        <v>10</v>
      </c>
      <c r="E6" s="23" t="s">
        <v>11</v>
      </c>
      <c r="F6" s="6"/>
      <c r="G6" s="6" t="s">
        <v>12</v>
      </c>
      <c r="H6" s="6"/>
      <c r="I6" s="6" t="s">
        <v>13</v>
      </c>
      <c r="K6" s="6"/>
      <c r="L6" s="6"/>
      <c r="M6" s="6"/>
      <c r="N6" s="6"/>
      <c r="O6" s="6"/>
      <c r="P6" s="6"/>
      <c r="R6" s="6"/>
      <c r="S6" s="6"/>
      <c r="T6" s="6"/>
      <c r="U6" s="6"/>
      <c r="V6" s="6"/>
      <c r="W6" s="6"/>
      <c r="Y6" s="6"/>
      <c r="Z6" s="6"/>
      <c r="AA6" s="6"/>
      <c r="AB6" s="6"/>
      <c r="AC6" s="6"/>
      <c r="AD6" s="6"/>
      <c r="AF6" s="6"/>
      <c r="AG6" s="6"/>
      <c r="AH6" s="6"/>
      <c r="AI6" s="6"/>
      <c r="AJ6" s="6"/>
      <c r="AK6" s="6"/>
      <c r="AM6" s="6"/>
      <c r="AN6" s="6"/>
      <c r="AO6" s="6"/>
      <c r="AP6" s="6"/>
      <c r="AQ6" s="6"/>
      <c r="AR6" s="6"/>
      <c r="AT6" s="6"/>
      <c r="AU6" s="6"/>
      <c r="AV6" s="6"/>
      <c r="AW6" s="6"/>
      <c r="AX6" s="6"/>
      <c r="AY6" s="6"/>
      <c r="BA6" s="6"/>
      <c r="BB6" s="6"/>
      <c r="BC6" s="6"/>
      <c r="BD6" s="6"/>
      <c r="BE6" s="6"/>
      <c r="BF6" s="6"/>
    </row>
    <row r="7" spans="1:59" x14ac:dyDescent="0.35">
      <c r="A7" s="6"/>
      <c r="B7" s="6"/>
      <c r="C7" s="6"/>
      <c r="D7" s="6"/>
      <c r="E7" s="6" t="s">
        <v>14</v>
      </c>
      <c r="F7" s="6" t="s">
        <v>15</v>
      </c>
      <c r="G7" s="6" t="s">
        <v>14</v>
      </c>
      <c r="H7" s="6" t="s">
        <v>15</v>
      </c>
      <c r="I7" s="6" t="s">
        <v>14</v>
      </c>
      <c r="K7" s="6" t="s">
        <v>15</v>
      </c>
      <c r="L7" s="6"/>
      <c r="M7" s="6"/>
      <c r="N7" s="6"/>
      <c r="O7" s="6"/>
      <c r="P7" s="6"/>
      <c r="R7" s="6"/>
      <c r="S7" s="6"/>
      <c r="T7" s="6"/>
      <c r="U7" s="6"/>
      <c r="V7" s="6"/>
      <c r="W7" s="6"/>
      <c r="Y7" s="6"/>
      <c r="Z7" s="6"/>
      <c r="AA7" s="6"/>
      <c r="AB7" s="6"/>
      <c r="AC7" s="6"/>
      <c r="AD7" s="6"/>
      <c r="AF7" s="6"/>
      <c r="AG7" s="6"/>
      <c r="AH7" s="6"/>
      <c r="AI7" s="6"/>
      <c r="AJ7" s="6"/>
      <c r="AK7" s="6"/>
      <c r="AM7" s="6"/>
      <c r="AN7" s="6"/>
      <c r="AO7" s="6"/>
      <c r="AP7" s="6"/>
      <c r="AQ7" s="6"/>
      <c r="AR7" s="6"/>
      <c r="AT7" s="6"/>
      <c r="AU7" s="6"/>
      <c r="AV7" s="6"/>
      <c r="AW7" s="6"/>
      <c r="AX7" s="6"/>
      <c r="AY7" s="6"/>
      <c r="BA7" s="6"/>
      <c r="BB7" s="6"/>
      <c r="BC7" s="6"/>
      <c r="BD7" s="6"/>
      <c r="BE7" s="6"/>
      <c r="BF7" s="6"/>
    </row>
    <row r="8" spans="1:59" x14ac:dyDescent="0.35">
      <c r="A8" s="6" t="s">
        <v>16</v>
      </c>
      <c r="B8" s="1">
        <v>43038</v>
      </c>
      <c r="C8" s="6"/>
      <c r="D8" s="6"/>
      <c r="E8" s="6"/>
      <c r="F8" s="6"/>
      <c r="G8" s="6"/>
      <c r="H8" s="6"/>
      <c r="I8" s="6"/>
      <c r="K8" s="6"/>
      <c r="L8" s="6"/>
      <c r="M8" s="6"/>
      <c r="N8" s="6"/>
      <c r="O8" s="6"/>
      <c r="P8" s="6"/>
      <c r="R8" s="6"/>
      <c r="S8" s="6"/>
      <c r="T8" s="6"/>
      <c r="U8" s="6"/>
      <c r="V8" s="6"/>
      <c r="W8" s="6"/>
      <c r="Y8" s="6"/>
      <c r="Z8" s="6"/>
      <c r="AA8" s="6"/>
      <c r="AB8" s="6"/>
      <c r="AC8" s="6"/>
      <c r="AD8" s="6"/>
      <c r="AF8" s="6"/>
      <c r="AG8" s="6"/>
      <c r="AH8" s="6"/>
      <c r="AI8" s="6"/>
      <c r="AJ8" s="6"/>
      <c r="AK8" s="6"/>
      <c r="AM8" s="6"/>
      <c r="AN8" s="6"/>
      <c r="AO8" s="6"/>
      <c r="AP8" s="6"/>
      <c r="AQ8" s="6"/>
      <c r="AR8" s="6"/>
      <c r="AT8" s="6"/>
      <c r="AU8" s="6"/>
      <c r="AV8" s="6"/>
      <c r="AW8" s="6"/>
      <c r="AX8" s="6"/>
      <c r="AY8" s="6"/>
      <c r="BA8" s="6"/>
      <c r="BB8" s="6"/>
      <c r="BC8" s="6"/>
      <c r="BD8" s="6"/>
      <c r="BE8" s="6"/>
      <c r="BF8" s="6"/>
    </row>
    <row r="9" spans="1:59" x14ac:dyDescent="0.35">
      <c r="A9" s="6" t="s">
        <v>17</v>
      </c>
      <c r="B9" s="6" t="s">
        <v>18</v>
      </c>
      <c r="C9" s="6"/>
      <c r="D9" s="6" t="s">
        <v>19</v>
      </c>
      <c r="E9" s="6"/>
      <c r="F9" s="6"/>
      <c r="G9" s="6"/>
      <c r="H9" s="6"/>
      <c r="I9" s="2" t="s">
        <v>20</v>
      </c>
      <c r="J9" s="2" t="s">
        <v>21</v>
      </c>
      <c r="K9" s="6" t="s">
        <v>22</v>
      </c>
      <c r="L9" s="6"/>
      <c r="M9" s="6"/>
      <c r="N9" s="6"/>
      <c r="O9" s="6"/>
      <c r="P9" s="2" t="s">
        <v>20</v>
      </c>
      <c r="Q9" s="2" t="s">
        <v>21</v>
      </c>
      <c r="R9" s="6" t="s">
        <v>23</v>
      </c>
      <c r="S9" s="6"/>
      <c r="T9" s="6"/>
      <c r="U9" s="6"/>
      <c r="V9" s="6"/>
      <c r="W9" s="2" t="s">
        <v>20</v>
      </c>
      <c r="X9" s="2" t="s">
        <v>21</v>
      </c>
      <c r="Y9" s="6" t="s">
        <v>24</v>
      </c>
      <c r="Z9" s="6"/>
      <c r="AA9" s="6"/>
      <c r="AB9" s="6"/>
      <c r="AC9" s="6"/>
      <c r="AD9" s="2" t="s">
        <v>20</v>
      </c>
      <c r="AE9" s="2" t="s">
        <v>21</v>
      </c>
      <c r="AF9" s="22" t="s">
        <v>25</v>
      </c>
      <c r="AG9" s="6"/>
      <c r="AH9" s="6"/>
      <c r="AI9" s="6"/>
      <c r="AJ9" s="6"/>
      <c r="AK9" s="2" t="s">
        <v>20</v>
      </c>
      <c r="AL9" s="2" t="s">
        <v>21</v>
      </c>
      <c r="AM9" s="20" t="s">
        <v>26</v>
      </c>
      <c r="AN9" s="6"/>
      <c r="AO9" s="6"/>
      <c r="AP9" s="6"/>
      <c r="AQ9" s="6"/>
      <c r="AR9" s="2" t="s">
        <v>20</v>
      </c>
      <c r="AS9" s="2" t="s">
        <v>21</v>
      </c>
      <c r="AT9" s="20" t="s">
        <v>27</v>
      </c>
      <c r="AU9" s="6"/>
      <c r="AV9" s="6"/>
      <c r="AW9" s="6"/>
      <c r="AX9" s="6"/>
      <c r="AY9" s="2" t="s">
        <v>20</v>
      </c>
      <c r="AZ9" s="2" t="s">
        <v>21</v>
      </c>
      <c r="BA9" s="20" t="s">
        <v>28</v>
      </c>
      <c r="BB9" s="6"/>
      <c r="BC9" s="6"/>
      <c r="BD9" s="6"/>
      <c r="BE9" s="6"/>
      <c r="BF9" s="2" t="s">
        <v>20</v>
      </c>
      <c r="BG9" s="2" t="s">
        <v>21</v>
      </c>
    </row>
    <row r="10" spans="1:59" x14ac:dyDescent="0.35">
      <c r="A10" s="6" t="s">
        <v>29</v>
      </c>
      <c r="B10" s="6">
        <v>1</v>
      </c>
      <c r="C10" s="6"/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3">
        <f>AVERAGE(D10:H10)</f>
        <v>0</v>
      </c>
      <c r="J10" s="3">
        <f>STDEV(D10:H10)</f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3">
        <f>AVERAGE(K10:O10)</f>
        <v>0</v>
      </c>
      <c r="Q10" s="3">
        <f>STDEV(K10:O10)</f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3">
        <f>AVERAGE(R10:V10)</f>
        <v>0</v>
      </c>
      <c r="X10" s="3">
        <f>STDEV(R10:V10)</f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3">
        <f>AVERAGE(Y10:AC10)</f>
        <v>0</v>
      </c>
      <c r="AE10" s="3">
        <f>STDEV(Y10:AC10)</f>
        <v>0</v>
      </c>
      <c r="AF10" s="7">
        <v>0</v>
      </c>
      <c r="AG10" s="7">
        <v>0</v>
      </c>
      <c r="AH10" s="7">
        <v>0</v>
      </c>
      <c r="AI10" s="7">
        <v>0</v>
      </c>
      <c r="AJ10" s="7">
        <v>0</v>
      </c>
      <c r="AK10" s="3">
        <f>AVERAGE(AF10:AJ10)</f>
        <v>0</v>
      </c>
      <c r="AL10" s="3">
        <f>STDEV(AF10:AJ10)</f>
        <v>0</v>
      </c>
      <c r="AM10" s="7">
        <v>0</v>
      </c>
      <c r="AN10" s="7">
        <v>0</v>
      </c>
      <c r="AO10" s="7">
        <v>0</v>
      </c>
      <c r="AP10" s="7">
        <v>0</v>
      </c>
      <c r="AQ10" s="7">
        <v>0</v>
      </c>
      <c r="AR10" s="3">
        <f>AVERAGE(AM10:AQ10)</f>
        <v>0</v>
      </c>
      <c r="AS10" s="3">
        <f>STDEV(AM10:AQ10)</f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3">
        <f>AVERAGE(AT10:AX10)</f>
        <v>0</v>
      </c>
      <c r="AZ10" s="3">
        <f>STDEV(AT10:AX10)</f>
        <v>0</v>
      </c>
      <c r="BA10" s="7">
        <v>0</v>
      </c>
      <c r="BB10" s="7">
        <v>0</v>
      </c>
      <c r="BC10" s="7">
        <v>0</v>
      </c>
      <c r="BD10" s="7">
        <v>0</v>
      </c>
      <c r="BE10" s="7">
        <v>0</v>
      </c>
      <c r="BF10" s="3">
        <f>AVERAGE(BA10:BE10)</f>
        <v>0</v>
      </c>
      <c r="BG10" s="3">
        <f>STDEV(BA10:BE10)</f>
        <v>0</v>
      </c>
    </row>
    <row r="11" spans="1:59" x14ac:dyDescent="0.35">
      <c r="A11" s="6"/>
      <c r="B11" s="6"/>
      <c r="C11" s="6"/>
      <c r="D11" s="7"/>
      <c r="E11" s="7"/>
      <c r="F11" s="7"/>
      <c r="G11" s="7"/>
      <c r="H11" s="7"/>
      <c r="I11" s="8">
        <f>AVERAGE(I10:I10)</f>
        <v>0</v>
      </c>
      <c r="J11" s="8"/>
      <c r="K11" s="7"/>
      <c r="L11" s="7"/>
      <c r="M11" s="7"/>
      <c r="N11" s="7"/>
      <c r="O11" s="7"/>
      <c r="P11" s="8">
        <f>AVERAGE(P10:P10)</f>
        <v>0</v>
      </c>
      <c r="Q11" s="8"/>
      <c r="R11" s="7"/>
      <c r="S11" s="7"/>
      <c r="T11" s="7"/>
      <c r="U11" s="7"/>
      <c r="V11" s="7"/>
      <c r="W11" s="8">
        <f>AVERAGE(W10:W10)</f>
        <v>0</v>
      </c>
      <c r="X11" s="8"/>
      <c r="Y11" s="7"/>
      <c r="Z11" s="7"/>
      <c r="AA11" s="7"/>
      <c r="AB11" s="7"/>
      <c r="AC11" s="7"/>
      <c r="AD11" s="8">
        <f>AVERAGE(AD10:AD10)</f>
        <v>0</v>
      </c>
      <c r="AE11" s="8"/>
      <c r="AF11" s="7"/>
      <c r="AG11" s="7"/>
      <c r="AH11" s="7"/>
      <c r="AI11" s="7"/>
      <c r="AJ11" s="7"/>
      <c r="AK11" s="8">
        <f>AVERAGE(AK10:AK10)</f>
        <v>0</v>
      </c>
      <c r="AL11" s="8"/>
      <c r="AM11" s="7"/>
      <c r="AN11" s="7"/>
      <c r="AO11" s="7"/>
      <c r="AP11" s="7"/>
      <c r="AQ11" s="7"/>
      <c r="AR11" s="8">
        <f>AVERAGE(AR10:AR10)</f>
        <v>0</v>
      </c>
      <c r="AS11" s="8"/>
      <c r="AT11" s="7"/>
      <c r="AU11" s="7"/>
      <c r="AV11" s="7"/>
      <c r="AW11" s="7"/>
      <c r="AX11" s="7"/>
      <c r="AY11" s="8">
        <f>AVERAGE(AY10:AY10)</f>
        <v>0</v>
      </c>
      <c r="AZ11" s="8"/>
      <c r="BA11" s="7"/>
      <c r="BB11" s="7"/>
      <c r="BC11" s="7"/>
      <c r="BD11" s="7"/>
      <c r="BE11" s="7"/>
      <c r="BF11" s="8">
        <f>AVERAGE(BF10:BF10)</f>
        <v>0</v>
      </c>
      <c r="BG11" s="8"/>
    </row>
    <row r="12" spans="1:59" x14ac:dyDescent="0.35">
      <c r="A12" s="6"/>
      <c r="B12" s="6"/>
      <c r="C12" s="6"/>
      <c r="D12" s="7"/>
      <c r="E12" s="7"/>
      <c r="F12" s="7"/>
      <c r="G12" s="7"/>
      <c r="H12" s="7"/>
      <c r="I12" s="8">
        <f>SUM(J10:J10)</f>
        <v>0</v>
      </c>
      <c r="J12" s="8"/>
      <c r="K12" s="7"/>
      <c r="L12" s="7"/>
      <c r="M12" s="7"/>
      <c r="N12" s="7"/>
      <c r="O12" s="7"/>
      <c r="P12" s="8">
        <f>SUM(Q10:Q10)</f>
        <v>0</v>
      </c>
      <c r="Q12" s="8"/>
      <c r="R12" s="7"/>
      <c r="S12" s="7"/>
      <c r="T12" s="7"/>
      <c r="U12" s="7"/>
      <c r="V12" s="7"/>
      <c r="W12" s="8">
        <f>SUM(X10:X10)</f>
        <v>0</v>
      </c>
      <c r="X12" s="8"/>
      <c r="Y12" s="7"/>
      <c r="Z12" s="7"/>
      <c r="AA12" s="7"/>
      <c r="AB12" s="7"/>
      <c r="AC12" s="7"/>
      <c r="AD12" s="8">
        <f>SUM(AE10:AE10)</f>
        <v>0</v>
      </c>
      <c r="AE12" s="8"/>
      <c r="AF12" s="7"/>
      <c r="AG12" s="7"/>
      <c r="AH12" s="7"/>
      <c r="AI12" s="7"/>
      <c r="AJ12" s="7"/>
      <c r="AK12" s="8">
        <f>SUM(AL10:AL10)</f>
        <v>0</v>
      </c>
      <c r="AL12" s="8"/>
      <c r="AM12" s="7"/>
      <c r="AN12" s="7"/>
      <c r="AO12" s="7"/>
      <c r="AP12" s="7"/>
      <c r="AQ12" s="7"/>
      <c r="AR12" s="8">
        <f>SUM(AS10:AS10)</f>
        <v>0</v>
      </c>
      <c r="AS12" s="8"/>
      <c r="AT12" s="7"/>
      <c r="AU12" s="7"/>
      <c r="AV12" s="7"/>
      <c r="AW12" s="7"/>
      <c r="AX12" s="7"/>
      <c r="AY12" s="8">
        <f>SUM(AZ10:AZ10)</f>
        <v>0</v>
      </c>
      <c r="AZ12" s="8"/>
      <c r="BA12" s="7"/>
      <c r="BB12" s="7"/>
      <c r="BC12" s="7"/>
      <c r="BD12" s="7"/>
      <c r="BE12" s="7"/>
      <c r="BF12" s="8">
        <f>SUM(BG10:BG10)</f>
        <v>0</v>
      </c>
      <c r="BG12" s="8"/>
    </row>
    <row r="13" spans="1:59" s="6" customFormat="1" x14ac:dyDescent="0.35">
      <c r="A13" s="6" t="s">
        <v>30</v>
      </c>
      <c r="B13" s="6">
        <v>1</v>
      </c>
      <c r="D13" s="7" t="s">
        <v>31</v>
      </c>
      <c r="E13" s="7" t="s">
        <v>31</v>
      </c>
      <c r="F13" s="7" t="s">
        <v>31</v>
      </c>
      <c r="G13" s="7" t="s">
        <v>31</v>
      </c>
      <c r="H13" s="7" t="s">
        <v>31</v>
      </c>
      <c r="I13" s="3" t="e">
        <f>AVERAGE(D13:H13)</f>
        <v>#DIV/0!</v>
      </c>
      <c r="J13" s="3" t="e">
        <f>STDEV(D13:H13)</f>
        <v>#DIV/0!</v>
      </c>
      <c r="K13" s="7" t="s">
        <v>31</v>
      </c>
      <c r="L13" s="7" t="s">
        <v>31</v>
      </c>
      <c r="M13" s="7" t="s">
        <v>31</v>
      </c>
      <c r="N13" s="7" t="s">
        <v>31</v>
      </c>
      <c r="O13" s="7" t="s">
        <v>31</v>
      </c>
      <c r="P13" s="3" t="e">
        <f>AVERAGE(K13:O13)</f>
        <v>#DIV/0!</v>
      </c>
      <c r="Q13" s="3" t="e">
        <f>STDEV(K13:O13)</f>
        <v>#DIV/0!</v>
      </c>
      <c r="R13" s="7" t="s">
        <v>31</v>
      </c>
      <c r="S13" s="7" t="s">
        <v>31</v>
      </c>
      <c r="T13" s="7" t="s">
        <v>31</v>
      </c>
      <c r="U13" s="7" t="s">
        <v>31</v>
      </c>
      <c r="V13" s="7" t="s">
        <v>31</v>
      </c>
      <c r="W13" s="3" t="e">
        <f>AVERAGE(R13:V13)</f>
        <v>#DIV/0!</v>
      </c>
      <c r="X13" s="3" t="e">
        <f>STDEV(R13:V13)</f>
        <v>#DIV/0!</v>
      </c>
      <c r="Y13" s="7" t="s">
        <v>31</v>
      </c>
      <c r="Z13" s="7" t="s">
        <v>31</v>
      </c>
      <c r="AA13" s="7" t="s">
        <v>31</v>
      </c>
      <c r="AB13" s="7" t="s">
        <v>31</v>
      </c>
      <c r="AC13" s="7" t="s">
        <v>31</v>
      </c>
      <c r="AD13" s="3" t="e">
        <f>AVERAGE(Y13:AC13)</f>
        <v>#DIV/0!</v>
      </c>
      <c r="AE13" s="3" t="e">
        <f>STDEV(Y13:AC13)</f>
        <v>#DIV/0!</v>
      </c>
      <c r="AF13" s="7" t="s">
        <v>31</v>
      </c>
      <c r="AG13" s="7" t="s">
        <v>31</v>
      </c>
      <c r="AH13" s="7" t="s">
        <v>31</v>
      </c>
      <c r="AI13" s="7" t="s">
        <v>31</v>
      </c>
      <c r="AJ13" s="7" t="s">
        <v>31</v>
      </c>
      <c r="AK13" s="3" t="e">
        <f>AVERAGE(AF13:AJ13)</f>
        <v>#DIV/0!</v>
      </c>
      <c r="AL13" s="3" t="e">
        <f>STDEV(AF13:AJ13)</f>
        <v>#DIV/0!</v>
      </c>
      <c r="AM13" s="7">
        <v>18</v>
      </c>
      <c r="AN13" s="7">
        <v>23</v>
      </c>
      <c r="AO13" s="7">
        <v>19</v>
      </c>
      <c r="AP13" s="7">
        <v>14</v>
      </c>
      <c r="AQ13" s="7">
        <v>23</v>
      </c>
      <c r="AR13" s="3">
        <f>AVERAGE(AM13:AQ13)</f>
        <v>19.399999999999999</v>
      </c>
      <c r="AS13" s="3">
        <f>STDEV(AM13:AQ13)</f>
        <v>3.781534080237809</v>
      </c>
      <c r="AT13" s="7">
        <v>3</v>
      </c>
      <c r="AU13" s="7">
        <v>4</v>
      </c>
      <c r="AV13" s="7">
        <v>6</v>
      </c>
      <c r="AW13" s="7">
        <v>0</v>
      </c>
      <c r="AX13" s="7">
        <v>2</v>
      </c>
      <c r="AY13" s="3">
        <f>AVERAGE(AT13:AX13)</f>
        <v>3</v>
      </c>
      <c r="AZ13" s="3">
        <f>STDEV(AT13:AX13)</f>
        <v>2.2360679774997898</v>
      </c>
      <c r="BA13" s="7">
        <v>1</v>
      </c>
      <c r="BB13" s="7">
        <v>2</v>
      </c>
      <c r="BC13" s="7">
        <v>0</v>
      </c>
      <c r="BD13" s="7">
        <v>1</v>
      </c>
      <c r="BE13" s="7">
        <v>0</v>
      </c>
      <c r="BF13" s="3">
        <f>AVERAGE(BA13:BE13)</f>
        <v>0.8</v>
      </c>
      <c r="BG13" s="3">
        <f>STDEV(BA13:BE13)</f>
        <v>0.83666002653407556</v>
      </c>
    </row>
    <row r="14" spans="1:59" s="6" customFormat="1" x14ac:dyDescent="0.35">
      <c r="B14" s="6">
        <v>2</v>
      </c>
      <c r="D14" s="7" t="s">
        <v>31</v>
      </c>
      <c r="E14" s="7" t="s">
        <v>31</v>
      </c>
      <c r="F14" s="7" t="s">
        <v>31</v>
      </c>
      <c r="G14" s="7" t="s">
        <v>31</v>
      </c>
      <c r="H14" s="7" t="s">
        <v>31</v>
      </c>
      <c r="I14" s="3" t="e">
        <f t="shared" ref="I14" si="0">AVERAGE(D14:H14)</f>
        <v>#DIV/0!</v>
      </c>
      <c r="J14" s="3" t="e">
        <f>STDEV(D14:H14)</f>
        <v>#DIV/0!</v>
      </c>
      <c r="K14" s="7" t="s">
        <v>31</v>
      </c>
      <c r="L14" s="7" t="s">
        <v>31</v>
      </c>
      <c r="M14" s="7" t="s">
        <v>31</v>
      </c>
      <c r="N14" s="7" t="s">
        <v>31</v>
      </c>
      <c r="O14" s="7" t="s">
        <v>31</v>
      </c>
      <c r="P14" s="3" t="e">
        <f t="shared" ref="P14" si="1">AVERAGE(K14:O14)</f>
        <v>#DIV/0!</v>
      </c>
      <c r="Q14" s="3" t="e">
        <f>STDEV(K14:O14)</f>
        <v>#DIV/0!</v>
      </c>
      <c r="R14" s="7" t="s">
        <v>31</v>
      </c>
      <c r="S14" s="7" t="s">
        <v>31</v>
      </c>
      <c r="T14" s="7" t="s">
        <v>31</v>
      </c>
      <c r="U14" s="7" t="s">
        <v>31</v>
      </c>
      <c r="V14" s="7" t="s">
        <v>31</v>
      </c>
      <c r="W14" s="3" t="e">
        <f t="shared" ref="W14" si="2">AVERAGE(R14:V14)</f>
        <v>#DIV/0!</v>
      </c>
      <c r="X14" s="3" t="e">
        <f>STDEV(R14:V14)</f>
        <v>#DIV/0!</v>
      </c>
      <c r="Y14" s="7" t="s">
        <v>31</v>
      </c>
      <c r="Z14" s="7" t="s">
        <v>31</v>
      </c>
      <c r="AA14" s="7" t="s">
        <v>31</v>
      </c>
      <c r="AB14" s="7" t="s">
        <v>31</v>
      </c>
      <c r="AC14" s="7" t="s">
        <v>31</v>
      </c>
      <c r="AD14" s="3" t="e">
        <f t="shared" ref="AD14" si="3">AVERAGE(Y14:AC14)</f>
        <v>#DIV/0!</v>
      </c>
      <c r="AE14" s="3" t="e">
        <f>STDEV(Y14:AC14)</f>
        <v>#DIV/0!</v>
      </c>
      <c r="AF14" s="7" t="s">
        <v>31</v>
      </c>
      <c r="AG14" s="7" t="s">
        <v>31</v>
      </c>
      <c r="AH14" s="7" t="s">
        <v>31</v>
      </c>
      <c r="AI14" s="7" t="s">
        <v>31</v>
      </c>
      <c r="AJ14" s="7" t="s">
        <v>31</v>
      </c>
      <c r="AK14" s="3" t="e">
        <f t="shared" ref="AK14" si="4">AVERAGE(AF14:AJ14)</f>
        <v>#DIV/0!</v>
      </c>
      <c r="AL14" s="3" t="e">
        <f>STDEV(AF14:AJ14)</f>
        <v>#DIV/0!</v>
      </c>
      <c r="AM14" s="7">
        <v>23</v>
      </c>
      <c r="AN14" s="7">
        <v>28</v>
      </c>
      <c r="AO14" s="7">
        <v>32</v>
      </c>
      <c r="AP14" s="7">
        <v>27</v>
      </c>
      <c r="AQ14" s="7">
        <v>24</v>
      </c>
      <c r="AR14" s="3">
        <f t="shared" ref="AR14" si="5">AVERAGE(AM14:AQ14)</f>
        <v>26.8</v>
      </c>
      <c r="AS14" s="3">
        <f>STDEV(AM14:AQ14)</f>
        <v>3.5637059362410985</v>
      </c>
      <c r="AT14" s="7">
        <v>2</v>
      </c>
      <c r="AU14" s="7">
        <v>5</v>
      </c>
      <c r="AV14" s="7">
        <v>5</v>
      </c>
      <c r="AW14" s="7">
        <v>4</v>
      </c>
      <c r="AX14" s="7">
        <v>3</v>
      </c>
      <c r="AY14" s="3">
        <f t="shared" ref="AY14" si="6">AVERAGE(AT14:AX14)</f>
        <v>3.8</v>
      </c>
      <c r="AZ14" s="3">
        <f>STDEV(AT14:AX14)</f>
        <v>1.3038404810405295</v>
      </c>
      <c r="BA14" s="7">
        <v>0</v>
      </c>
      <c r="BB14" s="7">
        <v>0</v>
      </c>
      <c r="BC14" s="7">
        <v>0</v>
      </c>
      <c r="BD14" s="7">
        <v>0</v>
      </c>
      <c r="BE14" s="7">
        <v>1</v>
      </c>
      <c r="BF14" s="3">
        <f t="shared" ref="BF14" si="7">AVERAGE(BA14:BE14)</f>
        <v>0.2</v>
      </c>
      <c r="BG14" s="3">
        <f>STDEV(BA14:BE14)</f>
        <v>0.44721359549995793</v>
      </c>
    </row>
    <row r="15" spans="1:59" s="6" customFormat="1" x14ac:dyDescent="0.35">
      <c r="B15" s="6">
        <v>3</v>
      </c>
      <c r="D15" s="7" t="s">
        <v>31</v>
      </c>
      <c r="E15" s="7" t="s">
        <v>31</v>
      </c>
      <c r="F15" s="7" t="s">
        <v>31</v>
      </c>
      <c r="G15" s="7" t="s">
        <v>31</v>
      </c>
      <c r="H15" s="7" t="s">
        <v>31</v>
      </c>
      <c r="I15" s="3" t="e">
        <f>AVERAGE(D15:H15)</f>
        <v>#DIV/0!</v>
      </c>
      <c r="J15" s="3" t="e">
        <f>STDEV(D15:H15)</f>
        <v>#DIV/0!</v>
      </c>
      <c r="K15" s="7" t="s">
        <v>31</v>
      </c>
      <c r="L15" s="7" t="s">
        <v>31</v>
      </c>
      <c r="M15" s="7" t="s">
        <v>31</v>
      </c>
      <c r="N15" s="7" t="s">
        <v>31</v>
      </c>
      <c r="O15" s="7" t="s">
        <v>31</v>
      </c>
      <c r="P15" s="3" t="e">
        <f>AVERAGE(K15:O15)</f>
        <v>#DIV/0!</v>
      </c>
      <c r="Q15" s="3" t="e">
        <f>STDEV(K15:O15)</f>
        <v>#DIV/0!</v>
      </c>
      <c r="R15" s="7" t="s">
        <v>31</v>
      </c>
      <c r="S15" s="7" t="s">
        <v>31</v>
      </c>
      <c r="T15" s="7" t="s">
        <v>31</v>
      </c>
      <c r="U15" s="7" t="s">
        <v>31</v>
      </c>
      <c r="V15" s="7" t="s">
        <v>31</v>
      </c>
      <c r="W15" s="3" t="e">
        <f>AVERAGE(R15:V15)</f>
        <v>#DIV/0!</v>
      </c>
      <c r="X15" s="3" t="e">
        <f>STDEV(R15:V15)</f>
        <v>#DIV/0!</v>
      </c>
      <c r="Y15" s="7" t="s">
        <v>31</v>
      </c>
      <c r="Z15" s="7" t="s">
        <v>31</v>
      </c>
      <c r="AA15" s="7" t="s">
        <v>31</v>
      </c>
      <c r="AB15" s="7" t="s">
        <v>31</v>
      </c>
      <c r="AC15" s="7" t="s">
        <v>31</v>
      </c>
      <c r="AD15" s="3" t="e">
        <f>AVERAGE(Y15:AC15)</f>
        <v>#DIV/0!</v>
      </c>
      <c r="AE15" s="3" t="e">
        <f>STDEV(Y15:AC15)</f>
        <v>#DIV/0!</v>
      </c>
      <c r="AF15" s="7" t="s">
        <v>31</v>
      </c>
      <c r="AG15" s="7" t="s">
        <v>31</v>
      </c>
      <c r="AH15" s="7" t="s">
        <v>31</v>
      </c>
      <c r="AI15" s="7" t="s">
        <v>31</v>
      </c>
      <c r="AJ15" s="7" t="s">
        <v>31</v>
      </c>
      <c r="AK15" s="3" t="e">
        <f>AVERAGE(AF15:AJ15)</f>
        <v>#DIV/0!</v>
      </c>
      <c r="AL15" s="3" t="e">
        <f>STDEV(AF15:AJ15)</f>
        <v>#DIV/0!</v>
      </c>
      <c r="AM15" s="7">
        <v>52</v>
      </c>
      <c r="AN15" s="7">
        <v>39</v>
      </c>
      <c r="AO15" s="7">
        <v>42</v>
      </c>
      <c r="AP15" s="7">
        <v>44</v>
      </c>
      <c r="AQ15" s="7">
        <v>37</v>
      </c>
      <c r="AR15" s="3">
        <f>AVERAGE(AM15:AQ15)</f>
        <v>42.8</v>
      </c>
      <c r="AS15" s="3">
        <f>STDEV(AM15:AQ15)</f>
        <v>5.805170109479981</v>
      </c>
      <c r="AT15" s="7">
        <v>6</v>
      </c>
      <c r="AU15" s="7">
        <v>2</v>
      </c>
      <c r="AV15" s="7">
        <v>5</v>
      </c>
      <c r="AW15" s="7">
        <v>9</v>
      </c>
      <c r="AX15" s="7">
        <v>4</v>
      </c>
      <c r="AY15" s="3">
        <f>AVERAGE(AT15:AX15)</f>
        <v>5.2</v>
      </c>
      <c r="AZ15" s="3">
        <f>STDEV(AT15:AX15)</f>
        <v>2.5884358211089573</v>
      </c>
      <c r="BA15" s="7">
        <v>0</v>
      </c>
      <c r="BB15" s="7">
        <v>0</v>
      </c>
      <c r="BC15" s="7">
        <v>0</v>
      </c>
      <c r="BD15" s="7">
        <v>1</v>
      </c>
      <c r="BE15" s="7">
        <v>0</v>
      </c>
      <c r="BF15" s="3">
        <f>AVERAGE(BA15:BE15)</f>
        <v>0.2</v>
      </c>
      <c r="BG15" s="3">
        <f>STDEV(BA15:BE15)</f>
        <v>0.44721359549995793</v>
      </c>
    </row>
    <row r="16" spans="1:59" s="6" customFormat="1" x14ac:dyDescent="0.35">
      <c r="A16" s="4" t="s">
        <v>32</v>
      </c>
      <c r="D16" s="7"/>
      <c r="E16" s="7"/>
      <c r="F16" s="7"/>
      <c r="G16" s="7"/>
      <c r="H16" s="7"/>
      <c r="I16" s="8" t="e">
        <f>AVERAGE(I13:I15)</f>
        <v>#DIV/0!</v>
      </c>
      <c r="J16" s="8"/>
      <c r="K16" s="7"/>
      <c r="L16" s="7"/>
      <c r="M16" s="7"/>
      <c r="N16" s="7"/>
      <c r="O16" s="7"/>
      <c r="P16" s="8" t="e">
        <f>AVERAGE(P13:P15)</f>
        <v>#DIV/0!</v>
      </c>
      <c r="Q16" s="8"/>
      <c r="R16" s="7"/>
      <c r="S16" s="7"/>
      <c r="T16" s="7"/>
      <c r="U16" s="7"/>
      <c r="V16" s="7"/>
      <c r="W16" s="8" t="e">
        <f>AVERAGE(W13:W15)</f>
        <v>#DIV/0!</v>
      </c>
      <c r="X16" s="8"/>
      <c r="Y16" s="7"/>
      <c r="Z16" s="7"/>
      <c r="AA16" s="7"/>
      <c r="AB16" s="7"/>
      <c r="AC16" s="7"/>
      <c r="AD16" s="8" t="e">
        <f>AVERAGE(AD13:AD15)</f>
        <v>#DIV/0!</v>
      </c>
      <c r="AE16" s="8"/>
      <c r="AF16" s="7"/>
      <c r="AG16" s="7"/>
      <c r="AH16" s="7"/>
      <c r="AI16" s="7"/>
      <c r="AJ16" s="7"/>
      <c r="AK16" s="8" t="e">
        <f>AVERAGE(AK13:AK15)</f>
        <v>#DIV/0!</v>
      </c>
      <c r="AL16" s="8"/>
      <c r="AM16" s="7"/>
      <c r="AN16" s="7"/>
      <c r="AO16" s="7"/>
      <c r="AP16" s="7"/>
      <c r="AQ16" s="7"/>
      <c r="AR16" s="8">
        <f>AVERAGE(AR13:AR15)</f>
        <v>29.666666666666668</v>
      </c>
      <c r="AS16" s="8"/>
      <c r="AT16" s="7"/>
      <c r="AU16" s="7"/>
      <c r="AV16" s="7"/>
      <c r="AW16" s="7"/>
      <c r="AX16" s="7"/>
      <c r="AY16" s="8">
        <f>AVERAGE(AY13:AY15)</f>
        <v>4</v>
      </c>
      <c r="AZ16" s="8"/>
      <c r="BA16" s="7"/>
      <c r="BB16" s="7"/>
      <c r="BC16" s="7"/>
      <c r="BD16" s="7"/>
      <c r="BE16" s="7"/>
      <c r="BF16" s="8">
        <f>AVERAGE(BF13:BF15)</f>
        <v>0.39999999999999997</v>
      </c>
      <c r="BG16" s="8"/>
    </row>
    <row r="17" spans="1:59" s="6" customFormat="1" x14ac:dyDescent="0.35">
      <c r="A17" s="4" t="s">
        <v>33</v>
      </c>
      <c r="D17" s="7"/>
      <c r="E17" s="7"/>
      <c r="F17" s="7"/>
      <c r="G17" s="7"/>
      <c r="H17" s="7"/>
      <c r="I17" s="8" t="e">
        <f>SUM(J13:J15)</f>
        <v>#DIV/0!</v>
      </c>
      <c r="J17" s="8"/>
      <c r="K17" s="7"/>
      <c r="L17" s="7"/>
      <c r="M17" s="7"/>
      <c r="N17" s="7"/>
      <c r="O17" s="7"/>
      <c r="P17" s="8" t="e">
        <f>SUM(Q13:Q15)</f>
        <v>#DIV/0!</v>
      </c>
      <c r="Q17" s="8"/>
      <c r="R17" s="7"/>
      <c r="S17" s="7"/>
      <c r="T17" s="7"/>
      <c r="U17" s="7"/>
      <c r="V17" s="7"/>
      <c r="W17" s="8" t="e">
        <f>SUM(X13:X15)</f>
        <v>#DIV/0!</v>
      </c>
      <c r="X17" s="8"/>
      <c r="Y17" s="7"/>
      <c r="Z17" s="7"/>
      <c r="AA17" s="7"/>
      <c r="AB17" s="7"/>
      <c r="AC17" s="7"/>
      <c r="AD17" s="8" t="e">
        <f>SUM(AE13:AE15)</f>
        <v>#DIV/0!</v>
      </c>
      <c r="AE17" s="8"/>
      <c r="AF17" s="7"/>
      <c r="AG17" s="7"/>
      <c r="AH17" s="7"/>
      <c r="AI17" s="7"/>
      <c r="AJ17" s="7"/>
      <c r="AK17" s="8" t="e">
        <f>SUM(AL13:AL15)</f>
        <v>#DIV/0!</v>
      </c>
      <c r="AL17" s="8"/>
      <c r="AM17" s="7"/>
      <c r="AN17" s="7"/>
      <c r="AO17" s="7"/>
      <c r="AP17" s="7"/>
      <c r="AQ17" s="7"/>
      <c r="AR17" s="8">
        <f>SUM(AS13:AS15)</f>
        <v>13.150410125958889</v>
      </c>
      <c r="AS17" s="8"/>
      <c r="AT17" s="7"/>
      <c r="AU17" s="7"/>
      <c r="AV17" s="7"/>
      <c r="AW17" s="7"/>
      <c r="AX17" s="7"/>
      <c r="AY17" s="8">
        <f>SUM(AZ13:AZ15)</f>
        <v>6.1283442796492764</v>
      </c>
      <c r="AZ17" s="8"/>
      <c r="BA17" s="7"/>
      <c r="BB17" s="7"/>
      <c r="BC17" s="7"/>
      <c r="BD17" s="7"/>
      <c r="BE17" s="7"/>
      <c r="BF17" s="8">
        <f>SUM(BG13:BG15)</f>
        <v>1.7310872175339913</v>
      </c>
      <c r="BG17" s="8"/>
    </row>
    <row r="18" spans="1:59" x14ac:dyDescent="0.35">
      <c r="A18" s="6" t="s">
        <v>34</v>
      </c>
      <c r="B18" s="6">
        <v>1</v>
      </c>
      <c r="C18" s="6"/>
      <c r="D18" s="7" t="s">
        <v>31</v>
      </c>
      <c r="E18" s="7" t="s">
        <v>31</v>
      </c>
      <c r="F18" s="7" t="s">
        <v>31</v>
      </c>
      <c r="G18" s="7" t="s">
        <v>31</v>
      </c>
      <c r="H18" s="7" t="s">
        <v>31</v>
      </c>
      <c r="I18" s="3" t="e">
        <f>AVERAGE(D18:H18)</f>
        <v>#DIV/0!</v>
      </c>
      <c r="J18" s="3" t="e">
        <f>STDEV(D18:H18)</f>
        <v>#DIV/0!</v>
      </c>
      <c r="K18" s="7" t="s">
        <v>31</v>
      </c>
      <c r="L18" s="7" t="s">
        <v>31</v>
      </c>
      <c r="M18" s="7" t="s">
        <v>31</v>
      </c>
      <c r="N18" s="7" t="s">
        <v>31</v>
      </c>
      <c r="O18" s="7" t="s">
        <v>31</v>
      </c>
      <c r="P18" s="3" t="e">
        <f>AVERAGE(K18:O18)</f>
        <v>#DIV/0!</v>
      </c>
      <c r="Q18" s="3" t="e">
        <f>STDEV(K18:O18)</f>
        <v>#DIV/0!</v>
      </c>
      <c r="R18" s="7" t="s">
        <v>31</v>
      </c>
      <c r="S18" s="7" t="s">
        <v>31</v>
      </c>
      <c r="T18" s="7" t="s">
        <v>31</v>
      </c>
      <c r="U18" s="7" t="s">
        <v>31</v>
      </c>
      <c r="V18" s="7" t="s">
        <v>31</v>
      </c>
      <c r="W18" s="3" t="e">
        <f>AVERAGE(R18:V18)</f>
        <v>#DIV/0!</v>
      </c>
      <c r="X18" s="3" t="e">
        <f>STDEV(R18:V18)</f>
        <v>#DIV/0!</v>
      </c>
      <c r="Y18" s="7" t="s">
        <v>31</v>
      </c>
      <c r="Z18" s="7" t="s">
        <v>31</v>
      </c>
      <c r="AA18" s="7" t="s">
        <v>31</v>
      </c>
      <c r="AB18" s="7" t="s">
        <v>31</v>
      </c>
      <c r="AC18" s="7" t="s">
        <v>31</v>
      </c>
      <c r="AD18" s="3" t="e">
        <f>AVERAGE(Y18:AC18)</f>
        <v>#DIV/0!</v>
      </c>
      <c r="AE18" s="3" t="e">
        <f>STDEV(Y18:AC18)</f>
        <v>#DIV/0!</v>
      </c>
      <c r="AF18" s="7">
        <v>37</v>
      </c>
      <c r="AG18" s="7">
        <v>38</v>
      </c>
      <c r="AH18" s="7">
        <v>31</v>
      </c>
      <c r="AI18" s="7">
        <v>49</v>
      </c>
      <c r="AJ18" s="7">
        <v>33</v>
      </c>
      <c r="AK18" s="3">
        <f>AVERAGE(AF18:AJ18)</f>
        <v>37.6</v>
      </c>
      <c r="AL18" s="3">
        <f>STDEV(AF18:AJ18)</f>
        <v>6.9856996786291887</v>
      </c>
      <c r="AM18" s="7">
        <v>4</v>
      </c>
      <c r="AN18" s="7">
        <v>5</v>
      </c>
      <c r="AO18" s="7">
        <v>3</v>
      </c>
      <c r="AP18" s="7">
        <v>8</v>
      </c>
      <c r="AQ18" s="7">
        <v>4</v>
      </c>
      <c r="AR18" s="3">
        <f>AVERAGE(AM18:AQ18)</f>
        <v>4.8</v>
      </c>
      <c r="AS18" s="3">
        <f>STDEV(AM18:AQ18)</f>
        <v>1.9235384061671343</v>
      </c>
      <c r="AT18" s="7">
        <v>1</v>
      </c>
      <c r="AU18" s="7">
        <v>1</v>
      </c>
      <c r="AV18" s="7">
        <v>0</v>
      </c>
      <c r="AW18" s="7">
        <v>0</v>
      </c>
      <c r="AX18" s="7">
        <v>0</v>
      </c>
      <c r="AY18" s="3">
        <f>AVERAGE(AT18:AX18)</f>
        <v>0.4</v>
      </c>
      <c r="AZ18" s="3">
        <f>STDEV(AT18:AX18)</f>
        <v>0.54772255750516607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3">
        <f>AVERAGE(BA18:BE18)</f>
        <v>0</v>
      </c>
      <c r="BG18" s="3">
        <f>STDEV(BA18:BE18)</f>
        <v>0</v>
      </c>
    </row>
    <row r="19" spans="1:59" x14ac:dyDescent="0.35">
      <c r="A19" s="6" t="s">
        <v>14</v>
      </c>
      <c r="B19" s="6">
        <v>2</v>
      </c>
      <c r="C19" s="6"/>
      <c r="D19" s="7" t="s">
        <v>31</v>
      </c>
      <c r="E19" s="7" t="s">
        <v>31</v>
      </c>
      <c r="F19" s="7" t="s">
        <v>31</v>
      </c>
      <c r="G19" s="7" t="s">
        <v>31</v>
      </c>
      <c r="H19" s="7" t="s">
        <v>31</v>
      </c>
      <c r="I19" s="3" t="e">
        <f>AVERAGE(D19:H19)</f>
        <v>#DIV/0!</v>
      </c>
      <c r="J19" s="3" t="e">
        <f>STDEV(D19:H19)</f>
        <v>#DIV/0!</v>
      </c>
      <c r="K19" s="7" t="s">
        <v>31</v>
      </c>
      <c r="L19" s="7" t="s">
        <v>31</v>
      </c>
      <c r="M19" s="7" t="s">
        <v>31</v>
      </c>
      <c r="N19" s="7" t="s">
        <v>31</v>
      </c>
      <c r="O19" s="7" t="s">
        <v>31</v>
      </c>
      <c r="P19" s="3" t="e">
        <f>AVERAGE(K19:O19)</f>
        <v>#DIV/0!</v>
      </c>
      <c r="Q19" s="3" t="e">
        <f>STDEV(K19:O19)</f>
        <v>#DIV/0!</v>
      </c>
      <c r="R19" s="7" t="s">
        <v>31</v>
      </c>
      <c r="S19" s="7" t="s">
        <v>31</v>
      </c>
      <c r="T19" s="7" t="s">
        <v>31</v>
      </c>
      <c r="U19" s="7" t="s">
        <v>31</v>
      </c>
      <c r="V19" s="7" t="s">
        <v>31</v>
      </c>
      <c r="W19" s="3" t="e">
        <f>AVERAGE(R19:V19)</f>
        <v>#DIV/0!</v>
      </c>
      <c r="X19" s="3" t="e">
        <f>STDEV(R19:V19)</f>
        <v>#DIV/0!</v>
      </c>
      <c r="Y19" s="7" t="s">
        <v>31</v>
      </c>
      <c r="Z19" s="7" t="s">
        <v>31</v>
      </c>
      <c r="AA19" s="7" t="s">
        <v>31</v>
      </c>
      <c r="AB19" s="7" t="s">
        <v>31</v>
      </c>
      <c r="AC19" s="7" t="s">
        <v>31</v>
      </c>
      <c r="AD19" s="3" t="e">
        <f>AVERAGE(Y19:AC19)</f>
        <v>#DIV/0!</v>
      </c>
      <c r="AE19" s="3" t="e">
        <f>STDEV(Y19:AC19)</f>
        <v>#DIV/0!</v>
      </c>
      <c r="AF19" s="7">
        <v>32</v>
      </c>
      <c r="AG19" s="7">
        <v>33</v>
      </c>
      <c r="AH19" s="7">
        <v>42</v>
      </c>
      <c r="AI19" s="7">
        <v>20</v>
      </c>
      <c r="AJ19" s="7">
        <v>38</v>
      </c>
      <c r="AK19" s="3">
        <f>AVERAGE(AF19:AJ19)</f>
        <v>33</v>
      </c>
      <c r="AL19" s="3">
        <f>STDEV(AF19:AJ19)</f>
        <v>8.3066238629180749</v>
      </c>
      <c r="AM19" s="7">
        <v>5</v>
      </c>
      <c r="AN19" s="7">
        <v>0</v>
      </c>
      <c r="AO19" s="7">
        <v>4</v>
      </c>
      <c r="AP19" s="7">
        <v>2</v>
      </c>
      <c r="AQ19" s="7">
        <v>5</v>
      </c>
      <c r="AR19" s="3">
        <f>AVERAGE(AM19:AQ19)</f>
        <v>3.2</v>
      </c>
      <c r="AS19" s="3">
        <f>STDEV(AM19:AQ19)</f>
        <v>2.16794833886788</v>
      </c>
      <c r="AT19" s="7">
        <v>0</v>
      </c>
      <c r="AU19" s="7">
        <v>3</v>
      </c>
      <c r="AV19" s="7">
        <v>1</v>
      </c>
      <c r="AW19" s="7">
        <v>0</v>
      </c>
      <c r="AX19" s="7">
        <v>1</v>
      </c>
      <c r="AY19" s="3">
        <f>AVERAGE(AT19:AX19)</f>
        <v>1</v>
      </c>
      <c r="AZ19" s="3">
        <f>STDEV(AT19:AX19)</f>
        <v>1.2247448713915889</v>
      </c>
      <c r="BA19" s="7">
        <v>0</v>
      </c>
      <c r="BB19" s="7">
        <v>0</v>
      </c>
      <c r="BC19" s="7">
        <v>0</v>
      </c>
      <c r="BD19" s="7">
        <v>0</v>
      </c>
      <c r="BE19" s="7">
        <v>0</v>
      </c>
      <c r="BF19" s="3">
        <f>AVERAGE(BA19:BE19)</f>
        <v>0</v>
      </c>
      <c r="BG19" s="3">
        <f>STDEV(BA19:BE19)</f>
        <v>0</v>
      </c>
    </row>
    <row r="20" spans="1:59" x14ac:dyDescent="0.35">
      <c r="A20" s="6"/>
      <c r="B20" s="6">
        <v>3</v>
      </c>
      <c r="C20" s="6"/>
      <c r="D20" s="7" t="s">
        <v>31</v>
      </c>
      <c r="E20" s="7" t="s">
        <v>31</v>
      </c>
      <c r="F20" s="7" t="s">
        <v>31</v>
      </c>
      <c r="G20" s="7" t="s">
        <v>31</v>
      </c>
      <c r="H20" s="7" t="s">
        <v>31</v>
      </c>
      <c r="I20" s="3" t="e">
        <f>AVERAGE(D20:H20)</f>
        <v>#DIV/0!</v>
      </c>
      <c r="J20" s="3" t="e">
        <f>STDEV(D20:H20)</f>
        <v>#DIV/0!</v>
      </c>
      <c r="K20" s="7" t="s">
        <v>31</v>
      </c>
      <c r="L20" s="7" t="s">
        <v>31</v>
      </c>
      <c r="M20" s="7" t="s">
        <v>31</v>
      </c>
      <c r="N20" s="7" t="s">
        <v>31</v>
      </c>
      <c r="O20" s="7" t="s">
        <v>31</v>
      </c>
      <c r="P20" s="3" t="e">
        <f>AVERAGE(K20:O20)</f>
        <v>#DIV/0!</v>
      </c>
      <c r="Q20" s="3" t="e">
        <f>STDEV(K20:O20)</f>
        <v>#DIV/0!</v>
      </c>
      <c r="R20" s="7" t="s">
        <v>31</v>
      </c>
      <c r="S20" s="7" t="s">
        <v>31</v>
      </c>
      <c r="T20" s="7" t="s">
        <v>31</v>
      </c>
      <c r="U20" s="7" t="s">
        <v>31</v>
      </c>
      <c r="V20" s="7" t="s">
        <v>31</v>
      </c>
      <c r="W20" s="3" t="e">
        <f>AVERAGE(R20:V20)</f>
        <v>#DIV/0!</v>
      </c>
      <c r="X20" s="3" t="e">
        <f>STDEV(R20:V20)</f>
        <v>#DIV/0!</v>
      </c>
      <c r="Y20" s="7" t="s">
        <v>31</v>
      </c>
      <c r="Z20" s="7" t="s">
        <v>31</v>
      </c>
      <c r="AA20" s="7" t="s">
        <v>31</v>
      </c>
      <c r="AB20" s="7" t="s">
        <v>31</v>
      </c>
      <c r="AC20" s="7" t="s">
        <v>31</v>
      </c>
      <c r="AD20" s="3" t="e">
        <f>AVERAGE(Y20:AC20)</f>
        <v>#DIV/0!</v>
      </c>
      <c r="AE20" s="3" t="e">
        <f>STDEV(Y20:AC20)</f>
        <v>#DIV/0!</v>
      </c>
      <c r="AF20" s="7">
        <v>46</v>
      </c>
      <c r="AG20" s="7">
        <v>48</v>
      </c>
      <c r="AH20" s="7">
        <v>57</v>
      </c>
      <c r="AI20" s="7">
        <v>57</v>
      </c>
      <c r="AJ20" s="7">
        <v>54</v>
      </c>
      <c r="AK20" s="3">
        <f>AVERAGE(AF20:AJ20)</f>
        <v>52.4</v>
      </c>
      <c r="AL20" s="3">
        <f>STDEV(AF20:AJ20)</f>
        <v>5.1283525619832337</v>
      </c>
      <c r="AM20" s="7">
        <v>4</v>
      </c>
      <c r="AN20" s="7">
        <v>8</v>
      </c>
      <c r="AO20" s="7">
        <v>5</v>
      </c>
      <c r="AP20" s="7">
        <v>9</v>
      </c>
      <c r="AQ20" s="7">
        <v>4</v>
      </c>
      <c r="AR20" s="3">
        <f>AVERAGE(AM20:AQ20)</f>
        <v>6</v>
      </c>
      <c r="AS20" s="3">
        <f>STDEV(AM20:AQ20)</f>
        <v>2.3452078799117149</v>
      </c>
      <c r="AT20" s="7">
        <v>1</v>
      </c>
      <c r="AU20" s="7">
        <v>1</v>
      </c>
      <c r="AV20" s="7">
        <v>0</v>
      </c>
      <c r="AW20" s="7">
        <v>0</v>
      </c>
      <c r="AX20" s="7">
        <v>0</v>
      </c>
      <c r="AY20" s="3">
        <f>AVERAGE(AT20:AX20)</f>
        <v>0.4</v>
      </c>
      <c r="AZ20" s="3">
        <f>STDEV(AT20:AX20)</f>
        <v>0.54772255750516607</v>
      </c>
      <c r="BA20" s="7">
        <v>0</v>
      </c>
      <c r="BB20" s="7">
        <v>0</v>
      </c>
      <c r="BC20" s="7">
        <v>0</v>
      </c>
      <c r="BD20" s="7">
        <v>0</v>
      </c>
      <c r="BE20" s="7">
        <v>0</v>
      </c>
      <c r="BF20" s="3">
        <f>AVERAGE(BA20:BE20)</f>
        <v>0</v>
      </c>
      <c r="BG20" s="3">
        <f>STDEV(BA20:BE20)</f>
        <v>0</v>
      </c>
    </row>
    <row r="21" spans="1:59" x14ac:dyDescent="0.35">
      <c r="A21" s="4" t="s">
        <v>32</v>
      </c>
      <c r="B21" s="6"/>
      <c r="C21" s="6"/>
      <c r="D21" s="7"/>
      <c r="E21" s="7"/>
      <c r="F21" s="7"/>
      <c r="G21" s="7"/>
      <c r="H21" s="7"/>
      <c r="I21" s="8" t="e">
        <f>AVERAGE(I18:I19)</f>
        <v>#DIV/0!</v>
      </c>
      <c r="J21" s="8"/>
      <c r="K21" s="7"/>
      <c r="L21" s="7"/>
      <c r="M21" s="7"/>
      <c r="N21" s="7"/>
      <c r="O21" s="7"/>
      <c r="P21" s="8" t="e">
        <f>AVERAGE(P18:P19)</f>
        <v>#DIV/0!</v>
      </c>
      <c r="Q21" s="8"/>
      <c r="R21" s="7"/>
      <c r="S21" s="7"/>
      <c r="T21" s="7"/>
      <c r="U21" s="7"/>
      <c r="V21" s="7"/>
      <c r="W21" s="8" t="e">
        <f>AVERAGE(W18:W19)</f>
        <v>#DIV/0!</v>
      </c>
      <c r="X21" s="8"/>
      <c r="Y21" s="7"/>
      <c r="Z21" s="7"/>
      <c r="AA21" s="7"/>
      <c r="AB21" s="7"/>
      <c r="AC21" s="7"/>
      <c r="AD21" s="8" t="e">
        <f>AVERAGE(AD18:AD19)</f>
        <v>#DIV/0!</v>
      </c>
      <c r="AE21" s="8"/>
      <c r="AF21" s="7"/>
      <c r="AG21" s="7"/>
      <c r="AH21" s="7"/>
      <c r="AI21" s="7"/>
      <c r="AJ21" s="7"/>
      <c r="AK21" s="8">
        <f>AVERAGE(AK18:AK19)</f>
        <v>35.299999999999997</v>
      </c>
      <c r="AL21" s="8"/>
      <c r="AM21" s="7"/>
      <c r="AN21" s="7"/>
      <c r="AO21" s="7"/>
      <c r="AP21" s="7"/>
      <c r="AQ21" s="7"/>
      <c r="AR21" s="8">
        <f>AVERAGE(AR18:AR19)</f>
        <v>4</v>
      </c>
      <c r="AS21" s="8"/>
      <c r="AT21" s="7"/>
      <c r="AU21" s="7"/>
      <c r="AV21" s="7"/>
      <c r="AW21" s="7"/>
      <c r="AX21" s="7"/>
      <c r="AY21" s="8">
        <f>AVERAGE(AY18:AY19)</f>
        <v>0.7</v>
      </c>
      <c r="AZ21" s="8"/>
      <c r="BA21" s="7"/>
      <c r="BB21" s="7"/>
      <c r="BC21" s="7"/>
      <c r="BD21" s="7"/>
      <c r="BE21" s="7"/>
      <c r="BF21" s="8">
        <f>AVERAGE(BF18:BF19)</f>
        <v>0</v>
      </c>
      <c r="BG21" s="8"/>
    </row>
    <row r="22" spans="1:59" x14ac:dyDescent="0.35">
      <c r="A22" s="4" t="s">
        <v>33</v>
      </c>
      <c r="B22" s="6"/>
      <c r="C22" s="6"/>
      <c r="D22" s="7"/>
      <c r="E22" s="7"/>
      <c r="F22" s="7"/>
      <c r="G22" s="7"/>
      <c r="H22" s="7"/>
      <c r="I22" s="8" t="e">
        <f>SUM(J18:J19)</f>
        <v>#DIV/0!</v>
      </c>
      <c r="J22" s="8"/>
      <c r="K22" s="7"/>
      <c r="L22" s="7"/>
      <c r="M22" s="7"/>
      <c r="N22" s="7"/>
      <c r="O22" s="7"/>
      <c r="P22" s="8" t="e">
        <f>SUM(Q18:Q19)</f>
        <v>#DIV/0!</v>
      </c>
      <c r="Q22" s="8"/>
      <c r="R22" s="7"/>
      <c r="S22" s="7"/>
      <c r="T22" s="7"/>
      <c r="U22" s="7"/>
      <c r="V22" s="7"/>
      <c r="W22" s="8" t="e">
        <f>SUM(X18:X19)</f>
        <v>#DIV/0!</v>
      </c>
      <c r="X22" s="8"/>
      <c r="Y22" s="7"/>
      <c r="Z22" s="7"/>
      <c r="AA22" s="7"/>
      <c r="AB22" s="7"/>
      <c r="AC22" s="7"/>
      <c r="AD22" s="8" t="e">
        <f>SUM(AE18:AE19)</f>
        <v>#DIV/0!</v>
      </c>
      <c r="AE22" s="8"/>
      <c r="AF22" s="7"/>
      <c r="AG22" s="7"/>
      <c r="AH22" s="7"/>
      <c r="AI22" s="7"/>
      <c r="AJ22" s="7"/>
      <c r="AK22" s="8">
        <f>SUM(AL18:AL19)</f>
        <v>15.292323541547264</v>
      </c>
      <c r="AL22" s="8"/>
      <c r="AM22" s="7"/>
      <c r="AN22" s="7"/>
      <c r="AO22" s="7"/>
      <c r="AP22" s="7"/>
      <c r="AQ22" s="7"/>
      <c r="AR22" s="8">
        <f>SUM(AS18:AS19)</f>
        <v>4.0914867450350147</v>
      </c>
      <c r="AS22" s="8"/>
      <c r="AT22" s="7"/>
      <c r="AU22" s="7"/>
      <c r="AV22" s="7"/>
      <c r="AW22" s="7"/>
      <c r="AX22" s="7"/>
      <c r="AY22" s="8">
        <f>SUM(AZ18:AZ19)</f>
        <v>1.772467428896755</v>
      </c>
      <c r="AZ22" s="8"/>
      <c r="BA22" s="7"/>
      <c r="BB22" s="7"/>
      <c r="BC22" s="7"/>
      <c r="BD22" s="7"/>
      <c r="BE22" s="7"/>
      <c r="BF22" s="8">
        <f>SUM(BG18:BG19)</f>
        <v>0</v>
      </c>
      <c r="BG22" s="8"/>
    </row>
    <row r="23" spans="1:59" x14ac:dyDescent="0.35">
      <c r="A23" s="6" t="s">
        <v>15</v>
      </c>
      <c r="B23" s="6">
        <v>1</v>
      </c>
      <c r="C23" s="6"/>
      <c r="D23" s="7" t="s">
        <v>31</v>
      </c>
      <c r="E23" s="7" t="s">
        <v>31</v>
      </c>
      <c r="F23" s="7" t="s">
        <v>31</v>
      </c>
      <c r="G23" s="7" t="s">
        <v>31</v>
      </c>
      <c r="H23" s="7" t="s">
        <v>31</v>
      </c>
      <c r="I23" s="3" t="e">
        <f t="shared" ref="I23" si="8">AVERAGE(D23:H23)</f>
        <v>#DIV/0!</v>
      </c>
      <c r="J23" s="3" t="e">
        <f>STDEV(D23:H23)</f>
        <v>#DIV/0!</v>
      </c>
      <c r="K23" s="7" t="s">
        <v>31</v>
      </c>
      <c r="L23" s="7" t="s">
        <v>31</v>
      </c>
      <c r="M23" s="7" t="s">
        <v>31</v>
      </c>
      <c r="N23" s="7" t="s">
        <v>31</v>
      </c>
      <c r="O23" s="7" t="s">
        <v>31</v>
      </c>
      <c r="P23" s="3" t="e">
        <f t="shared" ref="P23" si="9">AVERAGE(K23:O23)</f>
        <v>#DIV/0!</v>
      </c>
      <c r="Q23" s="3" t="e">
        <f>STDEV(K23:O23)</f>
        <v>#DIV/0!</v>
      </c>
      <c r="R23" s="7" t="s">
        <v>31</v>
      </c>
      <c r="S23" s="7" t="s">
        <v>31</v>
      </c>
      <c r="T23" s="7" t="s">
        <v>31</v>
      </c>
      <c r="U23" s="7" t="s">
        <v>31</v>
      </c>
      <c r="V23" s="7" t="s">
        <v>31</v>
      </c>
      <c r="W23" s="3" t="e">
        <f t="shared" ref="W23" si="10">AVERAGE(R23:V23)</f>
        <v>#DIV/0!</v>
      </c>
      <c r="X23" s="3" t="e">
        <f>STDEV(R23:V23)</f>
        <v>#DIV/0!</v>
      </c>
      <c r="Y23" s="7" t="s">
        <v>31</v>
      </c>
      <c r="Z23" s="7" t="s">
        <v>31</v>
      </c>
      <c r="AA23" s="7" t="s">
        <v>31</v>
      </c>
      <c r="AB23" s="7" t="s">
        <v>31</v>
      </c>
      <c r="AC23" s="7" t="s">
        <v>31</v>
      </c>
      <c r="AD23" s="3" t="e">
        <f t="shared" ref="AD23" si="11">AVERAGE(Y23:AC23)</f>
        <v>#DIV/0!</v>
      </c>
      <c r="AE23" s="3" t="e">
        <f>STDEV(Y23:AC23)</f>
        <v>#DIV/0!</v>
      </c>
      <c r="AF23" s="7">
        <v>49</v>
      </c>
      <c r="AG23" s="7">
        <v>46</v>
      </c>
      <c r="AH23" s="7">
        <v>59</v>
      </c>
      <c r="AI23" s="7">
        <v>62</v>
      </c>
      <c r="AJ23" s="7">
        <v>45</v>
      </c>
      <c r="AK23" s="3">
        <f t="shared" ref="AK23" si="12">AVERAGE(AF23:AJ23)</f>
        <v>52.2</v>
      </c>
      <c r="AL23" s="3">
        <f>STDEV(AF23:AJ23)</f>
        <v>7.7910204723129706</v>
      </c>
      <c r="AM23" s="7">
        <v>8</v>
      </c>
      <c r="AN23" s="7">
        <v>9</v>
      </c>
      <c r="AO23" s="7">
        <v>14</v>
      </c>
      <c r="AP23" s="7">
        <v>11</v>
      </c>
      <c r="AQ23" s="7">
        <v>14</v>
      </c>
      <c r="AR23" s="3">
        <f t="shared" ref="AR23" si="13">AVERAGE(AM23:AQ23)</f>
        <v>11.2</v>
      </c>
      <c r="AS23" s="3">
        <f>STDEV(AM23:AQ23)</f>
        <v>2.7748873851023195</v>
      </c>
      <c r="AT23" s="7">
        <v>0</v>
      </c>
      <c r="AU23" s="7">
        <v>0</v>
      </c>
      <c r="AV23" s="7">
        <v>1</v>
      </c>
      <c r="AW23" s="7">
        <v>0</v>
      </c>
      <c r="AX23" s="7">
        <v>0</v>
      </c>
      <c r="AY23" s="3">
        <f t="shared" ref="AY23" si="14">AVERAGE(AT23:AX23)</f>
        <v>0.2</v>
      </c>
      <c r="AZ23" s="3">
        <f>STDEV(AT23:AX23)</f>
        <v>0.44721359549995793</v>
      </c>
      <c r="BA23" s="7">
        <v>0</v>
      </c>
      <c r="BB23" s="7">
        <v>0</v>
      </c>
      <c r="BC23" s="7">
        <v>0</v>
      </c>
      <c r="BD23" s="7">
        <v>0</v>
      </c>
      <c r="BE23" s="7">
        <v>1</v>
      </c>
      <c r="BF23" s="3">
        <f t="shared" ref="BF23" si="15">AVERAGE(BA23:BE23)</f>
        <v>0.2</v>
      </c>
      <c r="BG23" s="3">
        <f>STDEV(BA23:BE23)</f>
        <v>0.44721359549995793</v>
      </c>
    </row>
    <row r="24" spans="1:59" x14ac:dyDescent="0.35">
      <c r="A24" s="6"/>
      <c r="B24" s="6">
        <v>2</v>
      </c>
      <c r="C24" s="6"/>
      <c r="D24" s="7" t="s">
        <v>31</v>
      </c>
      <c r="E24" s="7" t="s">
        <v>31</v>
      </c>
      <c r="F24" s="7" t="s">
        <v>31</v>
      </c>
      <c r="G24" s="7" t="s">
        <v>31</v>
      </c>
      <c r="H24" s="7" t="s">
        <v>31</v>
      </c>
      <c r="I24" s="3" t="e">
        <f>AVERAGE(D24:H24)</f>
        <v>#DIV/0!</v>
      </c>
      <c r="J24" s="3" t="e">
        <f>STDEV(D24:H24)</f>
        <v>#DIV/0!</v>
      </c>
      <c r="K24" s="7" t="s">
        <v>31</v>
      </c>
      <c r="L24" s="7" t="s">
        <v>31</v>
      </c>
      <c r="M24" s="7" t="s">
        <v>31</v>
      </c>
      <c r="N24" s="7" t="s">
        <v>31</v>
      </c>
      <c r="O24" s="7" t="s">
        <v>31</v>
      </c>
      <c r="P24" s="3" t="e">
        <f>AVERAGE(K24:O24)</f>
        <v>#DIV/0!</v>
      </c>
      <c r="Q24" s="3" t="e">
        <f>STDEV(K24:O24)</f>
        <v>#DIV/0!</v>
      </c>
      <c r="R24" s="7" t="s">
        <v>31</v>
      </c>
      <c r="S24" s="7" t="s">
        <v>31</v>
      </c>
      <c r="T24" s="7" t="s">
        <v>31</v>
      </c>
      <c r="U24" s="7" t="s">
        <v>31</v>
      </c>
      <c r="V24" s="7" t="s">
        <v>31</v>
      </c>
      <c r="W24" s="3" t="e">
        <f>AVERAGE(R24:V24)</f>
        <v>#DIV/0!</v>
      </c>
      <c r="X24" s="3" t="e">
        <f>STDEV(R24:V24)</f>
        <v>#DIV/0!</v>
      </c>
      <c r="Y24" s="7" t="s">
        <v>31</v>
      </c>
      <c r="Z24" s="7" t="s">
        <v>31</v>
      </c>
      <c r="AA24" s="7" t="s">
        <v>31</v>
      </c>
      <c r="AB24" s="7" t="s">
        <v>31</v>
      </c>
      <c r="AC24" s="7" t="s">
        <v>31</v>
      </c>
      <c r="AD24" s="3" t="e">
        <f>AVERAGE(Y24:AC24)</f>
        <v>#DIV/0!</v>
      </c>
      <c r="AE24" s="3" t="e">
        <f>STDEV(Y24:AC24)</f>
        <v>#DIV/0!</v>
      </c>
      <c r="AF24" s="7">
        <v>67</v>
      </c>
      <c r="AG24" s="7">
        <v>55</v>
      </c>
      <c r="AH24" s="7">
        <v>69</v>
      </c>
      <c r="AI24" s="7">
        <v>73</v>
      </c>
      <c r="AJ24" s="7">
        <v>78</v>
      </c>
      <c r="AK24" s="3">
        <f>AVERAGE(AF24:AJ24)</f>
        <v>68.400000000000006</v>
      </c>
      <c r="AL24" s="3">
        <f>STDEV(AF24:AJ24)</f>
        <v>8.5906926379658231</v>
      </c>
      <c r="AM24" s="7">
        <v>5</v>
      </c>
      <c r="AN24" s="7">
        <v>8</v>
      </c>
      <c r="AO24" s="7">
        <v>13</v>
      </c>
      <c r="AP24" s="7">
        <v>8</v>
      </c>
      <c r="AQ24" s="7">
        <v>4</v>
      </c>
      <c r="AR24" s="3">
        <f>AVERAGE(AM24:AQ24)</f>
        <v>7.6</v>
      </c>
      <c r="AS24" s="3">
        <f>STDEV(AM24:AQ24)</f>
        <v>3.5071355833500362</v>
      </c>
      <c r="AT24" s="7">
        <v>2</v>
      </c>
      <c r="AU24" s="7">
        <v>0</v>
      </c>
      <c r="AV24" s="7">
        <v>0</v>
      </c>
      <c r="AW24" s="7">
        <v>3</v>
      </c>
      <c r="AX24" s="7">
        <v>0</v>
      </c>
      <c r="AY24" s="3">
        <f>AVERAGE(AT24:AX24)</f>
        <v>1</v>
      </c>
      <c r="AZ24" s="3">
        <f>STDEV(AT24:AX24)</f>
        <v>1.4142135623730951</v>
      </c>
      <c r="BA24" s="7">
        <v>0</v>
      </c>
      <c r="BB24" s="7">
        <v>1</v>
      </c>
      <c r="BC24" s="7">
        <v>0</v>
      </c>
      <c r="BD24" s="7">
        <v>1</v>
      </c>
      <c r="BE24" s="7">
        <v>0</v>
      </c>
      <c r="BF24" s="3">
        <f>AVERAGE(BA24:BE24)</f>
        <v>0.4</v>
      </c>
      <c r="BG24" s="3">
        <f>STDEV(BA24:BE24)</f>
        <v>0.54772255750516607</v>
      </c>
    </row>
    <row r="25" spans="1:59" x14ac:dyDescent="0.35">
      <c r="A25" s="6"/>
      <c r="B25" s="6">
        <v>3</v>
      </c>
      <c r="C25" s="6"/>
      <c r="D25" s="7" t="s">
        <v>31</v>
      </c>
      <c r="E25" s="7" t="s">
        <v>31</v>
      </c>
      <c r="F25" s="7" t="s">
        <v>31</v>
      </c>
      <c r="G25" s="7" t="s">
        <v>31</v>
      </c>
      <c r="H25" s="7" t="s">
        <v>31</v>
      </c>
      <c r="I25" s="3" t="e">
        <f>AVERAGE(D25:H25)</f>
        <v>#DIV/0!</v>
      </c>
      <c r="J25" s="3" t="e">
        <f>STDEV(D25:H25)</f>
        <v>#DIV/0!</v>
      </c>
      <c r="K25" s="7" t="s">
        <v>31</v>
      </c>
      <c r="L25" s="7" t="s">
        <v>31</v>
      </c>
      <c r="M25" s="7" t="s">
        <v>31</v>
      </c>
      <c r="N25" s="7" t="s">
        <v>31</v>
      </c>
      <c r="O25" s="7" t="s">
        <v>31</v>
      </c>
      <c r="P25" s="3" t="e">
        <f>AVERAGE(K25:O25)</f>
        <v>#DIV/0!</v>
      </c>
      <c r="Q25" s="3" t="e">
        <f>STDEV(K25:O25)</f>
        <v>#DIV/0!</v>
      </c>
      <c r="R25" s="7" t="s">
        <v>31</v>
      </c>
      <c r="S25" s="7" t="s">
        <v>31</v>
      </c>
      <c r="T25" s="7" t="s">
        <v>31</v>
      </c>
      <c r="U25" s="7" t="s">
        <v>31</v>
      </c>
      <c r="V25" s="7" t="s">
        <v>31</v>
      </c>
      <c r="W25" s="3" t="e">
        <f>AVERAGE(R25:V25)</f>
        <v>#DIV/0!</v>
      </c>
      <c r="X25" s="3" t="e">
        <f>STDEV(R25:V25)</f>
        <v>#DIV/0!</v>
      </c>
      <c r="Y25" s="7" t="s">
        <v>31</v>
      </c>
      <c r="Z25" s="7" t="s">
        <v>31</v>
      </c>
      <c r="AA25" s="7" t="s">
        <v>31</v>
      </c>
      <c r="AB25" s="7" t="s">
        <v>31</v>
      </c>
      <c r="AC25" s="7" t="s">
        <v>31</v>
      </c>
      <c r="AD25" s="3" t="e">
        <f>AVERAGE(Y25:AC25)</f>
        <v>#DIV/0!</v>
      </c>
      <c r="AE25" s="3" t="e">
        <f>STDEV(Y25:AC25)</f>
        <v>#DIV/0!</v>
      </c>
      <c r="AF25" s="7">
        <v>40</v>
      </c>
      <c r="AG25" s="7">
        <v>44</v>
      </c>
      <c r="AH25" s="7">
        <v>50</v>
      </c>
      <c r="AI25" s="7">
        <v>46</v>
      </c>
      <c r="AJ25" s="7">
        <v>53</v>
      </c>
      <c r="AK25" s="3">
        <f>AVERAGE(AF25:AJ25)</f>
        <v>46.6</v>
      </c>
      <c r="AL25" s="3">
        <f>STDEV(AF25:AJ25)</f>
        <v>5.0793700396801178</v>
      </c>
      <c r="AM25" s="7">
        <v>8</v>
      </c>
      <c r="AN25" s="7">
        <v>9</v>
      </c>
      <c r="AO25" s="7" t="s">
        <v>31</v>
      </c>
      <c r="AP25" s="7">
        <v>7</v>
      </c>
      <c r="AQ25" s="7">
        <v>2</v>
      </c>
      <c r="AR25" s="3">
        <f>AVERAGE(AM25:AQ25)</f>
        <v>6.5</v>
      </c>
      <c r="AS25" s="3">
        <f>STDEV(AM25:AQ25)</f>
        <v>3.1091263510296048</v>
      </c>
      <c r="AT25" s="7">
        <v>0</v>
      </c>
      <c r="AU25" s="7">
        <v>1</v>
      </c>
      <c r="AV25" s="7">
        <v>0</v>
      </c>
      <c r="AW25" s="7">
        <v>2</v>
      </c>
      <c r="AX25" s="7">
        <v>0</v>
      </c>
      <c r="AY25" s="3">
        <f>AVERAGE(AT25:AX25)</f>
        <v>0.6</v>
      </c>
      <c r="AZ25" s="3">
        <f>STDEV(AT25:AX25)</f>
        <v>0.89442719099991586</v>
      </c>
      <c r="BA25" s="7">
        <v>0</v>
      </c>
      <c r="BB25" s="7">
        <v>0</v>
      </c>
      <c r="BC25" s="7">
        <v>0</v>
      </c>
      <c r="BD25" s="7">
        <v>0</v>
      </c>
      <c r="BE25" s="7">
        <v>0</v>
      </c>
      <c r="BF25" s="3">
        <f>AVERAGE(BA25:BE25)</f>
        <v>0</v>
      </c>
      <c r="BG25" s="3">
        <f>STDEV(BA25:BE25)</f>
        <v>0</v>
      </c>
    </row>
    <row r="26" spans="1:59" x14ac:dyDescent="0.35">
      <c r="A26" s="4" t="s">
        <v>32</v>
      </c>
      <c r="B26" s="6"/>
      <c r="C26" s="6"/>
      <c r="D26" s="7"/>
      <c r="E26" s="7"/>
      <c r="F26" s="7"/>
      <c r="G26" s="7"/>
      <c r="H26" s="7"/>
      <c r="I26" s="8" t="e">
        <f>AVERAGE(I23:I25)</f>
        <v>#DIV/0!</v>
      </c>
      <c r="J26" s="8"/>
      <c r="K26" s="7"/>
      <c r="L26" s="7"/>
      <c r="M26" s="7"/>
      <c r="N26" s="7"/>
      <c r="O26" s="7"/>
      <c r="P26" s="8" t="e">
        <f>AVERAGE(P23:P25)</f>
        <v>#DIV/0!</v>
      </c>
      <c r="Q26" s="8"/>
      <c r="R26" s="7"/>
      <c r="S26" s="7"/>
      <c r="T26" s="7"/>
      <c r="U26" s="7"/>
      <c r="V26" s="7"/>
      <c r="W26" s="8" t="e">
        <f>AVERAGE(W23:W25)</f>
        <v>#DIV/0!</v>
      </c>
      <c r="X26" s="8"/>
      <c r="Y26" s="7"/>
      <c r="Z26" s="7"/>
      <c r="AA26" s="7"/>
      <c r="AB26" s="7"/>
      <c r="AC26" s="7"/>
      <c r="AD26" s="8" t="e">
        <f>AVERAGE(AD23:AD25)</f>
        <v>#DIV/0!</v>
      </c>
      <c r="AE26" s="8"/>
      <c r="AF26" s="7"/>
      <c r="AG26" s="7"/>
      <c r="AH26" s="7"/>
      <c r="AI26" s="7"/>
      <c r="AJ26" s="7"/>
      <c r="AK26" s="8">
        <f>AVERAGE(AK23:AK25)</f>
        <v>55.733333333333341</v>
      </c>
      <c r="AL26" s="8"/>
      <c r="AM26" s="7"/>
      <c r="AN26" s="7"/>
      <c r="AO26" s="7"/>
      <c r="AP26" s="7"/>
      <c r="AQ26" s="7"/>
      <c r="AR26" s="8">
        <f>AVERAGE(AR23:AR25)</f>
        <v>8.4333333333333318</v>
      </c>
      <c r="AS26" s="8"/>
      <c r="AT26" s="7"/>
      <c r="AU26" s="7"/>
      <c r="AV26" s="7"/>
      <c r="AW26" s="7"/>
      <c r="AX26" s="7"/>
      <c r="AY26" s="8">
        <f>AVERAGE(AY23:AY25)</f>
        <v>0.6</v>
      </c>
      <c r="AZ26" s="8"/>
      <c r="BA26" s="7"/>
      <c r="BB26" s="7"/>
      <c r="BC26" s="7"/>
      <c r="BD26" s="7"/>
      <c r="BE26" s="7"/>
      <c r="BF26" s="8">
        <f>AVERAGE(BF23:BF25)</f>
        <v>0.20000000000000004</v>
      </c>
      <c r="BG26" s="8"/>
    </row>
    <row r="27" spans="1:59" x14ac:dyDescent="0.35">
      <c r="A27" s="4" t="s">
        <v>33</v>
      </c>
      <c r="B27" s="6"/>
      <c r="C27" s="6"/>
      <c r="D27" s="7"/>
      <c r="E27" s="7"/>
      <c r="F27" s="7"/>
      <c r="G27" s="7"/>
      <c r="H27" s="7"/>
      <c r="I27" s="8" t="e">
        <f>SUM(J23:J25)</f>
        <v>#DIV/0!</v>
      </c>
      <c r="J27" s="8"/>
      <c r="K27" s="7"/>
      <c r="L27" s="7"/>
      <c r="M27" s="7"/>
      <c r="N27" s="7"/>
      <c r="O27" s="7"/>
      <c r="P27" s="8" t="e">
        <f>SUM(Q23:Q25)</f>
        <v>#DIV/0!</v>
      </c>
      <c r="Q27" s="8"/>
      <c r="R27" s="7"/>
      <c r="S27" s="7"/>
      <c r="T27" s="7"/>
      <c r="U27" s="7"/>
      <c r="V27" s="7"/>
      <c r="W27" s="8" t="e">
        <f>SUM(X23:X25)</f>
        <v>#DIV/0!</v>
      </c>
      <c r="X27" s="8"/>
      <c r="Y27" s="7"/>
      <c r="Z27" s="7"/>
      <c r="AA27" s="7"/>
      <c r="AB27" s="7"/>
      <c r="AC27" s="7"/>
      <c r="AD27" s="8" t="e">
        <f>SUM(AE23:AE25)</f>
        <v>#DIV/0!</v>
      </c>
      <c r="AE27" s="8"/>
      <c r="AF27" s="7"/>
      <c r="AG27" s="7"/>
      <c r="AH27" s="7"/>
      <c r="AI27" s="7"/>
      <c r="AJ27" s="7"/>
      <c r="AK27" s="8">
        <f>SUM(AL23:AL25)</f>
        <v>21.461083149958913</v>
      </c>
      <c r="AL27" s="8"/>
      <c r="AM27" s="7"/>
      <c r="AN27" s="7"/>
      <c r="AO27" s="7"/>
      <c r="AP27" s="7"/>
      <c r="AQ27" s="7"/>
      <c r="AR27" s="8">
        <f>SUM(AS23:AS25)</f>
        <v>9.3911493194819613</v>
      </c>
      <c r="AS27" s="8"/>
      <c r="AT27" s="7"/>
      <c r="AU27" s="7"/>
      <c r="AV27" s="7"/>
      <c r="AW27" s="7"/>
      <c r="AX27" s="7"/>
      <c r="AY27" s="8">
        <f>SUM(AZ23:AZ25)</f>
        <v>2.755854348872969</v>
      </c>
      <c r="AZ27" s="8"/>
      <c r="BA27" s="7"/>
      <c r="BB27" s="7"/>
      <c r="BC27" s="7"/>
      <c r="BD27" s="7"/>
      <c r="BE27" s="7"/>
      <c r="BF27" s="8">
        <f>SUM(BG23:BG25)</f>
        <v>0.99493615300512395</v>
      </c>
      <c r="BG27" s="8"/>
    </row>
    <row r="28" spans="1:59" x14ac:dyDescent="0.35">
      <c r="A28" s="6" t="s">
        <v>12</v>
      </c>
      <c r="B28" s="6">
        <v>1</v>
      </c>
      <c r="C28" s="6"/>
      <c r="D28" s="7" t="s">
        <v>31</v>
      </c>
      <c r="E28" s="7" t="s">
        <v>31</v>
      </c>
      <c r="F28" s="7" t="s">
        <v>31</v>
      </c>
      <c r="G28" s="7" t="s">
        <v>31</v>
      </c>
      <c r="H28" s="7" t="s">
        <v>31</v>
      </c>
      <c r="I28" s="3" t="e">
        <f>AVERAGE(D28:H28)</f>
        <v>#DIV/0!</v>
      </c>
      <c r="J28" s="3" t="e">
        <f>STDEV(D28:H28)</f>
        <v>#DIV/0!</v>
      </c>
      <c r="K28" s="7" t="s">
        <v>31</v>
      </c>
      <c r="L28" s="7" t="s">
        <v>31</v>
      </c>
      <c r="M28" s="7" t="s">
        <v>31</v>
      </c>
      <c r="N28" s="7" t="s">
        <v>31</v>
      </c>
      <c r="O28" s="7" t="s">
        <v>31</v>
      </c>
      <c r="P28" s="3" t="e">
        <f>AVERAGE(K28:O28)</f>
        <v>#DIV/0!</v>
      </c>
      <c r="Q28" s="3" t="e">
        <f>STDEV(K28:O28)</f>
        <v>#DIV/0!</v>
      </c>
      <c r="R28" s="7" t="s">
        <v>31</v>
      </c>
      <c r="S28" s="7" t="s">
        <v>31</v>
      </c>
      <c r="T28" s="7" t="s">
        <v>31</v>
      </c>
      <c r="U28" s="7" t="s">
        <v>31</v>
      </c>
      <c r="V28" s="7" t="s">
        <v>31</v>
      </c>
      <c r="W28" s="3" t="e">
        <f>AVERAGE(R28:V28)</f>
        <v>#DIV/0!</v>
      </c>
      <c r="X28" s="3" t="e">
        <f>STDEV(R28:V28)</f>
        <v>#DIV/0!</v>
      </c>
      <c r="Y28" s="7" t="s">
        <v>31</v>
      </c>
      <c r="Z28" s="7" t="s">
        <v>31</v>
      </c>
      <c r="AA28" s="7" t="s">
        <v>31</v>
      </c>
      <c r="AB28" s="7" t="s">
        <v>31</v>
      </c>
      <c r="AC28" s="7" t="s">
        <v>31</v>
      </c>
      <c r="AD28" s="3" t="e">
        <f>AVERAGE(Y28:AC28)</f>
        <v>#DIV/0!</v>
      </c>
      <c r="AE28" s="3" t="e">
        <f>STDEV(Y28:AC28)</f>
        <v>#DIV/0!</v>
      </c>
      <c r="AF28" s="7">
        <v>50</v>
      </c>
      <c r="AG28" s="7">
        <v>58</v>
      </c>
      <c r="AH28" s="7">
        <v>46</v>
      </c>
      <c r="AI28" s="7">
        <v>43</v>
      </c>
      <c r="AJ28" s="7">
        <v>47</v>
      </c>
      <c r="AK28" s="3">
        <f>AVERAGE(AF28:AJ28)</f>
        <v>48.8</v>
      </c>
      <c r="AL28" s="3">
        <f>STDEV(AF28:AJ28)</f>
        <v>5.7183913821983028</v>
      </c>
      <c r="AM28" s="7">
        <v>5</v>
      </c>
      <c r="AN28" s="7">
        <v>9</v>
      </c>
      <c r="AO28" s="7">
        <v>6</v>
      </c>
      <c r="AP28" s="7">
        <v>5</v>
      </c>
      <c r="AQ28" s="7">
        <v>1</v>
      </c>
      <c r="AR28" s="3">
        <f>AVERAGE(AM28:AQ28)</f>
        <v>5.2</v>
      </c>
      <c r="AS28" s="3">
        <f>STDEV(AM28:AQ28)</f>
        <v>2.8635642126552709</v>
      </c>
      <c r="AT28" s="7">
        <v>1</v>
      </c>
      <c r="AU28" s="7">
        <v>1</v>
      </c>
      <c r="AV28" s="7">
        <v>1</v>
      </c>
      <c r="AW28" s="7">
        <v>1</v>
      </c>
      <c r="AX28" s="7">
        <v>2</v>
      </c>
      <c r="AY28" s="3">
        <f>AVERAGE(AT28:AX28)</f>
        <v>1.2</v>
      </c>
      <c r="AZ28" s="3">
        <f>STDEV(AT28:AX28)</f>
        <v>0.44721359549995787</v>
      </c>
      <c r="BA28" s="7">
        <v>0</v>
      </c>
      <c r="BB28" s="7">
        <v>0</v>
      </c>
      <c r="BC28" s="7">
        <v>1</v>
      </c>
      <c r="BD28" s="7">
        <v>0</v>
      </c>
      <c r="BE28" s="7">
        <v>1</v>
      </c>
      <c r="BF28" s="3">
        <f>AVERAGE(BA28:BE28)</f>
        <v>0.4</v>
      </c>
      <c r="BG28" s="3">
        <f>STDEV(BA28:BE28)</f>
        <v>0.54772255750516607</v>
      </c>
    </row>
    <row r="29" spans="1:59" x14ac:dyDescent="0.35">
      <c r="A29" s="6" t="s">
        <v>14</v>
      </c>
      <c r="B29" s="6">
        <v>2</v>
      </c>
      <c r="C29" s="6"/>
      <c r="D29" s="7" t="s">
        <v>31</v>
      </c>
      <c r="E29" s="7" t="s">
        <v>31</v>
      </c>
      <c r="F29" s="7" t="s">
        <v>31</v>
      </c>
      <c r="G29" s="7" t="s">
        <v>31</v>
      </c>
      <c r="H29" s="7" t="s">
        <v>31</v>
      </c>
      <c r="I29" s="3" t="e">
        <f>AVERAGE(D29:H29)</f>
        <v>#DIV/0!</v>
      </c>
      <c r="J29" s="3" t="e">
        <f>STDEV(D29:H29)</f>
        <v>#DIV/0!</v>
      </c>
      <c r="K29" s="7" t="s">
        <v>31</v>
      </c>
      <c r="L29" s="7" t="s">
        <v>31</v>
      </c>
      <c r="M29" s="7" t="s">
        <v>31</v>
      </c>
      <c r="N29" s="7" t="s">
        <v>31</v>
      </c>
      <c r="O29" s="7" t="s">
        <v>31</v>
      </c>
      <c r="P29" s="3" t="e">
        <f>AVERAGE(K29:O29)</f>
        <v>#DIV/0!</v>
      </c>
      <c r="Q29" s="3" t="e">
        <f>STDEV(K29:O29)</f>
        <v>#DIV/0!</v>
      </c>
      <c r="R29" s="7" t="s">
        <v>31</v>
      </c>
      <c r="S29" s="7" t="s">
        <v>31</v>
      </c>
      <c r="T29" s="7" t="s">
        <v>31</v>
      </c>
      <c r="U29" s="7" t="s">
        <v>31</v>
      </c>
      <c r="V29" s="7" t="s">
        <v>31</v>
      </c>
      <c r="W29" s="3" t="e">
        <f>AVERAGE(R29:V29)</f>
        <v>#DIV/0!</v>
      </c>
      <c r="X29" s="3" t="e">
        <f>STDEV(R29:V29)</f>
        <v>#DIV/0!</v>
      </c>
      <c r="Y29" s="7" t="s">
        <v>31</v>
      </c>
      <c r="Z29" s="7" t="s">
        <v>31</v>
      </c>
      <c r="AA29" s="7" t="s">
        <v>31</v>
      </c>
      <c r="AB29" s="7" t="s">
        <v>31</v>
      </c>
      <c r="AC29" s="7" t="s">
        <v>31</v>
      </c>
      <c r="AD29" s="3" t="e">
        <f>AVERAGE(Y29:AC29)</f>
        <v>#DIV/0!</v>
      </c>
      <c r="AE29" s="3" t="e">
        <f>STDEV(Y29:AC29)</f>
        <v>#DIV/0!</v>
      </c>
      <c r="AF29" s="7">
        <v>46</v>
      </c>
      <c r="AG29" s="7">
        <v>63</v>
      </c>
      <c r="AH29" s="7">
        <v>60</v>
      </c>
      <c r="AI29" s="7">
        <v>52</v>
      </c>
      <c r="AJ29" s="7">
        <v>58</v>
      </c>
      <c r="AK29" s="3">
        <f>AVERAGE(AF29:AJ29)</f>
        <v>55.8</v>
      </c>
      <c r="AL29" s="3">
        <f>STDEV(AF29:AJ29)</f>
        <v>6.7970581871865576</v>
      </c>
      <c r="AM29" s="7">
        <v>4</v>
      </c>
      <c r="AN29" s="7">
        <v>6</v>
      </c>
      <c r="AO29" s="7">
        <v>9</v>
      </c>
      <c r="AP29" s="7">
        <v>5</v>
      </c>
      <c r="AQ29" s="7">
        <v>5</v>
      </c>
      <c r="AR29" s="3">
        <f>AVERAGE(AM29:AQ29)</f>
        <v>5.8</v>
      </c>
      <c r="AS29" s="3">
        <f>STDEV(AM29:AQ29)</f>
        <v>1.9235384061671352</v>
      </c>
      <c r="AT29" s="7">
        <v>1</v>
      </c>
      <c r="AU29" s="7">
        <v>1</v>
      </c>
      <c r="AV29" s="7">
        <v>0</v>
      </c>
      <c r="AW29" s="7">
        <v>0</v>
      </c>
      <c r="AX29" s="7">
        <v>0</v>
      </c>
      <c r="AY29" s="3">
        <f>AVERAGE(AT29:AX29)</f>
        <v>0.4</v>
      </c>
      <c r="AZ29" s="3">
        <f>STDEV(AT29:AX29)</f>
        <v>0.54772255750516607</v>
      </c>
      <c r="BA29" s="7">
        <v>0</v>
      </c>
      <c r="BB29" s="7">
        <v>0</v>
      </c>
      <c r="BC29" s="7">
        <v>0</v>
      </c>
      <c r="BD29" s="7">
        <v>1</v>
      </c>
      <c r="BE29" s="7">
        <v>0</v>
      </c>
      <c r="BF29" s="3">
        <f>AVERAGE(BA29:BE29)</f>
        <v>0.2</v>
      </c>
      <c r="BG29" s="3">
        <f>STDEV(BA29:BE29)</f>
        <v>0.44721359549995793</v>
      </c>
    </row>
    <row r="30" spans="1:59" x14ac:dyDescent="0.35">
      <c r="A30" s="6"/>
      <c r="B30" s="6">
        <v>3</v>
      </c>
      <c r="C30" s="6"/>
      <c r="D30" s="7" t="s">
        <v>31</v>
      </c>
      <c r="E30" s="7" t="s">
        <v>31</v>
      </c>
      <c r="F30" s="7" t="s">
        <v>31</v>
      </c>
      <c r="G30" s="7" t="s">
        <v>31</v>
      </c>
      <c r="H30" s="7" t="s">
        <v>31</v>
      </c>
      <c r="I30" s="3" t="e">
        <f>AVERAGE(D30:H30)</f>
        <v>#DIV/0!</v>
      </c>
      <c r="J30" s="3" t="e">
        <f>STDEV(D30:H30)</f>
        <v>#DIV/0!</v>
      </c>
      <c r="K30" s="7" t="s">
        <v>31</v>
      </c>
      <c r="L30" s="7" t="s">
        <v>31</v>
      </c>
      <c r="M30" s="7" t="s">
        <v>31</v>
      </c>
      <c r="N30" s="7" t="s">
        <v>31</v>
      </c>
      <c r="O30" s="7" t="s">
        <v>31</v>
      </c>
      <c r="P30" s="3" t="e">
        <f>AVERAGE(K30:O30)</f>
        <v>#DIV/0!</v>
      </c>
      <c r="Q30" s="3" t="e">
        <f>STDEV(K30:O30)</f>
        <v>#DIV/0!</v>
      </c>
      <c r="R30" s="7" t="s">
        <v>31</v>
      </c>
      <c r="S30" s="7" t="s">
        <v>31</v>
      </c>
      <c r="T30" s="7" t="s">
        <v>31</v>
      </c>
      <c r="U30" s="7" t="s">
        <v>31</v>
      </c>
      <c r="V30" s="7" t="s">
        <v>31</v>
      </c>
      <c r="W30" s="3" t="e">
        <f>AVERAGE(R30:V30)</f>
        <v>#DIV/0!</v>
      </c>
      <c r="X30" s="3" t="e">
        <f>STDEV(R30:V30)</f>
        <v>#DIV/0!</v>
      </c>
      <c r="Y30" s="7" t="s">
        <v>31</v>
      </c>
      <c r="Z30" s="7" t="s">
        <v>31</v>
      </c>
      <c r="AA30" s="7" t="s">
        <v>31</v>
      </c>
      <c r="AB30" s="7" t="s">
        <v>31</v>
      </c>
      <c r="AC30" s="7" t="s">
        <v>31</v>
      </c>
      <c r="AD30" s="3" t="e">
        <f>AVERAGE(Y30:AC30)</f>
        <v>#DIV/0!</v>
      </c>
      <c r="AE30" s="3" t="e">
        <f>STDEV(Y30:AC30)</f>
        <v>#DIV/0!</v>
      </c>
      <c r="AF30" s="7">
        <v>33</v>
      </c>
      <c r="AG30" s="7">
        <v>37</v>
      </c>
      <c r="AH30" s="7">
        <v>43</v>
      </c>
      <c r="AI30" s="7">
        <v>46</v>
      </c>
      <c r="AJ30" s="7">
        <v>38</v>
      </c>
      <c r="AK30" s="3">
        <f>AVERAGE(AF30:AJ30)</f>
        <v>39.4</v>
      </c>
      <c r="AL30" s="3">
        <f>STDEV(AF30:AJ30)</f>
        <v>5.1283525619832293</v>
      </c>
      <c r="AM30" s="7">
        <v>3</v>
      </c>
      <c r="AN30" s="7">
        <v>6</v>
      </c>
      <c r="AO30" s="7">
        <v>3</v>
      </c>
      <c r="AP30" s="7">
        <v>7</v>
      </c>
      <c r="AQ30" s="7">
        <v>2</v>
      </c>
      <c r="AR30" s="3">
        <f>AVERAGE(AM30:AQ30)</f>
        <v>4.2</v>
      </c>
      <c r="AS30" s="3">
        <f>STDEV(AM30:AQ30)</f>
        <v>2.16794833886788</v>
      </c>
      <c r="AT30" s="7">
        <v>0</v>
      </c>
      <c r="AU30" s="7">
        <v>1</v>
      </c>
      <c r="AV30" s="7">
        <v>0</v>
      </c>
      <c r="AW30" s="7">
        <v>0</v>
      </c>
      <c r="AX30" s="7">
        <v>0</v>
      </c>
      <c r="AY30" s="3">
        <f>AVERAGE(AT30:AX30)</f>
        <v>0.2</v>
      </c>
      <c r="AZ30" s="3">
        <f>STDEV(AT30:AX30)</f>
        <v>0.44721359549995793</v>
      </c>
      <c r="BA30" s="7">
        <v>0</v>
      </c>
      <c r="BB30" s="7">
        <v>0</v>
      </c>
      <c r="BC30" s="7">
        <v>0</v>
      </c>
      <c r="BD30" s="7">
        <v>0</v>
      </c>
      <c r="BE30" s="7">
        <v>0</v>
      </c>
      <c r="BF30" s="3">
        <f>AVERAGE(BA30:BE30)</f>
        <v>0</v>
      </c>
      <c r="BG30" s="3">
        <f>STDEV(BA30:BE30)</f>
        <v>0</v>
      </c>
    </row>
    <row r="31" spans="1:59" x14ac:dyDescent="0.35">
      <c r="A31" s="4" t="s">
        <v>32</v>
      </c>
      <c r="B31" s="6"/>
      <c r="C31" s="6"/>
      <c r="D31" s="7"/>
      <c r="E31" s="7"/>
      <c r="F31" s="7"/>
      <c r="G31" s="7"/>
      <c r="H31" s="7"/>
      <c r="I31" s="8" t="e">
        <f>AVERAGE(I29:I30)</f>
        <v>#DIV/0!</v>
      </c>
      <c r="J31" s="8"/>
      <c r="K31" s="7"/>
      <c r="L31" s="7"/>
      <c r="M31" s="7"/>
      <c r="N31" s="7"/>
      <c r="O31" s="7"/>
      <c r="P31" s="8" t="e">
        <f>AVERAGE(P29:P30)</f>
        <v>#DIV/0!</v>
      </c>
      <c r="Q31" s="8"/>
      <c r="R31" s="7"/>
      <c r="S31" s="7"/>
      <c r="T31" s="7"/>
      <c r="U31" s="7"/>
      <c r="V31" s="7"/>
      <c r="W31" s="8" t="e">
        <f>AVERAGE(W29:W30)</f>
        <v>#DIV/0!</v>
      </c>
      <c r="X31" s="8"/>
      <c r="Y31" s="7"/>
      <c r="Z31" s="7"/>
      <c r="AA31" s="7"/>
      <c r="AB31" s="7"/>
      <c r="AC31" s="7"/>
      <c r="AD31" s="8" t="e">
        <f>AVERAGE(AD29:AD30)</f>
        <v>#DIV/0!</v>
      </c>
      <c r="AE31" s="8"/>
      <c r="AF31" s="7"/>
      <c r="AG31" s="7"/>
      <c r="AH31" s="7"/>
      <c r="AI31" s="7"/>
      <c r="AJ31" s="7"/>
      <c r="AK31" s="8">
        <f>AVERAGE(AK29:AK30)</f>
        <v>47.599999999999994</v>
      </c>
      <c r="AL31" s="8"/>
      <c r="AM31" s="7"/>
      <c r="AN31" s="7"/>
      <c r="AO31" s="7"/>
      <c r="AP31" s="7"/>
      <c r="AQ31" s="7"/>
      <c r="AR31" s="8">
        <f>AVERAGE(AR29:AR30)</f>
        <v>5</v>
      </c>
      <c r="AS31" s="8"/>
      <c r="AT31" s="7"/>
      <c r="AU31" s="7"/>
      <c r="AV31" s="7"/>
      <c r="AW31" s="7"/>
      <c r="AX31" s="7"/>
      <c r="AY31" s="8">
        <f>AVERAGE(AY29:AY30)</f>
        <v>0.30000000000000004</v>
      </c>
      <c r="AZ31" s="8"/>
      <c r="BA31" s="7"/>
      <c r="BB31" s="7"/>
      <c r="BC31" s="7"/>
      <c r="BD31" s="7"/>
      <c r="BE31" s="7"/>
      <c r="BF31" s="8">
        <f>AVERAGE(BF29:BF30)</f>
        <v>0.1</v>
      </c>
      <c r="BG31" s="8"/>
    </row>
    <row r="32" spans="1:59" x14ac:dyDescent="0.35">
      <c r="A32" s="4" t="s">
        <v>33</v>
      </c>
      <c r="B32" s="6"/>
      <c r="C32" s="6"/>
      <c r="D32" s="7"/>
      <c r="E32" s="7"/>
      <c r="F32" s="7"/>
      <c r="G32" s="7"/>
      <c r="H32" s="7"/>
      <c r="I32" s="8" t="e">
        <f>SUM(J29:J30)</f>
        <v>#DIV/0!</v>
      </c>
      <c r="J32" s="8"/>
      <c r="K32" s="7"/>
      <c r="L32" s="7"/>
      <c r="M32" s="7"/>
      <c r="N32" s="7"/>
      <c r="O32" s="7"/>
      <c r="P32" s="8" t="e">
        <f>SUM(Q29:Q30)</f>
        <v>#DIV/0!</v>
      </c>
      <c r="Q32" s="8"/>
      <c r="R32" s="7"/>
      <c r="S32" s="7"/>
      <c r="T32" s="7"/>
      <c r="U32" s="7"/>
      <c r="V32" s="7"/>
      <c r="W32" s="8" t="e">
        <f>SUM(X29:X30)</f>
        <v>#DIV/0!</v>
      </c>
      <c r="X32" s="8"/>
      <c r="Y32" s="7"/>
      <c r="Z32" s="7"/>
      <c r="AA32" s="7"/>
      <c r="AB32" s="7"/>
      <c r="AC32" s="7"/>
      <c r="AD32" s="8" t="e">
        <f>SUM(AE29:AE30)</f>
        <v>#DIV/0!</v>
      </c>
      <c r="AE32" s="8"/>
      <c r="AF32" s="7"/>
      <c r="AG32" s="7"/>
      <c r="AH32" s="7"/>
      <c r="AI32" s="7"/>
      <c r="AJ32" s="7"/>
      <c r="AK32" s="8">
        <f>SUM(AL29:AL30)</f>
        <v>11.925410749169787</v>
      </c>
      <c r="AL32" s="8"/>
      <c r="AM32" s="7"/>
      <c r="AN32" s="7"/>
      <c r="AO32" s="7"/>
      <c r="AP32" s="7"/>
      <c r="AQ32" s="7"/>
      <c r="AR32" s="8">
        <f>SUM(AS29:AS30)</f>
        <v>4.0914867450350147</v>
      </c>
      <c r="AS32" s="8"/>
      <c r="AT32" s="7"/>
      <c r="AU32" s="7"/>
      <c r="AV32" s="7"/>
      <c r="AW32" s="7"/>
      <c r="AX32" s="7"/>
      <c r="AY32" s="8">
        <f>SUM(AZ29:AZ30)</f>
        <v>0.99493615300512395</v>
      </c>
      <c r="AZ32" s="8"/>
      <c r="BA32" s="7"/>
      <c r="BB32" s="7"/>
      <c r="BC32" s="7"/>
      <c r="BD32" s="7"/>
      <c r="BE32" s="7"/>
      <c r="BF32" s="8">
        <f>SUM(BG29:BG30)</f>
        <v>0.44721359549995793</v>
      </c>
      <c r="BG32" s="8"/>
    </row>
    <row r="33" spans="1:64" x14ac:dyDescent="0.35">
      <c r="A33" s="6" t="s">
        <v>15</v>
      </c>
      <c r="B33" s="6">
        <v>1</v>
      </c>
      <c r="C33" s="6"/>
      <c r="D33" s="7" t="s">
        <v>31</v>
      </c>
      <c r="E33" s="7" t="s">
        <v>31</v>
      </c>
      <c r="F33" s="7" t="s">
        <v>31</v>
      </c>
      <c r="G33" s="7" t="s">
        <v>31</v>
      </c>
      <c r="H33" s="7" t="s">
        <v>31</v>
      </c>
      <c r="I33" s="3" t="e">
        <f>AVERAGE(D33:H33)</f>
        <v>#DIV/0!</v>
      </c>
      <c r="J33" s="3" t="e">
        <f>STDEV(D33:H33)</f>
        <v>#DIV/0!</v>
      </c>
      <c r="K33" s="7" t="s">
        <v>31</v>
      </c>
      <c r="L33" s="7" t="s">
        <v>31</v>
      </c>
      <c r="M33" s="7" t="s">
        <v>31</v>
      </c>
      <c r="N33" s="7" t="s">
        <v>31</v>
      </c>
      <c r="O33" s="7" t="s">
        <v>31</v>
      </c>
      <c r="P33" s="3" t="e">
        <f>AVERAGE(K33:O33)</f>
        <v>#DIV/0!</v>
      </c>
      <c r="Q33" s="3" t="e">
        <f>STDEV(K33:O33)</f>
        <v>#DIV/0!</v>
      </c>
      <c r="R33" s="7" t="s">
        <v>31</v>
      </c>
      <c r="S33" s="7" t="s">
        <v>31</v>
      </c>
      <c r="T33" s="7" t="s">
        <v>31</v>
      </c>
      <c r="U33" s="7" t="s">
        <v>31</v>
      </c>
      <c r="V33" s="7" t="s">
        <v>31</v>
      </c>
      <c r="W33" s="3" t="e">
        <f>AVERAGE(R33:V33)</f>
        <v>#DIV/0!</v>
      </c>
      <c r="X33" s="3" t="e">
        <f>STDEV(R33:V33)</f>
        <v>#DIV/0!</v>
      </c>
      <c r="Y33" s="7" t="s">
        <v>31</v>
      </c>
      <c r="Z33" s="7" t="s">
        <v>31</v>
      </c>
      <c r="AA33" s="7" t="s">
        <v>31</v>
      </c>
      <c r="AB33" s="7" t="s">
        <v>31</v>
      </c>
      <c r="AC33" s="7" t="s">
        <v>31</v>
      </c>
      <c r="AD33" s="3" t="e">
        <f>AVERAGE(Y33:AC33)</f>
        <v>#DIV/0!</v>
      </c>
      <c r="AE33" s="3" t="e">
        <f>STDEV(Y33:AC33)</f>
        <v>#DIV/0!</v>
      </c>
      <c r="AF33" s="7">
        <v>36</v>
      </c>
      <c r="AG33" s="7">
        <v>18</v>
      </c>
      <c r="AH33" s="7">
        <v>22</v>
      </c>
      <c r="AI33" s="7">
        <v>35</v>
      </c>
      <c r="AJ33" s="7">
        <v>29</v>
      </c>
      <c r="AK33" s="3">
        <f>AVERAGE(AF33:AJ33)</f>
        <v>28</v>
      </c>
      <c r="AL33" s="3">
        <f>STDEV(AF33:AJ33)</f>
        <v>7.9056941504209481</v>
      </c>
      <c r="AM33" s="7">
        <v>4</v>
      </c>
      <c r="AN33" s="7">
        <v>11</v>
      </c>
      <c r="AO33" s="7">
        <v>4</v>
      </c>
      <c r="AP33" s="7">
        <v>5</v>
      </c>
      <c r="AQ33" s="7">
        <v>4</v>
      </c>
      <c r="AR33" s="3">
        <f>AVERAGE(AM33:AQ33)</f>
        <v>5.6</v>
      </c>
      <c r="AS33" s="3">
        <f>STDEV(AM33:AQ33)</f>
        <v>3.0495901363953806</v>
      </c>
      <c r="AT33" s="7">
        <v>0</v>
      </c>
      <c r="AU33" s="7">
        <v>2</v>
      </c>
      <c r="AV33" s="7">
        <v>2</v>
      </c>
      <c r="AW33" s="7">
        <v>0</v>
      </c>
      <c r="AX33" s="7">
        <v>0</v>
      </c>
      <c r="AY33" s="3">
        <f>AVERAGE(AT33:AX33)</f>
        <v>0.8</v>
      </c>
      <c r="AZ33" s="3">
        <f>STDEV(AT33:AX33)</f>
        <v>1.0954451150103321</v>
      </c>
      <c r="BA33" s="7">
        <v>0</v>
      </c>
      <c r="BB33" s="7">
        <v>0</v>
      </c>
      <c r="BC33" s="7">
        <v>0</v>
      </c>
      <c r="BD33" s="7">
        <v>1</v>
      </c>
      <c r="BE33" s="7">
        <v>0</v>
      </c>
      <c r="BF33" s="3">
        <f>AVERAGE(BA33:BE33)</f>
        <v>0.2</v>
      </c>
      <c r="BG33" s="3">
        <f>STDEV(BA33:BE33)</f>
        <v>0.44721359549995793</v>
      </c>
      <c r="BH33" s="6"/>
      <c r="BI33" s="6"/>
      <c r="BJ33" s="6"/>
      <c r="BK33" s="6"/>
      <c r="BL33" s="6"/>
    </row>
    <row r="34" spans="1:64" x14ac:dyDescent="0.35">
      <c r="A34" s="6"/>
      <c r="B34" s="6">
        <v>2</v>
      </c>
      <c r="C34" s="6"/>
      <c r="D34" s="7" t="s">
        <v>31</v>
      </c>
      <c r="E34" s="7" t="s">
        <v>31</v>
      </c>
      <c r="F34" s="7" t="s">
        <v>31</v>
      </c>
      <c r="G34" s="7" t="s">
        <v>31</v>
      </c>
      <c r="H34" s="7" t="s">
        <v>31</v>
      </c>
      <c r="I34" s="3" t="e">
        <f>AVERAGE(D34:H34)</f>
        <v>#DIV/0!</v>
      </c>
      <c r="J34" s="3" t="e">
        <f>STDEV(D34:H34)</f>
        <v>#DIV/0!</v>
      </c>
      <c r="K34" s="7" t="s">
        <v>31</v>
      </c>
      <c r="L34" s="7" t="s">
        <v>31</v>
      </c>
      <c r="M34" s="7" t="s">
        <v>31</v>
      </c>
      <c r="N34" s="7" t="s">
        <v>31</v>
      </c>
      <c r="O34" s="7" t="s">
        <v>31</v>
      </c>
      <c r="P34" s="3" t="e">
        <f>AVERAGE(K34:O34)</f>
        <v>#DIV/0!</v>
      </c>
      <c r="Q34" s="3" t="e">
        <f>STDEV(K34:O34)</f>
        <v>#DIV/0!</v>
      </c>
      <c r="R34" s="7" t="s">
        <v>31</v>
      </c>
      <c r="S34" s="7" t="s">
        <v>31</v>
      </c>
      <c r="T34" s="7" t="s">
        <v>31</v>
      </c>
      <c r="U34" s="7" t="s">
        <v>31</v>
      </c>
      <c r="V34" s="7" t="s">
        <v>31</v>
      </c>
      <c r="W34" s="3" t="e">
        <f>AVERAGE(R34:V34)</f>
        <v>#DIV/0!</v>
      </c>
      <c r="X34" s="3" t="e">
        <f>STDEV(R34:V34)</f>
        <v>#DIV/0!</v>
      </c>
      <c r="Y34" s="7" t="s">
        <v>31</v>
      </c>
      <c r="Z34" s="7" t="s">
        <v>31</v>
      </c>
      <c r="AA34" s="7" t="s">
        <v>31</v>
      </c>
      <c r="AB34" s="7" t="s">
        <v>31</v>
      </c>
      <c r="AC34" s="7" t="s">
        <v>31</v>
      </c>
      <c r="AD34" s="3" t="e">
        <f>AVERAGE(Y34:AC34)</f>
        <v>#DIV/0!</v>
      </c>
      <c r="AE34" s="3" t="e">
        <f>STDEV(Y34:AC34)</f>
        <v>#DIV/0!</v>
      </c>
      <c r="AF34" s="7">
        <v>37</v>
      </c>
      <c r="AG34" s="7">
        <v>34</v>
      </c>
      <c r="AH34" s="7">
        <v>27</v>
      </c>
      <c r="AI34" s="7">
        <v>38</v>
      </c>
      <c r="AJ34" s="7">
        <v>41</v>
      </c>
      <c r="AK34" s="3">
        <f>AVERAGE(AF34:AJ34)</f>
        <v>35.4</v>
      </c>
      <c r="AL34" s="3">
        <f>STDEV(AF34:AJ34)</f>
        <v>5.3197744313081508</v>
      </c>
      <c r="AM34" s="7">
        <v>3</v>
      </c>
      <c r="AN34" s="7">
        <v>6</v>
      </c>
      <c r="AO34" s="7">
        <v>2</v>
      </c>
      <c r="AP34" s="7">
        <v>5</v>
      </c>
      <c r="AQ34" s="7">
        <v>6</v>
      </c>
      <c r="AR34" s="3">
        <f>AVERAGE(AM34:AQ34)</f>
        <v>4.4000000000000004</v>
      </c>
      <c r="AS34" s="3">
        <f>STDEV(AM34:AQ34)</f>
        <v>1.8165902124584952</v>
      </c>
      <c r="AT34" s="7">
        <v>0</v>
      </c>
      <c r="AU34" s="7">
        <v>3</v>
      </c>
      <c r="AV34" s="7">
        <v>0</v>
      </c>
      <c r="AW34" s="7">
        <v>2</v>
      </c>
      <c r="AX34" s="7">
        <v>0</v>
      </c>
      <c r="AY34" s="3">
        <f>AVERAGE(AT34:AX34)</f>
        <v>1</v>
      </c>
      <c r="AZ34" s="3">
        <f>STDEV(AT34:AX34)</f>
        <v>1.4142135623730951</v>
      </c>
      <c r="BA34" s="7">
        <v>0</v>
      </c>
      <c r="BB34" s="7">
        <v>0</v>
      </c>
      <c r="BC34" s="7">
        <v>0</v>
      </c>
      <c r="BD34" s="7">
        <v>2</v>
      </c>
      <c r="BE34" s="7">
        <v>1</v>
      </c>
      <c r="BF34" s="3">
        <f>AVERAGE(BA34:BE34)</f>
        <v>0.6</v>
      </c>
      <c r="BG34" s="3">
        <f>STDEV(BA34:BE34)</f>
        <v>0.89442719099991586</v>
      </c>
      <c r="BH34" s="6"/>
      <c r="BI34" s="6"/>
      <c r="BJ34" s="6"/>
      <c r="BK34" s="6"/>
      <c r="BL34" s="6"/>
    </row>
    <row r="35" spans="1:64" x14ac:dyDescent="0.35">
      <c r="A35" s="6"/>
      <c r="B35" s="6">
        <v>3</v>
      </c>
      <c r="C35" s="6"/>
      <c r="D35" s="7" t="s">
        <v>31</v>
      </c>
      <c r="E35" s="7" t="s">
        <v>31</v>
      </c>
      <c r="F35" s="7" t="s">
        <v>31</v>
      </c>
      <c r="G35" s="7" t="s">
        <v>31</v>
      </c>
      <c r="H35" s="7" t="s">
        <v>31</v>
      </c>
      <c r="I35" s="3" t="e">
        <f>AVERAGE(D35:H35)</f>
        <v>#DIV/0!</v>
      </c>
      <c r="J35" s="3" t="e">
        <f>STDEV(D35:H35)</f>
        <v>#DIV/0!</v>
      </c>
      <c r="K35" s="7" t="s">
        <v>31</v>
      </c>
      <c r="L35" s="7" t="s">
        <v>31</v>
      </c>
      <c r="M35" s="7" t="s">
        <v>31</v>
      </c>
      <c r="N35" s="7" t="s">
        <v>31</v>
      </c>
      <c r="O35" s="7" t="s">
        <v>31</v>
      </c>
      <c r="P35" s="3" t="e">
        <f>AVERAGE(K35:O35)</f>
        <v>#DIV/0!</v>
      </c>
      <c r="Q35" s="3" t="e">
        <f>STDEV(K35:O35)</f>
        <v>#DIV/0!</v>
      </c>
      <c r="R35" s="7" t="s">
        <v>31</v>
      </c>
      <c r="S35" s="7" t="s">
        <v>31</v>
      </c>
      <c r="T35" s="7" t="s">
        <v>31</v>
      </c>
      <c r="U35" s="7" t="s">
        <v>31</v>
      </c>
      <c r="V35" s="7" t="s">
        <v>31</v>
      </c>
      <c r="W35" s="3" t="e">
        <f>AVERAGE(R35:V35)</f>
        <v>#DIV/0!</v>
      </c>
      <c r="X35" s="3" t="e">
        <f>STDEV(R35:V35)</f>
        <v>#DIV/0!</v>
      </c>
      <c r="Y35" s="7" t="s">
        <v>31</v>
      </c>
      <c r="Z35" s="7" t="s">
        <v>31</v>
      </c>
      <c r="AA35" s="7" t="s">
        <v>31</v>
      </c>
      <c r="AB35" s="7" t="s">
        <v>31</v>
      </c>
      <c r="AC35" s="7" t="s">
        <v>31</v>
      </c>
      <c r="AD35" s="3" t="e">
        <f>AVERAGE(Y35:AC35)</f>
        <v>#DIV/0!</v>
      </c>
      <c r="AE35" s="3" t="e">
        <f>STDEV(Y35:AC35)</f>
        <v>#DIV/0!</v>
      </c>
      <c r="AF35" s="7">
        <v>36</v>
      </c>
      <c r="AG35" s="7">
        <v>38</v>
      </c>
      <c r="AH35" s="7">
        <v>43</v>
      </c>
      <c r="AI35" s="7">
        <v>38</v>
      </c>
      <c r="AJ35" s="7">
        <v>44</v>
      </c>
      <c r="AK35" s="3">
        <f>AVERAGE(AF35:AJ35)</f>
        <v>39.799999999999997</v>
      </c>
      <c r="AL35" s="3">
        <f>STDEV(AF35:AJ35)</f>
        <v>3.4928498393145961</v>
      </c>
      <c r="AM35" s="7">
        <v>2</v>
      </c>
      <c r="AN35" s="7">
        <v>4</v>
      </c>
      <c r="AO35" s="7">
        <v>2</v>
      </c>
      <c r="AP35" s="7">
        <v>3</v>
      </c>
      <c r="AQ35" s="7">
        <v>5</v>
      </c>
      <c r="AR35" s="3">
        <f>AVERAGE(AM35:AQ35)</f>
        <v>3.2</v>
      </c>
      <c r="AS35" s="3">
        <f>STDEV(AM35:AQ35)</f>
        <v>1.3038404810405295</v>
      </c>
      <c r="AT35" s="7">
        <v>0</v>
      </c>
      <c r="AU35" s="7">
        <v>1</v>
      </c>
      <c r="AV35" s="7">
        <v>1</v>
      </c>
      <c r="AW35" s="7">
        <v>1</v>
      </c>
      <c r="AX35" s="7">
        <v>0</v>
      </c>
      <c r="AY35" s="3">
        <f>AVERAGE(AT35:AX35)</f>
        <v>0.6</v>
      </c>
      <c r="AZ35" s="3">
        <f>STDEV(AT35:AX35)</f>
        <v>0.54772255750516607</v>
      </c>
      <c r="BA35" s="7">
        <v>0</v>
      </c>
      <c r="BB35" s="7">
        <v>0</v>
      </c>
      <c r="BC35" s="7">
        <v>0</v>
      </c>
      <c r="BD35" s="7">
        <v>1</v>
      </c>
      <c r="BE35" s="7">
        <v>2</v>
      </c>
      <c r="BF35" s="3">
        <f>AVERAGE(BA35:BE35)</f>
        <v>0.6</v>
      </c>
      <c r="BG35" s="3">
        <f>STDEV(BA35:BE35)</f>
        <v>0.89442719099991586</v>
      </c>
      <c r="BH35" s="6"/>
      <c r="BI35" s="6"/>
      <c r="BJ35" s="6"/>
      <c r="BK35" s="6"/>
      <c r="BL35" s="6"/>
    </row>
    <row r="36" spans="1:64" x14ac:dyDescent="0.35">
      <c r="A36" s="4" t="s">
        <v>32</v>
      </c>
      <c r="B36" s="6"/>
      <c r="C36" s="6"/>
      <c r="D36" s="7"/>
      <c r="E36" s="7"/>
      <c r="F36" s="7"/>
      <c r="G36" s="7"/>
      <c r="H36" s="7"/>
      <c r="I36" s="8" t="e">
        <f>AVERAGE(I33:I34)</f>
        <v>#DIV/0!</v>
      </c>
      <c r="J36" s="8"/>
      <c r="K36" s="7"/>
      <c r="L36" s="7"/>
      <c r="M36" s="7"/>
      <c r="N36" s="7"/>
      <c r="O36" s="7"/>
      <c r="P36" s="8" t="e">
        <f>AVERAGE(P33:P34)</f>
        <v>#DIV/0!</v>
      </c>
      <c r="Q36" s="8"/>
      <c r="R36" s="7"/>
      <c r="S36" s="7"/>
      <c r="T36" s="7"/>
      <c r="U36" s="7"/>
      <c r="V36" s="7"/>
      <c r="W36" s="8" t="e">
        <f>AVERAGE(W33:W34)</f>
        <v>#DIV/0!</v>
      </c>
      <c r="X36" s="8"/>
      <c r="Y36" s="7"/>
      <c r="Z36" s="7"/>
      <c r="AA36" s="7"/>
      <c r="AB36" s="7"/>
      <c r="AC36" s="7"/>
      <c r="AD36" s="8" t="e">
        <f>AVERAGE(AD33:AD34)</f>
        <v>#DIV/0!</v>
      </c>
      <c r="AE36" s="8"/>
      <c r="AF36" s="7"/>
      <c r="AG36" s="7"/>
      <c r="AH36" s="7"/>
      <c r="AI36" s="7"/>
      <c r="AJ36" s="7"/>
      <c r="AK36" s="8">
        <f>AVERAGE(AK33:AK34)</f>
        <v>31.7</v>
      </c>
      <c r="AL36" s="8"/>
      <c r="AM36" s="7"/>
      <c r="AN36" s="7"/>
      <c r="AO36" s="7"/>
      <c r="AP36" s="7"/>
      <c r="AQ36" s="7"/>
      <c r="AR36" s="8">
        <f>AVERAGE(AR33:AR34)</f>
        <v>5</v>
      </c>
      <c r="AS36" s="8"/>
      <c r="AT36" s="7"/>
      <c r="AU36" s="7"/>
      <c r="AV36" s="7"/>
      <c r="AW36" s="7"/>
      <c r="AX36" s="7"/>
      <c r="AY36" s="8">
        <f>AVERAGE(AY33:AY34)</f>
        <v>0.9</v>
      </c>
      <c r="AZ36" s="8"/>
      <c r="BA36" s="7"/>
      <c r="BB36" s="7"/>
      <c r="BC36" s="7"/>
      <c r="BD36" s="7"/>
      <c r="BE36" s="7"/>
      <c r="BF36" s="8">
        <f>AVERAGE(BF33:BF34)</f>
        <v>0.4</v>
      </c>
      <c r="BG36" s="8"/>
      <c r="BH36" s="6"/>
      <c r="BI36" s="6"/>
      <c r="BJ36" s="6"/>
      <c r="BK36" s="6"/>
      <c r="BL36" s="6"/>
    </row>
    <row r="37" spans="1:64" x14ac:dyDescent="0.35">
      <c r="A37" s="4" t="s">
        <v>33</v>
      </c>
      <c r="B37" s="6"/>
      <c r="C37" s="6"/>
      <c r="D37" s="7"/>
      <c r="E37" s="7"/>
      <c r="F37" s="7"/>
      <c r="G37" s="7"/>
      <c r="H37" s="7"/>
      <c r="I37" s="8" t="e">
        <f>SUM(J33:J34)</f>
        <v>#DIV/0!</v>
      </c>
      <c r="J37" s="8"/>
      <c r="K37" s="7"/>
      <c r="L37" s="7"/>
      <c r="M37" s="7"/>
      <c r="N37" s="7"/>
      <c r="O37" s="7"/>
      <c r="P37" s="8" t="e">
        <f>SUM(Q33:Q34)</f>
        <v>#DIV/0!</v>
      </c>
      <c r="Q37" s="8"/>
      <c r="R37" s="7"/>
      <c r="S37" s="7"/>
      <c r="T37" s="7"/>
      <c r="U37" s="7"/>
      <c r="V37" s="7"/>
      <c r="W37" s="8" t="e">
        <f>SUM(X33:X34)</f>
        <v>#DIV/0!</v>
      </c>
      <c r="X37" s="8"/>
      <c r="Y37" s="7"/>
      <c r="Z37" s="7"/>
      <c r="AA37" s="7"/>
      <c r="AB37" s="7"/>
      <c r="AC37" s="7"/>
      <c r="AD37" s="8" t="e">
        <f>SUM(AE33:AE34)</f>
        <v>#DIV/0!</v>
      </c>
      <c r="AE37" s="8"/>
      <c r="AF37" s="7"/>
      <c r="AG37" s="7"/>
      <c r="AH37" s="7"/>
      <c r="AI37" s="7"/>
      <c r="AJ37" s="7"/>
      <c r="AK37" s="8">
        <f>SUM(AL33:AL34)</f>
        <v>13.2254685817291</v>
      </c>
      <c r="AL37" s="8"/>
      <c r="AM37" s="7"/>
      <c r="AN37" s="7"/>
      <c r="AO37" s="7"/>
      <c r="AP37" s="7"/>
      <c r="AQ37" s="7"/>
      <c r="AR37" s="8">
        <f>SUM(AS33:AS34)</f>
        <v>4.8661803488538755</v>
      </c>
      <c r="AS37" s="8"/>
      <c r="AT37" s="7"/>
      <c r="AU37" s="7"/>
      <c r="AV37" s="7"/>
      <c r="AW37" s="7"/>
      <c r="AX37" s="7"/>
      <c r="AY37" s="8">
        <f>SUM(AZ33:AZ34)</f>
        <v>2.5096586773834275</v>
      </c>
      <c r="AZ37" s="8"/>
      <c r="BA37" s="7"/>
      <c r="BB37" s="7"/>
      <c r="BC37" s="7"/>
      <c r="BD37" s="7"/>
      <c r="BE37" s="7"/>
      <c r="BF37" s="8">
        <f>SUM(BG33:BG34)</f>
        <v>1.3416407864998738</v>
      </c>
      <c r="BG37" s="8"/>
      <c r="BH37" s="6"/>
      <c r="BI37" s="6"/>
      <c r="BJ37" s="6"/>
      <c r="BK37" s="6"/>
      <c r="BL37" s="6"/>
    </row>
    <row r="38" spans="1:64" x14ac:dyDescent="0.35">
      <c r="A38" s="6" t="s">
        <v>13</v>
      </c>
      <c r="B38" s="6">
        <v>1</v>
      </c>
      <c r="C38" s="6"/>
      <c r="D38" s="7" t="s">
        <v>31</v>
      </c>
      <c r="E38" s="7" t="s">
        <v>31</v>
      </c>
      <c r="F38" s="7" t="s">
        <v>31</v>
      </c>
      <c r="G38" s="7" t="s">
        <v>31</v>
      </c>
      <c r="H38" s="7" t="s">
        <v>31</v>
      </c>
      <c r="I38" s="3" t="e">
        <f>AVERAGE(D38:H38)</f>
        <v>#DIV/0!</v>
      </c>
      <c r="J38" s="3" t="e">
        <f>STDEV(D38:H38)</f>
        <v>#DIV/0!</v>
      </c>
      <c r="K38" s="7" t="s">
        <v>31</v>
      </c>
      <c r="L38" s="7" t="s">
        <v>31</v>
      </c>
      <c r="M38" s="7" t="s">
        <v>31</v>
      </c>
      <c r="N38" s="7" t="s">
        <v>31</v>
      </c>
      <c r="O38" s="7" t="s">
        <v>31</v>
      </c>
      <c r="P38" s="3" t="e">
        <f>AVERAGE(K38:O38)</f>
        <v>#DIV/0!</v>
      </c>
      <c r="Q38" s="3" t="e">
        <f>STDEV(K38:O38)</f>
        <v>#DIV/0!</v>
      </c>
      <c r="R38" s="7" t="s">
        <v>31</v>
      </c>
      <c r="S38" s="7" t="s">
        <v>31</v>
      </c>
      <c r="T38" s="7" t="s">
        <v>31</v>
      </c>
      <c r="U38" s="7" t="s">
        <v>31</v>
      </c>
      <c r="V38" s="7" t="s">
        <v>31</v>
      </c>
      <c r="W38" s="3" t="e">
        <f>AVERAGE(R38:V38)</f>
        <v>#DIV/0!</v>
      </c>
      <c r="X38" s="3" t="e">
        <f>STDEV(R38:V38)</f>
        <v>#DIV/0!</v>
      </c>
      <c r="Y38" s="7" t="s">
        <v>31</v>
      </c>
      <c r="Z38" s="7" t="s">
        <v>31</v>
      </c>
      <c r="AA38" s="7" t="s">
        <v>31</v>
      </c>
      <c r="AB38" s="7" t="s">
        <v>31</v>
      </c>
      <c r="AC38" s="7" t="s">
        <v>31</v>
      </c>
      <c r="AD38" s="3" t="e">
        <f>AVERAGE(Y38:AC38)</f>
        <v>#DIV/0!</v>
      </c>
      <c r="AE38" s="3" t="e">
        <f>STDEV(Y38:AC38)</f>
        <v>#DIV/0!</v>
      </c>
      <c r="AF38" s="7">
        <v>40</v>
      </c>
      <c r="AG38" s="7">
        <v>43</v>
      </c>
      <c r="AH38" s="7">
        <v>41</v>
      </c>
      <c r="AI38" s="7">
        <v>44</v>
      </c>
      <c r="AJ38" s="7">
        <v>37</v>
      </c>
      <c r="AK38" s="3">
        <f>AVERAGE(AF38:AJ38)</f>
        <v>41</v>
      </c>
      <c r="AL38" s="3">
        <f>STDEV(AF38:AJ38)</f>
        <v>2.7386127875258306</v>
      </c>
      <c r="AM38" s="7">
        <v>6</v>
      </c>
      <c r="AN38" s="7">
        <v>8</v>
      </c>
      <c r="AO38" s="7">
        <v>5</v>
      </c>
      <c r="AP38" s="7">
        <v>8</v>
      </c>
      <c r="AQ38" s="7">
        <v>8</v>
      </c>
      <c r="AR38" s="3">
        <f>AVERAGE(AM38:AQ38)</f>
        <v>7</v>
      </c>
      <c r="AS38" s="3">
        <f>STDEV(AM38:AQ38)</f>
        <v>1.4142135623730951</v>
      </c>
      <c r="AT38" s="7">
        <v>0</v>
      </c>
      <c r="AU38" s="7">
        <v>0</v>
      </c>
      <c r="AV38" s="7">
        <v>1</v>
      </c>
      <c r="AW38" s="7">
        <v>1</v>
      </c>
      <c r="AX38" s="7">
        <v>0</v>
      </c>
      <c r="AY38" s="3">
        <f>AVERAGE(AT38:AX38)</f>
        <v>0.4</v>
      </c>
      <c r="AZ38" s="3">
        <f>STDEV(AT38:AX38)</f>
        <v>0.54772255750516607</v>
      </c>
      <c r="BA38" s="7">
        <v>0</v>
      </c>
      <c r="BB38" s="7">
        <v>0</v>
      </c>
      <c r="BC38" s="7">
        <v>0</v>
      </c>
      <c r="BD38" s="7">
        <v>0</v>
      </c>
      <c r="BE38" s="7">
        <v>1</v>
      </c>
      <c r="BF38" s="3">
        <f>AVERAGE(BA38:BE38)</f>
        <v>0.2</v>
      </c>
      <c r="BG38" s="3">
        <f>STDEV(BA38:BE38)</f>
        <v>0.44721359549995793</v>
      </c>
      <c r="BH38" s="6"/>
      <c r="BI38" s="6"/>
      <c r="BJ38" s="6"/>
      <c r="BK38" s="6"/>
      <c r="BL38" s="6"/>
    </row>
    <row r="39" spans="1:64" x14ac:dyDescent="0.35">
      <c r="A39" s="6" t="s">
        <v>14</v>
      </c>
      <c r="B39" s="6">
        <v>2</v>
      </c>
      <c r="C39" s="6"/>
      <c r="D39" s="7" t="s">
        <v>31</v>
      </c>
      <c r="E39" s="7" t="s">
        <v>31</v>
      </c>
      <c r="F39" s="7" t="s">
        <v>31</v>
      </c>
      <c r="G39" s="7" t="s">
        <v>31</v>
      </c>
      <c r="H39" s="7" t="s">
        <v>31</v>
      </c>
      <c r="I39" s="3" t="e">
        <f>AVERAGE(D39:H39)</f>
        <v>#DIV/0!</v>
      </c>
      <c r="J39" s="3" t="e">
        <f>STDEV(D39:H39)</f>
        <v>#DIV/0!</v>
      </c>
      <c r="K39" s="7" t="s">
        <v>31</v>
      </c>
      <c r="L39" s="7" t="s">
        <v>31</v>
      </c>
      <c r="M39" s="7" t="s">
        <v>31</v>
      </c>
      <c r="N39" s="7" t="s">
        <v>31</v>
      </c>
      <c r="O39" s="7" t="s">
        <v>31</v>
      </c>
      <c r="P39" s="3" t="e">
        <f>AVERAGE(K39:O39)</f>
        <v>#DIV/0!</v>
      </c>
      <c r="Q39" s="3" t="e">
        <f>STDEV(K39:O39)</f>
        <v>#DIV/0!</v>
      </c>
      <c r="R39" s="7" t="s">
        <v>31</v>
      </c>
      <c r="S39" s="7" t="s">
        <v>31</v>
      </c>
      <c r="T39" s="7" t="s">
        <v>31</v>
      </c>
      <c r="U39" s="7" t="s">
        <v>31</v>
      </c>
      <c r="V39" s="7" t="s">
        <v>31</v>
      </c>
      <c r="W39" s="3" t="e">
        <f>AVERAGE(R39:V39)</f>
        <v>#DIV/0!</v>
      </c>
      <c r="X39" s="3" t="e">
        <f>STDEV(R39:V39)</f>
        <v>#DIV/0!</v>
      </c>
      <c r="Y39" s="7" t="s">
        <v>31</v>
      </c>
      <c r="Z39" s="7" t="s">
        <v>31</v>
      </c>
      <c r="AA39" s="7" t="s">
        <v>31</v>
      </c>
      <c r="AB39" s="7" t="s">
        <v>31</v>
      </c>
      <c r="AC39" s="7" t="s">
        <v>31</v>
      </c>
      <c r="AD39" s="3" t="e">
        <f>AVERAGE(Y39:AC39)</f>
        <v>#DIV/0!</v>
      </c>
      <c r="AE39" s="3" t="e">
        <f>STDEV(Y39:AC39)</f>
        <v>#DIV/0!</v>
      </c>
      <c r="AF39" s="7">
        <v>51</v>
      </c>
      <c r="AG39" s="7">
        <v>37</v>
      </c>
      <c r="AH39" s="7">
        <v>43</v>
      </c>
      <c r="AI39" s="7">
        <v>42</v>
      </c>
      <c r="AJ39" s="7">
        <v>47</v>
      </c>
      <c r="AK39" s="3">
        <f>AVERAGE(AF39:AJ39)</f>
        <v>44</v>
      </c>
      <c r="AL39" s="3">
        <f>STDEV(AF39:AJ39)</f>
        <v>5.2915026221291814</v>
      </c>
      <c r="AM39" s="7">
        <v>4</v>
      </c>
      <c r="AN39" s="7">
        <v>4</v>
      </c>
      <c r="AO39" s="7">
        <v>4</v>
      </c>
      <c r="AP39" s="7">
        <v>7</v>
      </c>
      <c r="AQ39" s="7">
        <v>5</v>
      </c>
      <c r="AR39" s="3">
        <f>AVERAGE(AM39:AQ39)</f>
        <v>4.8</v>
      </c>
      <c r="AS39" s="3">
        <f>STDEV(AM39:AQ39)</f>
        <v>1.3038404810405295</v>
      </c>
      <c r="AT39" s="7">
        <v>2</v>
      </c>
      <c r="AU39" s="7">
        <v>2</v>
      </c>
      <c r="AV39" s="7">
        <v>2</v>
      </c>
      <c r="AW39" s="7">
        <v>0</v>
      </c>
      <c r="AX39" s="7">
        <v>0</v>
      </c>
      <c r="AY39" s="3">
        <f>AVERAGE(AT39:AX39)</f>
        <v>1.2</v>
      </c>
      <c r="AZ39" s="3">
        <f>STDEV(AT39:AX39)</f>
        <v>1.0954451150103321</v>
      </c>
      <c r="BA39" s="7">
        <v>1</v>
      </c>
      <c r="BB39" s="7">
        <v>1</v>
      </c>
      <c r="BC39" s="7">
        <v>0</v>
      </c>
      <c r="BD39" s="7">
        <v>0</v>
      </c>
      <c r="BE39" s="7">
        <v>0</v>
      </c>
      <c r="BF39" s="3">
        <f>AVERAGE(BA39:BE39)</f>
        <v>0.4</v>
      </c>
      <c r="BG39" s="3">
        <f>STDEV(BA39:BE39)</f>
        <v>0.54772255750516607</v>
      </c>
      <c r="BH39" s="6"/>
      <c r="BI39" s="6"/>
      <c r="BJ39" s="6"/>
      <c r="BK39" s="6"/>
      <c r="BL39" s="6"/>
    </row>
    <row r="40" spans="1:64" x14ac:dyDescent="0.35">
      <c r="A40" s="6"/>
      <c r="B40" s="6">
        <v>3</v>
      </c>
      <c r="C40" s="6"/>
      <c r="D40" s="7" t="s">
        <v>31</v>
      </c>
      <c r="E40" s="7" t="s">
        <v>31</v>
      </c>
      <c r="F40" s="7" t="s">
        <v>31</v>
      </c>
      <c r="G40" s="7" t="s">
        <v>31</v>
      </c>
      <c r="H40" s="7" t="s">
        <v>31</v>
      </c>
      <c r="I40" s="3" t="e">
        <f>AVERAGE(D40:H40)</f>
        <v>#DIV/0!</v>
      </c>
      <c r="J40" s="3" t="e">
        <f>STDEV(D40:H40)</f>
        <v>#DIV/0!</v>
      </c>
      <c r="K40" s="7" t="s">
        <v>31</v>
      </c>
      <c r="L40" s="7" t="s">
        <v>31</v>
      </c>
      <c r="M40" s="7" t="s">
        <v>31</v>
      </c>
      <c r="N40" s="7" t="s">
        <v>31</v>
      </c>
      <c r="O40" s="7" t="s">
        <v>31</v>
      </c>
      <c r="P40" s="3" t="e">
        <f>AVERAGE(K40:O40)</f>
        <v>#DIV/0!</v>
      </c>
      <c r="Q40" s="3" t="e">
        <f>STDEV(K40:O40)</f>
        <v>#DIV/0!</v>
      </c>
      <c r="R40" s="7" t="s">
        <v>31</v>
      </c>
      <c r="S40" s="7" t="s">
        <v>31</v>
      </c>
      <c r="T40" s="7" t="s">
        <v>31</v>
      </c>
      <c r="U40" s="7" t="s">
        <v>31</v>
      </c>
      <c r="V40" s="7" t="s">
        <v>31</v>
      </c>
      <c r="W40" s="3" t="e">
        <f>AVERAGE(R40:V40)</f>
        <v>#DIV/0!</v>
      </c>
      <c r="X40" s="3" t="e">
        <f>STDEV(R40:V40)</f>
        <v>#DIV/0!</v>
      </c>
      <c r="Y40" s="7" t="s">
        <v>31</v>
      </c>
      <c r="Z40" s="7" t="s">
        <v>31</v>
      </c>
      <c r="AA40" s="7" t="s">
        <v>31</v>
      </c>
      <c r="AB40" s="7" t="s">
        <v>31</v>
      </c>
      <c r="AC40" s="7" t="s">
        <v>31</v>
      </c>
      <c r="AD40" s="3" t="e">
        <f>AVERAGE(Y40:AC40)</f>
        <v>#DIV/0!</v>
      </c>
      <c r="AE40" s="3" t="e">
        <f>STDEV(Y40:AC40)</f>
        <v>#DIV/0!</v>
      </c>
      <c r="AF40" s="7">
        <v>53</v>
      </c>
      <c r="AG40" s="7">
        <v>62</v>
      </c>
      <c r="AH40" s="7">
        <v>50</v>
      </c>
      <c r="AI40" s="7">
        <v>59</v>
      </c>
      <c r="AJ40" s="7">
        <v>48</v>
      </c>
      <c r="AK40" s="3">
        <f>AVERAGE(AF40:AJ40)</f>
        <v>54.4</v>
      </c>
      <c r="AL40" s="3">
        <f>STDEV(AF40:AJ40)</f>
        <v>5.9413803110051786</v>
      </c>
      <c r="AM40" s="7">
        <v>6</v>
      </c>
      <c r="AN40" s="7">
        <v>3</v>
      </c>
      <c r="AO40" s="7">
        <v>7</v>
      </c>
      <c r="AP40" s="7">
        <v>2</v>
      </c>
      <c r="AQ40" s="7">
        <v>5</v>
      </c>
      <c r="AR40" s="3">
        <f>AVERAGE(AM40:AQ40)</f>
        <v>4.5999999999999996</v>
      </c>
      <c r="AS40" s="3">
        <f>STDEV(AM40:AQ40)</f>
        <v>2.0736441353327724</v>
      </c>
      <c r="AT40" s="7">
        <v>1</v>
      </c>
      <c r="AU40" s="7">
        <v>0</v>
      </c>
      <c r="AV40" s="7">
        <v>0</v>
      </c>
      <c r="AW40" s="7">
        <v>0</v>
      </c>
      <c r="AX40" s="7">
        <v>0</v>
      </c>
      <c r="AY40" s="3">
        <f>AVERAGE(AT40:AX40)</f>
        <v>0.2</v>
      </c>
      <c r="AZ40" s="3">
        <f>STDEV(AT40:AX40)</f>
        <v>0.44721359549995793</v>
      </c>
      <c r="BA40" s="7">
        <v>0</v>
      </c>
      <c r="BB40" s="7">
        <v>0</v>
      </c>
      <c r="BC40" s="7">
        <v>0</v>
      </c>
      <c r="BD40" s="7">
        <v>0</v>
      </c>
      <c r="BE40" s="7">
        <v>0</v>
      </c>
      <c r="BF40" s="3">
        <f>AVERAGE(BA40:BE40)</f>
        <v>0</v>
      </c>
      <c r="BG40" s="3">
        <f>STDEV(BA40:BE40)</f>
        <v>0</v>
      </c>
      <c r="BH40" s="6"/>
      <c r="BI40" s="6"/>
      <c r="BJ40" s="6"/>
      <c r="BK40" s="6"/>
      <c r="BL40" s="6"/>
    </row>
    <row r="41" spans="1:64" x14ac:dyDescent="0.35">
      <c r="A41" s="4" t="s">
        <v>32</v>
      </c>
      <c r="B41" s="6"/>
      <c r="C41" s="6"/>
      <c r="D41" s="7"/>
      <c r="E41" s="7"/>
      <c r="F41" s="7"/>
      <c r="G41" s="7"/>
      <c r="H41" s="7"/>
      <c r="I41" s="8" t="e">
        <f>AVERAGE(I39:I40)</f>
        <v>#DIV/0!</v>
      </c>
      <c r="J41" s="8"/>
      <c r="K41" s="7"/>
      <c r="L41" s="7"/>
      <c r="M41" s="7"/>
      <c r="N41" s="7"/>
      <c r="O41" s="7"/>
      <c r="P41" s="8" t="e">
        <f>AVERAGE(P39:P40)</f>
        <v>#DIV/0!</v>
      </c>
      <c r="Q41" s="8"/>
      <c r="R41" s="7"/>
      <c r="S41" s="7"/>
      <c r="T41" s="7"/>
      <c r="U41" s="7"/>
      <c r="V41" s="7"/>
      <c r="W41" s="8" t="e">
        <f>AVERAGE(W39:W40)</f>
        <v>#DIV/0!</v>
      </c>
      <c r="X41" s="8"/>
      <c r="Y41" s="7"/>
      <c r="Z41" s="7"/>
      <c r="AA41" s="7"/>
      <c r="AB41" s="7"/>
      <c r="AC41" s="7"/>
      <c r="AD41" s="8" t="e">
        <f>AVERAGE(AD39:AD40)</f>
        <v>#DIV/0!</v>
      </c>
      <c r="AE41" s="8"/>
      <c r="AF41" s="7"/>
      <c r="AG41" s="7"/>
      <c r="AH41" s="7"/>
      <c r="AI41" s="7"/>
      <c r="AJ41" s="7"/>
      <c r="AK41" s="8">
        <f>AVERAGE(AK39:AK40)</f>
        <v>49.2</v>
      </c>
      <c r="AL41" s="8"/>
      <c r="AM41" s="7"/>
      <c r="AN41" s="7"/>
      <c r="AO41" s="7"/>
      <c r="AP41" s="7"/>
      <c r="AQ41" s="7"/>
      <c r="AR41" s="8">
        <f>AVERAGE(AR39:AR40)</f>
        <v>4.6999999999999993</v>
      </c>
      <c r="AS41" s="8"/>
      <c r="AT41" s="7"/>
      <c r="AU41" s="7"/>
      <c r="AV41" s="7"/>
      <c r="AW41" s="7"/>
      <c r="AX41" s="7"/>
      <c r="AY41" s="8">
        <f>AVERAGE(AY39:AY40)</f>
        <v>0.7</v>
      </c>
      <c r="AZ41" s="8"/>
      <c r="BA41" s="7"/>
      <c r="BB41" s="7"/>
      <c r="BC41" s="7"/>
      <c r="BD41" s="7"/>
      <c r="BE41" s="7"/>
      <c r="BF41" s="8">
        <f>AVERAGE(BF39:BF40)</f>
        <v>0.2</v>
      </c>
      <c r="BG41" s="8"/>
      <c r="BH41" s="6"/>
      <c r="BI41" s="6"/>
      <c r="BJ41" s="6"/>
      <c r="BK41" s="6"/>
      <c r="BL41" s="6"/>
    </row>
    <row r="42" spans="1:64" x14ac:dyDescent="0.35">
      <c r="A42" s="4" t="s">
        <v>33</v>
      </c>
      <c r="B42" s="6"/>
      <c r="C42" s="6"/>
      <c r="D42" s="7"/>
      <c r="E42" s="7"/>
      <c r="F42" s="7"/>
      <c r="G42" s="7"/>
      <c r="H42" s="7"/>
      <c r="I42" s="8" t="e">
        <f>SUM(J39:J40)</f>
        <v>#DIV/0!</v>
      </c>
      <c r="J42" s="8"/>
      <c r="K42" s="7"/>
      <c r="L42" s="7"/>
      <c r="M42" s="7"/>
      <c r="N42" s="7"/>
      <c r="O42" s="7"/>
      <c r="P42" s="8" t="e">
        <f>SUM(Q39:Q40)</f>
        <v>#DIV/0!</v>
      </c>
      <c r="Q42" s="8"/>
      <c r="R42" s="7"/>
      <c r="S42" s="7"/>
      <c r="T42" s="7"/>
      <c r="U42" s="7"/>
      <c r="V42" s="7"/>
      <c r="W42" s="8" t="e">
        <f>SUM(X39:X40)</f>
        <v>#DIV/0!</v>
      </c>
      <c r="X42" s="8"/>
      <c r="Y42" s="7"/>
      <c r="Z42" s="7"/>
      <c r="AA42" s="7"/>
      <c r="AB42" s="7"/>
      <c r="AC42" s="7"/>
      <c r="AD42" s="8" t="e">
        <f>SUM(AE39:AE40)</f>
        <v>#DIV/0!</v>
      </c>
      <c r="AE42" s="8"/>
      <c r="AF42" s="7"/>
      <c r="AG42" s="7"/>
      <c r="AH42" s="7"/>
      <c r="AI42" s="7"/>
      <c r="AJ42" s="7"/>
      <c r="AK42" s="8">
        <f>SUM(AL39:AL40)</f>
        <v>11.232882933134359</v>
      </c>
      <c r="AL42" s="8"/>
      <c r="AM42" s="7"/>
      <c r="AN42" s="7"/>
      <c r="AO42" s="7"/>
      <c r="AP42" s="7"/>
      <c r="AQ42" s="7"/>
      <c r="AR42" s="8">
        <f>SUM(AS39:AS40)</f>
        <v>3.3774846163733017</v>
      </c>
      <c r="AS42" s="8"/>
      <c r="AT42" s="7"/>
      <c r="AU42" s="7"/>
      <c r="AV42" s="7"/>
      <c r="AW42" s="7"/>
      <c r="AX42" s="7"/>
      <c r="AY42" s="8">
        <f>SUM(AZ39:AZ40)</f>
        <v>1.54265871051029</v>
      </c>
      <c r="AZ42" s="8"/>
      <c r="BA42" s="7"/>
      <c r="BB42" s="7"/>
      <c r="BC42" s="7"/>
      <c r="BD42" s="7"/>
      <c r="BE42" s="7"/>
      <c r="BF42" s="8">
        <f>SUM(BG39:BG40)</f>
        <v>0.54772255750516607</v>
      </c>
      <c r="BG42" s="8"/>
      <c r="BH42" s="6"/>
      <c r="BI42" s="6"/>
      <c r="BJ42" s="6"/>
      <c r="BK42" s="6"/>
      <c r="BL42" s="6"/>
    </row>
    <row r="43" spans="1:64" x14ac:dyDescent="0.35">
      <c r="A43" s="6" t="s">
        <v>15</v>
      </c>
      <c r="B43" s="6">
        <v>1</v>
      </c>
      <c r="C43" s="6"/>
      <c r="D43" s="7" t="s">
        <v>31</v>
      </c>
      <c r="E43" s="7" t="s">
        <v>31</v>
      </c>
      <c r="F43" s="7" t="s">
        <v>31</v>
      </c>
      <c r="G43" s="7" t="s">
        <v>31</v>
      </c>
      <c r="H43" s="7" t="s">
        <v>31</v>
      </c>
      <c r="I43" s="3" t="e">
        <f>AVERAGE(D43:H43)</f>
        <v>#DIV/0!</v>
      </c>
      <c r="J43" s="3" t="e">
        <f>STDEV(D43:H43)</f>
        <v>#DIV/0!</v>
      </c>
      <c r="K43" s="7" t="s">
        <v>31</v>
      </c>
      <c r="L43" s="7" t="s">
        <v>31</v>
      </c>
      <c r="M43" s="7" t="s">
        <v>31</v>
      </c>
      <c r="N43" s="7" t="s">
        <v>31</v>
      </c>
      <c r="O43" s="7" t="s">
        <v>31</v>
      </c>
      <c r="P43" s="3" t="e">
        <f>AVERAGE(K43:O43)</f>
        <v>#DIV/0!</v>
      </c>
      <c r="Q43" s="3" t="e">
        <f>STDEV(K43:O43)</f>
        <v>#DIV/0!</v>
      </c>
      <c r="R43" s="7" t="s">
        <v>31</v>
      </c>
      <c r="S43" s="7" t="s">
        <v>31</v>
      </c>
      <c r="T43" s="7" t="s">
        <v>31</v>
      </c>
      <c r="U43" s="7" t="s">
        <v>31</v>
      </c>
      <c r="V43" s="7" t="s">
        <v>31</v>
      </c>
      <c r="W43" s="3" t="e">
        <f>AVERAGE(R43:V43)</f>
        <v>#DIV/0!</v>
      </c>
      <c r="X43" s="3" t="e">
        <f>STDEV(R43:V43)</f>
        <v>#DIV/0!</v>
      </c>
      <c r="Y43" s="7" t="s">
        <v>31</v>
      </c>
      <c r="Z43" s="7" t="s">
        <v>31</v>
      </c>
      <c r="AA43" s="7" t="s">
        <v>31</v>
      </c>
      <c r="AB43" s="7" t="s">
        <v>31</v>
      </c>
      <c r="AC43" s="7" t="s">
        <v>31</v>
      </c>
      <c r="AD43" s="3" t="e">
        <f>AVERAGE(Y43:AC43)</f>
        <v>#DIV/0!</v>
      </c>
      <c r="AE43" s="3" t="e">
        <f>STDEV(Y43:AC43)</f>
        <v>#DIV/0!</v>
      </c>
      <c r="AF43" s="7">
        <v>43</v>
      </c>
      <c r="AG43" s="7">
        <v>45</v>
      </c>
      <c r="AH43" s="7">
        <v>52</v>
      </c>
      <c r="AI43" s="7">
        <v>45</v>
      </c>
      <c r="AJ43" s="7">
        <v>43</v>
      </c>
      <c r="AK43" s="3">
        <f>AVERAGE(AF43:AJ43)</f>
        <v>45.6</v>
      </c>
      <c r="AL43" s="3">
        <f>STDEV(AF43:AJ43)</f>
        <v>3.714835124201342</v>
      </c>
      <c r="AM43" s="7">
        <v>2</v>
      </c>
      <c r="AN43" s="7">
        <v>1</v>
      </c>
      <c r="AO43" s="7" t="s">
        <v>31</v>
      </c>
      <c r="AP43" s="7">
        <v>8</v>
      </c>
      <c r="AQ43" s="7">
        <v>3</v>
      </c>
      <c r="AR43" s="3">
        <f>AVERAGE(AM43:AQ43)</f>
        <v>3.5</v>
      </c>
      <c r="AS43" s="3">
        <f>STDEV(AM43:AQ43)</f>
        <v>3.1091263510296048</v>
      </c>
      <c r="AT43" s="7">
        <v>0</v>
      </c>
      <c r="AU43" s="7">
        <v>0</v>
      </c>
      <c r="AV43" s="7">
        <v>0</v>
      </c>
      <c r="AW43" s="7">
        <v>0</v>
      </c>
      <c r="AX43" s="7">
        <v>0</v>
      </c>
      <c r="AY43" s="3">
        <f>AVERAGE(AT43:AX43)</f>
        <v>0</v>
      </c>
      <c r="AZ43" s="3">
        <f>STDEV(AT43:AX43)</f>
        <v>0</v>
      </c>
      <c r="BA43" s="7">
        <v>0</v>
      </c>
      <c r="BB43" s="7">
        <v>0</v>
      </c>
      <c r="BC43" s="7">
        <v>0</v>
      </c>
      <c r="BD43" s="7">
        <v>0</v>
      </c>
      <c r="BE43" s="7">
        <v>0</v>
      </c>
      <c r="BF43" s="3">
        <f>AVERAGE(BA43:BE43)</f>
        <v>0</v>
      </c>
      <c r="BG43" s="3">
        <f>STDEV(BA43:BE43)</f>
        <v>0</v>
      </c>
      <c r="BH43" s="6"/>
      <c r="BI43" s="6"/>
      <c r="BJ43" s="6"/>
      <c r="BK43" s="6"/>
      <c r="BL43" s="6"/>
    </row>
    <row r="44" spans="1:64" x14ac:dyDescent="0.35">
      <c r="A44" s="6"/>
      <c r="B44" s="6">
        <v>2</v>
      </c>
      <c r="C44" s="6"/>
      <c r="D44" s="7" t="s">
        <v>31</v>
      </c>
      <c r="E44" s="7" t="s">
        <v>31</v>
      </c>
      <c r="F44" s="7" t="s">
        <v>31</v>
      </c>
      <c r="G44" s="7" t="s">
        <v>31</v>
      </c>
      <c r="H44" s="7" t="s">
        <v>31</v>
      </c>
      <c r="I44" s="3" t="e">
        <f>AVERAGE(D44:H44)</f>
        <v>#DIV/0!</v>
      </c>
      <c r="J44" s="3" t="e">
        <f>STDEV(D44:H44)</f>
        <v>#DIV/0!</v>
      </c>
      <c r="K44" s="7" t="s">
        <v>31</v>
      </c>
      <c r="L44" s="7" t="s">
        <v>31</v>
      </c>
      <c r="M44" s="7" t="s">
        <v>31</v>
      </c>
      <c r="N44" s="7" t="s">
        <v>31</v>
      </c>
      <c r="O44" s="7" t="s">
        <v>31</v>
      </c>
      <c r="P44" s="3" t="e">
        <f>AVERAGE(K44:O44)</f>
        <v>#DIV/0!</v>
      </c>
      <c r="Q44" s="3" t="e">
        <f>STDEV(K44:O44)</f>
        <v>#DIV/0!</v>
      </c>
      <c r="R44" s="7" t="s">
        <v>31</v>
      </c>
      <c r="S44" s="7" t="s">
        <v>31</v>
      </c>
      <c r="T44" s="7" t="s">
        <v>31</v>
      </c>
      <c r="U44" s="7" t="s">
        <v>31</v>
      </c>
      <c r="V44" s="7" t="s">
        <v>31</v>
      </c>
      <c r="W44" s="3" t="e">
        <f>AVERAGE(R44:V44)</f>
        <v>#DIV/0!</v>
      </c>
      <c r="X44" s="3" t="e">
        <f>STDEV(R44:V44)</f>
        <v>#DIV/0!</v>
      </c>
      <c r="Y44" s="7" t="s">
        <v>31</v>
      </c>
      <c r="Z44" s="7" t="s">
        <v>31</v>
      </c>
      <c r="AA44" s="7" t="s">
        <v>31</v>
      </c>
      <c r="AB44" s="7" t="s">
        <v>31</v>
      </c>
      <c r="AC44" s="7" t="s">
        <v>31</v>
      </c>
      <c r="AD44" s="3" t="e">
        <f>AVERAGE(Y44:AC44)</f>
        <v>#DIV/0!</v>
      </c>
      <c r="AE44" s="3" t="e">
        <f>STDEV(Y44:AC44)</f>
        <v>#DIV/0!</v>
      </c>
      <c r="AF44" s="7">
        <v>55</v>
      </c>
      <c r="AG44" s="7">
        <v>69</v>
      </c>
      <c r="AH44" s="7">
        <v>52</v>
      </c>
      <c r="AI44" s="7">
        <v>65</v>
      </c>
      <c r="AJ44" s="7">
        <v>57</v>
      </c>
      <c r="AK44" s="3">
        <f>AVERAGE(AF44:AJ44)</f>
        <v>59.6</v>
      </c>
      <c r="AL44" s="3">
        <f>STDEV(AF44:AJ44)</f>
        <v>7.1274118724821971</v>
      </c>
      <c r="AM44" s="7">
        <v>7</v>
      </c>
      <c r="AN44" s="7">
        <v>7</v>
      </c>
      <c r="AO44" s="7">
        <v>5</v>
      </c>
      <c r="AP44" s="7">
        <v>8</v>
      </c>
      <c r="AQ44" s="7">
        <v>10</v>
      </c>
      <c r="AR44" s="3">
        <f>AVERAGE(AM44:AQ44)</f>
        <v>7.4</v>
      </c>
      <c r="AS44" s="3">
        <f>STDEV(AM44:AQ44)</f>
        <v>1.8165902124584943</v>
      </c>
      <c r="AT44" s="7">
        <v>3</v>
      </c>
      <c r="AU44" s="7">
        <v>3</v>
      </c>
      <c r="AV44" s="7">
        <v>0</v>
      </c>
      <c r="AW44" s="7">
        <v>0</v>
      </c>
      <c r="AX44" s="7">
        <v>2</v>
      </c>
      <c r="AY44" s="3">
        <f>AVERAGE(AT44:AX44)</f>
        <v>1.6</v>
      </c>
      <c r="AZ44" s="3">
        <f>STDEV(AT44:AX44)</f>
        <v>1.51657508881031</v>
      </c>
      <c r="BA44" s="7">
        <v>0</v>
      </c>
      <c r="BB44" s="7">
        <v>0</v>
      </c>
      <c r="BC44" s="7">
        <v>0</v>
      </c>
      <c r="BD44" s="7">
        <v>0</v>
      </c>
      <c r="BE44" s="7">
        <v>0</v>
      </c>
      <c r="BF44" s="3">
        <f>AVERAGE(BA44:BE44)</f>
        <v>0</v>
      </c>
      <c r="BG44" s="3">
        <f>STDEV(BA44:BE44)</f>
        <v>0</v>
      </c>
      <c r="BH44" s="6"/>
      <c r="BI44" s="6"/>
      <c r="BJ44" s="6"/>
      <c r="BK44" s="6"/>
      <c r="BL44" s="6"/>
    </row>
    <row r="45" spans="1:64" x14ac:dyDescent="0.35">
      <c r="A45" s="6"/>
      <c r="B45" s="6">
        <v>3</v>
      </c>
      <c r="C45" s="6"/>
      <c r="D45" s="7" t="s">
        <v>31</v>
      </c>
      <c r="E45" s="7" t="s">
        <v>31</v>
      </c>
      <c r="F45" s="7" t="s">
        <v>31</v>
      </c>
      <c r="G45" s="7" t="s">
        <v>31</v>
      </c>
      <c r="H45" s="7" t="s">
        <v>31</v>
      </c>
      <c r="I45" s="3" t="e">
        <f>AVERAGE(D45:H45)</f>
        <v>#DIV/0!</v>
      </c>
      <c r="J45" s="3" t="e">
        <f>STDEV(D45:H45)</f>
        <v>#DIV/0!</v>
      </c>
      <c r="K45" s="7" t="s">
        <v>31</v>
      </c>
      <c r="L45" s="7" t="s">
        <v>31</v>
      </c>
      <c r="M45" s="7" t="s">
        <v>31</v>
      </c>
      <c r="N45" s="7" t="s">
        <v>31</v>
      </c>
      <c r="O45" s="7" t="s">
        <v>31</v>
      </c>
      <c r="P45" s="3" t="e">
        <f>AVERAGE(K45:O45)</f>
        <v>#DIV/0!</v>
      </c>
      <c r="Q45" s="3" t="e">
        <f>STDEV(K45:O45)</f>
        <v>#DIV/0!</v>
      </c>
      <c r="R45" s="7" t="s">
        <v>31</v>
      </c>
      <c r="S45" s="7" t="s">
        <v>31</v>
      </c>
      <c r="T45" s="7" t="s">
        <v>31</v>
      </c>
      <c r="U45" s="7" t="s">
        <v>31</v>
      </c>
      <c r="V45" s="7" t="s">
        <v>31</v>
      </c>
      <c r="W45" s="3" t="e">
        <f>AVERAGE(R45:V45)</f>
        <v>#DIV/0!</v>
      </c>
      <c r="X45" s="3" t="e">
        <f>STDEV(R45:V45)</f>
        <v>#DIV/0!</v>
      </c>
      <c r="Y45" s="7" t="s">
        <v>31</v>
      </c>
      <c r="Z45" s="7" t="s">
        <v>31</v>
      </c>
      <c r="AA45" s="7" t="s">
        <v>31</v>
      </c>
      <c r="AB45" s="7" t="s">
        <v>31</v>
      </c>
      <c r="AC45" s="7" t="s">
        <v>31</v>
      </c>
      <c r="AD45" s="3" t="e">
        <f>AVERAGE(Y45:AC45)</f>
        <v>#DIV/0!</v>
      </c>
      <c r="AE45" s="3" t="e">
        <f>STDEV(Y45:AC45)</f>
        <v>#DIV/0!</v>
      </c>
      <c r="AF45" s="7">
        <v>56</v>
      </c>
      <c r="AG45" s="7">
        <v>43</v>
      </c>
      <c r="AH45" s="7">
        <v>62</v>
      </c>
      <c r="AI45" s="7">
        <v>53</v>
      </c>
      <c r="AJ45" s="7">
        <v>55</v>
      </c>
      <c r="AK45" s="3">
        <f>AVERAGE(AF45:AJ45)</f>
        <v>53.8</v>
      </c>
      <c r="AL45" s="3">
        <f>STDEV(AF45:AJ45)</f>
        <v>6.9065186599327895</v>
      </c>
      <c r="AM45" s="7">
        <v>5</v>
      </c>
      <c r="AN45" s="7">
        <v>10</v>
      </c>
      <c r="AO45" s="7">
        <v>7</v>
      </c>
      <c r="AP45" s="7">
        <v>10</v>
      </c>
      <c r="AQ45" s="7">
        <v>12</v>
      </c>
      <c r="AR45" s="3">
        <f>AVERAGE(AM45:AQ45)</f>
        <v>8.8000000000000007</v>
      </c>
      <c r="AS45" s="3">
        <f>STDEV(AM45:AQ45)</f>
        <v>2.7748873851023221</v>
      </c>
      <c r="AT45" s="7">
        <v>0</v>
      </c>
      <c r="AU45" s="7">
        <v>1</v>
      </c>
      <c r="AV45" s="7">
        <v>0</v>
      </c>
      <c r="AW45" s="7">
        <v>1</v>
      </c>
      <c r="AX45" s="7">
        <v>1</v>
      </c>
      <c r="AY45" s="3">
        <f>AVERAGE(AT45:AX45)</f>
        <v>0.6</v>
      </c>
      <c r="AZ45" s="3">
        <f>STDEV(AT45:AX45)</f>
        <v>0.54772255750516607</v>
      </c>
      <c r="BA45" s="7">
        <v>0</v>
      </c>
      <c r="BB45" s="7">
        <v>0</v>
      </c>
      <c r="BC45" s="7">
        <v>0</v>
      </c>
      <c r="BD45" s="7">
        <v>0</v>
      </c>
      <c r="BE45" s="7">
        <v>0</v>
      </c>
      <c r="BF45" s="3">
        <f>AVERAGE(BA45:BE45)</f>
        <v>0</v>
      </c>
      <c r="BG45" s="3">
        <f>STDEV(BA45:BE45)</f>
        <v>0</v>
      </c>
      <c r="BH45" s="6"/>
      <c r="BI45" s="6"/>
      <c r="BJ45" s="6"/>
      <c r="BK45" s="6"/>
      <c r="BL45" s="6"/>
    </row>
    <row r="46" spans="1:64" x14ac:dyDescent="0.35">
      <c r="A46" s="4" t="s">
        <v>32</v>
      </c>
      <c r="B46" s="6"/>
      <c r="C46" s="6"/>
      <c r="D46" s="6"/>
      <c r="E46" s="6"/>
      <c r="F46" s="6"/>
      <c r="G46" s="6"/>
      <c r="H46" s="6"/>
      <c r="I46" s="8" t="e">
        <f>AVERAGE(I43:I45)</f>
        <v>#DIV/0!</v>
      </c>
      <c r="J46" s="8"/>
      <c r="K46" s="7"/>
      <c r="L46" s="7"/>
      <c r="M46" s="7"/>
      <c r="N46" s="7"/>
      <c r="O46" s="7"/>
      <c r="P46" s="8" t="e">
        <f>AVERAGE(P43:P45)</f>
        <v>#DIV/0!</v>
      </c>
      <c r="Q46" s="8"/>
      <c r="R46" s="7"/>
      <c r="S46" s="7"/>
      <c r="T46" s="7"/>
      <c r="U46" s="7"/>
      <c r="V46" s="7"/>
      <c r="W46" s="8" t="e">
        <f>AVERAGE(W43:W45)</f>
        <v>#DIV/0!</v>
      </c>
      <c r="X46" s="8"/>
      <c r="Y46" s="7"/>
      <c r="Z46" s="7"/>
      <c r="AA46" s="7"/>
      <c r="AB46" s="7"/>
      <c r="AC46" s="7"/>
      <c r="AD46" s="8" t="e">
        <f>AVERAGE(AD43:AD45)</f>
        <v>#DIV/0!</v>
      </c>
      <c r="AE46" s="8"/>
      <c r="AF46" s="7"/>
      <c r="AG46" s="7"/>
      <c r="AH46" s="7"/>
      <c r="AI46" s="7"/>
      <c r="AJ46" s="7"/>
      <c r="AK46" s="8">
        <f>AVERAGE(AK43:AK45)</f>
        <v>53</v>
      </c>
      <c r="AL46" s="8"/>
      <c r="AM46" s="7"/>
      <c r="AN46" s="7"/>
      <c r="AO46" s="7"/>
      <c r="AP46" s="7"/>
      <c r="AQ46" s="7"/>
      <c r="AR46" s="8">
        <f>AVERAGE(AR43:AR45)</f>
        <v>6.5666666666666673</v>
      </c>
      <c r="AS46" s="8"/>
      <c r="AT46" s="7"/>
      <c r="AU46" s="7"/>
      <c r="AV46" s="7"/>
      <c r="AW46" s="7"/>
      <c r="AX46" s="7"/>
      <c r="AY46" s="8">
        <f>AVERAGE(AY43:AY45)</f>
        <v>0.73333333333333339</v>
      </c>
      <c r="AZ46" s="8"/>
      <c r="BA46" s="7"/>
      <c r="BB46" s="7"/>
      <c r="BC46" s="7"/>
      <c r="BD46" s="7"/>
      <c r="BE46" s="7"/>
      <c r="BF46" s="8">
        <f>AVERAGE(BF43:BF45)</f>
        <v>0</v>
      </c>
      <c r="BG46" s="8"/>
      <c r="BH46" s="6"/>
      <c r="BI46" s="6"/>
      <c r="BJ46" s="6"/>
      <c r="BK46" s="6"/>
      <c r="BL46" s="6"/>
    </row>
    <row r="47" spans="1:64" x14ac:dyDescent="0.35">
      <c r="A47" s="4" t="s">
        <v>33</v>
      </c>
      <c r="B47" s="6"/>
      <c r="C47" s="6"/>
      <c r="D47" s="6"/>
      <c r="E47" s="6"/>
      <c r="F47" s="6"/>
      <c r="G47" s="6"/>
      <c r="H47" s="6"/>
      <c r="I47" s="8" t="e">
        <f>SUM(J43:J45)</f>
        <v>#DIV/0!</v>
      </c>
      <c r="J47" s="8"/>
      <c r="K47" s="7"/>
      <c r="L47" s="7"/>
      <c r="M47" s="7"/>
      <c r="N47" s="7"/>
      <c r="O47" s="7"/>
      <c r="P47" s="8" t="e">
        <f>SUM(Q43:Q45)</f>
        <v>#DIV/0!</v>
      </c>
      <c r="Q47" s="8"/>
      <c r="R47" s="7"/>
      <c r="S47" s="7"/>
      <c r="T47" s="7"/>
      <c r="U47" s="7"/>
      <c r="V47" s="7"/>
      <c r="W47" s="8" t="e">
        <f>SUM(X43:X45)</f>
        <v>#DIV/0!</v>
      </c>
      <c r="X47" s="8"/>
      <c r="Y47" s="7"/>
      <c r="Z47" s="7"/>
      <c r="AA47" s="7"/>
      <c r="AB47" s="7"/>
      <c r="AC47" s="7"/>
      <c r="AD47" s="8" t="e">
        <f>SUM(AE43:AE45)</f>
        <v>#DIV/0!</v>
      </c>
      <c r="AE47" s="8"/>
      <c r="AF47" s="7"/>
      <c r="AG47" s="7"/>
      <c r="AH47" s="7"/>
      <c r="AI47" s="7"/>
      <c r="AJ47" s="7"/>
      <c r="AK47" s="8">
        <f>SUM(AL43:AL45)</f>
        <v>17.748765656616328</v>
      </c>
      <c r="AL47" s="8"/>
      <c r="AM47" s="7"/>
      <c r="AN47" s="7"/>
      <c r="AO47" s="7"/>
      <c r="AP47" s="7"/>
      <c r="AQ47" s="7"/>
      <c r="AR47" s="8">
        <f>SUM(AS43:AS45)</f>
        <v>7.7006039485904214</v>
      </c>
      <c r="AS47" s="8"/>
      <c r="AT47" s="7"/>
      <c r="AU47" s="7"/>
      <c r="AV47" s="7"/>
      <c r="AW47" s="7"/>
      <c r="AX47" s="7"/>
      <c r="AY47" s="8">
        <f>SUM(AZ43:AZ45)</f>
        <v>2.0642976463154761</v>
      </c>
      <c r="AZ47" s="8"/>
      <c r="BA47" s="7"/>
      <c r="BB47" s="7"/>
      <c r="BC47" s="7"/>
      <c r="BD47" s="7"/>
      <c r="BE47" s="7"/>
      <c r="BF47" s="8">
        <f>SUM(BG43:BG45)</f>
        <v>0</v>
      </c>
      <c r="BG47" s="8"/>
      <c r="BH47" s="6"/>
      <c r="BI47" s="6"/>
      <c r="BJ47" s="6"/>
      <c r="BK47" s="6"/>
      <c r="BL47" s="6"/>
    </row>
    <row r="48" spans="1:64" x14ac:dyDescent="0.35">
      <c r="A48" s="6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</row>
    <row r="49" spans="1:60" x14ac:dyDescent="0.35">
      <c r="A49" s="6"/>
      <c r="B49" s="6"/>
      <c r="C49" s="6"/>
      <c r="D49" s="6"/>
      <c r="E49" s="6"/>
      <c r="F49" s="6"/>
      <c r="G49" s="6"/>
      <c r="H49" s="6"/>
      <c r="I49" s="6"/>
      <c r="K49" s="6"/>
      <c r="L49" s="6"/>
      <c r="M49" s="6"/>
      <c r="N49" s="6"/>
      <c r="O49" s="6"/>
      <c r="P49" s="6"/>
      <c r="R49" s="6"/>
      <c r="S49" s="6"/>
      <c r="T49" s="6"/>
      <c r="U49" s="6"/>
      <c r="V49" s="6"/>
      <c r="W49" s="6"/>
      <c r="Y49" s="6"/>
      <c r="Z49" s="6"/>
      <c r="AA49" s="6"/>
      <c r="AB49" s="6"/>
      <c r="AC49" s="6"/>
      <c r="AD49" s="6"/>
      <c r="AF49" s="6"/>
      <c r="AG49" s="6"/>
      <c r="AH49" s="6"/>
      <c r="AI49" s="6"/>
      <c r="AJ49" s="6"/>
      <c r="AK49" s="6"/>
      <c r="AM49" s="6"/>
      <c r="AN49" s="6"/>
      <c r="AO49" s="6"/>
      <c r="AP49" s="6"/>
      <c r="AQ49" s="6"/>
      <c r="AR49" s="6"/>
      <c r="AT49" s="6"/>
      <c r="AU49" s="6"/>
      <c r="AV49" s="6"/>
      <c r="AW49" s="6"/>
      <c r="AX49" s="6"/>
      <c r="AY49" s="6"/>
      <c r="BA49" s="6"/>
      <c r="BB49" s="6"/>
      <c r="BC49" s="6"/>
      <c r="BD49" s="6"/>
      <c r="BE49" s="6"/>
      <c r="BF49" s="6"/>
      <c r="BH49" s="6"/>
    </row>
    <row r="50" spans="1:60" x14ac:dyDescent="0.35">
      <c r="A50" s="6" t="s">
        <v>35</v>
      </c>
      <c r="B50" s="1">
        <v>43040</v>
      </c>
      <c r="C50" s="6"/>
      <c r="D50" s="6"/>
      <c r="E50" s="6"/>
      <c r="F50" s="6"/>
      <c r="G50" s="6"/>
      <c r="H50" s="6"/>
      <c r="I50" s="6"/>
      <c r="K50" s="6"/>
      <c r="L50" s="6"/>
      <c r="M50" s="6"/>
      <c r="N50" s="6"/>
      <c r="O50" s="6"/>
      <c r="P50" s="6"/>
      <c r="R50" s="6"/>
      <c r="S50" s="6"/>
      <c r="T50" s="6"/>
      <c r="U50" s="6"/>
      <c r="V50" s="6"/>
      <c r="W50" s="6"/>
      <c r="Y50" s="6"/>
      <c r="Z50" s="6"/>
      <c r="AA50" s="6"/>
      <c r="AB50" s="6"/>
      <c r="AC50" s="6"/>
      <c r="AD50" s="6"/>
      <c r="AF50" s="6"/>
      <c r="AG50" s="6"/>
      <c r="AH50" s="6"/>
      <c r="AI50" s="6"/>
      <c r="AJ50" s="6"/>
      <c r="AK50" s="6"/>
      <c r="AM50" s="6"/>
      <c r="AN50" s="6"/>
      <c r="AO50" s="6"/>
      <c r="AP50" s="6"/>
      <c r="AQ50" s="6"/>
      <c r="AR50" s="6"/>
      <c r="AT50" s="6"/>
      <c r="AU50" s="6"/>
      <c r="AV50" s="6"/>
      <c r="AW50" s="6"/>
      <c r="AX50" s="6"/>
      <c r="AY50" s="6"/>
      <c r="BA50" s="6"/>
      <c r="BB50" s="6"/>
      <c r="BC50" s="6"/>
      <c r="BD50" s="6"/>
      <c r="BE50" s="6"/>
      <c r="BF50" s="6"/>
      <c r="BH50" s="6"/>
    </row>
    <row r="51" spans="1:60" x14ac:dyDescent="0.35">
      <c r="A51" s="6" t="s">
        <v>17</v>
      </c>
      <c r="B51" s="6" t="s">
        <v>18</v>
      </c>
      <c r="C51" s="6"/>
      <c r="D51" s="6">
        <v>1</v>
      </c>
      <c r="E51" s="6"/>
      <c r="F51" s="6"/>
      <c r="G51" s="6"/>
      <c r="H51" s="6"/>
      <c r="I51" s="2" t="s">
        <v>20</v>
      </c>
      <c r="J51" s="2"/>
      <c r="K51" s="6">
        <f>10^-1</f>
        <v>0.1</v>
      </c>
      <c r="L51" s="6"/>
      <c r="M51" s="6"/>
      <c r="N51" s="6"/>
      <c r="O51" s="6"/>
      <c r="P51" s="2" t="s">
        <v>20</v>
      </c>
      <c r="Q51" s="2"/>
      <c r="R51" s="6">
        <f>10^-2</f>
        <v>0.01</v>
      </c>
      <c r="S51" s="6"/>
      <c r="T51" s="6"/>
      <c r="U51" s="6"/>
      <c r="V51" s="6"/>
      <c r="W51" s="2" t="s">
        <v>20</v>
      </c>
      <c r="X51" s="2"/>
      <c r="Y51" s="6">
        <f>10^-3</f>
        <v>1E-3</v>
      </c>
      <c r="Z51" s="6"/>
      <c r="AA51" s="6"/>
      <c r="AB51" s="6"/>
      <c r="AC51" s="6"/>
      <c r="AD51" s="2" t="s">
        <v>20</v>
      </c>
      <c r="AE51" s="2"/>
      <c r="AF51" s="22" t="s">
        <v>25</v>
      </c>
      <c r="AG51" s="6"/>
      <c r="AH51" s="6"/>
      <c r="AI51" s="6"/>
      <c r="AJ51" s="6"/>
      <c r="AK51" s="2" t="s">
        <v>20</v>
      </c>
      <c r="AL51" s="2"/>
      <c r="AM51" s="20" t="s">
        <v>26</v>
      </c>
      <c r="AN51" s="6"/>
      <c r="AO51" s="6"/>
      <c r="AP51" s="6"/>
      <c r="AQ51" s="6"/>
      <c r="AR51" s="2" t="s">
        <v>20</v>
      </c>
      <c r="AS51" s="2"/>
      <c r="AT51" s="20" t="s">
        <v>27</v>
      </c>
      <c r="AU51" s="6"/>
      <c r="AV51" s="6"/>
      <c r="AW51" s="6"/>
      <c r="AX51" s="6"/>
      <c r="AY51" s="2" t="s">
        <v>20</v>
      </c>
      <c r="AZ51" s="2"/>
      <c r="BA51" s="20" t="s">
        <v>28</v>
      </c>
      <c r="BB51" s="6"/>
      <c r="BC51" s="6"/>
      <c r="BD51" s="6"/>
      <c r="BE51" s="6"/>
      <c r="BF51" s="2" t="s">
        <v>20</v>
      </c>
      <c r="BG51" s="2"/>
      <c r="BH51" s="6"/>
    </row>
    <row r="52" spans="1:60" x14ac:dyDescent="0.35">
      <c r="A52" s="6" t="s">
        <v>29</v>
      </c>
      <c r="B52" s="6">
        <v>1</v>
      </c>
      <c r="C52" s="6"/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3">
        <f>AVERAGE(D52:H52)</f>
        <v>0</v>
      </c>
      <c r="J52" s="3">
        <f>STDEV(D52:H52)</f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3">
        <f>AVERAGE(K52:O52)</f>
        <v>0</v>
      </c>
      <c r="Q52" s="3">
        <f>STDEV(K52:O52)</f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3">
        <f>AVERAGE(R52:V52)</f>
        <v>0</v>
      </c>
      <c r="X52" s="3">
        <f>STDEV(R52:V52)</f>
        <v>0</v>
      </c>
      <c r="Y52" s="7">
        <v>0</v>
      </c>
      <c r="Z52" s="7">
        <v>0</v>
      </c>
      <c r="AA52" s="7">
        <v>0</v>
      </c>
      <c r="AB52" s="7">
        <v>0</v>
      </c>
      <c r="AC52" s="7">
        <v>0</v>
      </c>
      <c r="AD52" s="3">
        <f>AVERAGE(Y52:AC52)</f>
        <v>0</v>
      </c>
      <c r="AE52" s="3">
        <f>STDEV(Y52:AC52)</f>
        <v>0</v>
      </c>
      <c r="AF52" s="7">
        <v>0</v>
      </c>
      <c r="AG52" s="7">
        <v>0</v>
      </c>
      <c r="AH52" s="7">
        <v>0</v>
      </c>
      <c r="AI52" s="7">
        <v>0</v>
      </c>
      <c r="AJ52" s="7">
        <v>0</v>
      </c>
      <c r="AK52" s="3">
        <f>AVERAGE(AF52:AJ52)</f>
        <v>0</v>
      </c>
      <c r="AL52" s="3">
        <f>STDEV(AF52:AJ52)</f>
        <v>0</v>
      </c>
      <c r="AM52" s="7">
        <v>0</v>
      </c>
      <c r="AN52" s="7">
        <v>0</v>
      </c>
      <c r="AO52" s="7">
        <v>0</v>
      </c>
      <c r="AP52" s="7">
        <v>0</v>
      </c>
      <c r="AQ52" s="7">
        <v>0</v>
      </c>
      <c r="AR52" s="3">
        <f>AVERAGE(AM52:AQ52)</f>
        <v>0</v>
      </c>
      <c r="AS52" s="3">
        <f>STDEV(AM52:AQ52)</f>
        <v>0</v>
      </c>
      <c r="AT52" s="7">
        <v>0</v>
      </c>
      <c r="AU52" s="7">
        <v>0</v>
      </c>
      <c r="AV52" s="7">
        <v>0</v>
      </c>
      <c r="AW52" s="7">
        <v>0</v>
      </c>
      <c r="AX52" s="7">
        <v>0</v>
      </c>
      <c r="AY52" s="3">
        <f>AVERAGE(AT52:AX52)</f>
        <v>0</v>
      </c>
      <c r="AZ52" s="3">
        <f>STDEV(AT52:AX52)</f>
        <v>0</v>
      </c>
      <c r="BA52" s="7">
        <v>0</v>
      </c>
      <c r="BB52" s="7">
        <v>0</v>
      </c>
      <c r="BC52" s="7">
        <v>0</v>
      </c>
      <c r="BD52" s="7">
        <v>0</v>
      </c>
      <c r="BE52" s="7">
        <v>0</v>
      </c>
      <c r="BF52" s="3">
        <f>AVERAGE(BA52:BE52)</f>
        <v>0</v>
      </c>
      <c r="BG52" s="3">
        <f>STDEV(BA52:BE52)</f>
        <v>0</v>
      </c>
      <c r="BH52" s="6"/>
    </row>
    <row r="53" spans="1:60" x14ac:dyDescent="0.35">
      <c r="A53" s="6"/>
      <c r="B53" s="6"/>
      <c r="C53" s="6"/>
      <c r="D53" s="7"/>
      <c r="E53" s="7"/>
      <c r="F53" s="7"/>
      <c r="G53" s="7"/>
      <c r="H53" s="7"/>
      <c r="I53" s="8">
        <f>AVERAGE(I52:I52)</f>
        <v>0</v>
      </c>
      <c r="J53" s="8"/>
      <c r="K53" s="7"/>
      <c r="L53" s="7"/>
      <c r="M53" s="7"/>
      <c r="N53" s="7"/>
      <c r="O53" s="7"/>
      <c r="P53" s="8">
        <f>AVERAGE(P52:P52)</f>
        <v>0</v>
      </c>
      <c r="Q53" s="8"/>
      <c r="R53" s="7"/>
      <c r="S53" s="7"/>
      <c r="T53" s="7"/>
      <c r="U53" s="7"/>
      <c r="V53" s="7"/>
      <c r="W53" s="8">
        <f>AVERAGE(W52:W52)</f>
        <v>0</v>
      </c>
      <c r="X53" s="8"/>
      <c r="Y53" s="7"/>
      <c r="Z53" s="7"/>
      <c r="AA53" s="7"/>
      <c r="AB53" s="7"/>
      <c r="AC53" s="7"/>
      <c r="AD53" s="8">
        <f>AVERAGE(AD52:AD52)</f>
        <v>0</v>
      </c>
      <c r="AE53" s="8"/>
      <c r="AF53" s="7"/>
      <c r="AG53" s="7"/>
      <c r="AH53" s="7"/>
      <c r="AI53" s="7"/>
      <c r="AJ53" s="7"/>
      <c r="AK53" s="8">
        <f>AVERAGE(AK52:AK52)</f>
        <v>0</v>
      </c>
      <c r="AL53" s="8"/>
      <c r="AM53" s="7"/>
      <c r="AN53" s="7"/>
      <c r="AO53" s="7"/>
      <c r="AP53" s="7"/>
      <c r="AQ53" s="7"/>
      <c r="AR53" s="8">
        <f>AVERAGE(AR52:AR52)</f>
        <v>0</v>
      </c>
      <c r="AS53" s="8"/>
      <c r="AT53" s="7"/>
      <c r="AU53" s="7"/>
      <c r="AV53" s="7"/>
      <c r="AW53" s="7"/>
      <c r="AX53" s="7"/>
      <c r="AY53" s="8">
        <f>AVERAGE(AY52:AY52)</f>
        <v>0</v>
      </c>
      <c r="AZ53" s="8"/>
      <c r="BA53" s="7"/>
      <c r="BB53" s="7"/>
      <c r="BC53" s="7"/>
      <c r="BD53" s="7"/>
      <c r="BE53" s="7"/>
      <c r="BF53" s="8">
        <f>AVERAGE(BF52:BF52)</f>
        <v>0</v>
      </c>
      <c r="BG53" s="8"/>
      <c r="BH53" s="6"/>
    </row>
    <row r="54" spans="1:60" x14ac:dyDescent="0.35">
      <c r="A54" s="6"/>
      <c r="B54" s="6"/>
      <c r="C54" s="6"/>
      <c r="D54" s="7"/>
      <c r="E54" s="7"/>
      <c r="F54" s="7"/>
      <c r="G54" s="7"/>
      <c r="H54" s="7"/>
      <c r="I54" s="8">
        <f>SUM(J52:J52)</f>
        <v>0</v>
      </c>
      <c r="J54" s="8"/>
      <c r="K54" s="7"/>
      <c r="L54" s="7"/>
      <c r="M54" s="7"/>
      <c r="N54" s="7"/>
      <c r="O54" s="7"/>
      <c r="P54" s="8">
        <f>SUM(Q52:Q52)</f>
        <v>0</v>
      </c>
      <c r="Q54" s="8"/>
      <c r="R54" s="7"/>
      <c r="S54" s="7"/>
      <c r="T54" s="7"/>
      <c r="U54" s="7"/>
      <c r="V54" s="7"/>
      <c r="W54" s="8">
        <f>SUM(X52:X52)</f>
        <v>0</v>
      </c>
      <c r="X54" s="8"/>
      <c r="Y54" s="7"/>
      <c r="Z54" s="7"/>
      <c r="AA54" s="7"/>
      <c r="AB54" s="7"/>
      <c r="AC54" s="7"/>
      <c r="AD54" s="8">
        <f>SUM(AE52:AE52)</f>
        <v>0</v>
      </c>
      <c r="AE54" s="8"/>
      <c r="AF54" s="7"/>
      <c r="AG54" s="7"/>
      <c r="AH54" s="7"/>
      <c r="AI54" s="7"/>
      <c r="AJ54" s="7"/>
      <c r="AK54" s="8">
        <f>SUM(AL52:AL52)</f>
        <v>0</v>
      </c>
      <c r="AL54" s="8"/>
      <c r="AM54" s="7"/>
      <c r="AN54" s="7"/>
      <c r="AO54" s="7"/>
      <c r="AP54" s="7"/>
      <c r="AQ54" s="7"/>
      <c r="AR54" s="8">
        <f>SUM(AS52:AS52)</f>
        <v>0</v>
      </c>
      <c r="AS54" s="8"/>
      <c r="AT54" s="7"/>
      <c r="AU54" s="7"/>
      <c r="AV54" s="7"/>
      <c r="AW54" s="7"/>
      <c r="AX54" s="7"/>
      <c r="AY54" s="8">
        <f>SUM(AZ52:AZ52)</f>
        <v>0</v>
      </c>
      <c r="AZ54" s="8"/>
      <c r="BA54" s="7"/>
      <c r="BB54" s="7"/>
      <c r="BC54" s="7"/>
      <c r="BD54" s="7"/>
      <c r="BE54" s="7"/>
      <c r="BF54" s="8">
        <f>SUM(BG52:BG52)</f>
        <v>0</v>
      </c>
      <c r="BG54" s="8"/>
      <c r="BH54" s="6"/>
    </row>
    <row r="55" spans="1:60" s="6" customFormat="1" x14ac:dyDescent="0.35">
      <c r="A55" s="6" t="s">
        <v>30</v>
      </c>
      <c r="B55" s="6">
        <v>1</v>
      </c>
      <c r="D55" s="7" t="s">
        <v>31</v>
      </c>
      <c r="E55" s="7" t="s">
        <v>31</v>
      </c>
      <c r="F55" s="7" t="s">
        <v>31</v>
      </c>
      <c r="G55" s="7" t="s">
        <v>31</v>
      </c>
      <c r="H55" s="7" t="s">
        <v>31</v>
      </c>
      <c r="I55" s="3" t="e">
        <f>AVERAGE(D55:H55)</f>
        <v>#DIV/0!</v>
      </c>
      <c r="J55" s="3" t="e">
        <f>STDEV(D55:H55)</f>
        <v>#DIV/0!</v>
      </c>
      <c r="K55" s="7" t="s">
        <v>31</v>
      </c>
      <c r="L55" s="7" t="s">
        <v>31</v>
      </c>
      <c r="M55" s="7" t="s">
        <v>31</v>
      </c>
      <c r="N55" s="7" t="s">
        <v>31</v>
      </c>
      <c r="O55" s="7" t="s">
        <v>31</v>
      </c>
      <c r="P55" s="3" t="e">
        <f>AVERAGE(K55:O55)</f>
        <v>#DIV/0!</v>
      </c>
      <c r="Q55" s="3" t="e">
        <f>STDEV(K55:O55)</f>
        <v>#DIV/0!</v>
      </c>
      <c r="R55" s="7" t="s">
        <v>31</v>
      </c>
      <c r="S55" s="7" t="s">
        <v>31</v>
      </c>
      <c r="T55" s="7" t="s">
        <v>31</v>
      </c>
      <c r="U55" s="7" t="s">
        <v>31</v>
      </c>
      <c r="V55" s="7" t="s">
        <v>31</v>
      </c>
      <c r="W55" s="3" t="e">
        <f>AVERAGE(R55:V55)</f>
        <v>#DIV/0!</v>
      </c>
      <c r="X55" s="3" t="e">
        <f>STDEV(R55:V55)</f>
        <v>#DIV/0!</v>
      </c>
      <c r="Y55" s="7" t="s">
        <v>31</v>
      </c>
      <c r="Z55" s="7" t="s">
        <v>31</v>
      </c>
      <c r="AA55" s="7" t="s">
        <v>31</v>
      </c>
      <c r="AB55" s="7" t="s">
        <v>31</v>
      </c>
      <c r="AC55" s="7" t="s">
        <v>31</v>
      </c>
      <c r="AD55" s="3" t="e">
        <f>AVERAGE(Y55:AC55)</f>
        <v>#DIV/0!</v>
      </c>
      <c r="AE55" s="3" t="e">
        <f>STDEV(Y55:AC55)</f>
        <v>#DIV/0!</v>
      </c>
      <c r="AF55" s="7" t="s">
        <v>31</v>
      </c>
      <c r="AG55" s="7" t="s">
        <v>31</v>
      </c>
      <c r="AH55" s="7" t="s">
        <v>31</v>
      </c>
      <c r="AI55" s="7" t="s">
        <v>31</v>
      </c>
      <c r="AJ55" s="7" t="s">
        <v>31</v>
      </c>
      <c r="AK55" s="3" t="e">
        <f>AVERAGE(AF55:AJ55)</f>
        <v>#DIV/0!</v>
      </c>
      <c r="AL55" s="3" t="e">
        <f>STDEV(AF55:AJ55)</f>
        <v>#DIV/0!</v>
      </c>
      <c r="AM55" s="7">
        <v>23</v>
      </c>
      <c r="AN55" s="7">
        <v>18</v>
      </c>
      <c r="AO55" s="7">
        <v>19</v>
      </c>
      <c r="AP55" s="7">
        <v>21</v>
      </c>
      <c r="AQ55" s="7">
        <v>22</v>
      </c>
      <c r="AR55" s="3">
        <f>AVERAGE(AM55:AQ55)</f>
        <v>20.6</v>
      </c>
      <c r="AS55" s="3">
        <f>STDEV(AM55:AQ55)</f>
        <v>2.0736441353327719</v>
      </c>
      <c r="AT55" s="7">
        <v>11</v>
      </c>
      <c r="AU55" s="7">
        <v>4</v>
      </c>
      <c r="AV55" s="7">
        <v>8</v>
      </c>
      <c r="AW55" s="7">
        <v>2</v>
      </c>
      <c r="AX55" s="7">
        <v>4</v>
      </c>
      <c r="AY55" s="3">
        <f>AVERAGE(AT55:AX55)</f>
        <v>5.8</v>
      </c>
      <c r="AZ55" s="3">
        <f>STDEV(AT55:AX55)</f>
        <v>3.6331804249169903</v>
      </c>
      <c r="BA55" s="7">
        <v>13</v>
      </c>
      <c r="BB55" s="7">
        <v>10</v>
      </c>
      <c r="BC55" s="7">
        <v>4</v>
      </c>
      <c r="BD55" s="7">
        <v>7</v>
      </c>
      <c r="BE55" s="7">
        <v>4</v>
      </c>
      <c r="BF55" s="3">
        <f>AVERAGE(BA55:BE55)</f>
        <v>7.6</v>
      </c>
      <c r="BG55" s="3">
        <f>STDEV(BA55:BE55)</f>
        <v>3.9115214431215888</v>
      </c>
    </row>
    <row r="56" spans="1:60" s="6" customFormat="1" x14ac:dyDescent="0.35">
      <c r="B56" s="6">
        <v>2</v>
      </c>
      <c r="D56" s="7" t="s">
        <v>31</v>
      </c>
      <c r="E56" s="7" t="s">
        <v>31</v>
      </c>
      <c r="F56" s="7" t="s">
        <v>31</v>
      </c>
      <c r="G56" s="7" t="s">
        <v>31</v>
      </c>
      <c r="H56" s="7" t="s">
        <v>31</v>
      </c>
      <c r="I56" s="3" t="e">
        <f t="shared" ref="I56" si="16">AVERAGE(D56:H56)</f>
        <v>#DIV/0!</v>
      </c>
      <c r="J56" s="3" t="e">
        <f>STDEV(D56:H56)</f>
        <v>#DIV/0!</v>
      </c>
      <c r="K56" s="7" t="s">
        <v>31</v>
      </c>
      <c r="L56" s="7" t="s">
        <v>31</v>
      </c>
      <c r="M56" s="7" t="s">
        <v>31</v>
      </c>
      <c r="N56" s="7" t="s">
        <v>31</v>
      </c>
      <c r="O56" s="7" t="s">
        <v>31</v>
      </c>
      <c r="P56" s="3" t="e">
        <f t="shared" ref="P56" si="17">AVERAGE(K56:O56)</f>
        <v>#DIV/0!</v>
      </c>
      <c r="Q56" s="3" t="e">
        <f>STDEV(K56:O56)</f>
        <v>#DIV/0!</v>
      </c>
      <c r="R56" s="7" t="s">
        <v>31</v>
      </c>
      <c r="S56" s="7" t="s">
        <v>31</v>
      </c>
      <c r="T56" s="7" t="s">
        <v>31</v>
      </c>
      <c r="U56" s="7" t="s">
        <v>31</v>
      </c>
      <c r="V56" s="7" t="s">
        <v>31</v>
      </c>
      <c r="W56" s="3" t="e">
        <f t="shared" ref="W56" si="18">AVERAGE(R56:V56)</f>
        <v>#DIV/0!</v>
      </c>
      <c r="X56" s="3" t="e">
        <f>STDEV(R56:V56)</f>
        <v>#DIV/0!</v>
      </c>
      <c r="Y56" s="7" t="s">
        <v>31</v>
      </c>
      <c r="Z56" s="7" t="s">
        <v>31</v>
      </c>
      <c r="AA56" s="7" t="s">
        <v>31</v>
      </c>
      <c r="AB56" s="7" t="s">
        <v>31</v>
      </c>
      <c r="AC56" s="7" t="s">
        <v>31</v>
      </c>
      <c r="AD56" s="3" t="e">
        <f t="shared" ref="AD56" si="19">AVERAGE(Y56:AC56)</f>
        <v>#DIV/0!</v>
      </c>
      <c r="AE56" s="3" t="e">
        <f>STDEV(Y56:AC56)</f>
        <v>#DIV/0!</v>
      </c>
      <c r="AF56" s="7" t="s">
        <v>31</v>
      </c>
      <c r="AG56" s="7" t="s">
        <v>31</v>
      </c>
      <c r="AH56" s="7" t="s">
        <v>31</v>
      </c>
      <c r="AI56" s="7" t="s">
        <v>31</v>
      </c>
      <c r="AJ56" s="7" t="s">
        <v>31</v>
      </c>
      <c r="AK56" s="3" t="e">
        <f t="shared" ref="AK56" si="20">AVERAGE(AF56:AJ56)</f>
        <v>#DIV/0!</v>
      </c>
      <c r="AL56" s="3" t="e">
        <f>STDEV(AF56:AJ56)</f>
        <v>#DIV/0!</v>
      </c>
      <c r="AM56" s="7">
        <v>33</v>
      </c>
      <c r="AN56" s="7">
        <v>26</v>
      </c>
      <c r="AO56" s="7">
        <v>30</v>
      </c>
      <c r="AP56" s="7">
        <v>35</v>
      </c>
      <c r="AQ56" s="7">
        <v>33</v>
      </c>
      <c r="AR56" s="3">
        <f t="shared" ref="AR56" si="21">AVERAGE(AM56:AQ56)</f>
        <v>31.4</v>
      </c>
      <c r="AS56" s="3">
        <f>STDEV(AM56:AQ56)</f>
        <v>3.5071355833500362</v>
      </c>
      <c r="AT56" s="7">
        <v>15</v>
      </c>
      <c r="AU56" s="7">
        <v>6</v>
      </c>
      <c r="AV56" s="7">
        <v>6</v>
      </c>
      <c r="AW56" s="7">
        <v>14</v>
      </c>
      <c r="AX56" s="7">
        <v>14</v>
      </c>
      <c r="AY56" s="3">
        <f t="shared" ref="AY56" si="22">AVERAGE(AT56:AX56)</f>
        <v>11</v>
      </c>
      <c r="AZ56" s="3">
        <f>STDEV(AT56:AX56)</f>
        <v>4.5825756949558398</v>
      </c>
      <c r="BA56" s="7">
        <v>6</v>
      </c>
      <c r="BB56" s="7">
        <v>7</v>
      </c>
      <c r="BC56" s="7">
        <v>13</v>
      </c>
      <c r="BD56" s="7">
        <v>11</v>
      </c>
      <c r="BE56" s="7">
        <v>9</v>
      </c>
      <c r="BF56" s="3">
        <f t="shared" ref="BF56" si="23">AVERAGE(BA56:BE56)</f>
        <v>9.1999999999999993</v>
      </c>
      <c r="BG56" s="3">
        <f>STDEV(BA56:BE56)</f>
        <v>2.8635642126552709</v>
      </c>
    </row>
    <row r="57" spans="1:60" s="6" customFormat="1" x14ac:dyDescent="0.35">
      <c r="B57" s="6">
        <v>3</v>
      </c>
      <c r="D57" s="7" t="s">
        <v>31</v>
      </c>
      <c r="E57" s="7" t="s">
        <v>31</v>
      </c>
      <c r="F57" s="7" t="s">
        <v>31</v>
      </c>
      <c r="G57" s="7" t="s">
        <v>31</v>
      </c>
      <c r="H57" s="7" t="s">
        <v>31</v>
      </c>
      <c r="I57" s="3" t="e">
        <f>AVERAGE(D57:H57)</f>
        <v>#DIV/0!</v>
      </c>
      <c r="J57" s="3" t="e">
        <f>STDEV(D57:H57)</f>
        <v>#DIV/0!</v>
      </c>
      <c r="K57" s="7" t="s">
        <v>31</v>
      </c>
      <c r="L57" s="7" t="s">
        <v>31</v>
      </c>
      <c r="M57" s="7" t="s">
        <v>31</v>
      </c>
      <c r="N57" s="7" t="s">
        <v>31</v>
      </c>
      <c r="O57" s="7" t="s">
        <v>31</v>
      </c>
      <c r="P57" s="3" t="e">
        <f>AVERAGE(K57:O57)</f>
        <v>#DIV/0!</v>
      </c>
      <c r="Q57" s="3" t="e">
        <f>STDEV(K57:O57)</f>
        <v>#DIV/0!</v>
      </c>
      <c r="R57" s="7" t="s">
        <v>31</v>
      </c>
      <c r="S57" s="7" t="s">
        <v>31</v>
      </c>
      <c r="T57" s="7" t="s">
        <v>31</v>
      </c>
      <c r="U57" s="7" t="s">
        <v>31</v>
      </c>
      <c r="V57" s="7" t="s">
        <v>31</v>
      </c>
      <c r="W57" s="3" t="e">
        <f>AVERAGE(R57:V57)</f>
        <v>#DIV/0!</v>
      </c>
      <c r="X57" s="3" t="e">
        <f>STDEV(R57:V57)</f>
        <v>#DIV/0!</v>
      </c>
      <c r="Y57" s="7" t="s">
        <v>31</v>
      </c>
      <c r="Z57" s="7" t="s">
        <v>31</v>
      </c>
      <c r="AA57" s="7" t="s">
        <v>31</v>
      </c>
      <c r="AB57" s="7" t="s">
        <v>31</v>
      </c>
      <c r="AC57" s="7" t="s">
        <v>31</v>
      </c>
      <c r="AD57" s="3" t="e">
        <f>AVERAGE(Y57:AC57)</f>
        <v>#DIV/0!</v>
      </c>
      <c r="AE57" s="3" t="e">
        <f>STDEV(Y57:AC57)</f>
        <v>#DIV/0!</v>
      </c>
      <c r="AF57" s="7" t="s">
        <v>31</v>
      </c>
      <c r="AG57" s="7" t="s">
        <v>31</v>
      </c>
      <c r="AH57" s="7" t="s">
        <v>31</v>
      </c>
      <c r="AI57" s="7" t="s">
        <v>31</v>
      </c>
      <c r="AJ57" s="7" t="s">
        <v>31</v>
      </c>
      <c r="AK57" s="3" t="e">
        <f>AVERAGE(AF57:AJ57)</f>
        <v>#DIV/0!</v>
      </c>
      <c r="AL57" s="3" t="e">
        <f>STDEV(AF57:AJ57)</f>
        <v>#DIV/0!</v>
      </c>
      <c r="AM57" s="7">
        <v>46</v>
      </c>
      <c r="AN57" s="7">
        <v>42</v>
      </c>
      <c r="AO57" s="7">
        <v>42</v>
      </c>
      <c r="AP57" s="7">
        <v>53</v>
      </c>
      <c r="AQ57" s="7">
        <v>49</v>
      </c>
      <c r="AR57" s="3">
        <f>AVERAGE(AM57:AQ57)</f>
        <v>46.4</v>
      </c>
      <c r="AS57" s="3">
        <f>STDEV(AM57:AQ57)</f>
        <v>4.7222875812470377</v>
      </c>
      <c r="AT57" s="7">
        <v>13</v>
      </c>
      <c r="AU57" s="7">
        <v>13</v>
      </c>
      <c r="AV57" s="7">
        <v>9</v>
      </c>
      <c r="AW57" s="7">
        <v>14</v>
      </c>
      <c r="AX57" s="7">
        <v>13</v>
      </c>
      <c r="AY57" s="3">
        <f>AVERAGE(AT57:AX57)</f>
        <v>12.4</v>
      </c>
      <c r="AZ57" s="3">
        <f>STDEV(AT57:AX57)</f>
        <v>1.9493588689617958</v>
      </c>
      <c r="BA57" s="7">
        <v>7</v>
      </c>
      <c r="BB57" s="7">
        <v>8</v>
      </c>
      <c r="BC57" s="7">
        <v>10</v>
      </c>
      <c r="BD57" s="7">
        <v>5</v>
      </c>
      <c r="BE57" s="7">
        <v>11</v>
      </c>
      <c r="BF57" s="3">
        <f>AVERAGE(BA57:BE57)</f>
        <v>8.1999999999999993</v>
      </c>
      <c r="BG57" s="3">
        <f>STDEV(BA57:BE57)</f>
        <v>2.3874672772626648</v>
      </c>
    </row>
    <row r="58" spans="1:60" s="6" customFormat="1" x14ac:dyDescent="0.35">
      <c r="A58" s="4" t="s">
        <v>32</v>
      </c>
      <c r="D58" s="7"/>
      <c r="E58" s="7"/>
      <c r="F58" s="7"/>
      <c r="G58" s="7"/>
      <c r="H58" s="7"/>
      <c r="I58" s="8" t="e">
        <f>AVERAGE(I55:I57)</f>
        <v>#DIV/0!</v>
      </c>
      <c r="J58" s="8"/>
      <c r="K58" s="7"/>
      <c r="L58" s="7"/>
      <c r="M58" s="7"/>
      <c r="N58" s="7"/>
      <c r="O58" s="7"/>
      <c r="P58" s="8" t="e">
        <f>AVERAGE(P55:P57)</f>
        <v>#DIV/0!</v>
      </c>
      <c r="Q58" s="8"/>
      <c r="R58" s="7"/>
      <c r="S58" s="7"/>
      <c r="T58" s="7"/>
      <c r="U58" s="7"/>
      <c r="V58" s="7"/>
      <c r="W58" s="8" t="e">
        <f>AVERAGE(W55:W57)</f>
        <v>#DIV/0!</v>
      </c>
      <c r="X58" s="8"/>
      <c r="Y58" s="7"/>
      <c r="Z58" s="7"/>
      <c r="AA58" s="7"/>
      <c r="AB58" s="7"/>
      <c r="AC58" s="7"/>
      <c r="AD58" s="8" t="e">
        <f>AVERAGE(AD55:AD57)</f>
        <v>#DIV/0!</v>
      </c>
      <c r="AE58" s="8"/>
      <c r="AF58" s="7"/>
      <c r="AG58" s="7"/>
      <c r="AH58" s="7"/>
      <c r="AI58" s="7"/>
      <c r="AJ58" s="7"/>
      <c r="AK58" s="8" t="e">
        <f>AVERAGE(AK55:AK57)</f>
        <v>#DIV/0!</v>
      </c>
      <c r="AL58" s="8"/>
      <c r="AM58" s="7"/>
      <c r="AN58" s="7"/>
      <c r="AO58" s="7"/>
      <c r="AP58" s="7"/>
      <c r="AQ58" s="7"/>
      <c r="AR58" s="8">
        <f>AVERAGE(AR55:AR57)</f>
        <v>32.800000000000004</v>
      </c>
      <c r="AS58" s="8"/>
      <c r="AT58" s="7"/>
      <c r="AU58" s="7"/>
      <c r="AV58" s="7"/>
      <c r="AW58" s="7"/>
      <c r="AX58" s="7"/>
      <c r="AY58" s="8">
        <f>AVERAGE(AY55:AY57)</f>
        <v>9.7333333333333343</v>
      </c>
      <c r="AZ58" s="8"/>
      <c r="BA58" s="7"/>
      <c r="BB58" s="7"/>
      <c r="BC58" s="7"/>
      <c r="BD58" s="7"/>
      <c r="BE58" s="7"/>
      <c r="BF58" s="8">
        <f>AVERAGE(BF55:BF57)</f>
        <v>8.3333333333333321</v>
      </c>
      <c r="BG58" s="8"/>
    </row>
    <row r="59" spans="1:60" s="6" customFormat="1" x14ac:dyDescent="0.35">
      <c r="A59" s="4" t="s">
        <v>33</v>
      </c>
      <c r="D59" s="7"/>
      <c r="E59" s="7"/>
      <c r="F59" s="7"/>
      <c r="G59" s="7"/>
      <c r="H59" s="7"/>
      <c r="I59" s="8" t="e">
        <f>SUM(J55:J57)</f>
        <v>#DIV/0!</v>
      </c>
      <c r="J59" s="8"/>
      <c r="K59" s="7"/>
      <c r="L59" s="7"/>
      <c r="M59" s="7"/>
      <c r="N59" s="7"/>
      <c r="O59" s="7"/>
      <c r="P59" s="8" t="e">
        <f>SUM(Q55:Q57)</f>
        <v>#DIV/0!</v>
      </c>
      <c r="Q59" s="8"/>
      <c r="R59" s="7"/>
      <c r="S59" s="7"/>
      <c r="T59" s="7"/>
      <c r="U59" s="7"/>
      <c r="V59" s="7"/>
      <c r="W59" s="8" t="e">
        <f>SUM(X55:X57)</f>
        <v>#DIV/0!</v>
      </c>
      <c r="X59" s="8"/>
      <c r="Y59" s="7"/>
      <c r="Z59" s="7"/>
      <c r="AA59" s="7"/>
      <c r="AB59" s="7"/>
      <c r="AC59" s="7"/>
      <c r="AD59" s="8" t="e">
        <f>SUM(AE55:AE57)</f>
        <v>#DIV/0!</v>
      </c>
      <c r="AE59" s="8"/>
      <c r="AF59" s="7"/>
      <c r="AG59" s="7"/>
      <c r="AH59" s="7"/>
      <c r="AI59" s="7"/>
      <c r="AJ59" s="7"/>
      <c r="AK59" s="8" t="e">
        <f>SUM(AL55:AL57)</f>
        <v>#DIV/0!</v>
      </c>
      <c r="AL59" s="8"/>
      <c r="AM59" s="7"/>
      <c r="AN59" s="7"/>
      <c r="AO59" s="7"/>
      <c r="AP59" s="7"/>
      <c r="AQ59" s="7"/>
      <c r="AR59" s="8">
        <f>SUM(AS55:AS57)</f>
        <v>10.303067299929847</v>
      </c>
      <c r="AS59" s="8"/>
      <c r="AT59" s="7"/>
      <c r="AU59" s="7"/>
      <c r="AV59" s="7"/>
      <c r="AW59" s="7"/>
      <c r="AX59" s="7"/>
      <c r="AY59" s="8">
        <f>SUM(AZ55:AZ57)</f>
        <v>10.165114988834626</v>
      </c>
      <c r="AZ59" s="8"/>
      <c r="BA59" s="7"/>
      <c r="BB59" s="7"/>
      <c r="BC59" s="7"/>
      <c r="BD59" s="7"/>
      <c r="BE59" s="7"/>
      <c r="BF59" s="8">
        <f>SUM(BG55:BG57)</f>
        <v>9.1625529330395246</v>
      </c>
      <c r="BG59" s="8"/>
    </row>
    <row r="60" spans="1:60" x14ac:dyDescent="0.35">
      <c r="A60" s="6" t="s">
        <v>34</v>
      </c>
      <c r="B60" s="6">
        <v>1</v>
      </c>
      <c r="C60" s="6"/>
      <c r="D60" s="7" t="s">
        <v>31</v>
      </c>
      <c r="E60" s="7" t="s">
        <v>31</v>
      </c>
      <c r="F60" s="7" t="s">
        <v>31</v>
      </c>
      <c r="G60" s="7" t="s">
        <v>31</v>
      </c>
      <c r="H60" s="7" t="s">
        <v>31</v>
      </c>
      <c r="I60" s="3" t="e">
        <f>AVERAGE(D60:H60)</f>
        <v>#DIV/0!</v>
      </c>
      <c r="J60" s="3" t="e">
        <f>STDEV(D60:H60)</f>
        <v>#DIV/0!</v>
      </c>
      <c r="K60" s="7" t="s">
        <v>31</v>
      </c>
      <c r="L60" s="7" t="s">
        <v>31</v>
      </c>
      <c r="M60" s="7" t="s">
        <v>31</v>
      </c>
      <c r="N60" s="7" t="s">
        <v>31</v>
      </c>
      <c r="O60" s="7" t="s">
        <v>31</v>
      </c>
      <c r="P60" s="3" t="e">
        <f>AVERAGE(K60:O60)</f>
        <v>#DIV/0!</v>
      </c>
      <c r="Q60" s="3" t="e">
        <f>STDEV(K60:O60)</f>
        <v>#DIV/0!</v>
      </c>
      <c r="R60" s="7" t="s">
        <v>31</v>
      </c>
      <c r="S60" s="7" t="s">
        <v>31</v>
      </c>
      <c r="T60" s="7" t="s">
        <v>31</v>
      </c>
      <c r="U60" s="7" t="s">
        <v>31</v>
      </c>
      <c r="V60" s="7" t="s">
        <v>31</v>
      </c>
      <c r="W60" s="3" t="e">
        <f>AVERAGE(R60:V60)</f>
        <v>#DIV/0!</v>
      </c>
      <c r="X60" s="3" t="e">
        <f>STDEV(R60:V60)</f>
        <v>#DIV/0!</v>
      </c>
      <c r="Y60" s="7">
        <v>119</v>
      </c>
      <c r="Z60" s="7">
        <v>114</v>
      </c>
      <c r="AA60" s="7">
        <v>116</v>
      </c>
      <c r="AB60" s="7">
        <v>126</v>
      </c>
      <c r="AC60" s="7">
        <v>116</v>
      </c>
      <c r="AD60" s="3">
        <f>AVERAGE(Y65:AC65)</f>
        <v>132</v>
      </c>
      <c r="AE60" s="3">
        <f>STDEV(Y65:AC65)</f>
        <v>4.4158804331639239</v>
      </c>
      <c r="AF60" s="7">
        <v>18</v>
      </c>
      <c r="AG60" s="7">
        <v>18</v>
      </c>
      <c r="AH60" s="7">
        <v>27</v>
      </c>
      <c r="AI60" s="7">
        <v>18</v>
      </c>
      <c r="AJ60" s="7">
        <v>22</v>
      </c>
      <c r="AK60" s="3">
        <f>AVERAGE(AF65:AJ65)</f>
        <v>27.4</v>
      </c>
      <c r="AL60" s="3">
        <f>STDEV(AF65:AJ65)</f>
        <v>4.3358966777357546</v>
      </c>
      <c r="AM60" s="7">
        <v>3</v>
      </c>
      <c r="AN60" s="7">
        <v>7</v>
      </c>
      <c r="AO60" s="7">
        <v>5</v>
      </c>
      <c r="AP60" s="7">
        <v>4</v>
      </c>
      <c r="AQ60" s="7">
        <v>5</v>
      </c>
      <c r="AR60" s="3">
        <f>AVERAGE(AM60:AQ60)</f>
        <v>4.8</v>
      </c>
      <c r="AS60" s="3">
        <f>STDEV(AM60:AQ60)</f>
        <v>1.4832396974191324</v>
      </c>
      <c r="AT60" s="7">
        <v>6</v>
      </c>
      <c r="AU60" s="7">
        <v>6</v>
      </c>
      <c r="AV60" s="7">
        <v>9</v>
      </c>
      <c r="AW60" s="7">
        <v>7</v>
      </c>
      <c r="AX60" s="7">
        <v>5</v>
      </c>
      <c r="AY60" s="3">
        <f>AVERAGE(AT60:AX60)</f>
        <v>6.6</v>
      </c>
      <c r="AZ60" s="3">
        <f>STDEV(AT60:AX60)</f>
        <v>1.5165750888103091</v>
      </c>
      <c r="BA60" s="7">
        <v>4</v>
      </c>
      <c r="BB60" s="7">
        <v>4</v>
      </c>
      <c r="BC60" s="7">
        <v>3</v>
      </c>
      <c r="BD60" s="7">
        <v>4</v>
      </c>
      <c r="BE60" s="7">
        <v>7</v>
      </c>
      <c r="BF60" s="3">
        <f>AVERAGE(BA60:BE60)</f>
        <v>4.4000000000000004</v>
      </c>
      <c r="BG60" s="3">
        <f>STDEV(BA60:BE60)</f>
        <v>1.5165750888103104</v>
      </c>
      <c r="BH60" s="6"/>
    </row>
    <row r="61" spans="1:60" x14ac:dyDescent="0.35">
      <c r="A61" s="6" t="s">
        <v>14</v>
      </c>
      <c r="B61" s="6">
        <v>2</v>
      </c>
      <c r="C61" s="6"/>
      <c r="D61" s="7" t="s">
        <v>31</v>
      </c>
      <c r="E61" s="7" t="s">
        <v>31</v>
      </c>
      <c r="F61" s="7" t="s">
        <v>31</v>
      </c>
      <c r="G61" s="7" t="s">
        <v>31</v>
      </c>
      <c r="H61" s="7" t="s">
        <v>31</v>
      </c>
      <c r="I61" s="3" t="e">
        <f>AVERAGE(D61:H61)</f>
        <v>#DIV/0!</v>
      </c>
      <c r="J61" s="3" t="e">
        <f>STDEV(D61:H61)</f>
        <v>#DIV/0!</v>
      </c>
      <c r="K61" s="7" t="s">
        <v>31</v>
      </c>
      <c r="L61" s="7" t="s">
        <v>31</v>
      </c>
      <c r="M61" s="7" t="s">
        <v>31</v>
      </c>
      <c r="N61" s="7" t="s">
        <v>31</v>
      </c>
      <c r="O61" s="7" t="s">
        <v>31</v>
      </c>
      <c r="P61" s="3" t="e">
        <f>AVERAGE(K61:O61)</f>
        <v>#DIV/0!</v>
      </c>
      <c r="Q61" s="3" t="e">
        <f>STDEV(K61:O61)</f>
        <v>#DIV/0!</v>
      </c>
      <c r="R61" s="7" t="s">
        <v>31</v>
      </c>
      <c r="S61" s="7" t="s">
        <v>31</v>
      </c>
      <c r="T61" s="7" t="s">
        <v>31</v>
      </c>
      <c r="U61" s="7" t="s">
        <v>31</v>
      </c>
      <c r="V61" s="7" t="s">
        <v>31</v>
      </c>
      <c r="W61" s="3" t="e">
        <f>AVERAGE(R61:V61)</f>
        <v>#DIV/0!</v>
      </c>
      <c r="X61" s="3" t="e">
        <f>STDEV(R61:V61)</f>
        <v>#DIV/0!</v>
      </c>
      <c r="Y61" s="7">
        <v>94</v>
      </c>
      <c r="Z61" s="7">
        <v>99</v>
      </c>
      <c r="AA61" s="7">
        <v>75</v>
      </c>
      <c r="AB61" s="7">
        <v>81</v>
      </c>
      <c r="AC61" s="7">
        <v>96</v>
      </c>
      <c r="AD61" s="3">
        <f>AVERAGE(Y66:AC66)</f>
        <v>148.4</v>
      </c>
      <c r="AE61" s="3">
        <f>STDEV(Y66:AC66)</f>
        <v>10.526157893552615</v>
      </c>
      <c r="AF61" s="7">
        <v>11</v>
      </c>
      <c r="AG61" s="7">
        <v>18</v>
      </c>
      <c r="AH61" s="7">
        <v>9</v>
      </c>
      <c r="AI61" s="7">
        <v>8</v>
      </c>
      <c r="AJ61" s="7">
        <v>10</v>
      </c>
      <c r="AK61" s="3">
        <f>AVERAGE(AF66:AJ66)</f>
        <v>27.6</v>
      </c>
      <c r="AL61" s="3">
        <f>STDEV(AF66:AJ66)</f>
        <v>3.2093613071762355</v>
      </c>
      <c r="AM61" s="7">
        <v>2</v>
      </c>
      <c r="AN61" s="7">
        <v>5</v>
      </c>
      <c r="AO61" s="7">
        <v>6</v>
      </c>
      <c r="AP61" s="7">
        <v>6</v>
      </c>
      <c r="AQ61" s="7">
        <v>8</v>
      </c>
      <c r="AR61" s="3">
        <f t="shared" ref="AR61:AR62" si="24">AVERAGE(AM61:AQ61)</f>
        <v>5.4</v>
      </c>
      <c r="AS61" s="3">
        <f t="shared" ref="AS61:AS62" si="25">STDEV(AM61:AQ61)</f>
        <v>2.1908902300206639</v>
      </c>
      <c r="AT61" s="7">
        <v>5</v>
      </c>
      <c r="AU61" s="7">
        <v>6</v>
      </c>
      <c r="AV61" s="7">
        <v>3</v>
      </c>
      <c r="AW61" s="7">
        <v>7</v>
      </c>
      <c r="AX61" s="7">
        <v>2</v>
      </c>
      <c r="AY61" s="3">
        <f t="shared" ref="AY61:AY62" si="26">AVERAGE(AT61:AX61)</f>
        <v>4.5999999999999996</v>
      </c>
      <c r="AZ61" s="3">
        <f t="shared" ref="AZ61:AZ62" si="27">STDEV(AT61:AX61)</f>
        <v>2.0736441353327724</v>
      </c>
      <c r="BA61" s="7">
        <v>6</v>
      </c>
      <c r="BB61" s="7">
        <v>4</v>
      </c>
      <c r="BC61" s="7">
        <v>10</v>
      </c>
      <c r="BD61" s="7">
        <v>6</v>
      </c>
      <c r="BE61" s="7">
        <v>6</v>
      </c>
      <c r="BF61" s="3">
        <f t="shared" ref="BF61:BF62" si="28">AVERAGE(BA61:BE61)</f>
        <v>6.4</v>
      </c>
      <c r="BG61" s="3">
        <f t="shared" ref="BG61:BG62" si="29">STDEV(BA61:BE61)</f>
        <v>2.1908902300206639</v>
      </c>
      <c r="BH61" s="23"/>
    </row>
    <row r="62" spans="1:60" x14ac:dyDescent="0.35">
      <c r="A62" s="6"/>
      <c r="B62" s="6">
        <v>3</v>
      </c>
      <c r="C62" s="6"/>
      <c r="D62" s="7" t="s">
        <v>31</v>
      </c>
      <c r="E62" s="7" t="s">
        <v>31</v>
      </c>
      <c r="F62" s="7" t="s">
        <v>31</v>
      </c>
      <c r="G62" s="7" t="s">
        <v>31</v>
      </c>
      <c r="H62" s="7" t="s">
        <v>31</v>
      </c>
      <c r="I62" s="3" t="e">
        <f>AVERAGE(D62:H62)</f>
        <v>#DIV/0!</v>
      </c>
      <c r="J62" s="3" t="e">
        <f>STDEV(D62:H62)</f>
        <v>#DIV/0!</v>
      </c>
      <c r="K62" s="7" t="s">
        <v>31</v>
      </c>
      <c r="L62" s="7" t="s">
        <v>31</v>
      </c>
      <c r="M62" s="7" t="s">
        <v>31</v>
      </c>
      <c r="N62" s="7" t="s">
        <v>31</v>
      </c>
      <c r="O62" s="7" t="s">
        <v>31</v>
      </c>
      <c r="P62" s="3" t="e">
        <f>AVERAGE(K62:O62)</f>
        <v>#DIV/0!</v>
      </c>
      <c r="Q62" s="3" t="e">
        <f>STDEV(K62:O62)</f>
        <v>#DIV/0!</v>
      </c>
      <c r="R62" s="7" t="s">
        <v>31</v>
      </c>
      <c r="S62" s="7" t="s">
        <v>31</v>
      </c>
      <c r="T62" s="7" t="s">
        <v>31</v>
      </c>
      <c r="U62" s="7" t="s">
        <v>31</v>
      </c>
      <c r="V62" s="7" t="s">
        <v>31</v>
      </c>
      <c r="W62" s="3" t="e">
        <f>AVERAGE(R62:V62)</f>
        <v>#DIV/0!</v>
      </c>
      <c r="X62" s="3" t="e">
        <f>STDEV(R62:V62)</f>
        <v>#DIV/0!</v>
      </c>
      <c r="Y62" s="7">
        <v>113</v>
      </c>
      <c r="Z62" s="7">
        <v>125</v>
      </c>
      <c r="AA62" s="7">
        <v>113</v>
      </c>
      <c r="AB62" s="7">
        <v>124</v>
      </c>
      <c r="AC62" s="7">
        <v>120</v>
      </c>
      <c r="AD62" s="3">
        <f>AVERAGE(Y67:AC67)</f>
        <v>137.19999999999999</v>
      </c>
      <c r="AE62" s="3">
        <f>STDEV(Y67:AC67)</f>
        <v>7.4966659255965249</v>
      </c>
      <c r="AF62" s="7">
        <v>11</v>
      </c>
      <c r="AG62" s="7">
        <v>26</v>
      </c>
      <c r="AH62" s="7">
        <v>20</v>
      </c>
      <c r="AI62" s="7">
        <v>14</v>
      </c>
      <c r="AJ62" s="7">
        <v>13</v>
      </c>
      <c r="AK62" s="3">
        <f>AVERAGE(AF67:AJ67)</f>
        <v>26</v>
      </c>
      <c r="AL62" s="3">
        <f>STDEV(AF67:AJ67)</f>
        <v>5.4313902456001077</v>
      </c>
      <c r="AM62" s="7">
        <v>3</v>
      </c>
      <c r="AN62" s="7">
        <v>2</v>
      </c>
      <c r="AO62" s="7">
        <v>5</v>
      </c>
      <c r="AP62" s="7">
        <v>2</v>
      </c>
      <c r="AQ62" s="7">
        <v>6</v>
      </c>
      <c r="AR62" s="3">
        <f t="shared" si="24"/>
        <v>3.6</v>
      </c>
      <c r="AS62" s="3">
        <f t="shared" si="25"/>
        <v>1.8165902124584952</v>
      </c>
      <c r="AT62" s="7">
        <v>3</v>
      </c>
      <c r="AU62" s="7">
        <v>3</v>
      </c>
      <c r="AV62" s="7">
        <v>1</v>
      </c>
      <c r="AW62" s="7">
        <v>3</v>
      </c>
      <c r="AX62" s="7">
        <v>2</v>
      </c>
      <c r="AY62" s="3">
        <f t="shared" si="26"/>
        <v>2.4</v>
      </c>
      <c r="AZ62" s="3">
        <f t="shared" si="27"/>
        <v>0.89442719099991574</v>
      </c>
      <c r="BA62" s="7">
        <v>0</v>
      </c>
      <c r="BB62" s="7">
        <v>2</v>
      </c>
      <c r="BC62" s="7">
        <v>4</v>
      </c>
      <c r="BD62" s="7">
        <v>3</v>
      </c>
      <c r="BE62" s="7">
        <v>2</v>
      </c>
      <c r="BF62" s="3">
        <f t="shared" si="28"/>
        <v>2.2000000000000002</v>
      </c>
      <c r="BG62" s="3">
        <f t="shared" si="29"/>
        <v>1.4832396974191326</v>
      </c>
      <c r="BH62" s="6"/>
    </row>
    <row r="63" spans="1:60" x14ac:dyDescent="0.35">
      <c r="A63" s="4" t="s">
        <v>32</v>
      </c>
      <c r="B63" s="6"/>
      <c r="C63" s="6"/>
      <c r="D63" s="7"/>
      <c r="E63" s="7"/>
      <c r="F63" s="7"/>
      <c r="G63" s="7"/>
      <c r="H63" s="7"/>
      <c r="I63" s="8" t="e">
        <f>AVERAGE(I60:I61)</f>
        <v>#DIV/0!</v>
      </c>
      <c r="J63" s="8"/>
      <c r="K63" s="7"/>
      <c r="L63" s="7"/>
      <c r="M63" s="7"/>
      <c r="N63" s="7"/>
      <c r="O63" s="7"/>
      <c r="P63" s="8" t="e">
        <f>AVERAGE(P60:P61)</f>
        <v>#DIV/0!</v>
      </c>
      <c r="Q63" s="8"/>
      <c r="R63" s="7"/>
      <c r="S63" s="7"/>
      <c r="T63" s="7"/>
      <c r="U63" s="7"/>
      <c r="V63" s="7"/>
      <c r="W63" s="8" t="e">
        <f>AVERAGE(W60:W61)</f>
        <v>#DIV/0!</v>
      </c>
      <c r="X63" s="8"/>
      <c r="Y63" s="7"/>
      <c r="Z63" s="7"/>
      <c r="AA63" s="7"/>
      <c r="AB63" s="7"/>
      <c r="AC63" s="7"/>
      <c r="AD63" s="8">
        <f>AVERAGE(AD60:AD61)</f>
        <v>140.19999999999999</v>
      </c>
      <c r="AE63" s="8"/>
      <c r="AF63" s="7"/>
      <c r="AG63" s="7"/>
      <c r="AH63" s="7"/>
      <c r="AI63" s="7"/>
      <c r="AJ63" s="7"/>
      <c r="AK63" s="8">
        <f>AVERAGE(AK60:AK61)</f>
        <v>27.5</v>
      </c>
      <c r="AL63" s="8"/>
      <c r="AM63" s="7"/>
      <c r="AN63" s="7"/>
      <c r="AO63" s="7"/>
      <c r="AP63" s="7"/>
      <c r="AQ63" s="7"/>
      <c r="AR63" s="8">
        <f>AVERAGE(AR60:AR61)</f>
        <v>5.0999999999999996</v>
      </c>
      <c r="AS63" s="8"/>
      <c r="AT63" s="7"/>
      <c r="AU63" s="7"/>
      <c r="AV63" s="7"/>
      <c r="AW63" s="7"/>
      <c r="AX63" s="7"/>
      <c r="AY63" s="8">
        <f>AVERAGE(AY60:AY61)</f>
        <v>5.6</v>
      </c>
      <c r="AZ63" s="8"/>
      <c r="BA63" s="7"/>
      <c r="BB63" s="7"/>
      <c r="BC63" s="7"/>
      <c r="BD63" s="7"/>
      <c r="BE63" s="7"/>
      <c r="BF63" s="8">
        <f>AVERAGE(BF60:BF61)</f>
        <v>5.4</v>
      </c>
      <c r="BG63" s="8"/>
      <c r="BH63" s="6"/>
    </row>
    <row r="64" spans="1:60" x14ac:dyDescent="0.35">
      <c r="A64" s="4" t="s">
        <v>33</v>
      </c>
      <c r="B64" s="6"/>
      <c r="C64" s="6"/>
      <c r="D64" s="7"/>
      <c r="E64" s="7"/>
      <c r="F64" s="7"/>
      <c r="G64" s="7"/>
      <c r="H64" s="7"/>
      <c r="I64" s="8" t="e">
        <f>SUM(J60:J61)</f>
        <v>#DIV/0!</v>
      </c>
      <c r="J64" s="8"/>
      <c r="K64" s="7"/>
      <c r="L64" s="7"/>
      <c r="M64" s="7"/>
      <c r="N64" s="7"/>
      <c r="O64" s="7"/>
      <c r="P64" s="8" t="e">
        <f>SUM(Q60:Q61)</f>
        <v>#DIV/0!</v>
      </c>
      <c r="Q64" s="8"/>
      <c r="R64" s="7"/>
      <c r="S64" s="7"/>
      <c r="T64" s="7"/>
      <c r="U64" s="7"/>
      <c r="V64" s="7"/>
      <c r="W64" s="8" t="e">
        <f>SUM(X60:X61)</f>
        <v>#DIV/0!</v>
      </c>
      <c r="X64" s="8"/>
      <c r="Y64" s="7"/>
      <c r="Z64" s="7"/>
      <c r="AA64" s="7"/>
      <c r="AB64" s="7"/>
      <c r="AC64" s="7"/>
      <c r="AD64" s="8">
        <f>SUM(AE60:AE61)</f>
        <v>14.942038326716538</v>
      </c>
      <c r="AE64" s="8"/>
      <c r="AF64" s="7"/>
      <c r="AG64" s="7"/>
      <c r="AH64" s="7"/>
      <c r="AI64" s="7"/>
      <c r="AJ64" s="7"/>
      <c r="AK64" s="8">
        <f>SUM(AL60:AL61)</f>
        <v>7.5452579849119896</v>
      </c>
      <c r="AL64" s="8"/>
      <c r="AM64" s="7"/>
      <c r="AN64" s="7"/>
      <c r="AO64" s="7"/>
      <c r="AP64" s="7"/>
      <c r="AQ64" s="7"/>
      <c r="AR64" s="8">
        <f>SUM(AS60:AS61)</f>
        <v>3.6741299274397963</v>
      </c>
      <c r="AS64" s="8"/>
      <c r="AT64" s="7"/>
      <c r="AU64" s="7"/>
      <c r="AV64" s="7"/>
      <c r="AW64" s="7"/>
      <c r="AX64" s="7"/>
      <c r="AY64" s="8">
        <f>SUM(AZ60:AZ61)</f>
        <v>3.5902192241430813</v>
      </c>
      <c r="AZ64" s="8"/>
      <c r="BA64" s="7"/>
      <c r="BB64" s="7"/>
      <c r="BC64" s="7"/>
      <c r="BD64" s="7"/>
      <c r="BE64" s="7"/>
      <c r="BF64" s="8">
        <f>SUM(BG60:BG61)</f>
        <v>3.7074653188309741</v>
      </c>
      <c r="BG64" s="8"/>
      <c r="BH64" s="6"/>
    </row>
    <row r="65" spans="1:60" x14ac:dyDescent="0.35">
      <c r="A65" s="6" t="s">
        <v>15</v>
      </c>
      <c r="B65" s="6">
        <v>1</v>
      </c>
      <c r="C65" s="6"/>
      <c r="D65" s="7" t="s">
        <v>31</v>
      </c>
      <c r="E65" s="7" t="s">
        <v>31</v>
      </c>
      <c r="F65" s="7" t="s">
        <v>31</v>
      </c>
      <c r="G65" s="7" t="s">
        <v>31</v>
      </c>
      <c r="H65" s="7" t="s">
        <v>31</v>
      </c>
      <c r="I65" s="3" t="e">
        <f t="shared" ref="I65" si="30">AVERAGE(D65:H65)</f>
        <v>#DIV/0!</v>
      </c>
      <c r="J65" s="3" t="e">
        <f>STDEV(D65:H65)</f>
        <v>#DIV/0!</v>
      </c>
      <c r="K65" s="7" t="s">
        <v>31</v>
      </c>
      <c r="L65" s="7" t="s">
        <v>31</v>
      </c>
      <c r="M65" s="7" t="s">
        <v>31</v>
      </c>
      <c r="N65" s="7" t="s">
        <v>31</v>
      </c>
      <c r="O65" s="7" t="s">
        <v>31</v>
      </c>
      <c r="P65" s="3" t="e">
        <f t="shared" ref="P65" si="31">AVERAGE(K65:O65)</f>
        <v>#DIV/0!</v>
      </c>
      <c r="Q65" s="3" t="e">
        <f>STDEV(K65:O65)</f>
        <v>#DIV/0!</v>
      </c>
      <c r="R65" s="7" t="s">
        <v>31</v>
      </c>
      <c r="S65" s="7" t="s">
        <v>31</v>
      </c>
      <c r="T65" s="7" t="s">
        <v>31</v>
      </c>
      <c r="U65" s="7" t="s">
        <v>31</v>
      </c>
      <c r="V65" s="7" t="s">
        <v>31</v>
      </c>
      <c r="W65" s="3" t="e">
        <f>AVERAGE(R65:V65)</f>
        <v>#DIV/0!</v>
      </c>
      <c r="X65" s="3" t="e">
        <f>STDEV(R65:V65)</f>
        <v>#DIV/0!</v>
      </c>
      <c r="Y65" s="7">
        <v>126</v>
      </c>
      <c r="Z65" s="7">
        <v>136</v>
      </c>
      <c r="AA65" s="7">
        <v>129</v>
      </c>
      <c r="AB65" s="7">
        <v>133</v>
      </c>
      <c r="AC65" s="7">
        <v>136</v>
      </c>
      <c r="AD65" s="3">
        <f>AVERAGE(Y65:AC65)</f>
        <v>132</v>
      </c>
      <c r="AE65" s="3">
        <f>STDEV(Y65:AC65)</f>
        <v>4.4158804331639239</v>
      </c>
      <c r="AF65" s="7">
        <v>24</v>
      </c>
      <c r="AG65" s="7">
        <v>22</v>
      </c>
      <c r="AH65" s="7">
        <v>28</v>
      </c>
      <c r="AI65" s="7">
        <v>31</v>
      </c>
      <c r="AJ65" s="7">
        <v>32</v>
      </c>
      <c r="AK65" s="3">
        <f>AVERAGE(AF65:AJ65)</f>
        <v>27.4</v>
      </c>
      <c r="AL65" s="3">
        <f>STDEV(AF65:AJ65)</f>
        <v>4.3358966777357546</v>
      </c>
      <c r="AM65" s="7">
        <v>5</v>
      </c>
      <c r="AN65" s="7">
        <v>4</v>
      </c>
      <c r="AO65" s="7">
        <v>4</v>
      </c>
      <c r="AP65" s="7">
        <v>6</v>
      </c>
      <c r="AQ65" s="7">
        <v>8</v>
      </c>
      <c r="AR65" s="3">
        <f>AVERAGE(AM65:AQ65)</f>
        <v>5.4</v>
      </c>
      <c r="AS65" s="3">
        <f>STDEV(AM65:AQ65)</f>
        <v>1.6733200530681502</v>
      </c>
      <c r="AT65" s="7">
        <v>2</v>
      </c>
      <c r="AU65" s="7">
        <v>6</v>
      </c>
      <c r="AV65" s="7">
        <v>2</v>
      </c>
      <c r="AW65" s="7">
        <v>1</v>
      </c>
      <c r="AX65" s="7">
        <v>1</v>
      </c>
      <c r="AY65" s="3">
        <f t="shared" ref="AY65" si="32">AVERAGE(AT65:AX65)</f>
        <v>2.4</v>
      </c>
      <c r="AZ65" s="3">
        <f>STDEV(AT65:AX65)</f>
        <v>2.0736441353327719</v>
      </c>
      <c r="BA65" s="7">
        <v>3</v>
      </c>
      <c r="BB65" s="7">
        <v>5</v>
      </c>
      <c r="BC65" s="7">
        <v>6</v>
      </c>
      <c r="BD65" s="7">
        <v>3</v>
      </c>
      <c r="BE65" s="7">
        <v>8</v>
      </c>
      <c r="BF65" s="3">
        <f t="shared" ref="BF65" si="33">AVERAGE(BA65:BE65)</f>
        <v>5</v>
      </c>
      <c r="BG65" s="3">
        <f>STDEV(BA65:BE65)</f>
        <v>2.1213203435596424</v>
      </c>
      <c r="BH65" s="6"/>
    </row>
    <row r="66" spans="1:60" x14ac:dyDescent="0.35">
      <c r="A66" s="6"/>
      <c r="B66" s="6">
        <v>2</v>
      </c>
      <c r="C66" s="6"/>
      <c r="D66" s="7" t="s">
        <v>31</v>
      </c>
      <c r="E66" s="7" t="s">
        <v>31</v>
      </c>
      <c r="F66" s="7" t="s">
        <v>31</v>
      </c>
      <c r="G66" s="7" t="s">
        <v>31</v>
      </c>
      <c r="H66" s="7" t="s">
        <v>31</v>
      </c>
      <c r="I66" s="3" t="e">
        <f>AVERAGE(D66:H66)</f>
        <v>#DIV/0!</v>
      </c>
      <c r="J66" s="3" t="e">
        <f>STDEV(D66:H66)</f>
        <v>#DIV/0!</v>
      </c>
      <c r="K66" s="7" t="s">
        <v>31</v>
      </c>
      <c r="L66" s="7" t="s">
        <v>31</v>
      </c>
      <c r="M66" s="7" t="s">
        <v>31</v>
      </c>
      <c r="N66" s="7" t="s">
        <v>31</v>
      </c>
      <c r="O66" s="7" t="s">
        <v>31</v>
      </c>
      <c r="P66" s="3" t="e">
        <f>AVERAGE(K66:O66)</f>
        <v>#DIV/0!</v>
      </c>
      <c r="Q66" s="3" t="e">
        <f>STDEV(K66:O66)</f>
        <v>#DIV/0!</v>
      </c>
      <c r="R66" s="7" t="s">
        <v>31</v>
      </c>
      <c r="S66" s="7" t="s">
        <v>31</v>
      </c>
      <c r="T66" s="7" t="s">
        <v>31</v>
      </c>
      <c r="U66" s="7" t="s">
        <v>31</v>
      </c>
      <c r="V66" s="7" t="s">
        <v>31</v>
      </c>
      <c r="W66" s="3" t="e">
        <f>AVERAGE(R66:V66)</f>
        <v>#DIV/0!</v>
      </c>
      <c r="X66" s="3" t="e">
        <f>STDEV(R66:V66)</f>
        <v>#DIV/0!</v>
      </c>
      <c r="Y66" s="7">
        <v>138</v>
      </c>
      <c r="Z66" s="7">
        <v>144</v>
      </c>
      <c r="AA66" s="7">
        <v>148</v>
      </c>
      <c r="AB66" s="7">
        <v>146</v>
      </c>
      <c r="AC66" s="7">
        <v>166</v>
      </c>
      <c r="AD66" s="3">
        <f t="shared" ref="AD66:AD67" si="34">AVERAGE(Y66:AC66)</f>
        <v>148.4</v>
      </c>
      <c r="AE66" s="3">
        <f t="shared" ref="AE66:AE67" si="35">STDEV(Y66:AC66)</f>
        <v>10.526157893552615</v>
      </c>
      <c r="AF66" s="7">
        <v>25</v>
      </c>
      <c r="AG66" s="7">
        <v>29</v>
      </c>
      <c r="AH66" s="7">
        <v>32</v>
      </c>
      <c r="AI66" s="7">
        <v>24</v>
      </c>
      <c r="AJ66" s="7">
        <v>28</v>
      </c>
      <c r="AK66" s="3">
        <f t="shared" ref="AK66:AK67" si="36">AVERAGE(AF66:AJ66)</f>
        <v>27.6</v>
      </c>
      <c r="AL66" s="3">
        <f t="shared" ref="AL66:AL67" si="37">STDEV(AF66:AJ66)</f>
        <v>3.2093613071762355</v>
      </c>
      <c r="AM66" s="7">
        <v>8</v>
      </c>
      <c r="AN66" s="7">
        <v>14</v>
      </c>
      <c r="AO66" s="7">
        <v>13</v>
      </c>
      <c r="AP66" s="7">
        <v>20</v>
      </c>
      <c r="AQ66" s="7">
        <v>10</v>
      </c>
      <c r="AR66" s="3">
        <f t="shared" ref="AR66:AR67" si="38">AVERAGE(AM66:AQ66)</f>
        <v>13</v>
      </c>
      <c r="AS66" s="3">
        <f t="shared" ref="AS66:AS67" si="39">STDEV(AM66:AQ66)</f>
        <v>4.5825756949558398</v>
      </c>
      <c r="AT66" s="7">
        <v>31</v>
      </c>
      <c r="AU66" s="7">
        <v>27</v>
      </c>
      <c r="AV66" s="7">
        <v>28</v>
      </c>
      <c r="AW66" s="7">
        <v>27</v>
      </c>
      <c r="AX66" s="7">
        <v>22</v>
      </c>
      <c r="AY66" s="3">
        <f>AVERAGE(AT66:AX66)</f>
        <v>27</v>
      </c>
      <c r="AZ66" s="3">
        <f>STDEV(AT66:AX66)</f>
        <v>3.2403703492039302</v>
      </c>
      <c r="BA66" s="7">
        <v>10</v>
      </c>
      <c r="BB66" s="7">
        <v>14</v>
      </c>
      <c r="BC66" s="7">
        <v>12</v>
      </c>
      <c r="BD66" s="7">
        <v>7</v>
      </c>
      <c r="BE66" s="7">
        <v>14</v>
      </c>
      <c r="BF66" s="3">
        <f>AVERAGE(BA66:BE66)</f>
        <v>11.4</v>
      </c>
      <c r="BG66" s="3">
        <f>STDEV(BA66:BE66)</f>
        <v>2.9664793948382671</v>
      </c>
      <c r="BH66" s="19"/>
    </row>
    <row r="67" spans="1:60" x14ac:dyDescent="0.35">
      <c r="A67" s="6"/>
      <c r="B67" s="6">
        <v>3</v>
      </c>
      <c r="C67" s="6"/>
      <c r="D67" s="7" t="s">
        <v>31</v>
      </c>
      <c r="E67" s="7" t="s">
        <v>31</v>
      </c>
      <c r="F67" s="7" t="s">
        <v>31</v>
      </c>
      <c r="G67" s="7" t="s">
        <v>31</v>
      </c>
      <c r="H67" s="7" t="s">
        <v>31</v>
      </c>
      <c r="I67" s="3" t="e">
        <f>AVERAGE(D67:H67)</f>
        <v>#DIV/0!</v>
      </c>
      <c r="J67" s="3" t="e">
        <f>STDEV(D67:H67)</f>
        <v>#DIV/0!</v>
      </c>
      <c r="K67" s="7" t="s">
        <v>31</v>
      </c>
      <c r="L67" s="7" t="s">
        <v>31</v>
      </c>
      <c r="M67" s="7" t="s">
        <v>31</v>
      </c>
      <c r="N67" s="7" t="s">
        <v>31</v>
      </c>
      <c r="O67" s="7" t="s">
        <v>31</v>
      </c>
      <c r="P67" s="3" t="e">
        <f>AVERAGE(K67:O67)</f>
        <v>#DIV/0!</v>
      </c>
      <c r="Q67" s="3" t="e">
        <f>STDEV(K67:O67)</f>
        <v>#DIV/0!</v>
      </c>
      <c r="R67" s="7" t="s">
        <v>31</v>
      </c>
      <c r="S67" s="7" t="s">
        <v>31</v>
      </c>
      <c r="T67" s="7" t="s">
        <v>31</v>
      </c>
      <c r="U67" s="7" t="s">
        <v>31</v>
      </c>
      <c r="V67" s="7" t="s">
        <v>31</v>
      </c>
      <c r="W67" s="3" t="e">
        <f>AVERAGE(R67:V67)</f>
        <v>#DIV/0!</v>
      </c>
      <c r="X67" s="3" t="e">
        <f>STDEV(R67:V67)</f>
        <v>#DIV/0!</v>
      </c>
      <c r="Y67" s="7">
        <v>134</v>
      </c>
      <c r="Z67" s="7">
        <v>133</v>
      </c>
      <c r="AA67" s="7">
        <v>143</v>
      </c>
      <c r="AB67" s="7">
        <v>147</v>
      </c>
      <c r="AC67" s="7">
        <v>129</v>
      </c>
      <c r="AD67" s="3">
        <f t="shared" si="34"/>
        <v>137.19999999999999</v>
      </c>
      <c r="AE67" s="3">
        <f t="shared" si="35"/>
        <v>7.4966659255965249</v>
      </c>
      <c r="AF67" s="7">
        <v>22</v>
      </c>
      <c r="AG67" s="7">
        <v>27</v>
      </c>
      <c r="AH67" s="7">
        <v>22</v>
      </c>
      <c r="AI67" s="7">
        <v>24</v>
      </c>
      <c r="AJ67" s="7">
        <v>35</v>
      </c>
      <c r="AK67" s="3">
        <f t="shared" si="36"/>
        <v>26</v>
      </c>
      <c r="AL67" s="3">
        <f t="shared" si="37"/>
        <v>5.4313902456001077</v>
      </c>
      <c r="AM67" s="7">
        <v>6</v>
      </c>
      <c r="AN67" s="7">
        <v>8</v>
      </c>
      <c r="AO67" s="7">
        <v>4</v>
      </c>
      <c r="AP67" s="7">
        <v>6</v>
      </c>
      <c r="AQ67" s="7">
        <v>8</v>
      </c>
      <c r="AR67" s="3">
        <f t="shared" si="38"/>
        <v>6.4</v>
      </c>
      <c r="AS67" s="3">
        <f t="shared" si="39"/>
        <v>1.6733200530681502</v>
      </c>
      <c r="AT67" s="7">
        <v>3</v>
      </c>
      <c r="AU67" s="7">
        <v>2</v>
      </c>
      <c r="AV67" s="7">
        <v>8</v>
      </c>
      <c r="AW67" s="7">
        <v>6</v>
      </c>
      <c r="AX67" s="7">
        <v>5</v>
      </c>
      <c r="AY67" s="3">
        <f>AVERAGE(AT67:AX67)</f>
        <v>4.8</v>
      </c>
      <c r="AZ67" s="3">
        <f>STDEV(AT67:AX67)</f>
        <v>2.3874672772626644</v>
      </c>
      <c r="BA67" s="7">
        <v>2</v>
      </c>
      <c r="BB67" s="7">
        <v>1</v>
      </c>
      <c r="BC67" s="7">
        <v>2</v>
      </c>
      <c r="BD67" s="7">
        <v>2</v>
      </c>
      <c r="BE67" s="7">
        <v>1</v>
      </c>
      <c r="BF67" s="3">
        <f>AVERAGE(BA67:BE67)</f>
        <v>1.6</v>
      </c>
      <c r="BG67" s="3">
        <f>STDEV(BA67:BE67)</f>
        <v>0.54772255750516596</v>
      </c>
      <c r="BH67" s="6"/>
    </row>
    <row r="68" spans="1:60" x14ac:dyDescent="0.35">
      <c r="A68" s="4" t="s">
        <v>32</v>
      </c>
      <c r="B68" s="6"/>
      <c r="C68" s="6"/>
      <c r="D68" s="7"/>
      <c r="E68" s="7"/>
      <c r="F68" s="7"/>
      <c r="G68" s="7"/>
      <c r="H68" s="7"/>
      <c r="I68" s="8" t="e">
        <f>AVERAGE(I65:I67)</f>
        <v>#DIV/0!</v>
      </c>
      <c r="J68" s="8"/>
      <c r="K68" s="7"/>
      <c r="L68" s="7"/>
      <c r="M68" s="7"/>
      <c r="N68" s="7"/>
      <c r="O68" s="7"/>
      <c r="P68" s="8" t="e">
        <f>AVERAGE(P65:P67)</f>
        <v>#DIV/0!</v>
      </c>
      <c r="Q68" s="8"/>
      <c r="R68" s="7"/>
      <c r="S68" s="7"/>
      <c r="T68" s="7"/>
      <c r="U68" s="7"/>
      <c r="V68" s="7"/>
      <c r="W68" s="8" t="e">
        <f>AVERAGE(W65:W67)</f>
        <v>#DIV/0!</v>
      </c>
      <c r="X68" s="8"/>
      <c r="Y68" s="7"/>
      <c r="Z68" s="7"/>
      <c r="AA68" s="7"/>
      <c r="AB68" s="7"/>
      <c r="AC68" s="7"/>
      <c r="AD68" s="8">
        <f>AVERAGE(AD65:AD67)</f>
        <v>139.19999999999999</v>
      </c>
      <c r="AE68" s="8"/>
      <c r="AF68" s="7"/>
      <c r="AG68" s="7"/>
      <c r="AH68" s="7"/>
      <c r="AI68" s="7"/>
      <c r="AJ68" s="7"/>
      <c r="AK68" s="8">
        <f>AVERAGE(AK65:AK67)</f>
        <v>27</v>
      </c>
      <c r="AL68" s="8"/>
      <c r="AM68" s="7"/>
      <c r="AN68" s="7"/>
      <c r="AO68" s="7"/>
      <c r="AP68" s="7"/>
      <c r="AQ68" s="7"/>
      <c r="AR68" s="8">
        <f>AVERAGE(AR65:AR67)</f>
        <v>8.2666666666666657</v>
      </c>
      <c r="AS68" s="8"/>
      <c r="AT68" s="7"/>
      <c r="AU68" s="7"/>
      <c r="AV68" s="7"/>
      <c r="AW68" s="7"/>
      <c r="AX68" s="7"/>
      <c r="AY68" s="8">
        <f>AVERAGE(AY65:AY67)</f>
        <v>11.399999999999999</v>
      </c>
      <c r="AZ68" s="8"/>
      <c r="BA68" s="7"/>
      <c r="BB68" s="7"/>
      <c r="BC68" s="7"/>
      <c r="BD68" s="7"/>
      <c r="BE68" s="7"/>
      <c r="BF68" s="8">
        <f>AVERAGE(BF65:BF67)</f>
        <v>6</v>
      </c>
      <c r="BG68" s="8"/>
      <c r="BH68" s="6"/>
    </row>
    <row r="69" spans="1:60" x14ac:dyDescent="0.35">
      <c r="A69" s="4" t="s">
        <v>33</v>
      </c>
      <c r="B69" s="6"/>
      <c r="C69" s="6"/>
      <c r="D69" s="7"/>
      <c r="E69" s="7"/>
      <c r="F69" s="7"/>
      <c r="G69" s="7"/>
      <c r="H69" s="7"/>
      <c r="I69" s="8" t="e">
        <f>SUM(J65:J67)</f>
        <v>#DIV/0!</v>
      </c>
      <c r="J69" s="8"/>
      <c r="K69" s="7"/>
      <c r="L69" s="7"/>
      <c r="M69" s="7"/>
      <c r="N69" s="7"/>
      <c r="O69" s="7"/>
      <c r="P69" s="8" t="e">
        <f>SUM(Q65:Q67)</f>
        <v>#DIV/0!</v>
      </c>
      <c r="Q69" s="8"/>
      <c r="R69" s="7"/>
      <c r="S69" s="7"/>
      <c r="T69" s="7"/>
      <c r="U69" s="7"/>
      <c r="V69" s="7"/>
      <c r="W69" s="8" t="e">
        <f>SUM(X65:X67)</f>
        <v>#DIV/0!</v>
      </c>
      <c r="X69" s="8"/>
      <c r="Y69" s="7"/>
      <c r="Z69" s="7"/>
      <c r="AA69" s="7"/>
      <c r="AB69" s="7"/>
      <c r="AC69" s="7"/>
      <c r="AD69" s="8">
        <f>SUM(AE65:AE67)</f>
        <v>22.438704252313062</v>
      </c>
      <c r="AE69" s="8"/>
      <c r="AF69" s="7"/>
      <c r="AG69" s="7"/>
      <c r="AH69" s="7"/>
      <c r="AI69" s="7"/>
      <c r="AJ69" s="7"/>
      <c r="AK69" s="8">
        <f>SUM(AL65:AL67)</f>
        <v>12.976648230512097</v>
      </c>
      <c r="AL69" s="8"/>
      <c r="AM69" s="7"/>
      <c r="AN69" s="7"/>
      <c r="AO69" s="7"/>
      <c r="AP69" s="7"/>
      <c r="AQ69" s="7"/>
      <c r="AR69" s="8">
        <f>SUM(AS65:AS67)</f>
        <v>7.9292158010921403</v>
      </c>
      <c r="AS69" s="8"/>
      <c r="AT69" s="7"/>
      <c r="AU69" s="7"/>
      <c r="AV69" s="7"/>
      <c r="AW69" s="7"/>
      <c r="AX69" s="7"/>
      <c r="AY69" s="8">
        <f>SUM(AZ65:AZ67)</f>
        <v>7.7014817617993669</v>
      </c>
      <c r="AZ69" s="8"/>
      <c r="BA69" s="7"/>
      <c r="BB69" s="7"/>
      <c r="BC69" s="7"/>
      <c r="BD69" s="7"/>
      <c r="BE69" s="7"/>
      <c r="BF69" s="8">
        <f>SUM(BG65:BG67)</f>
        <v>5.6355222959030753</v>
      </c>
      <c r="BG69" s="8"/>
      <c r="BH69" s="6"/>
    </row>
    <row r="70" spans="1:60" x14ac:dyDescent="0.35">
      <c r="A70" s="6" t="s">
        <v>12</v>
      </c>
      <c r="B70" s="6">
        <v>1</v>
      </c>
      <c r="C70" s="6"/>
      <c r="D70" s="7" t="s">
        <v>31</v>
      </c>
      <c r="E70" s="7" t="s">
        <v>31</v>
      </c>
      <c r="F70" s="7" t="s">
        <v>31</v>
      </c>
      <c r="G70" s="7" t="s">
        <v>31</v>
      </c>
      <c r="H70" s="7" t="s">
        <v>31</v>
      </c>
      <c r="I70" s="3" t="e">
        <f>AVERAGE(D70:H70)</f>
        <v>#DIV/0!</v>
      </c>
      <c r="J70" s="3" t="e">
        <f>STDEV(D70:H70)</f>
        <v>#DIV/0!</v>
      </c>
      <c r="K70" s="7" t="s">
        <v>31</v>
      </c>
      <c r="L70" s="7" t="s">
        <v>31</v>
      </c>
      <c r="M70" s="7" t="s">
        <v>31</v>
      </c>
      <c r="N70" s="7" t="s">
        <v>31</v>
      </c>
      <c r="O70" s="7" t="s">
        <v>31</v>
      </c>
      <c r="P70" s="3" t="e">
        <f>AVERAGE(K70:O70)</f>
        <v>#DIV/0!</v>
      </c>
      <c r="Q70" s="3" t="e">
        <f>STDEV(K70:O70)</f>
        <v>#DIV/0!</v>
      </c>
      <c r="R70" s="7" t="s">
        <v>31</v>
      </c>
      <c r="S70" s="7" t="s">
        <v>31</v>
      </c>
      <c r="T70" s="7" t="s">
        <v>31</v>
      </c>
      <c r="U70" s="7" t="s">
        <v>31</v>
      </c>
      <c r="V70" s="7" t="s">
        <v>31</v>
      </c>
      <c r="W70" s="3" t="e">
        <f>AVERAGE(R70:V70)</f>
        <v>#DIV/0!</v>
      </c>
      <c r="X70" s="3" t="e">
        <f>STDEV(R70:V70)</f>
        <v>#DIV/0!</v>
      </c>
      <c r="Y70" s="7" t="s">
        <v>31</v>
      </c>
      <c r="Z70" s="7" t="s">
        <v>31</v>
      </c>
      <c r="AA70" s="7" t="s">
        <v>31</v>
      </c>
      <c r="AB70" s="7" t="s">
        <v>31</v>
      </c>
      <c r="AC70" s="7" t="s">
        <v>31</v>
      </c>
      <c r="AD70" s="3" t="e">
        <f>AVERAGE(Y70:AC70)</f>
        <v>#DIV/0!</v>
      </c>
      <c r="AE70" s="3" t="e">
        <f>STDEV(Y70:AC70)</f>
        <v>#DIV/0!</v>
      </c>
      <c r="AF70" s="7">
        <v>26</v>
      </c>
      <c r="AG70" s="7">
        <v>36</v>
      </c>
      <c r="AH70" s="7">
        <v>27</v>
      </c>
      <c r="AI70" s="7">
        <v>34</v>
      </c>
      <c r="AJ70" s="7">
        <v>23</v>
      </c>
      <c r="AK70" s="3">
        <f>AVERAGE(AF70:AJ70)</f>
        <v>29.2</v>
      </c>
      <c r="AL70" s="3">
        <f>STDEV(AF70:AJ70)</f>
        <v>5.5407580708780317</v>
      </c>
      <c r="AM70" s="7">
        <v>8</v>
      </c>
      <c r="AN70" s="7">
        <v>9</v>
      </c>
      <c r="AO70" s="7">
        <v>6</v>
      </c>
      <c r="AP70" s="7">
        <v>3</v>
      </c>
      <c r="AQ70" s="7">
        <v>7</v>
      </c>
      <c r="AR70" s="3">
        <f>AVERAGE(AM70:AQ70)</f>
        <v>6.6</v>
      </c>
      <c r="AS70" s="3">
        <f>STDEV(AM70:AQ70)</f>
        <v>2.302172886644267</v>
      </c>
      <c r="AT70" s="7">
        <v>3</v>
      </c>
      <c r="AU70" s="7">
        <v>7</v>
      </c>
      <c r="AV70" s="7">
        <v>2</v>
      </c>
      <c r="AW70" s="7">
        <v>1</v>
      </c>
      <c r="AX70" s="7">
        <v>3</v>
      </c>
      <c r="AY70" s="3">
        <f>AVERAGE(AT70:AX70)</f>
        <v>3.2</v>
      </c>
      <c r="AZ70" s="3">
        <f>STDEV(AT70:AX70)</f>
        <v>2.2803508501982757</v>
      </c>
      <c r="BA70" s="7">
        <v>1</v>
      </c>
      <c r="BB70" s="7">
        <v>0</v>
      </c>
      <c r="BC70" s="7">
        <v>3</v>
      </c>
      <c r="BD70" s="7">
        <v>3</v>
      </c>
      <c r="BE70" s="7">
        <v>2</v>
      </c>
      <c r="BF70" s="3">
        <f>AVERAGE(BA70:BE70)</f>
        <v>1.8</v>
      </c>
      <c r="BG70" s="3">
        <f>STDEV(BA70:BE70)</f>
        <v>1.3038404810405297</v>
      </c>
      <c r="BH70" s="6"/>
    </row>
    <row r="71" spans="1:60" x14ac:dyDescent="0.35">
      <c r="A71" s="6" t="s">
        <v>14</v>
      </c>
      <c r="B71" s="6">
        <v>2</v>
      </c>
      <c r="C71" s="6"/>
      <c r="D71" s="7" t="s">
        <v>31</v>
      </c>
      <c r="E71" s="7" t="s">
        <v>31</v>
      </c>
      <c r="F71" s="7" t="s">
        <v>31</v>
      </c>
      <c r="G71" s="7" t="s">
        <v>31</v>
      </c>
      <c r="H71" s="7" t="s">
        <v>31</v>
      </c>
      <c r="I71" s="3" t="e">
        <f>AVERAGE(D71:H71)</f>
        <v>#DIV/0!</v>
      </c>
      <c r="J71" s="3" t="e">
        <f>STDEV(D71:H71)</f>
        <v>#DIV/0!</v>
      </c>
      <c r="K71" s="7" t="s">
        <v>31</v>
      </c>
      <c r="L71" s="7" t="s">
        <v>31</v>
      </c>
      <c r="M71" s="7" t="s">
        <v>31</v>
      </c>
      <c r="N71" s="7" t="s">
        <v>31</v>
      </c>
      <c r="O71" s="7" t="s">
        <v>31</v>
      </c>
      <c r="P71" s="3" t="e">
        <f>AVERAGE(K71:O71)</f>
        <v>#DIV/0!</v>
      </c>
      <c r="Q71" s="3" t="e">
        <f>STDEV(K71:O71)</f>
        <v>#DIV/0!</v>
      </c>
      <c r="R71" s="7" t="s">
        <v>31</v>
      </c>
      <c r="S71" s="7" t="s">
        <v>31</v>
      </c>
      <c r="T71" s="7" t="s">
        <v>31</v>
      </c>
      <c r="U71" s="7" t="s">
        <v>31</v>
      </c>
      <c r="V71" s="7" t="s">
        <v>31</v>
      </c>
      <c r="W71" s="3" t="e">
        <f>AVERAGE(R71:V71)</f>
        <v>#DIV/0!</v>
      </c>
      <c r="X71" s="3" t="e">
        <f>STDEV(R71:V71)</f>
        <v>#DIV/0!</v>
      </c>
      <c r="Y71" s="7">
        <v>109</v>
      </c>
      <c r="Z71" s="7">
        <v>133</v>
      </c>
      <c r="AA71" s="7">
        <v>133</v>
      </c>
      <c r="AB71" s="7">
        <v>108</v>
      </c>
      <c r="AC71" s="7">
        <v>111</v>
      </c>
      <c r="AD71" s="3">
        <f>AVERAGE(Y71:AC71)</f>
        <v>118.8</v>
      </c>
      <c r="AE71" s="3">
        <f>STDEV(Y71:AC71)</f>
        <v>13.007690033207279</v>
      </c>
      <c r="AF71" s="7">
        <v>13</v>
      </c>
      <c r="AG71" s="7">
        <v>13</v>
      </c>
      <c r="AH71" s="7">
        <v>6</v>
      </c>
      <c r="AI71" s="7">
        <v>12</v>
      </c>
      <c r="AJ71" s="7">
        <v>15</v>
      </c>
      <c r="AK71" s="3">
        <f>AVERAGE(AF71:AJ71)</f>
        <v>11.8</v>
      </c>
      <c r="AL71" s="3">
        <f>STDEV(AF71:AJ71)</f>
        <v>3.4205262752974122</v>
      </c>
      <c r="AM71" s="7">
        <v>1</v>
      </c>
      <c r="AN71" s="7">
        <v>3</v>
      </c>
      <c r="AO71" s="7">
        <v>3</v>
      </c>
      <c r="AP71" s="7">
        <v>1</v>
      </c>
      <c r="AQ71" s="7">
        <v>4</v>
      </c>
      <c r="AR71" s="3">
        <f>AVERAGE(AM71:AQ71)</f>
        <v>2.4</v>
      </c>
      <c r="AS71" s="3">
        <f>STDEV(AM71:AQ71)</f>
        <v>1.3416407864998738</v>
      </c>
      <c r="AT71" s="7">
        <v>1</v>
      </c>
      <c r="AU71" s="7">
        <v>1</v>
      </c>
      <c r="AV71" s="7">
        <v>1</v>
      </c>
      <c r="AW71" s="7">
        <v>4</v>
      </c>
      <c r="AX71" s="7">
        <v>2</v>
      </c>
      <c r="AY71" s="3">
        <f>AVERAGE(AT71:AX71)</f>
        <v>1.8</v>
      </c>
      <c r="AZ71" s="3">
        <f>STDEV(AT71:AX71)</f>
        <v>1.3038404810405297</v>
      </c>
      <c r="BA71" s="7">
        <v>4</v>
      </c>
      <c r="BB71" s="7">
        <v>1</v>
      </c>
      <c r="BC71" s="7">
        <v>6</v>
      </c>
      <c r="BD71" s="7">
        <v>1</v>
      </c>
      <c r="BE71" s="7">
        <v>4</v>
      </c>
      <c r="BF71" s="3">
        <f>AVERAGE(BA71:BE71)</f>
        <v>3.2</v>
      </c>
      <c r="BG71" s="3">
        <f>STDEV(BA71:BE71)</f>
        <v>2.16794833886788</v>
      </c>
      <c r="BH71" s="6"/>
    </row>
    <row r="72" spans="1:60" x14ac:dyDescent="0.35">
      <c r="A72" s="6"/>
      <c r="B72" s="6">
        <v>3</v>
      </c>
      <c r="C72" s="6"/>
      <c r="D72" s="7" t="s">
        <v>31</v>
      </c>
      <c r="E72" s="7" t="s">
        <v>31</v>
      </c>
      <c r="F72" s="7" t="s">
        <v>31</v>
      </c>
      <c r="G72" s="7" t="s">
        <v>31</v>
      </c>
      <c r="H72" s="7" t="s">
        <v>31</v>
      </c>
      <c r="I72" s="3" t="e">
        <f>AVERAGE(D72:H72)</f>
        <v>#DIV/0!</v>
      </c>
      <c r="J72" s="3" t="e">
        <f>STDEV(D72:H72)</f>
        <v>#DIV/0!</v>
      </c>
      <c r="K72" s="7" t="s">
        <v>31</v>
      </c>
      <c r="L72" s="7" t="s">
        <v>31</v>
      </c>
      <c r="M72" s="7" t="s">
        <v>31</v>
      </c>
      <c r="N72" s="7" t="s">
        <v>31</v>
      </c>
      <c r="O72" s="7" t="s">
        <v>31</v>
      </c>
      <c r="P72" s="3" t="e">
        <f>AVERAGE(K72:O72)</f>
        <v>#DIV/0!</v>
      </c>
      <c r="Q72" s="3" t="e">
        <f>STDEV(K72:O72)</f>
        <v>#DIV/0!</v>
      </c>
      <c r="R72" s="7" t="s">
        <v>31</v>
      </c>
      <c r="S72" s="7" t="s">
        <v>31</v>
      </c>
      <c r="T72" s="7" t="s">
        <v>31</v>
      </c>
      <c r="U72" s="7" t="s">
        <v>31</v>
      </c>
      <c r="V72" s="7" t="s">
        <v>31</v>
      </c>
      <c r="W72" s="3" t="e">
        <f>AVERAGE(R72:V72)</f>
        <v>#DIV/0!</v>
      </c>
      <c r="X72" s="3" t="e">
        <f>STDEV(R72:V72)</f>
        <v>#DIV/0!</v>
      </c>
      <c r="Y72" s="7">
        <v>131</v>
      </c>
      <c r="Z72" s="7">
        <v>133</v>
      </c>
      <c r="AA72" s="7">
        <v>133</v>
      </c>
      <c r="AB72" s="7">
        <v>124</v>
      </c>
      <c r="AC72" s="7">
        <v>119</v>
      </c>
      <c r="AD72" s="3">
        <f>AVERAGE(Y72:AC72)</f>
        <v>128</v>
      </c>
      <c r="AE72" s="3">
        <f>STDEV(Y72:AC72)</f>
        <v>6.2449979983983983</v>
      </c>
      <c r="AF72" s="7">
        <v>17</v>
      </c>
      <c r="AG72" s="7">
        <v>9</v>
      </c>
      <c r="AH72" s="7">
        <v>15</v>
      </c>
      <c r="AI72" s="7">
        <v>15</v>
      </c>
      <c r="AJ72" s="7">
        <v>16</v>
      </c>
      <c r="AK72" s="3">
        <f>AVERAGE(AF72:AJ72)</f>
        <v>14.4</v>
      </c>
      <c r="AL72" s="3">
        <f>STDEV(AF72:AJ72)</f>
        <v>3.1304951684997073</v>
      </c>
      <c r="AM72" s="7">
        <v>4</v>
      </c>
      <c r="AN72" s="7">
        <v>3</v>
      </c>
      <c r="AO72" s="7">
        <v>5</v>
      </c>
      <c r="AP72" s="7">
        <v>6</v>
      </c>
      <c r="AQ72" s="7">
        <v>4</v>
      </c>
      <c r="AR72" s="3">
        <f>AVERAGE(AM72:AQ72)</f>
        <v>4.4000000000000004</v>
      </c>
      <c r="AS72" s="3">
        <f>STDEV(AM72:AQ72)</f>
        <v>1.1401754250991383</v>
      </c>
      <c r="AT72" s="7">
        <v>4</v>
      </c>
      <c r="AU72" s="7">
        <v>6</v>
      </c>
      <c r="AV72" s="7">
        <v>3</v>
      </c>
      <c r="AW72" s="7">
        <v>7</v>
      </c>
      <c r="AX72" s="7">
        <v>4</v>
      </c>
      <c r="AY72" s="3">
        <f>AVERAGE(AT72:AX72)</f>
        <v>4.8</v>
      </c>
      <c r="AZ72" s="3">
        <f>STDEV(AT72:AX72)</f>
        <v>1.6431676725154982</v>
      </c>
      <c r="BA72" s="7">
        <v>3</v>
      </c>
      <c r="BB72" s="7">
        <v>3</v>
      </c>
      <c r="BC72" s="7">
        <v>3</v>
      </c>
      <c r="BD72" s="7">
        <v>5</v>
      </c>
      <c r="BE72" s="7">
        <v>4</v>
      </c>
      <c r="BF72" s="3">
        <f>AVERAGE(BA72:BE72)</f>
        <v>3.6</v>
      </c>
      <c r="BG72" s="3">
        <f>STDEV(BA72:BE72)</f>
        <v>0.8944271909999163</v>
      </c>
      <c r="BH72" s="6"/>
    </row>
    <row r="73" spans="1:60" x14ac:dyDescent="0.35">
      <c r="A73" s="4" t="s">
        <v>32</v>
      </c>
      <c r="B73" s="6"/>
      <c r="C73" s="6"/>
      <c r="D73" s="7"/>
      <c r="E73" s="7"/>
      <c r="F73" s="7"/>
      <c r="G73" s="7"/>
      <c r="H73" s="7"/>
      <c r="I73" s="8" t="e">
        <f>AVERAGE(I71:I72)</f>
        <v>#DIV/0!</v>
      </c>
      <c r="J73" s="8"/>
      <c r="K73" s="7"/>
      <c r="L73" s="7"/>
      <c r="M73" s="7"/>
      <c r="N73" s="7"/>
      <c r="O73" s="7"/>
      <c r="P73" s="8" t="e">
        <f>AVERAGE(P71:P72)</f>
        <v>#DIV/0!</v>
      </c>
      <c r="Q73" s="8"/>
      <c r="R73" s="7"/>
      <c r="S73" s="7"/>
      <c r="T73" s="7"/>
      <c r="U73" s="7"/>
      <c r="V73" s="7"/>
      <c r="W73" s="8" t="e">
        <f>AVERAGE(W71:W72)</f>
        <v>#DIV/0!</v>
      </c>
      <c r="X73" s="8"/>
      <c r="Y73" s="7"/>
      <c r="Z73" s="7"/>
      <c r="AA73" s="7"/>
      <c r="AB73" s="7"/>
      <c r="AC73" s="7"/>
      <c r="AD73" s="8">
        <f>AVERAGE(AD71:AD72)</f>
        <v>123.4</v>
      </c>
      <c r="AE73" s="8"/>
      <c r="AF73" s="7"/>
      <c r="AG73" s="7"/>
      <c r="AH73" s="7"/>
      <c r="AI73" s="7"/>
      <c r="AJ73" s="7"/>
      <c r="AK73" s="8">
        <f>AVERAGE(AK71:AK72)</f>
        <v>13.100000000000001</v>
      </c>
      <c r="AL73" s="8"/>
      <c r="AM73" s="7"/>
      <c r="AN73" s="7"/>
      <c r="AO73" s="7"/>
      <c r="AP73" s="7"/>
      <c r="AQ73" s="7"/>
      <c r="AR73" s="8">
        <f>AVERAGE(AR71:AR72)</f>
        <v>3.4000000000000004</v>
      </c>
      <c r="AS73" s="8"/>
      <c r="AT73" s="7"/>
      <c r="AU73" s="7"/>
      <c r="AV73" s="7"/>
      <c r="AW73" s="7"/>
      <c r="AX73" s="7"/>
      <c r="AY73" s="8">
        <f>AVERAGE(AY71:AY72)</f>
        <v>3.3</v>
      </c>
      <c r="AZ73" s="8"/>
      <c r="BA73" s="7"/>
      <c r="BB73" s="7"/>
      <c r="BC73" s="7"/>
      <c r="BD73" s="7"/>
      <c r="BE73" s="7"/>
      <c r="BF73" s="8">
        <f>AVERAGE(BF71:BF72)</f>
        <v>3.4000000000000004</v>
      </c>
      <c r="BG73" s="8"/>
      <c r="BH73" s="6"/>
    </row>
    <row r="74" spans="1:60" x14ac:dyDescent="0.35">
      <c r="A74" s="4" t="s">
        <v>33</v>
      </c>
      <c r="B74" s="6"/>
      <c r="C74" s="6"/>
      <c r="D74" s="7"/>
      <c r="E74" s="7"/>
      <c r="F74" s="7"/>
      <c r="G74" s="7"/>
      <c r="H74" s="7"/>
      <c r="I74" s="8" t="e">
        <f>SUM(J71:J72)</f>
        <v>#DIV/0!</v>
      </c>
      <c r="J74" s="8"/>
      <c r="K74" s="7"/>
      <c r="L74" s="7"/>
      <c r="M74" s="7"/>
      <c r="N74" s="7"/>
      <c r="O74" s="7"/>
      <c r="P74" s="8" t="e">
        <f>SUM(Q71:Q72)</f>
        <v>#DIV/0!</v>
      </c>
      <c r="Q74" s="8"/>
      <c r="R74" s="7"/>
      <c r="S74" s="7"/>
      <c r="T74" s="7"/>
      <c r="U74" s="7"/>
      <c r="V74" s="7"/>
      <c r="W74" s="8" t="e">
        <f>SUM(X71:X72)</f>
        <v>#DIV/0!</v>
      </c>
      <c r="X74" s="8"/>
      <c r="Y74" s="7"/>
      <c r="Z74" s="7"/>
      <c r="AA74" s="7"/>
      <c r="AB74" s="7"/>
      <c r="AC74" s="7"/>
      <c r="AD74" s="8">
        <f>SUM(AE71:AE72)</f>
        <v>19.252688031605679</v>
      </c>
      <c r="AE74" s="8"/>
      <c r="AF74" s="7"/>
      <c r="AG74" s="7"/>
      <c r="AH74" s="7"/>
      <c r="AI74" s="7"/>
      <c r="AJ74" s="7"/>
      <c r="AK74" s="8">
        <f>SUM(AL71:AL72)</f>
        <v>6.5510214437971195</v>
      </c>
      <c r="AL74" s="8"/>
      <c r="AM74" s="7"/>
      <c r="AN74" s="7"/>
      <c r="AO74" s="7"/>
      <c r="AP74" s="7"/>
      <c r="AQ74" s="7"/>
      <c r="AR74" s="8">
        <f>SUM(AS71:AS72)</f>
        <v>2.4818162115990123</v>
      </c>
      <c r="AS74" s="8"/>
      <c r="AT74" s="7"/>
      <c r="AU74" s="7"/>
      <c r="AV74" s="7"/>
      <c r="AW74" s="7"/>
      <c r="AX74" s="7"/>
      <c r="AY74" s="8">
        <f>SUM(AZ71:AZ72)</f>
        <v>2.9470081535560277</v>
      </c>
      <c r="AZ74" s="8"/>
      <c r="BA74" s="7"/>
      <c r="BB74" s="7"/>
      <c r="BC74" s="7"/>
      <c r="BD74" s="7"/>
      <c r="BE74" s="7"/>
      <c r="BF74" s="8">
        <f>SUM(BG71:BG72)</f>
        <v>3.0623755298677962</v>
      </c>
      <c r="BG74" s="8"/>
      <c r="BH74" s="6"/>
    </row>
    <row r="75" spans="1:60" x14ac:dyDescent="0.35">
      <c r="A75" s="6" t="s">
        <v>15</v>
      </c>
      <c r="B75" s="6">
        <v>1</v>
      </c>
      <c r="C75" s="6"/>
      <c r="D75" s="7" t="s">
        <v>31</v>
      </c>
      <c r="E75" s="7" t="s">
        <v>31</v>
      </c>
      <c r="F75" s="7" t="s">
        <v>31</v>
      </c>
      <c r="G75" s="7" t="s">
        <v>31</v>
      </c>
      <c r="H75" s="7" t="s">
        <v>31</v>
      </c>
      <c r="I75" s="3" t="e">
        <f>AVERAGE(D75:H75)</f>
        <v>#DIV/0!</v>
      </c>
      <c r="J75" s="3" t="e">
        <f>STDEV(D75:H75)</f>
        <v>#DIV/0!</v>
      </c>
      <c r="K75" s="7" t="s">
        <v>31</v>
      </c>
      <c r="L75" s="7" t="s">
        <v>31</v>
      </c>
      <c r="M75" s="7" t="s">
        <v>31</v>
      </c>
      <c r="N75" s="7" t="s">
        <v>31</v>
      </c>
      <c r="O75" s="7" t="s">
        <v>31</v>
      </c>
      <c r="P75" s="3" t="e">
        <f>AVERAGE(K75:O75)</f>
        <v>#DIV/0!</v>
      </c>
      <c r="Q75" s="3" t="e">
        <f>STDEV(K75:O75)</f>
        <v>#DIV/0!</v>
      </c>
      <c r="R75" s="7" t="s">
        <v>31</v>
      </c>
      <c r="S75" s="7" t="s">
        <v>31</v>
      </c>
      <c r="T75" s="7" t="s">
        <v>31</v>
      </c>
      <c r="U75" s="7" t="s">
        <v>31</v>
      </c>
      <c r="V75" s="7" t="s">
        <v>31</v>
      </c>
      <c r="W75" s="3" t="e">
        <f>AVERAGE(R75:V75)</f>
        <v>#DIV/0!</v>
      </c>
      <c r="X75" s="3" t="e">
        <f>STDEV(R75:V75)</f>
        <v>#DIV/0!</v>
      </c>
      <c r="Y75" s="7">
        <v>117</v>
      </c>
      <c r="Z75" s="7">
        <v>126</v>
      </c>
      <c r="AA75" s="7">
        <v>125</v>
      </c>
      <c r="AB75" s="7">
        <v>127</v>
      </c>
      <c r="AC75" s="7">
        <v>108</v>
      </c>
      <c r="AD75" s="3">
        <f>AVERAGE(Y75:AC75)</f>
        <v>120.6</v>
      </c>
      <c r="AE75" s="3">
        <f>STDEV(Y75:AC75)</f>
        <v>8.0808415403347684</v>
      </c>
      <c r="AF75" s="7">
        <v>18</v>
      </c>
      <c r="AG75" s="7">
        <v>17</v>
      </c>
      <c r="AH75" s="7">
        <v>23</v>
      </c>
      <c r="AI75" s="7">
        <v>22</v>
      </c>
      <c r="AJ75" s="7">
        <v>19</v>
      </c>
      <c r="AK75" s="3">
        <f>AVERAGE(AF75:AJ75)</f>
        <v>19.8</v>
      </c>
      <c r="AL75" s="3">
        <f>STDEV(AF75:AJ75)</f>
        <v>2.5884358211089546</v>
      </c>
      <c r="AM75" s="7">
        <v>8</v>
      </c>
      <c r="AN75" s="7">
        <v>5</v>
      </c>
      <c r="AO75" s="7">
        <v>3</v>
      </c>
      <c r="AP75" s="7">
        <v>7</v>
      </c>
      <c r="AQ75" s="7">
        <v>4</v>
      </c>
      <c r="AR75" s="3">
        <f>AVERAGE(AM75:AQ75)</f>
        <v>5.4</v>
      </c>
      <c r="AS75" s="3">
        <f>STDEV(AM75:AQ75)</f>
        <v>2.0736441353327715</v>
      </c>
      <c r="AT75" s="7">
        <v>3</v>
      </c>
      <c r="AU75" s="7">
        <v>2</v>
      </c>
      <c r="AV75" s="7">
        <v>5</v>
      </c>
      <c r="AW75" s="7">
        <v>4</v>
      </c>
      <c r="AX75" s="7">
        <v>2</v>
      </c>
      <c r="AY75" s="3">
        <f>AVERAGE(AT75:AX75)</f>
        <v>3.2</v>
      </c>
      <c r="AZ75" s="3">
        <f>STDEV(AT75:AX75)</f>
        <v>1.3038404810405295</v>
      </c>
      <c r="BA75" s="7">
        <v>4</v>
      </c>
      <c r="BB75" s="7">
        <v>2</v>
      </c>
      <c r="BC75" s="7">
        <v>2</v>
      </c>
      <c r="BD75" s="7">
        <v>2</v>
      </c>
      <c r="BE75" s="7">
        <v>3</v>
      </c>
      <c r="BF75" s="3">
        <f>AVERAGE(BA75:BE75)</f>
        <v>2.6</v>
      </c>
      <c r="BG75" s="3">
        <f>STDEV(BA75:BE75)</f>
        <v>0.8944271909999163</v>
      </c>
      <c r="BH75" s="6"/>
    </row>
    <row r="76" spans="1:60" x14ac:dyDescent="0.35">
      <c r="A76" s="6"/>
      <c r="B76" s="6">
        <v>2</v>
      </c>
      <c r="C76" s="6"/>
      <c r="D76" s="7" t="s">
        <v>31</v>
      </c>
      <c r="E76" s="7" t="s">
        <v>31</v>
      </c>
      <c r="F76" s="7" t="s">
        <v>31</v>
      </c>
      <c r="G76" s="7" t="s">
        <v>31</v>
      </c>
      <c r="H76" s="7" t="s">
        <v>31</v>
      </c>
      <c r="I76" s="3" t="e">
        <f>AVERAGE(D76:H76)</f>
        <v>#DIV/0!</v>
      </c>
      <c r="J76" s="3" t="e">
        <f>STDEV(D76:H76)</f>
        <v>#DIV/0!</v>
      </c>
      <c r="K76" s="7" t="s">
        <v>31</v>
      </c>
      <c r="L76" s="7" t="s">
        <v>31</v>
      </c>
      <c r="M76" s="7" t="s">
        <v>31</v>
      </c>
      <c r="N76" s="7" t="s">
        <v>31</v>
      </c>
      <c r="O76" s="7" t="s">
        <v>31</v>
      </c>
      <c r="P76" s="3" t="e">
        <f>AVERAGE(K76:O76)</f>
        <v>#DIV/0!</v>
      </c>
      <c r="Q76" s="3" t="e">
        <f>STDEV(K76:O76)</f>
        <v>#DIV/0!</v>
      </c>
      <c r="R76" s="7" t="s">
        <v>31</v>
      </c>
      <c r="S76" s="7" t="s">
        <v>31</v>
      </c>
      <c r="T76" s="7" t="s">
        <v>31</v>
      </c>
      <c r="U76" s="7" t="s">
        <v>31</v>
      </c>
      <c r="V76" s="7" t="s">
        <v>31</v>
      </c>
      <c r="W76" s="3" t="e">
        <f>AVERAGE(R76:V76)</f>
        <v>#DIV/0!</v>
      </c>
      <c r="X76" s="3" t="e">
        <f>STDEV(R76:V76)</f>
        <v>#DIV/0!</v>
      </c>
      <c r="Y76" s="7">
        <v>148</v>
      </c>
      <c r="Z76" s="7">
        <v>123</v>
      </c>
      <c r="AA76" s="7">
        <v>140</v>
      </c>
      <c r="AB76" s="7">
        <v>132</v>
      </c>
      <c r="AC76" s="7">
        <v>131</v>
      </c>
      <c r="AD76" s="3">
        <f>AVERAGE(Y76:AC76)</f>
        <v>134.80000000000001</v>
      </c>
      <c r="AE76" s="3">
        <f>STDEV(Y76:AC76)</f>
        <v>9.5236547606473021</v>
      </c>
      <c r="AF76" s="7">
        <v>13</v>
      </c>
      <c r="AG76" s="7">
        <v>11</v>
      </c>
      <c r="AH76" s="7">
        <v>17</v>
      </c>
      <c r="AI76" s="7">
        <v>13</v>
      </c>
      <c r="AJ76" s="7">
        <v>17</v>
      </c>
      <c r="AK76" s="3">
        <f>AVERAGE(AF76:AJ76)</f>
        <v>14.2</v>
      </c>
      <c r="AL76" s="3">
        <f>STDEV(AF76:AJ76)</f>
        <v>2.6832815729997455</v>
      </c>
      <c r="AM76" s="7">
        <v>3</v>
      </c>
      <c r="AN76" s="7">
        <v>5</v>
      </c>
      <c r="AO76" s="7">
        <v>5</v>
      </c>
      <c r="AP76" s="7">
        <v>4</v>
      </c>
      <c r="AQ76" s="7">
        <v>9</v>
      </c>
      <c r="AR76" s="3">
        <f>AVERAGE(AM76:AQ76)</f>
        <v>5.2</v>
      </c>
      <c r="AS76" s="3">
        <f>STDEV(AM76:AQ76)</f>
        <v>2.2803508501982765</v>
      </c>
      <c r="AT76" s="7">
        <v>0</v>
      </c>
      <c r="AU76" s="7">
        <v>4</v>
      </c>
      <c r="AV76" s="7">
        <v>3</v>
      </c>
      <c r="AW76" s="7">
        <v>5</v>
      </c>
      <c r="AX76" s="7">
        <v>3</v>
      </c>
      <c r="AY76" s="3">
        <f>AVERAGE(AT76:AX76)</f>
        <v>3</v>
      </c>
      <c r="AZ76" s="3">
        <f>STDEV(AT76:AX76)</f>
        <v>1.8708286933869707</v>
      </c>
      <c r="BA76" s="7">
        <v>4</v>
      </c>
      <c r="BB76" s="7">
        <v>2</v>
      </c>
      <c r="BC76" s="7">
        <v>4</v>
      </c>
      <c r="BD76" s="7">
        <v>3</v>
      </c>
      <c r="BE76" s="7">
        <v>6</v>
      </c>
      <c r="BF76" s="3">
        <f>AVERAGE(BA76:BE76)</f>
        <v>3.8</v>
      </c>
      <c r="BG76" s="3">
        <f>STDEV(BA76:BE76)</f>
        <v>1.4832396974191324</v>
      </c>
      <c r="BH76" s="6"/>
    </row>
    <row r="77" spans="1:60" x14ac:dyDescent="0.35">
      <c r="A77" s="6"/>
      <c r="B77" s="6">
        <v>3</v>
      </c>
      <c r="C77" s="6"/>
      <c r="D77" s="7" t="s">
        <v>31</v>
      </c>
      <c r="E77" s="7" t="s">
        <v>31</v>
      </c>
      <c r="F77" s="7" t="s">
        <v>31</v>
      </c>
      <c r="G77" s="7" t="s">
        <v>31</v>
      </c>
      <c r="H77" s="7" t="s">
        <v>31</v>
      </c>
      <c r="I77" s="3" t="e">
        <f>AVERAGE(D77:H77)</f>
        <v>#DIV/0!</v>
      </c>
      <c r="J77" s="3" t="e">
        <f>STDEV(D77:H77)</f>
        <v>#DIV/0!</v>
      </c>
      <c r="K77" s="7" t="s">
        <v>31</v>
      </c>
      <c r="L77" s="7" t="s">
        <v>31</v>
      </c>
      <c r="M77" s="7" t="s">
        <v>31</v>
      </c>
      <c r="N77" s="7" t="s">
        <v>31</v>
      </c>
      <c r="O77" s="7" t="s">
        <v>31</v>
      </c>
      <c r="P77" s="3" t="e">
        <f>AVERAGE(K77:O77)</f>
        <v>#DIV/0!</v>
      </c>
      <c r="Q77" s="3" t="e">
        <f>STDEV(K77:O77)</f>
        <v>#DIV/0!</v>
      </c>
      <c r="R77" s="7" t="s">
        <v>31</v>
      </c>
      <c r="S77" s="7" t="s">
        <v>31</v>
      </c>
      <c r="T77" s="7" t="s">
        <v>31</v>
      </c>
      <c r="U77" s="7" t="s">
        <v>31</v>
      </c>
      <c r="V77" s="7" t="s">
        <v>31</v>
      </c>
      <c r="W77" s="3" t="e">
        <f>AVERAGE(R77:V77)</f>
        <v>#DIV/0!</v>
      </c>
      <c r="X77" s="3" t="e">
        <f>STDEV(R77:V77)</f>
        <v>#DIV/0!</v>
      </c>
      <c r="Y77" s="7">
        <v>34</v>
      </c>
      <c r="Z77" s="7">
        <v>37</v>
      </c>
      <c r="AA77" s="7">
        <v>38</v>
      </c>
      <c r="AB77" s="7">
        <v>34</v>
      </c>
      <c r="AC77" s="7">
        <v>32</v>
      </c>
      <c r="AD77" s="3">
        <f>AVERAGE(Y77:AC77)</f>
        <v>35</v>
      </c>
      <c r="AE77" s="3">
        <f>STDEV(Y77:AC77)</f>
        <v>2.4494897427831779</v>
      </c>
      <c r="AF77" s="7">
        <v>43</v>
      </c>
      <c r="AG77" s="7">
        <v>30</v>
      </c>
      <c r="AH77" s="7">
        <v>37</v>
      </c>
      <c r="AI77" s="7">
        <v>36</v>
      </c>
      <c r="AJ77" s="7">
        <v>39</v>
      </c>
      <c r="AK77" s="3">
        <f>AVERAGE(AF77:AJ77)</f>
        <v>37</v>
      </c>
      <c r="AL77" s="3">
        <f>STDEV(AF77:AJ77)</f>
        <v>4.7434164902525691</v>
      </c>
      <c r="AM77" s="7">
        <v>4</v>
      </c>
      <c r="AN77" s="7">
        <v>4</v>
      </c>
      <c r="AO77" s="7">
        <v>4</v>
      </c>
      <c r="AP77" s="7">
        <v>11</v>
      </c>
      <c r="AQ77" s="7">
        <v>6</v>
      </c>
      <c r="AR77" s="3">
        <f>AVERAGE(AM77:AQ77)</f>
        <v>5.8</v>
      </c>
      <c r="AS77" s="3">
        <f>STDEV(AM77:AQ77)</f>
        <v>3.0331501776206209</v>
      </c>
      <c r="AT77" s="7">
        <v>4</v>
      </c>
      <c r="AU77" s="7">
        <v>4</v>
      </c>
      <c r="AV77" s="7">
        <v>4</v>
      </c>
      <c r="AW77" s="7">
        <v>5</v>
      </c>
      <c r="AX77" s="7">
        <v>11</v>
      </c>
      <c r="AY77" s="3">
        <f>AVERAGE(AT77:AX77)</f>
        <v>5.6</v>
      </c>
      <c r="AZ77" s="3">
        <f>STDEV(AT77:AX77)</f>
        <v>3.0495901363953806</v>
      </c>
      <c r="BA77" s="7">
        <v>7</v>
      </c>
      <c r="BB77" s="7">
        <v>1</v>
      </c>
      <c r="BC77" s="7">
        <v>3</v>
      </c>
      <c r="BD77" s="7">
        <v>6</v>
      </c>
      <c r="BE77" s="7">
        <v>3</v>
      </c>
      <c r="BF77" s="3">
        <f>AVERAGE(BA77:BE77)</f>
        <v>4</v>
      </c>
      <c r="BG77" s="3">
        <f>STDEV(BA77:BE77)</f>
        <v>2.4494897427831779</v>
      </c>
      <c r="BH77" s="6"/>
    </row>
    <row r="78" spans="1:60" x14ac:dyDescent="0.35">
      <c r="A78" s="4" t="s">
        <v>32</v>
      </c>
      <c r="B78" s="6"/>
      <c r="C78" s="6"/>
      <c r="D78" s="7"/>
      <c r="E78" s="7"/>
      <c r="F78" s="7"/>
      <c r="G78" s="7"/>
      <c r="H78" s="7"/>
      <c r="I78" s="8" t="e">
        <f>AVERAGE(I75:I76)</f>
        <v>#DIV/0!</v>
      </c>
      <c r="J78" s="8"/>
      <c r="K78" s="7"/>
      <c r="L78" s="7"/>
      <c r="M78" s="7"/>
      <c r="N78" s="7"/>
      <c r="O78" s="7"/>
      <c r="P78" s="8" t="e">
        <f>AVERAGE(P75:P76)</f>
        <v>#DIV/0!</v>
      </c>
      <c r="Q78" s="8"/>
      <c r="R78" s="7"/>
      <c r="S78" s="7"/>
      <c r="T78" s="7"/>
      <c r="U78" s="7"/>
      <c r="V78" s="7"/>
      <c r="W78" s="8" t="e">
        <f>AVERAGE(W75:W76)</f>
        <v>#DIV/0!</v>
      </c>
      <c r="X78" s="8"/>
      <c r="Y78" s="7"/>
      <c r="Z78" s="7"/>
      <c r="AA78" s="7"/>
      <c r="AB78" s="7"/>
      <c r="AC78" s="7"/>
      <c r="AD78" s="8">
        <f>AVERAGE(AD75:AD76)</f>
        <v>127.7</v>
      </c>
      <c r="AE78" s="8"/>
      <c r="AF78" s="7"/>
      <c r="AG78" s="7"/>
      <c r="AH78" s="7"/>
      <c r="AI78" s="7"/>
      <c r="AJ78" s="7"/>
      <c r="AK78" s="8">
        <f>AVERAGE(AK75:AK76)</f>
        <v>17</v>
      </c>
      <c r="AL78" s="8"/>
      <c r="AM78" s="7"/>
      <c r="AN78" s="7"/>
      <c r="AO78" s="7"/>
      <c r="AP78" s="7"/>
      <c r="AQ78" s="7"/>
      <c r="AR78" s="8">
        <f>AVERAGE(AR75:AR76)</f>
        <v>5.3000000000000007</v>
      </c>
      <c r="AS78" s="8"/>
      <c r="AT78" s="7"/>
      <c r="AU78" s="7"/>
      <c r="AV78" s="7"/>
      <c r="AW78" s="7"/>
      <c r="AX78" s="7"/>
      <c r="AY78" s="8">
        <f>AVERAGE(AY75:AY76)</f>
        <v>3.1</v>
      </c>
      <c r="AZ78" s="8"/>
      <c r="BA78" s="7"/>
      <c r="BB78" s="7"/>
      <c r="BC78" s="7"/>
      <c r="BD78" s="7"/>
      <c r="BE78" s="7"/>
      <c r="BF78" s="8">
        <f>AVERAGE(BF75:BF76)</f>
        <v>3.2</v>
      </c>
      <c r="BG78" s="8"/>
      <c r="BH78" s="6"/>
    </row>
    <row r="79" spans="1:60" x14ac:dyDescent="0.35">
      <c r="A79" s="4" t="s">
        <v>33</v>
      </c>
      <c r="B79" s="6"/>
      <c r="C79" s="6"/>
      <c r="D79" s="7"/>
      <c r="E79" s="7"/>
      <c r="F79" s="7"/>
      <c r="G79" s="7"/>
      <c r="H79" s="7"/>
      <c r="I79" s="8" t="e">
        <f>SUM(J75:J76)</f>
        <v>#DIV/0!</v>
      </c>
      <c r="J79" s="8"/>
      <c r="K79" s="7"/>
      <c r="L79" s="7"/>
      <c r="M79" s="7"/>
      <c r="N79" s="7"/>
      <c r="O79" s="7"/>
      <c r="P79" s="8" t="e">
        <f>SUM(Q75:Q76)</f>
        <v>#DIV/0!</v>
      </c>
      <c r="Q79" s="8"/>
      <c r="R79" s="7"/>
      <c r="S79" s="7"/>
      <c r="T79" s="7"/>
      <c r="U79" s="7"/>
      <c r="V79" s="7"/>
      <c r="W79" s="8" t="e">
        <f>SUM(X75:X76)</f>
        <v>#DIV/0!</v>
      </c>
      <c r="X79" s="8"/>
      <c r="Y79" s="7"/>
      <c r="Z79" s="7"/>
      <c r="AA79" s="7"/>
      <c r="AB79" s="7"/>
      <c r="AC79" s="7"/>
      <c r="AD79" s="8">
        <f>SUM(AE75:AE76)</f>
        <v>17.604496300982071</v>
      </c>
      <c r="AE79" s="8"/>
      <c r="AF79" s="7"/>
      <c r="AG79" s="7"/>
      <c r="AH79" s="7"/>
      <c r="AI79" s="7"/>
      <c r="AJ79" s="7"/>
      <c r="AK79" s="8">
        <f>SUM(AL75:AL76)</f>
        <v>5.2717173941087001</v>
      </c>
      <c r="AL79" s="8"/>
      <c r="AM79" s="7"/>
      <c r="AN79" s="7"/>
      <c r="AO79" s="7"/>
      <c r="AP79" s="7"/>
      <c r="AQ79" s="7"/>
      <c r="AR79" s="8">
        <f>SUM(AS75:AS76)</f>
        <v>4.353994985531048</v>
      </c>
      <c r="AS79" s="8"/>
      <c r="AT79" s="7"/>
      <c r="AU79" s="7"/>
      <c r="AV79" s="7"/>
      <c r="AW79" s="7"/>
      <c r="AX79" s="7"/>
      <c r="AY79" s="8">
        <f>SUM(AZ75:AZ76)</f>
        <v>3.1746691744275002</v>
      </c>
      <c r="AZ79" s="8"/>
      <c r="BA79" s="7"/>
      <c r="BB79" s="7"/>
      <c r="BC79" s="7"/>
      <c r="BD79" s="7"/>
      <c r="BE79" s="7"/>
      <c r="BF79" s="8">
        <f>SUM(BG75:BG76)</f>
        <v>2.3776668884190486</v>
      </c>
      <c r="BG79" s="8"/>
      <c r="BH79" s="6"/>
    </row>
    <row r="80" spans="1:60" x14ac:dyDescent="0.35">
      <c r="A80" s="6" t="s">
        <v>13</v>
      </c>
      <c r="B80" s="6">
        <v>1</v>
      </c>
      <c r="C80" s="6"/>
      <c r="D80" s="7" t="s">
        <v>31</v>
      </c>
      <c r="E80" s="7" t="s">
        <v>31</v>
      </c>
      <c r="F80" s="7" t="s">
        <v>31</v>
      </c>
      <c r="G80" s="7" t="s">
        <v>31</v>
      </c>
      <c r="H80" s="7" t="s">
        <v>31</v>
      </c>
      <c r="I80" s="3" t="e">
        <f>AVERAGE(D80:H80)</f>
        <v>#DIV/0!</v>
      </c>
      <c r="J80" s="3" t="e">
        <f>STDEV(D80:H80)</f>
        <v>#DIV/0!</v>
      </c>
      <c r="K80" s="7" t="s">
        <v>31</v>
      </c>
      <c r="L80" s="7" t="s">
        <v>31</v>
      </c>
      <c r="M80" s="7" t="s">
        <v>31</v>
      </c>
      <c r="N80" s="7" t="s">
        <v>31</v>
      </c>
      <c r="O80" s="7" t="s">
        <v>31</v>
      </c>
      <c r="P80" s="3" t="e">
        <f>AVERAGE(K80:O80)</f>
        <v>#DIV/0!</v>
      </c>
      <c r="Q80" s="3" t="e">
        <f>STDEV(K80:O80)</f>
        <v>#DIV/0!</v>
      </c>
      <c r="R80" s="7" t="s">
        <v>31</v>
      </c>
      <c r="S80" s="7" t="s">
        <v>31</v>
      </c>
      <c r="T80" s="7" t="s">
        <v>31</v>
      </c>
      <c r="U80" s="7" t="s">
        <v>31</v>
      </c>
      <c r="V80" s="7" t="s">
        <v>31</v>
      </c>
      <c r="W80" s="3" t="e">
        <f>AVERAGE(R80:V80)</f>
        <v>#DIV/0!</v>
      </c>
      <c r="X80" s="3" t="e">
        <f>STDEV(R80:V80)</f>
        <v>#DIV/0!</v>
      </c>
      <c r="Y80" s="7" t="s">
        <v>31</v>
      </c>
      <c r="Z80" s="7" t="s">
        <v>31</v>
      </c>
      <c r="AA80" s="7" t="s">
        <v>31</v>
      </c>
      <c r="AB80" s="7" t="s">
        <v>31</v>
      </c>
      <c r="AC80" s="7" t="s">
        <v>31</v>
      </c>
      <c r="AD80" s="3" t="e">
        <f>AVERAGE(Y80:AC80)</f>
        <v>#DIV/0!</v>
      </c>
      <c r="AE80" s="3" t="e">
        <f>STDEV(Y80:AC80)</f>
        <v>#DIV/0!</v>
      </c>
      <c r="AF80" s="7">
        <v>31</v>
      </c>
      <c r="AG80" s="7">
        <v>36</v>
      </c>
      <c r="AH80" s="7">
        <v>30</v>
      </c>
      <c r="AI80" s="7">
        <v>28</v>
      </c>
      <c r="AJ80" s="7">
        <v>36</v>
      </c>
      <c r="AK80" s="3">
        <f>AVERAGE(AF80:AJ80)</f>
        <v>32.200000000000003</v>
      </c>
      <c r="AL80" s="3">
        <f>STDEV(AF80:AJ80)</f>
        <v>3.6331804249169961</v>
      </c>
      <c r="AM80" s="7">
        <v>7</v>
      </c>
      <c r="AN80" s="7">
        <v>6</v>
      </c>
      <c r="AO80" s="7">
        <v>6</v>
      </c>
      <c r="AP80" s="7">
        <v>4</v>
      </c>
      <c r="AQ80" s="7">
        <v>9</v>
      </c>
      <c r="AR80" s="3">
        <f>AVERAGE(AM80:AQ80)</f>
        <v>6.4</v>
      </c>
      <c r="AS80" s="3">
        <f>STDEV(AM80:AQ80)</f>
        <v>1.8165902124584943</v>
      </c>
      <c r="AT80" s="7">
        <v>8</v>
      </c>
      <c r="AU80" s="7">
        <v>5</v>
      </c>
      <c r="AV80" s="7">
        <v>5</v>
      </c>
      <c r="AW80" s="7">
        <v>3</v>
      </c>
      <c r="AX80" s="7">
        <v>1</v>
      </c>
      <c r="AY80" s="3">
        <f>AVERAGE(AT80:AX80)</f>
        <v>4.4000000000000004</v>
      </c>
      <c r="AZ80" s="3">
        <f>STDEV(AT80:AX80)</f>
        <v>2.6076809620810595</v>
      </c>
      <c r="BA80" s="7">
        <v>3</v>
      </c>
      <c r="BB80" s="7">
        <v>4</v>
      </c>
      <c r="BC80" s="7">
        <v>3</v>
      </c>
      <c r="BD80" s="7">
        <v>4</v>
      </c>
      <c r="BE80" s="7">
        <v>5</v>
      </c>
      <c r="BF80" s="3">
        <f>AVERAGE(BA80:BE80)</f>
        <v>3.8</v>
      </c>
      <c r="BG80" s="3">
        <f>STDEV(BA80:BE80)</f>
        <v>0.83666002653407512</v>
      </c>
      <c r="BH80" s="6"/>
    </row>
    <row r="81" spans="1:59" x14ac:dyDescent="0.35">
      <c r="A81" s="6" t="s">
        <v>14</v>
      </c>
      <c r="B81" s="6">
        <v>2</v>
      </c>
      <c r="C81" s="6"/>
      <c r="D81" s="7" t="s">
        <v>31</v>
      </c>
      <c r="E81" s="7" t="s">
        <v>31</v>
      </c>
      <c r="F81" s="7" t="s">
        <v>31</v>
      </c>
      <c r="G81" s="7" t="s">
        <v>31</v>
      </c>
      <c r="H81" s="7" t="s">
        <v>31</v>
      </c>
      <c r="I81" s="3" t="e">
        <f>AVERAGE(D81:H81)</f>
        <v>#DIV/0!</v>
      </c>
      <c r="J81" s="3" t="e">
        <f>STDEV(D81:H81)</f>
        <v>#DIV/0!</v>
      </c>
      <c r="K81" s="7" t="s">
        <v>31</v>
      </c>
      <c r="L81" s="7" t="s">
        <v>31</v>
      </c>
      <c r="M81" s="7" t="s">
        <v>31</v>
      </c>
      <c r="N81" s="7" t="s">
        <v>31</v>
      </c>
      <c r="O81" s="7" t="s">
        <v>31</v>
      </c>
      <c r="P81" s="3" t="e">
        <f>AVERAGE(K81:O81)</f>
        <v>#DIV/0!</v>
      </c>
      <c r="Q81" s="3" t="e">
        <f>STDEV(K81:O81)</f>
        <v>#DIV/0!</v>
      </c>
      <c r="R81" s="7" t="s">
        <v>31</v>
      </c>
      <c r="S81" s="7" t="s">
        <v>31</v>
      </c>
      <c r="T81" s="7" t="s">
        <v>31</v>
      </c>
      <c r="U81" s="7" t="s">
        <v>31</v>
      </c>
      <c r="V81" s="7" t="s">
        <v>31</v>
      </c>
      <c r="W81" s="3" t="e">
        <f>AVERAGE(R81:V81)</f>
        <v>#DIV/0!</v>
      </c>
      <c r="X81" s="3" t="e">
        <f>STDEV(R81:V81)</f>
        <v>#DIV/0!</v>
      </c>
      <c r="Y81" s="7" t="s">
        <v>31</v>
      </c>
      <c r="Z81" s="7" t="s">
        <v>31</v>
      </c>
      <c r="AA81" s="7" t="s">
        <v>31</v>
      </c>
      <c r="AB81" s="7" t="s">
        <v>31</v>
      </c>
      <c r="AC81" s="7" t="s">
        <v>31</v>
      </c>
      <c r="AD81" s="3" t="e">
        <f>AVERAGE(Y81:AC81)</f>
        <v>#DIV/0!</v>
      </c>
      <c r="AE81" s="3" t="e">
        <f>STDEV(Y81:AC81)</f>
        <v>#DIV/0!</v>
      </c>
      <c r="AF81" s="7">
        <v>30</v>
      </c>
      <c r="AG81" s="7">
        <v>25</v>
      </c>
      <c r="AH81" s="7">
        <v>17</v>
      </c>
      <c r="AI81" s="7">
        <v>24</v>
      </c>
      <c r="AJ81" s="7">
        <v>25</v>
      </c>
      <c r="AK81" s="3">
        <f>AVERAGE(AF81:AJ81)</f>
        <v>24.2</v>
      </c>
      <c r="AL81" s="3">
        <f>STDEV(AF81:AJ81)</f>
        <v>4.6583258795408513</v>
      </c>
      <c r="AM81" s="7">
        <v>7</v>
      </c>
      <c r="AN81" s="7">
        <v>6</v>
      </c>
      <c r="AO81" s="7">
        <v>4</v>
      </c>
      <c r="AP81" s="7">
        <v>5</v>
      </c>
      <c r="AQ81" s="7">
        <v>6</v>
      </c>
      <c r="AR81" s="3">
        <f>AVERAGE(AM81:AQ81)</f>
        <v>5.6</v>
      </c>
      <c r="AS81" s="3">
        <f>STDEV(AM81:AQ81)</f>
        <v>1.1401754250991367</v>
      </c>
      <c r="AT81" s="7">
        <v>2</v>
      </c>
      <c r="AU81" s="7">
        <v>3</v>
      </c>
      <c r="AV81" s="7">
        <v>5</v>
      </c>
      <c r="AW81" s="7">
        <v>4</v>
      </c>
      <c r="AX81" s="7">
        <v>2</v>
      </c>
      <c r="AY81" s="3">
        <f>AVERAGE(AT81:AX81)</f>
        <v>3.2</v>
      </c>
      <c r="AZ81" s="3">
        <f>STDEV(AT81:AX81)</f>
        <v>1.3038404810405295</v>
      </c>
      <c r="BA81" s="7">
        <v>1</v>
      </c>
      <c r="BB81" s="7">
        <v>0</v>
      </c>
      <c r="BC81" s="7">
        <v>0</v>
      </c>
      <c r="BD81" s="7">
        <v>0</v>
      </c>
      <c r="BE81" s="7">
        <v>2</v>
      </c>
      <c r="BF81" s="3">
        <f>AVERAGE(BA81:BE81)</f>
        <v>0.6</v>
      </c>
      <c r="BG81" s="3">
        <f>STDEV(BA81:BE81)</f>
        <v>0.89442719099991586</v>
      </c>
    </row>
    <row r="82" spans="1:59" x14ac:dyDescent="0.35">
      <c r="A82" s="6"/>
      <c r="B82" s="6">
        <v>3</v>
      </c>
      <c r="C82" s="6"/>
      <c r="D82" s="7" t="s">
        <v>31</v>
      </c>
      <c r="E82" s="7" t="s">
        <v>31</v>
      </c>
      <c r="F82" s="7" t="s">
        <v>31</v>
      </c>
      <c r="G82" s="7" t="s">
        <v>31</v>
      </c>
      <c r="H82" s="7" t="s">
        <v>31</v>
      </c>
      <c r="I82" s="3" t="e">
        <f>AVERAGE(D82:H82)</f>
        <v>#DIV/0!</v>
      </c>
      <c r="J82" s="3" t="e">
        <f>STDEV(D82:H82)</f>
        <v>#DIV/0!</v>
      </c>
      <c r="K82" s="7" t="s">
        <v>31</v>
      </c>
      <c r="L82" s="7" t="s">
        <v>31</v>
      </c>
      <c r="M82" s="7" t="s">
        <v>31</v>
      </c>
      <c r="N82" s="7" t="s">
        <v>31</v>
      </c>
      <c r="O82" s="7" t="s">
        <v>31</v>
      </c>
      <c r="P82" s="3" t="e">
        <f>AVERAGE(K82:O82)</f>
        <v>#DIV/0!</v>
      </c>
      <c r="Q82" s="3" t="e">
        <f>STDEV(K82:O82)</f>
        <v>#DIV/0!</v>
      </c>
      <c r="R82" s="7" t="s">
        <v>31</v>
      </c>
      <c r="S82" s="7" t="s">
        <v>31</v>
      </c>
      <c r="T82" s="7" t="s">
        <v>31</v>
      </c>
      <c r="U82" s="7" t="s">
        <v>31</v>
      </c>
      <c r="V82" s="7" t="s">
        <v>31</v>
      </c>
      <c r="W82" s="3" t="e">
        <f>AVERAGE(R82:V82)</f>
        <v>#DIV/0!</v>
      </c>
      <c r="X82" s="3" t="e">
        <f>STDEV(R82:V82)</f>
        <v>#DIV/0!</v>
      </c>
      <c r="Y82" s="7" t="s">
        <v>31</v>
      </c>
      <c r="Z82" s="7" t="s">
        <v>31</v>
      </c>
      <c r="AA82" s="7" t="s">
        <v>31</v>
      </c>
      <c r="AB82" s="7" t="s">
        <v>31</v>
      </c>
      <c r="AC82" s="7" t="s">
        <v>31</v>
      </c>
      <c r="AD82" s="3" t="e">
        <f>AVERAGE(Y82:AC82)</f>
        <v>#DIV/0!</v>
      </c>
      <c r="AE82" s="3" t="e">
        <f>STDEV(Y82:AC82)</f>
        <v>#DIV/0!</v>
      </c>
      <c r="AF82" s="7">
        <v>26</v>
      </c>
      <c r="AG82" s="7">
        <v>23</v>
      </c>
      <c r="AH82" s="7">
        <v>27</v>
      </c>
      <c r="AI82" s="7">
        <v>24</v>
      </c>
      <c r="AJ82" s="7">
        <v>32</v>
      </c>
      <c r="AK82" s="3">
        <f>AVERAGE(AF82:AJ82)</f>
        <v>26.4</v>
      </c>
      <c r="AL82" s="3">
        <f>STDEV(AF82:AJ82)</f>
        <v>3.50713558335003</v>
      </c>
      <c r="AM82" s="7">
        <v>3</v>
      </c>
      <c r="AN82" s="7">
        <v>5</v>
      </c>
      <c r="AO82" s="7">
        <v>10</v>
      </c>
      <c r="AP82" s="7">
        <v>9</v>
      </c>
      <c r="AQ82" s="7">
        <v>7</v>
      </c>
      <c r="AR82" s="3">
        <f>AVERAGE(AM82:AQ82)</f>
        <v>6.8</v>
      </c>
      <c r="AS82" s="3">
        <f>STDEV(AM82:AQ82)</f>
        <v>2.8635642126552709</v>
      </c>
      <c r="AT82" s="7">
        <v>3</v>
      </c>
      <c r="AU82" s="7">
        <v>2</v>
      </c>
      <c r="AV82" s="7">
        <v>7</v>
      </c>
      <c r="AW82" s="7">
        <v>3</v>
      </c>
      <c r="AX82" s="7">
        <v>2</v>
      </c>
      <c r="AY82" s="3">
        <f>AVERAGE(AT82:AX82)</f>
        <v>3.4</v>
      </c>
      <c r="AZ82" s="3">
        <f>STDEV(AT82:AX82)</f>
        <v>2.0736441353327724</v>
      </c>
      <c r="BA82" s="7">
        <v>3</v>
      </c>
      <c r="BB82" s="7">
        <v>3</v>
      </c>
      <c r="BC82" s="7">
        <v>2</v>
      </c>
      <c r="BD82" s="7">
        <v>3</v>
      </c>
      <c r="BE82" s="7">
        <v>4</v>
      </c>
      <c r="BF82" s="3">
        <f>AVERAGE(BA82:BE82)</f>
        <v>3</v>
      </c>
      <c r="BG82" s="3">
        <f>STDEV(BA82:BE82)</f>
        <v>0.70710678118654757</v>
      </c>
    </row>
    <row r="83" spans="1:59" x14ac:dyDescent="0.35">
      <c r="A83" s="4" t="s">
        <v>32</v>
      </c>
      <c r="B83" s="6"/>
      <c r="C83" s="6"/>
      <c r="D83" s="7"/>
      <c r="E83" s="7"/>
      <c r="F83" s="7"/>
      <c r="G83" s="7"/>
      <c r="H83" s="7"/>
      <c r="I83" s="8" t="e">
        <f>AVERAGE(I81:I82)</f>
        <v>#DIV/0!</v>
      </c>
      <c r="J83" s="8"/>
      <c r="K83" s="7"/>
      <c r="L83" s="7"/>
      <c r="M83" s="7"/>
      <c r="N83" s="7"/>
      <c r="O83" s="7"/>
      <c r="P83" s="8" t="e">
        <f>AVERAGE(P81:P82)</f>
        <v>#DIV/0!</v>
      </c>
      <c r="Q83" s="8"/>
      <c r="R83" s="7"/>
      <c r="S83" s="7"/>
      <c r="T83" s="7"/>
      <c r="U83" s="7"/>
      <c r="V83" s="7"/>
      <c r="W83" s="8" t="e">
        <f>AVERAGE(W81:W82)</f>
        <v>#DIV/0!</v>
      </c>
      <c r="X83" s="8"/>
      <c r="Y83" s="7"/>
      <c r="Z83" s="7"/>
      <c r="AA83" s="7"/>
      <c r="AB83" s="7"/>
      <c r="AC83" s="7"/>
      <c r="AD83" s="8" t="e">
        <f>AVERAGE(AD81:AD82)</f>
        <v>#DIV/0!</v>
      </c>
      <c r="AE83" s="8"/>
      <c r="AF83" s="7"/>
      <c r="AG83" s="7"/>
      <c r="AH83" s="7"/>
      <c r="AI83" s="7"/>
      <c r="AJ83" s="7"/>
      <c r="AK83" s="8">
        <f>AVERAGE(AK81:AK82)</f>
        <v>25.299999999999997</v>
      </c>
      <c r="AL83" s="8"/>
      <c r="AM83" s="7"/>
      <c r="AN83" s="7"/>
      <c r="AO83" s="7"/>
      <c r="AP83" s="7"/>
      <c r="AQ83" s="7"/>
      <c r="AR83" s="8">
        <f>AVERAGE(AR81:AR82)</f>
        <v>6.1999999999999993</v>
      </c>
      <c r="AS83" s="8"/>
      <c r="AT83" s="7"/>
      <c r="AU83" s="7"/>
      <c r="AV83" s="7"/>
      <c r="AW83" s="7"/>
      <c r="AX83" s="7"/>
      <c r="AY83" s="8">
        <f>AVERAGE(AY81:AY82)</f>
        <v>3.3</v>
      </c>
      <c r="AZ83" s="8"/>
      <c r="BA83" s="7"/>
      <c r="BB83" s="7"/>
      <c r="BC83" s="7"/>
      <c r="BD83" s="7"/>
      <c r="BE83" s="7"/>
      <c r="BF83" s="8">
        <f>AVERAGE(BF81:BF82)</f>
        <v>1.8</v>
      </c>
      <c r="BG83" s="8"/>
    </row>
    <row r="84" spans="1:59" x14ac:dyDescent="0.35">
      <c r="A84" s="4" t="s">
        <v>33</v>
      </c>
      <c r="B84" s="6"/>
      <c r="C84" s="6"/>
      <c r="D84" s="7"/>
      <c r="E84" s="7"/>
      <c r="F84" s="7"/>
      <c r="G84" s="7"/>
      <c r="H84" s="7"/>
      <c r="I84" s="8" t="e">
        <f>SUM(J81:J82)</f>
        <v>#DIV/0!</v>
      </c>
      <c r="J84" s="8"/>
      <c r="K84" s="7"/>
      <c r="L84" s="7"/>
      <c r="M84" s="7"/>
      <c r="N84" s="7"/>
      <c r="O84" s="7"/>
      <c r="P84" s="8" t="e">
        <f>SUM(Q81:Q82)</f>
        <v>#DIV/0!</v>
      </c>
      <c r="Q84" s="8"/>
      <c r="R84" s="7"/>
      <c r="S84" s="7"/>
      <c r="T84" s="7"/>
      <c r="U84" s="7"/>
      <c r="V84" s="7"/>
      <c r="W84" s="8" t="e">
        <f>SUM(X81:X82)</f>
        <v>#DIV/0!</v>
      </c>
      <c r="X84" s="8"/>
      <c r="Y84" s="7"/>
      <c r="Z84" s="7"/>
      <c r="AA84" s="7"/>
      <c r="AB84" s="7"/>
      <c r="AC84" s="7"/>
      <c r="AD84" s="8" t="e">
        <f>SUM(AE81:AE82)</f>
        <v>#DIV/0!</v>
      </c>
      <c r="AE84" s="8"/>
      <c r="AF84" s="7"/>
      <c r="AG84" s="7"/>
      <c r="AH84" s="7"/>
      <c r="AI84" s="7"/>
      <c r="AJ84" s="7"/>
      <c r="AK84" s="8">
        <f>SUM(AL81:AL82)</f>
        <v>8.1654614628908817</v>
      </c>
      <c r="AL84" s="8"/>
      <c r="AM84" s="7"/>
      <c r="AN84" s="7"/>
      <c r="AO84" s="7"/>
      <c r="AP84" s="7"/>
      <c r="AQ84" s="7"/>
      <c r="AR84" s="8">
        <f>SUM(AS81:AS82)</f>
        <v>4.0037396377544079</v>
      </c>
      <c r="AS84" s="8"/>
      <c r="AT84" s="7"/>
      <c r="AU84" s="7"/>
      <c r="AV84" s="7"/>
      <c r="AW84" s="7"/>
      <c r="AX84" s="7"/>
      <c r="AY84" s="8">
        <f>SUM(AZ81:AZ82)</f>
        <v>3.3774846163733017</v>
      </c>
      <c r="AZ84" s="8"/>
      <c r="BA84" s="7"/>
      <c r="BB84" s="7"/>
      <c r="BC84" s="7"/>
      <c r="BD84" s="7"/>
      <c r="BE84" s="7"/>
      <c r="BF84" s="8">
        <f>SUM(BG81:BG82)</f>
        <v>1.6015339721864634</v>
      </c>
      <c r="BG84" s="8"/>
    </row>
    <row r="85" spans="1:59" x14ac:dyDescent="0.35">
      <c r="A85" s="6" t="s">
        <v>15</v>
      </c>
      <c r="B85" s="6">
        <v>1</v>
      </c>
      <c r="C85" s="6"/>
      <c r="D85" s="7" t="s">
        <v>31</v>
      </c>
      <c r="E85" s="7" t="s">
        <v>31</v>
      </c>
      <c r="F85" s="7" t="s">
        <v>31</v>
      </c>
      <c r="G85" s="7" t="s">
        <v>31</v>
      </c>
      <c r="H85" s="7" t="s">
        <v>31</v>
      </c>
      <c r="I85" s="3" t="e">
        <f>AVERAGE(D85:H85)</f>
        <v>#DIV/0!</v>
      </c>
      <c r="J85" s="3" t="e">
        <f>STDEV(D85:H85)</f>
        <v>#DIV/0!</v>
      </c>
      <c r="K85" s="7" t="s">
        <v>31</v>
      </c>
      <c r="L85" s="7" t="s">
        <v>31</v>
      </c>
      <c r="M85" s="7" t="s">
        <v>31</v>
      </c>
      <c r="N85" s="7" t="s">
        <v>31</v>
      </c>
      <c r="O85" s="7" t="s">
        <v>31</v>
      </c>
      <c r="P85" s="3" t="e">
        <f>AVERAGE(K85:O85)</f>
        <v>#DIV/0!</v>
      </c>
      <c r="Q85" s="3" t="e">
        <f>STDEV(K85:O85)</f>
        <v>#DIV/0!</v>
      </c>
      <c r="R85" s="7" t="s">
        <v>31</v>
      </c>
      <c r="S85" s="7" t="s">
        <v>31</v>
      </c>
      <c r="T85" s="7" t="s">
        <v>31</v>
      </c>
      <c r="U85" s="7" t="s">
        <v>31</v>
      </c>
      <c r="V85" s="7" t="s">
        <v>31</v>
      </c>
      <c r="W85" s="3" t="e">
        <f>AVERAGE(R85:V85)</f>
        <v>#DIV/0!</v>
      </c>
      <c r="X85" s="3" t="e">
        <f>STDEV(R85:V85)</f>
        <v>#DIV/0!</v>
      </c>
      <c r="Y85" s="7" t="s">
        <v>31</v>
      </c>
      <c r="Z85" s="7" t="s">
        <v>31</v>
      </c>
      <c r="AA85" s="7" t="s">
        <v>31</v>
      </c>
      <c r="AB85" s="7" t="s">
        <v>31</v>
      </c>
      <c r="AC85" s="7" t="s">
        <v>31</v>
      </c>
      <c r="AD85" s="3" t="e">
        <f>AVERAGE(Y85:AC85)</f>
        <v>#DIV/0!</v>
      </c>
      <c r="AE85" s="3" t="e">
        <f>STDEV(Y85:AC85)</f>
        <v>#DIV/0!</v>
      </c>
      <c r="AF85" s="7">
        <v>58</v>
      </c>
      <c r="AG85" s="7">
        <v>56</v>
      </c>
      <c r="AH85" s="7">
        <v>53</v>
      </c>
      <c r="AI85" s="7">
        <v>41</v>
      </c>
      <c r="AJ85" s="7">
        <v>58</v>
      </c>
      <c r="AK85" s="3">
        <f>AVERAGE(AF85:AJ85)</f>
        <v>53.2</v>
      </c>
      <c r="AL85" s="3">
        <f>STDEV(AF85:AJ85)</f>
        <v>7.1203932475671463</v>
      </c>
      <c r="AM85" s="7">
        <v>11</v>
      </c>
      <c r="AN85" s="7">
        <v>14</v>
      </c>
      <c r="AO85" s="7">
        <v>11</v>
      </c>
      <c r="AP85" s="7">
        <v>9</v>
      </c>
      <c r="AQ85" s="7">
        <v>7</v>
      </c>
      <c r="AR85" s="3">
        <f>AVERAGE(AM85:AQ85)</f>
        <v>10.4</v>
      </c>
      <c r="AS85" s="3">
        <f>STDEV(AM85:AQ85)</f>
        <v>2.6076809620810617</v>
      </c>
      <c r="AT85" s="7">
        <v>1</v>
      </c>
      <c r="AU85" s="7">
        <v>4</v>
      </c>
      <c r="AV85" s="7">
        <v>4</v>
      </c>
      <c r="AW85" s="7">
        <v>7</v>
      </c>
      <c r="AX85" s="7">
        <v>2</v>
      </c>
      <c r="AY85" s="3">
        <f>AVERAGE(AT85:AX85)</f>
        <v>3.6</v>
      </c>
      <c r="AZ85" s="3">
        <f>STDEV(AT85:AX85)</f>
        <v>2.3021728866442679</v>
      </c>
      <c r="BA85" s="7">
        <v>2</v>
      </c>
      <c r="BB85" s="7">
        <v>4</v>
      </c>
      <c r="BC85" s="7">
        <v>0</v>
      </c>
      <c r="BD85" s="7">
        <v>4</v>
      </c>
      <c r="BE85" s="7">
        <v>2</v>
      </c>
      <c r="BF85" s="3">
        <f>AVERAGE(BA85:BE85)</f>
        <v>2.4</v>
      </c>
      <c r="BG85" s="3">
        <f>STDEV(BA85:BE85)</f>
        <v>1.6733200530681511</v>
      </c>
    </row>
    <row r="86" spans="1:59" x14ac:dyDescent="0.35">
      <c r="A86" s="6"/>
      <c r="B86" s="6">
        <v>2</v>
      </c>
      <c r="C86" s="6"/>
      <c r="D86" s="7" t="s">
        <v>31</v>
      </c>
      <c r="E86" s="7" t="s">
        <v>31</v>
      </c>
      <c r="F86" s="7" t="s">
        <v>31</v>
      </c>
      <c r="G86" s="7" t="s">
        <v>31</v>
      </c>
      <c r="H86" s="7" t="s">
        <v>31</v>
      </c>
      <c r="I86" s="3" t="e">
        <f>AVERAGE(D86:H86)</f>
        <v>#DIV/0!</v>
      </c>
      <c r="J86" s="3" t="e">
        <f>STDEV(D86:H86)</f>
        <v>#DIV/0!</v>
      </c>
      <c r="K86" s="7" t="s">
        <v>31</v>
      </c>
      <c r="L86" s="7" t="s">
        <v>31</v>
      </c>
      <c r="M86" s="7" t="s">
        <v>31</v>
      </c>
      <c r="N86" s="7" t="s">
        <v>31</v>
      </c>
      <c r="O86" s="7" t="s">
        <v>31</v>
      </c>
      <c r="P86" s="3" t="e">
        <f>AVERAGE(K86:O86)</f>
        <v>#DIV/0!</v>
      </c>
      <c r="Q86" s="3" t="e">
        <f>STDEV(K86:O86)</f>
        <v>#DIV/0!</v>
      </c>
      <c r="R86" s="7" t="s">
        <v>31</v>
      </c>
      <c r="S86" s="7" t="s">
        <v>31</v>
      </c>
      <c r="T86" s="7" t="s">
        <v>31</v>
      </c>
      <c r="U86" s="7" t="s">
        <v>31</v>
      </c>
      <c r="V86" s="7" t="s">
        <v>31</v>
      </c>
      <c r="W86" s="3" t="e">
        <f>AVERAGE(R86:V86)</f>
        <v>#DIV/0!</v>
      </c>
      <c r="X86" s="3" t="e">
        <f>STDEV(R86:V86)</f>
        <v>#DIV/0!</v>
      </c>
      <c r="Y86" s="7" t="s">
        <v>31</v>
      </c>
      <c r="Z86" s="7" t="s">
        <v>31</v>
      </c>
      <c r="AA86" s="7" t="s">
        <v>31</v>
      </c>
      <c r="AB86" s="7" t="s">
        <v>31</v>
      </c>
      <c r="AC86" s="7" t="s">
        <v>31</v>
      </c>
      <c r="AD86" s="3" t="e">
        <f>AVERAGE(Y86:AC86)</f>
        <v>#DIV/0!</v>
      </c>
      <c r="AE86" s="3" t="e">
        <f>STDEV(Y86:AC86)</f>
        <v>#DIV/0!</v>
      </c>
      <c r="AF86" s="7">
        <v>45</v>
      </c>
      <c r="AG86" s="7">
        <v>50</v>
      </c>
      <c r="AH86" s="7">
        <v>60</v>
      </c>
      <c r="AI86" s="7">
        <v>47</v>
      </c>
      <c r="AJ86" s="7">
        <v>52</v>
      </c>
      <c r="AK86" s="3">
        <f>AVERAGE(AF86:AJ86)</f>
        <v>50.8</v>
      </c>
      <c r="AL86" s="3">
        <f>STDEV(AF86:AJ86)</f>
        <v>5.805170109479981</v>
      </c>
      <c r="AM86" s="7">
        <v>11</v>
      </c>
      <c r="AN86" s="7">
        <v>7</v>
      </c>
      <c r="AO86" s="7">
        <v>6</v>
      </c>
      <c r="AP86" s="7">
        <v>14</v>
      </c>
      <c r="AQ86" s="7">
        <v>9</v>
      </c>
      <c r="AR86" s="3">
        <f>AVERAGE(AM86:AQ86)</f>
        <v>9.4</v>
      </c>
      <c r="AS86" s="3">
        <f>STDEV(AM86:AQ86)</f>
        <v>3.2093613071762421</v>
      </c>
      <c r="AT86" s="7">
        <v>0</v>
      </c>
      <c r="AU86" s="7">
        <v>7</v>
      </c>
      <c r="AV86" s="7">
        <v>7</v>
      </c>
      <c r="AW86" s="7">
        <v>4</v>
      </c>
      <c r="AX86" s="7">
        <v>2</v>
      </c>
      <c r="AY86" s="3">
        <f>AVERAGE(AT86:AX86)</f>
        <v>4</v>
      </c>
      <c r="AZ86" s="3">
        <f>STDEV(AT86:AX86)</f>
        <v>3.082207001484488</v>
      </c>
      <c r="BA86" s="7">
        <v>5</v>
      </c>
      <c r="BB86" s="7">
        <v>3</v>
      </c>
      <c r="BC86" s="7">
        <v>1</v>
      </c>
      <c r="BD86" s="7">
        <v>5</v>
      </c>
      <c r="BE86" s="7">
        <v>2</v>
      </c>
      <c r="BF86" s="3">
        <f>AVERAGE(BA86:BE86)</f>
        <v>3.2</v>
      </c>
      <c r="BG86" s="3">
        <f>STDEV(BA86:BE86)</f>
        <v>1.7888543819998315</v>
      </c>
    </row>
    <row r="87" spans="1:59" x14ac:dyDescent="0.35">
      <c r="A87" s="6"/>
      <c r="B87" s="6">
        <v>3</v>
      </c>
      <c r="C87" s="6"/>
      <c r="D87" s="7" t="s">
        <v>31</v>
      </c>
      <c r="E87" s="7" t="s">
        <v>31</v>
      </c>
      <c r="F87" s="7" t="s">
        <v>31</v>
      </c>
      <c r="G87" s="7" t="s">
        <v>31</v>
      </c>
      <c r="H87" s="7" t="s">
        <v>31</v>
      </c>
      <c r="I87" s="3" t="e">
        <f>AVERAGE(D87:H87)</f>
        <v>#DIV/0!</v>
      </c>
      <c r="J87" s="3" t="e">
        <f>STDEV(D87:H87)</f>
        <v>#DIV/0!</v>
      </c>
      <c r="K87" s="7" t="s">
        <v>31</v>
      </c>
      <c r="L87" s="7" t="s">
        <v>31</v>
      </c>
      <c r="M87" s="7" t="s">
        <v>31</v>
      </c>
      <c r="N87" s="7" t="s">
        <v>31</v>
      </c>
      <c r="O87" s="7" t="s">
        <v>31</v>
      </c>
      <c r="P87" s="3" t="e">
        <f>AVERAGE(K87:O87)</f>
        <v>#DIV/0!</v>
      </c>
      <c r="Q87" s="3" t="e">
        <f>STDEV(K87:O87)</f>
        <v>#DIV/0!</v>
      </c>
      <c r="R87" s="7" t="s">
        <v>31</v>
      </c>
      <c r="S87" s="7" t="s">
        <v>31</v>
      </c>
      <c r="T87" s="7" t="s">
        <v>31</v>
      </c>
      <c r="U87" s="7" t="s">
        <v>31</v>
      </c>
      <c r="V87" s="7" t="s">
        <v>31</v>
      </c>
      <c r="W87" s="3" t="e">
        <f>AVERAGE(R87:V87)</f>
        <v>#DIV/0!</v>
      </c>
      <c r="X87" s="3" t="e">
        <f>STDEV(R87:V87)</f>
        <v>#DIV/0!</v>
      </c>
      <c r="Y87" s="7" t="s">
        <v>31</v>
      </c>
      <c r="Z87" s="7" t="s">
        <v>31</v>
      </c>
      <c r="AA87" s="7" t="s">
        <v>31</v>
      </c>
      <c r="AB87" s="7" t="s">
        <v>31</v>
      </c>
      <c r="AC87" s="7" t="s">
        <v>31</v>
      </c>
      <c r="AD87" s="3" t="e">
        <f>AVERAGE(Y87:AC87)</f>
        <v>#DIV/0!</v>
      </c>
      <c r="AE87" s="3" t="e">
        <f>STDEV(Y87:AC87)</f>
        <v>#DIV/0!</v>
      </c>
      <c r="AF87" s="7">
        <v>36</v>
      </c>
      <c r="AG87" s="7">
        <v>29</v>
      </c>
      <c r="AH87" s="7">
        <v>33</v>
      </c>
      <c r="AI87" s="7">
        <v>42</v>
      </c>
      <c r="AJ87" s="7">
        <v>37</v>
      </c>
      <c r="AK87" s="3">
        <f>AVERAGE(AF87:AJ87)</f>
        <v>35.4</v>
      </c>
      <c r="AL87" s="3">
        <f>STDEV(AF87:AJ87)</f>
        <v>4.8270073544588632</v>
      </c>
      <c r="AM87" s="7">
        <v>9</v>
      </c>
      <c r="AN87" s="7">
        <v>11</v>
      </c>
      <c r="AO87" s="7">
        <v>12</v>
      </c>
      <c r="AP87" s="7">
        <v>6</v>
      </c>
      <c r="AQ87" s="7">
        <v>6</v>
      </c>
      <c r="AR87" s="3">
        <f>AVERAGE(AM87:AQ87)</f>
        <v>8.8000000000000007</v>
      </c>
      <c r="AS87" s="3">
        <f>STDEV(AM87:AQ87)</f>
        <v>2.7748873851023221</v>
      </c>
      <c r="AT87" s="7">
        <v>2</v>
      </c>
      <c r="AU87" s="7">
        <v>1</v>
      </c>
      <c r="AV87" s="7">
        <v>1</v>
      </c>
      <c r="AW87" s="7">
        <v>2</v>
      </c>
      <c r="AX87" s="7">
        <v>1</v>
      </c>
      <c r="AY87" s="3">
        <f>AVERAGE(AT87:AX87)</f>
        <v>1.4</v>
      </c>
      <c r="AZ87" s="3">
        <f>STDEV(AT87:AX87)</f>
        <v>0.54772255750516596</v>
      </c>
      <c r="BA87" s="7">
        <v>1</v>
      </c>
      <c r="BB87" s="7">
        <v>2</v>
      </c>
      <c r="BC87" s="7">
        <v>1</v>
      </c>
      <c r="BD87" s="7">
        <v>3</v>
      </c>
      <c r="BE87" s="7">
        <v>2</v>
      </c>
      <c r="BF87" s="3">
        <f>AVERAGE(BA87:BE87)</f>
        <v>1.8</v>
      </c>
      <c r="BG87" s="3">
        <f>STDEV(BA87:BE87)</f>
        <v>0.83666002653407567</v>
      </c>
    </row>
    <row r="88" spans="1:59" x14ac:dyDescent="0.35">
      <c r="A88" s="4" t="s">
        <v>32</v>
      </c>
      <c r="B88" s="6"/>
      <c r="C88" s="6"/>
      <c r="D88" s="6"/>
      <c r="E88" s="6"/>
      <c r="F88" s="6"/>
      <c r="G88" s="6"/>
      <c r="H88" s="6"/>
      <c r="I88" s="8" t="e">
        <f>AVERAGE(I85:I87)</f>
        <v>#DIV/0!</v>
      </c>
      <c r="J88" s="8"/>
      <c r="K88" s="7"/>
      <c r="L88" s="7"/>
      <c r="M88" s="7"/>
      <c r="N88" s="7"/>
      <c r="O88" s="7"/>
      <c r="P88" s="8" t="e">
        <f>AVERAGE(P85:P87)</f>
        <v>#DIV/0!</v>
      </c>
      <c r="Q88" s="8"/>
      <c r="R88" s="7"/>
      <c r="S88" s="7"/>
      <c r="T88" s="7"/>
      <c r="U88" s="7"/>
      <c r="V88" s="7"/>
      <c r="W88" s="8" t="e">
        <f>AVERAGE(W85:W87)</f>
        <v>#DIV/0!</v>
      </c>
      <c r="X88" s="8"/>
      <c r="Y88" s="7"/>
      <c r="Z88" s="7"/>
      <c r="AA88" s="7"/>
      <c r="AB88" s="7"/>
      <c r="AC88" s="7"/>
      <c r="AD88" s="8" t="e">
        <f>AVERAGE(AD85:AD87)</f>
        <v>#DIV/0!</v>
      </c>
      <c r="AE88" s="8"/>
      <c r="AF88" s="7"/>
      <c r="AG88" s="7"/>
      <c r="AH88" s="7"/>
      <c r="AI88" s="7"/>
      <c r="AJ88" s="7"/>
      <c r="AK88" s="8">
        <f>AVERAGE(AK85:AK87)</f>
        <v>46.466666666666669</v>
      </c>
      <c r="AL88" s="8"/>
      <c r="AM88" s="7"/>
      <c r="AN88" s="7"/>
      <c r="AO88" s="7"/>
      <c r="AP88" s="7"/>
      <c r="AQ88" s="7"/>
      <c r="AR88" s="8">
        <f>AVERAGE(AR85:AR87)</f>
        <v>9.5333333333333332</v>
      </c>
      <c r="AS88" s="8"/>
      <c r="AT88" s="7"/>
      <c r="AU88" s="7"/>
      <c r="AV88" s="7"/>
      <c r="AW88" s="7"/>
      <c r="AX88" s="7"/>
      <c r="AY88" s="8">
        <f>AVERAGE(AY85:AY87)</f>
        <v>3</v>
      </c>
      <c r="AZ88" s="8"/>
      <c r="BA88" s="7"/>
      <c r="BB88" s="7"/>
      <c r="BC88" s="7"/>
      <c r="BD88" s="7"/>
      <c r="BE88" s="7"/>
      <c r="BF88" s="8">
        <f>AVERAGE(BF85:BF87)</f>
        <v>2.4666666666666663</v>
      </c>
      <c r="BG88" s="8"/>
    </row>
    <row r="89" spans="1:59" x14ac:dyDescent="0.35">
      <c r="A89" s="4" t="s">
        <v>33</v>
      </c>
      <c r="B89" s="6"/>
      <c r="C89" s="6"/>
      <c r="D89" s="6"/>
      <c r="E89" s="6"/>
      <c r="F89" s="6"/>
      <c r="G89" s="6"/>
      <c r="H89" s="6"/>
      <c r="I89" s="8" t="e">
        <f>SUM(J85:J87)</f>
        <v>#DIV/0!</v>
      </c>
      <c r="J89" s="8"/>
      <c r="K89" s="7"/>
      <c r="L89" s="7"/>
      <c r="M89" s="7"/>
      <c r="N89" s="7"/>
      <c r="O89" s="7"/>
      <c r="P89" s="8" t="e">
        <f>SUM(Q85:Q87)</f>
        <v>#DIV/0!</v>
      </c>
      <c r="Q89" s="8"/>
      <c r="R89" s="7"/>
      <c r="S89" s="7"/>
      <c r="T89" s="7"/>
      <c r="U89" s="7"/>
      <c r="V89" s="7"/>
      <c r="W89" s="8" t="e">
        <f>SUM(X85:X87)</f>
        <v>#DIV/0!</v>
      </c>
      <c r="X89" s="8"/>
      <c r="Y89" s="7"/>
      <c r="Z89" s="7"/>
      <c r="AA89" s="7"/>
      <c r="AB89" s="7"/>
      <c r="AC89" s="7"/>
      <c r="AD89" s="8" t="e">
        <f>SUM(AE85:AE87)</f>
        <v>#DIV/0!</v>
      </c>
      <c r="AE89" s="8"/>
      <c r="AF89" s="7"/>
      <c r="AG89" s="7"/>
      <c r="AH89" s="7"/>
      <c r="AI89" s="7"/>
      <c r="AJ89" s="7"/>
      <c r="AK89" s="8">
        <f>SUM(AL85:AL87)</f>
        <v>17.752570711505992</v>
      </c>
      <c r="AL89" s="8"/>
      <c r="AM89" s="7"/>
      <c r="AN89" s="7"/>
      <c r="AO89" s="7"/>
      <c r="AP89" s="7"/>
      <c r="AQ89" s="7"/>
      <c r="AR89" s="8">
        <f>SUM(AS85:AS87)</f>
        <v>8.5919296543596246</v>
      </c>
      <c r="AS89" s="8"/>
      <c r="AT89" s="7"/>
      <c r="AU89" s="7"/>
      <c r="AV89" s="7"/>
      <c r="AW89" s="7"/>
      <c r="AX89" s="7"/>
      <c r="AY89" s="8">
        <f>SUM(AZ85:AZ87)</f>
        <v>5.9321024456339213</v>
      </c>
      <c r="AZ89" s="8"/>
      <c r="BA89" s="7"/>
      <c r="BB89" s="7"/>
      <c r="BC89" s="7"/>
      <c r="BD89" s="7"/>
      <c r="BE89" s="7"/>
      <c r="BF89" s="8">
        <f>SUM(BG85:BG87)</f>
        <v>4.2988344616020582</v>
      </c>
      <c r="BG89" s="8"/>
    </row>
    <row r="90" spans="1:59" x14ac:dyDescent="0.35">
      <c r="A90" s="6"/>
      <c r="B90" s="6"/>
      <c r="C90" s="6"/>
      <c r="D90" s="6"/>
      <c r="E90" s="6"/>
      <c r="F90" s="6"/>
      <c r="G90" s="6"/>
      <c r="H90" s="6"/>
      <c r="I90" s="6"/>
      <c r="K90" s="6"/>
      <c r="L90" s="6"/>
      <c r="M90" s="6"/>
      <c r="N90" s="6"/>
      <c r="O90" s="6"/>
      <c r="P90" s="6"/>
      <c r="R90" s="6"/>
      <c r="S90" s="6"/>
      <c r="T90" s="6"/>
      <c r="U90" s="6"/>
      <c r="V90" s="6"/>
      <c r="W90" s="6"/>
      <c r="Y90" s="6"/>
      <c r="Z90" s="6"/>
      <c r="AA90" s="6"/>
      <c r="AB90" s="6"/>
      <c r="AC90" s="6"/>
      <c r="AD90" s="6"/>
      <c r="AF90" s="6"/>
      <c r="AG90" s="6"/>
      <c r="AH90" s="6"/>
      <c r="AI90" s="6"/>
      <c r="AJ90" s="6"/>
      <c r="AK90" s="6"/>
      <c r="AM90" s="6"/>
      <c r="AN90" s="6"/>
      <c r="AO90" s="6"/>
      <c r="AP90" s="6"/>
      <c r="AQ90" s="6"/>
      <c r="AR90" s="6"/>
      <c r="AT90" s="6"/>
      <c r="AU90" s="6"/>
      <c r="AV90" s="6"/>
      <c r="AW90" s="6"/>
      <c r="AX90" s="6"/>
      <c r="AY90" s="6"/>
      <c r="BA90" s="6"/>
      <c r="BB90" s="6"/>
      <c r="BC90" s="6"/>
      <c r="BD90" s="6"/>
      <c r="BE90" s="6"/>
      <c r="BF90" s="6"/>
    </row>
    <row r="91" spans="1:59" x14ac:dyDescent="0.35">
      <c r="A91" s="6"/>
      <c r="B91" s="6"/>
      <c r="C91" s="6"/>
      <c r="D91" s="6"/>
      <c r="E91" s="6"/>
      <c r="F91" s="6"/>
      <c r="G91" s="6"/>
      <c r="H91" s="6"/>
      <c r="I91" s="6"/>
      <c r="K91" s="6"/>
      <c r="L91" s="6"/>
      <c r="M91" s="6"/>
      <c r="N91" s="6"/>
      <c r="O91" s="6"/>
      <c r="P91" s="6"/>
      <c r="R91" s="6"/>
      <c r="S91" s="6"/>
      <c r="T91" s="6"/>
      <c r="U91" s="6"/>
      <c r="V91" s="6"/>
      <c r="W91" s="6"/>
      <c r="Y91" s="6"/>
      <c r="Z91" s="6"/>
      <c r="AA91" s="6"/>
      <c r="AB91" s="6"/>
      <c r="AC91" s="6"/>
      <c r="AD91" s="6"/>
      <c r="AF91" s="6"/>
      <c r="AG91" s="6"/>
      <c r="AH91" s="6"/>
      <c r="AI91" s="6"/>
      <c r="AJ91" s="6"/>
      <c r="AK91" s="6"/>
      <c r="AM91" s="6"/>
      <c r="AN91" s="6"/>
      <c r="AO91" s="6"/>
      <c r="AP91" s="6"/>
      <c r="AQ91" s="6"/>
      <c r="AR91" s="6"/>
      <c r="AT91" s="6"/>
      <c r="AU91" s="6"/>
      <c r="AV91" s="6"/>
      <c r="AW91" s="6"/>
      <c r="AX91" s="6"/>
      <c r="AY91" s="6"/>
      <c r="BA91" s="6"/>
      <c r="BB91" s="6"/>
      <c r="BC91" s="6"/>
      <c r="BD91" s="6"/>
      <c r="BE91" s="6"/>
      <c r="BF91" s="6"/>
    </row>
    <row r="92" spans="1:59" x14ac:dyDescent="0.35">
      <c r="A92" s="6" t="s">
        <v>36</v>
      </c>
      <c r="B92" s="1">
        <v>43042</v>
      </c>
      <c r="C92" s="6"/>
      <c r="D92" s="6"/>
      <c r="E92" s="6"/>
      <c r="F92" s="6"/>
      <c r="G92" s="6"/>
      <c r="H92" s="6"/>
      <c r="I92" s="6"/>
      <c r="K92" s="6"/>
      <c r="L92" s="6"/>
      <c r="M92" s="6"/>
      <c r="N92" s="6"/>
      <c r="O92" s="6"/>
      <c r="P92" s="6"/>
      <c r="R92" s="6"/>
      <c r="S92" s="6"/>
      <c r="T92" s="6"/>
      <c r="U92" s="6"/>
      <c r="V92" s="6"/>
      <c r="W92" s="6"/>
      <c r="Y92" s="6"/>
      <c r="Z92" s="6"/>
      <c r="AA92" s="6"/>
      <c r="AB92" s="6"/>
      <c r="AC92" s="6"/>
      <c r="AD92" s="6"/>
      <c r="AF92" s="6"/>
      <c r="AG92" s="6"/>
      <c r="AH92" s="6"/>
      <c r="AI92" s="6"/>
      <c r="AJ92" s="6"/>
      <c r="AK92" s="6"/>
      <c r="AM92" s="6"/>
      <c r="AN92" s="6"/>
      <c r="AO92" s="6"/>
      <c r="AP92" s="6"/>
      <c r="AQ92" s="6"/>
      <c r="AR92" s="6"/>
      <c r="AT92" s="6"/>
      <c r="AU92" s="6"/>
      <c r="AV92" s="6"/>
      <c r="AW92" s="6"/>
      <c r="AX92" s="6"/>
      <c r="AY92" s="6"/>
      <c r="BA92" s="6"/>
      <c r="BB92" s="6"/>
      <c r="BC92" s="6"/>
      <c r="BD92" s="6"/>
      <c r="BE92" s="6"/>
      <c r="BF92" s="6"/>
    </row>
    <row r="93" spans="1:59" x14ac:dyDescent="0.35">
      <c r="A93" s="6" t="s">
        <v>17</v>
      </c>
      <c r="B93" s="6" t="s">
        <v>18</v>
      </c>
      <c r="C93" s="6"/>
      <c r="D93" s="6">
        <v>1</v>
      </c>
      <c r="E93" s="6"/>
      <c r="F93" s="6"/>
      <c r="G93" s="6"/>
      <c r="H93" s="6"/>
      <c r="I93" s="2" t="s">
        <v>20</v>
      </c>
      <c r="J93" s="2"/>
      <c r="K93" s="6">
        <f>10^-1</f>
        <v>0.1</v>
      </c>
      <c r="L93" s="6"/>
      <c r="M93" s="6"/>
      <c r="N93" s="6"/>
      <c r="O93" s="6"/>
      <c r="P93" s="2" t="s">
        <v>20</v>
      </c>
      <c r="Q93" s="2"/>
      <c r="R93" s="6">
        <f>10^-2</f>
        <v>0.01</v>
      </c>
      <c r="S93" s="6"/>
      <c r="T93" s="6"/>
      <c r="U93" s="6"/>
      <c r="V93" s="6"/>
      <c r="W93" s="2" t="s">
        <v>20</v>
      </c>
      <c r="X93" s="2"/>
      <c r="Y93" s="6">
        <f>10^-3</f>
        <v>1E-3</v>
      </c>
      <c r="Z93" s="6"/>
      <c r="AA93" s="6"/>
      <c r="AB93" s="6"/>
      <c r="AC93" s="6"/>
      <c r="AD93" s="2" t="s">
        <v>20</v>
      </c>
      <c r="AE93" s="2"/>
      <c r="AF93" s="22">
        <f>10^-4</f>
        <v>1E-4</v>
      </c>
      <c r="AG93" s="6"/>
      <c r="AH93" s="6"/>
      <c r="AI93" s="6"/>
      <c r="AJ93" s="6"/>
      <c r="AK93" s="2" t="s">
        <v>20</v>
      </c>
      <c r="AL93" s="2"/>
      <c r="AM93" s="20">
        <f>10^-5</f>
        <v>1.0000000000000001E-5</v>
      </c>
      <c r="AN93" s="6"/>
      <c r="AO93" s="6"/>
      <c r="AP93" s="6"/>
      <c r="AQ93" s="6"/>
      <c r="AR93" s="2" t="s">
        <v>20</v>
      </c>
      <c r="AS93" s="2"/>
      <c r="AT93" s="20">
        <f>10^-5</f>
        <v>1.0000000000000001E-5</v>
      </c>
      <c r="AU93" s="6"/>
      <c r="AV93" s="6"/>
      <c r="AW93" s="6"/>
      <c r="AX93" s="6"/>
      <c r="AY93" s="2" t="s">
        <v>20</v>
      </c>
      <c r="AZ93" s="2"/>
      <c r="BA93" s="20">
        <f>10^-5</f>
        <v>1.0000000000000001E-5</v>
      </c>
      <c r="BB93" s="6"/>
      <c r="BC93" s="6"/>
      <c r="BD93" s="6"/>
      <c r="BE93" s="6"/>
      <c r="BF93" s="2" t="s">
        <v>20</v>
      </c>
      <c r="BG93" s="2"/>
    </row>
    <row r="94" spans="1:59" x14ac:dyDescent="0.35">
      <c r="A94" s="6" t="s">
        <v>29</v>
      </c>
      <c r="B94" s="6">
        <v>1</v>
      </c>
      <c r="C94" s="6"/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3">
        <f>AVERAGE(D94:H94)</f>
        <v>0</v>
      </c>
      <c r="J94" s="3">
        <f>STDEV(D94:H94)</f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3">
        <f>AVERAGE(K94:O94)</f>
        <v>0</v>
      </c>
      <c r="Q94" s="3">
        <f>STDEV(K94:O94)</f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3">
        <f>AVERAGE(R94:V94)</f>
        <v>0</v>
      </c>
      <c r="X94" s="3">
        <f>STDEV(R94:V94)</f>
        <v>0</v>
      </c>
      <c r="Y94" s="7">
        <v>0</v>
      </c>
      <c r="Z94" s="7">
        <v>0</v>
      </c>
      <c r="AA94" s="7">
        <v>0</v>
      </c>
      <c r="AB94" s="7">
        <v>0</v>
      </c>
      <c r="AC94" s="7">
        <v>0</v>
      </c>
      <c r="AD94" s="3">
        <f>AVERAGE(Y94:AC94)</f>
        <v>0</v>
      </c>
      <c r="AE94" s="3">
        <f>STDEV(Y94:AC94)</f>
        <v>0</v>
      </c>
      <c r="AF94" s="7">
        <v>0</v>
      </c>
      <c r="AG94" s="7">
        <v>0</v>
      </c>
      <c r="AH94" s="7">
        <v>0</v>
      </c>
      <c r="AI94" s="7">
        <v>0</v>
      </c>
      <c r="AJ94" s="7">
        <v>0</v>
      </c>
      <c r="AK94" s="3">
        <f>AVERAGE(AF94:AJ94)</f>
        <v>0</v>
      </c>
      <c r="AL94" s="3">
        <f>STDEV(AF94:AJ94)</f>
        <v>0</v>
      </c>
      <c r="AM94" s="7">
        <v>0</v>
      </c>
      <c r="AN94" s="7">
        <v>0</v>
      </c>
      <c r="AO94" s="7">
        <v>0</v>
      </c>
      <c r="AP94" s="7">
        <v>0</v>
      </c>
      <c r="AQ94" s="7">
        <v>0</v>
      </c>
      <c r="AR94" s="3">
        <f>AVERAGE(AM94:AQ94)</f>
        <v>0</v>
      </c>
      <c r="AS94" s="3">
        <f>STDEV(AM94:AQ94)</f>
        <v>0</v>
      </c>
      <c r="AT94" s="7">
        <v>0</v>
      </c>
      <c r="AU94" s="7">
        <v>0</v>
      </c>
      <c r="AV94" s="7">
        <v>0</v>
      </c>
      <c r="AW94" s="7">
        <v>0</v>
      </c>
      <c r="AX94" s="7">
        <v>0</v>
      </c>
      <c r="AY94" s="3">
        <f>AVERAGE(AT94:AX94)</f>
        <v>0</v>
      </c>
      <c r="AZ94" s="3">
        <f>STDEV(AT94:AX94)</f>
        <v>0</v>
      </c>
      <c r="BA94" s="7">
        <v>0</v>
      </c>
      <c r="BB94" s="7">
        <v>0</v>
      </c>
      <c r="BC94" s="7">
        <v>0</v>
      </c>
      <c r="BD94" s="7">
        <v>0</v>
      </c>
      <c r="BE94" s="7">
        <v>0</v>
      </c>
      <c r="BF94" s="3">
        <f>AVERAGE(BA94:BE94)</f>
        <v>0</v>
      </c>
      <c r="BG94" s="3">
        <f>STDEV(BA94:BE94)</f>
        <v>0</v>
      </c>
    </row>
    <row r="95" spans="1:59" x14ac:dyDescent="0.35">
      <c r="A95" s="6"/>
      <c r="B95" s="6"/>
      <c r="C95" s="6"/>
      <c r="D95" s="7"/>
      <c r="E95" s="7"/>
      <c r="F95" s="7"/>
      <c r="G95" s="7"/>
      <c r="H95" s="7"/>
      <c r="I95" s="8">
        <f>AVERAGE(I94:I94)</f>
        <v>0</v>
      </c>
      <c r="J95" s="8"/>
      <c r="K95" s="7"/>
      <c r="L95" s="7"/>
      <c r="M95" s="7"/>
      <c r="N95" s="7"/>
      <c r="O95" s="7"/>
      <c r="P95" s="8">
        <f>AVERAGE(P94:P94)</f>
        <v>0</v>
      </c>
      <c r="Q95" s="8"/>
      <c r="R95" s="7"/>
      <c r="S95" s="7"/>
      <c r="T95" s="7"/>
      <c r="U95" s="7"/>
      <c r="V95" s="7"/>
      <c r="W95" s="8">
        <f>AVERAGE(W94:W94)</f>
        <v>0</v>
      </c>
      <c r="X95" s="8"/>
      <c r="Y95" s="7"/>
      <c r="Z95" s="7"/>
      <c r="AA95" s="7"/>
      <c r="AB95" s="7"/>
      <c r="AC95" s="7"/>
      <c r="AD95" s="8">
        <f>AVERAGE(AD94:AD94)</f>
        <v>0</v>
      </c>
      <c r="AE95" s="8"/>
      <c r="AF95" s="7"/>
      <c r="AG95" s="7"/>
      <c r="AH95" s="7"/>
      <c r="AI95" s="7"/>
      <c r="AJ95" s="7"/>
      <c r="AK95" s="8">
        <f>AVERAGE(AK94:AK94)</f>
        <v>0</v>
      </c>
      <c r="AL95" s="8"/>
      <c r="AM95" s="7"/>
      <c r="AN95" s="7"/>
      <c r="AO95" s="7"/>
      <c r="AP95" s="7"/>
      <c r="AQ95" s="7"/>
      <c r="AR95" s="8">
        <f>AVERAGE(AR94:AR94)</f>
        <v>0</v>
      </c>
      <c r="AS95" s="8"/>
      <c r="AT95" s="7"/>
      <c r="AU95" s="7"/>
      <c r="AV95" s="7"/>
      <c r="AW95" s="7"/>
      <c r="AX95" s="7"/>
      <c r="AY95" s="8">
        <f>AVERAGE(AY94:AY94)</f>
        <v>0</v>
      </c>
      <c r="AZ95" s="8"/>
      <c r="BA95" s="7"/>
      <c r="BB95" s="7"/>
      <c r="BC95" s="7"/>
      <c r="BD95" s="7"/>
      <c r="BE95" s="7"/>
      <c r="BF95" s="8">
        <f>AVERAGE(BF94:BF94)</f>
        <v>0</v>
      </c>
      <c r="BG95" s="8"/>
    </row>
    <row r="96" spans="1:59" x14ac:dyDescent="0.35">
      <c r="A96" s="6"/>
      <c r="B96" s="6"/>
      <c r="C96" s="6"/>
      <c r="D96" s="7"/>
      <c r="E96" s="7"/>
      <c r="F96" s="7"/>
      <c r="G96" s="7"/>
      <c r="H96" s="7"/>
      <c r="I96" s="8">
        <f>SUM(J94:J94)</f>
        <v>0</v>
      </c>
      <c r="J96" s="8"/>
      <c r="K96" s="7"/>
      <c r="L96" s="7"/>
      <c r="M96" s="7"/>
      <c r="N96" s="7"/>
      <c r="O96" s="7"/>
      <c r="P96" s="8">
        <f>SUM(Q94:Q94)</f>
        <v>0</v>
      </c>
      <c r="Q96" s="8"/>
      <c r="R96" s="7"/>
      <c r="S96" s="7"/>
      <c r="T96" s="7"/>
      <c r="U96" s="7"/>
      <c r="V96" s="7"/>
      <c r="W96" s="8">
        <f>SUM(X94:X94)</f>
        <v>0</v>
      </c>
      <c r="X96" s="8"/>
      <c r="Y96" s="7"/>
      <c r="Z96" s="7"/>
      <c r="AA96" s="7"/>
      <c r="AB96" s="7"/>
      <c r="AC96" s="7"/>
      <c r="AD96" s="8">
        <f>SUM(AE94:AE94)</f>
        <v>0</v>
      </c>
      <c r="AE96" s="8"/>
      <c r="AF96" s="7"/>
      <c r="AG96" s="7"/>
      <c r="AH96" s="7"/>
      <c r="AI96" s="7"/>
      <c r="AJ96" s="7"/>
      <c r="AK96" s="8">
        <f>SUM(AL94:AL94)</f>
        <v>0</v>
      </c>
      <c r="AL96" s="8"/>
      <c r="AM96" s="7"/>
      <c r="AN96" s="7"/>
      <c r="AO96" s="7"/>
      <c r="AP96" s="7"/>
      <c r="AQ96" s="7"/>
      <c r="AR96" s="8">
        <f>SUM(AS94:AS94)</f>
        <v>0</v>
      </c>
      <c r="AS96" s="8"/>
      <c r="AT96" s="7"/>
      <c r="AU96" s="7"/>
      <c r="AV96" s="7"/>
      <c r="AW96" s="7"/>
      <c r="AX96" s="7"/>
      <c r="AY96" s="8">
        <f>SUM(AZ94:AZ94)</f>
        <v>0</v>
      </c>
      <c r="AZ96" s="8"/>
      <c r="BA96" s="7"/>
      <c r="BB96" s="7"/>
      <c r="BC96" s="7"/>
      <c r="BD96" s="7"/>
      <c r="BE96" s="7"/>
      <c r="BF96" s="8">
        <f>SUM(BG94:BG94)</f>
        <v>0</v>
      </c>
      <c r="BG96" s="8"/>
    </row>
    <row r="97" spans="1:59" s="6" customFormat="1" x14ac:dyDescent="0.35">
      <c r="A97" s="6" t="s">
        <v>30</v>
      </c>
      <c r="B97" s="6">
        <v>1</v>
      </c>
      <c r="D97" s="7" t="s">
        <v>31</v>
      </c>
      <c r="E97" s="7" t="s">
        <v>31</v>
      </c>
      <c r="F97" s="7" t="s">
        <v>31</v>
      </c>
      <c r="G97" s="7" t="s">
        <v>31</v>
      </c>
      <c r="H97" s="7" t="s">
        <v>31</v>
      </c>
      <c r="I97" s="3" t="e">
        <f>AVERAGE(D97:H97)</f>
        <v>#DIV/0!</v>
      </c>
      <c r="J97" s="3" t="e">
        <f>STDEV(D97:H97)</f>
        <v>#DIV/0!</v>
      </c>
      <c r="K97" s="7" t="s">
        <v>31</v>
      </c>
      <c r="L97" s="7" t="s">
        <v>31</v>
      </c>
      <c r="M97" s="7" t="s">
        <v>31</v>
      </c>
      <c r="N97" s="7" t="s">
        <v>31</v>
      </c>
      <c r="O97" s="7" t="s">
        <v>31</v>
      </c>
      <c r="P97" s="3" t="e">
        <f>AVERAGE(K97:O97)</f>
        <v>#DIV/0!</v>
      </c>
      <c r="Q97" s="3" t="e">
        <f>STDEV(K97:O97)</f>
        <v>#DIV/0!</v>
      </c>
      <c r="R97" s="7" t="s">
        <v>31</v>
      </c>
      <c r="S97" s="7" t="s">
        <v>31</v>
      </c>
      <c r="T97" s="7" t="s">
        <v>31</v>
      </c>
      <c r="U97" s="7" t="s">
        <v>31</v>
      </c>
      <c r="V97" s="7" t="s">
        <v>31</v>
      </c>
      <c r="W97" s="3" t="e">
        <f>AVERAGE(R97:V97)</f>
        <v>#DIV/0!</v>
      </c>
      <c r="X97" s="3" t="e">
        <f>STDEV(R97:V97)</f>
        <v>#DIV/0!</v>
      </c>
      <c r="Y97" s="7" t="s">
        <v>31</v>
      </c>
      <c r="Z97" s="7" t="s">
        <v>31</v>
      </c>
      <c r="AA97" s="7" t="s">
        <v>31</v>
      </c>
      <c r="AB97" s="7" t="s">
        <v>31</v>
      </c>
      <c r="AC97" s="7" t="s">
        <v>31</v>
      </c>
      <c r="AD97" s="3" t="e">
        <f>AVERAGE(Y97:AC97)</f>
        <v>#DIV/0!</v>
      </c>
      <c r="AE97" s="3" t="e">
        <f>STDEV(Y97:AC97)</f>
        <v>#DIV/0!</v>
      </c>
      <c r="AF97" s="7">
        <v>80</v>
      </c>
      <c r="AG97" s="7">
        <v>97</v>
      </c>
      <c r="AH97" s="7">
        <v>72</v>
      </c>
      <c r="AI97" s="7">
        <v>87</v>
      </c>
      <c r="AJ97" s="7">
        <v>69</v>
      </c>
      <c r="AK97" s="3">
        <f>AVERAGE(AF97:AJ97)</f>
        <v>81</v>
      </c>
      <c r="AL97" s="3">
        <f>STDEV(AF97:AJ97)</f>
        <v>11.379806676741042</v>
      </c>
      <c r="AM97" s="7">
        <v>9</v>
      </c>
      <c r="AN97" s="7">
        <v>10</v>
      </c>
      <c r="AO97" s="7">
        <v>12</v>
      </c>
      <c r="AP97" s="7">
        <v>10</v>
      </c>
      <c r="AQ97" s="7">
        <v>12</v>
      </c>
      <c r="AR97" s="3">
        <f>AVERAGE(AM97:AQ97)</f>
        <v>10.6</v>
      </c>
      <c r="AS97" s="3">
        <f>STDEV(AM97:AQ97)</f>
        <v>1.3416407864998781</v>
      </c>
      <c r="AT97" s="7">
        <v>2</v>
      </c>
      <c r="AU97" s="7">
        <v>1</v>
      </c>
      <c r="AV97" s="7">
        <v>2</v>
      </c>
      <c r="AW97" s="7">
        <v>2</v>
      </c>
      <c r="AX97" s="7">
        <v>2</v>
      </c>
      <c r="AY97" s="3">
        <f>AVERAGE(AT97:AX97)</f>
        <v>1.8</v>
      </c>
      <c r="AZ97" s="3">
        <f>STDEV(AT97:AX97)</f>
        <v>0.44721359549995815</v>
      </c>
      <c r="BA97" s="7">
        <v>0</v>
      </c>
      <c r="BB97" s="7">
        <v>0</v>
      </c>
      <c r="BC97" s="7">
        <v>0</v>
      </c>
      <c r="BD97" s="7">
        <v>1</v>
      </c>
      <c r="BE97" s="7">
        <v>1</v>
      </c>
      <c r="BF97" s="3">
        <f>AVERAGE(BA97:BE97)</f>
        <v>0.4</v>
      </c>
      <c r="BG97" s="3">
        <f>STDEV(BA97:BE97)</f>
        <v>0.54772255750516607</v>
      </c>
    </row>
    <row r="98" spans="1:59" s="6" customFormat="1" x14ac:dyDescent="0.35">
      <c r="B98" s="6">
        <v>2</v>
      </c>
      <c r="D98" s="7" t="s">
        <v>31</v>
      </c>
      <c r="E98" s="7" t="s">
        <v>31</v>
      </c>
      <c r="F98" s="7" t="s">
        <v>31</v>
      </c>
      <c r="G98" s="7" t="s">
        <v>31</v>
      </c>
      <c r="H98" s="7" t="s">
        <v>31</v>
      </c>
      <c r="I98" s="3" t="e">
        <f t="shared" ref="I98" si="40">AVERAGE(D98:H98)</f>
        <v>#DIV/0!</v>
      </c>
      <c r="J98" s="3" t="e">
        <f>STDEV(D98:H98)</f>
        <v>#DIV/0!</v>
      </c>
      <c r="K98" s="7" t="s">
        <v>31</v>
      </c>
      <c r="L98" s="7" t="s">
        <v>31</v>
      </c>
      <c r="M98" s="7" t="s">
        <v>31</v>
      </c>
      <c r="N98" s="7" t="s">
        <v>31</v>
      </c>
      <c r="O98" s="7" t="s">
        <v>31</v>
      </c>
      <c r="P98" s="3" t="e">
        <f t="shared" ref="P98" si="41">AVERAGE(K98:O98)</f>
        <v>#DIV/0!</v>
      </c>
      <c r="Q98" s="3" t="e">
        <f>STDEV(K98:O98)</f>
        <v>#DIV/0!</v>
      </c>
      <c r="R98" s="7" t="s">
        <v>31</v>
      </c>
      <c r="S98" s="7" t="s">
        <v>31</v>
      </c>
      <c r="T98" s="7" t="s">
        <v>31</v>
      </c>
      <c r="U98" s="7" t="s">
        <v>31</v>
      </c>
      <c r="V98" s="7" t="s">
        <v>31</v>
      </c>
      <c r="W98" s="3" t="e">
        <f t="shared" ref="W98" si="42">AVERAGE(R98:V98)</f>
        <v>#DIV/0!</v>
      </c>
      <c r="X98" s="3" t="e">
        <f>STDEV(R98:V98)</f>
        <v>#DIV/0!</v>
      </c>
      <c r="Y98" s="7" t="s">
        <v>31</v>
      </c>
      <c r="Z98" s="7" t="s">
        <v>31</v>
      </c>
      <c r="AA98" s="7" t="s">
        <v>31</v>
      </c>
      <c r="AB98" s="7" t="s">
        <v>31</v>
      </c>
      <c r="AC98" s="7" t="s">
        <v>31</v>
      </c>
      <c r="AD98" s="3" t="e">
        <f t="shared" ref="AD98" si="43">AVERAGE(Y98:AC98)</f>
        <v>#DIV/0!</v>
      </c>
      <c r="AE98" s="3" t="e">
        <f>STDEV(Y98:AC98)</f>
        <v>#DIV/0!</v>
      </c>
      <c r="AF98" s="7">
        <v>87</v>
      </c>
      <c r="AG98" s="7">
        <v>92</v>
      </c>
      <c r="AH98" s="7">
        <v>88</v>
      </c>
      <c r="AI98" s="7">
        <v>86</v>
      </c>
      <c r="AJ98" s="7">
        <v>91</v>
      </c>
      <c r="AK98" s="3">
        <f t="shared" ref="AK98" si="44">AVERAGE(AF98:AJ98)</f>
        <v>88.8</v>
      </c>
      <c r="AL98" s="3">
        <f>STDEV(AF98:AJ98)</f>
        <v>2.5884358211089569</v>
      </c>
      <c r="AM98" s="7">
        <v>11</v>
      </c>
      <c r="AN98" s="7">
        <v>19</v>
      </c>
      <c r="AO98" s="7">
        <v>16</v>
      </c>
      <c r="AP98" s="7">
        <v>24</v>
      </c>
      <c r="AQ98" s="7">
        <v>22</v>
      </c>
      <c r="AR98" s="3">
        <f t="shared" ref="AR98" si="45">AVERAGE(AM98:AQ98)</f>
        <v>18.399999999999999</v>
      </c>
      <c r="AS98" s="3">
        <f>STDEV(AM98:AQ98)</f>
        <v>5.1283525619832355</v>
      </c>
      <c r="AT98" s="7">
        <v>4</v>
      </c>
      <c r="AU98" s="7">
        <v>5</v>
      </c>
      <c r="AV98" s="7">
        <v>2</v>
      </c>
      <c r="AW98" s="7">
        <v>3</v>
      </c>
      <c r="AX98" s="7">
        <v>0</v>
      </c>
      <c r="AY98" s="3">
        <f t="shared" ref="AY98" si="46">AVERAGE(AT98:AX98)</f>
        <v>2.8</v>
      </c>
      <c r="AZ98" s="3">
        <f>STDEV(AT98:AX98)</f>
        <v>1.9235384061671343</v>
      </c>
      <c r="BA98" s="7">
        <v>0</v>
      </c>
      <c r="BB98" s="7">
        <v>0</v>
      </c>
      <c r="BC98" s="7">
        <v>0</v>
      </c>
      <c r="BD98" s="7">
        <v>0</v>
      </c>
      <c r="BE98" s="7">
        <v>0</v>
      </c>
      <c r="BF98" s="3">
        <f t="shared" ref="BF98" si="47">AVERAGE(BA98:BE98)</f>
        <v>0</v>
      </c>
      <c r="BG98" s="3">
        <f>STDEV(BA98:BE98)</f>
        <v>0</v>
      </c>
    </row>
    <row r="99" spans="1:59" s="6" customFormat="1" x14ac:dyDescent="0.35">
      <c r="B99" s="6">
        <v>3</v>
      </c>
      <c r="D99" s="7" t="s">
        <v>31</v>
      </c>
      <c r="E99" s="7" t="s">
        <v>31</v>
      </c>
      <c r="F99" s="7" t="s">
        <v>31</v>
      </c>
      <c r="G99" s="7" t="s">
        <v>31</v>
      </c>
      <c r="H99" s="7" t="s">
        <v>31</v>
      </c>
      <c r="I99" s="3" t="e">
        <f>AVERAGE(D99:H99)</f>
        <v>#DIV/0!</v>
      </c>
      <c r="J99" s="3" t="e">
        <f>STDEV(D99:H99)</f>
        <v>#DIV/0!</v>
      </c>
      <c r="K99" s="7" t="s">
        <v>31</v>
      </c>
      <c r="L99" s="7" t="s">
        <v>31</v>
      </c>
      <c r="M99" s="7" t="s">
        <v>31</v>
      </c>
      <c r="N99" s="7" t="s">
        <v>31</v>
      </c>
      <c r="O99" s="7" t="s">
        <v>31</v>
      </c>
      <c r="P99" s="3" t="e">
        <f>AVERAGE(K99:O99)</f>
        <v>#DIV/0!</v>
      </c>
      <c r="Q99" s="3" t="e">
        <f>STDEV(K99:O99)</f>
        <v>#DIV/0!</v>
      </c>
      <c r="R99" s="7" t="s">
        <v>31</v>
      </c>
      <c r="S99" s="7" t="s">
        <v>31</v>
      </c>
      <c r="T99" s="7" t="s">
        <v>31</v>
      </c>
      <c r="U99" s="7" t="s">
        <v>31</v>
      </c>
      <c r="V99" s="7" t="s">
        <v>31</v>
      </c>
      <c r="W99" s="3" t="e">
        <f>AVERAGE(R99:V99)</f>
        <v>#DIV/0!</v>
      </c>
      <c r="X99" s="3" t="e">
        <f>STDEV(R99:V99)</f>
        <v>#DIV/0!</v>
      </c>
      <c r="Y99" s="7" t="s">
        <v>31</v>
      </c>
      <c r="Z99" s="7" t="s">
        <v>31</v>
      </c>
      <c r="AA99" s="7" t="s">
        <v>31</v>
      </c>
      <c r="AB99" s="7" t="s">
        <v>31</v>
      </c>
      <c r="AC99" s="7" t="s">
        <v>31</v>
      </c>
      <c r="AD99" s="3" t="e">
        <f>AVERAGE(Y99:AC99)</f>
        <v>#DIV/0!</v>
      </c>
      <c r="AE99" s="3" t="e">
        <f>STDEV(Y99:AC99)</f>
        <v>#DIV/0!</v>
      </c>
      <c r="AF99" s="7">
        <v>89</v>
      </c>
      <c r="AG99" s="7">
        <v>93</v>
      </c>
      <c r="AH99" s="7">
        <v>97</v>
      </c>
      <c r="AI99" s="7">
        <v>82</v>
      </c>
      <c r="AJ99" s="7">
        <v>71</v>
      </c>
      <c r="AK99" s="3">
        <f>AVERAGE(AF99:AJ99)</f>
        <v>86.4</v>
      </c>
      <c r="AL99" s="3">
        <f>STDEV(AF99:AJ99)</f>
        <v>10.237187113655747</v>
      </c>
      <c r="AM99" s="7">
        <v>17</v>
      </c>
      <c r="AN99" s="7">
        <v>23</v>
      </c>
      <c r="AO99" s="7">
        <v>22</v>
      </c>
      <c r="AP99" s="7">
        <v>21</v>
      </c>
      <c r="AQ99" s="7">
        <v>22</v>
      </c>
      <c r="AR99" s="3">
        <f>AVERAGE(AM99:AQ99)</f>
        <v>21</v>
      </c>
      <c r="AS99" s="3">
        <f>STDEV(AM99:AQ99)</f>
        <v>2.3452078799117149</v>
      </c>
      <c r="AT99" s="7">
        <v>2</v>
      </c>
      <c r="AU99" s="7">
        <v>3</v>
      </c>
      <c r="AV99" s="7">
        <v>3</v>
      </c>
      <c r="AW99" s="7">
        <v>5</v>
      </c>
      <c r="AX99" s="7">
        <v>3</v>
      </c>
      <c r="AY99" s="3">
        <f>AVERAGE(AT99:AX99)</f>
        <v>3.2</v>
      </c>
      <c r="AZ99" s="3">
        <f>STDEV(AT99:AX99)</f>
        <v>1.0954451150103319</v>
      </c>
      <c r="BA99" s="7">
        <v>0</v>
      </c>
      <c r="BB99" s="7">
        <v>0</v>
      </c>
      <c r="BC99" s="7">
        <v>0</v>
      </c>
      <c r="BD99" s="7">
        <v>0</v>
      </c>
      <c r="BE99" s="7">
        <v>0</v>
      </c>
      <c r="BF99" s="3">
        <f>AVERAGE(BA99:BE99)</f>
        <v>0</v>
      </c>
      <c r="BG99" s="3">
        <f>STDEV(BA99:BE99)</f>
        <v>0</v>
      </c>
    </row>
    <row r="100" spans="1:59" s="6" customFormat="1" x14ac:dyDescent="0.35">
      <c r="A100" s="4" t="s">
        <v>32</v>
      </c>
      <c r="D100" s="7"/>
      <c r="E100" s="7"/>
      <c r="F100" s="7"/>
      <c r="G100" s="7"/>
      <c r="H100" s="7"/>
      <c r="I100" s="8" t="e">
        <f>AVERAGE(I97:I99)</f>
        <v>#DIV/0!</v>
      </c>
      <c r="J100" s="8"/>
      <c r="K100" s="7"/>
      <c r="L100" s="7"/>
      <c r="M100" s="7"/>
      <c r="N100" s="7"/>
      <c r="O100" s="7"/>
      <c r="P100" s="8" t="e">
        <f>AVERAGE(P97:P99)</f>
        <v>#DIV/0!</v>
      </c>
      <c r="Q100" s="8"/>
      <c r="R100" s="7"/>
      <c r="S100" s="7"/>
      <c r="T100" s="7"/>
      <c r="U100" s="7"/>
      <c r="V100" s="7"/>
      <c r="W100" s="8" t="e">
        <f>AVERAGE(W97:W99)</f>
        <v>#DIV/0!</v>
      </c>
      <c r="X100" s="8"/>
      <c r="Y100" s="7"/>
      <c r="Z100" s="7"/>
      <c r="AA100" s="7"/>
      <c r="AB100" s="7"/>
      <c r="AC100" s="7"/>
      <c r="AD100" s="8" t="e">
        <f>AVERAGE(AD97:AD99)</f>
        <v>#DIV/0!</v>
      </c>
      <c r="AE100" s="8"/>
      <c r="AF100" s="7"/>
      <c r="AG100" s="7"/>
      <c r="AH100" s="7"/>
      <c r="AI100" s="7"/>
      <c r="AJ100" s="7"/>
      <c r="AK100" s="8">
        <f>AVERAGE(AK97:AK99)</f>
        <v>85.40000000000002</v>
      </c>
      <c r="AL100" s="8"/>
      <c r="AM100" s="7"/>
      <c r="AN100" s="7"/>
      <c r="AO100" s="7"/>
      <c r="AP100" s="7"/>
      <c r="AQ100" s="7"/>
      <c r="AR100" s="8">
        <f>AVERAGE(AR97:AR99)</f>
        <v>16.666666666666668</v>
      </c>
      <c r="AS100" s="8"/>
      <c r="AT100" s="7"/>
      <c r="AU100" s="7"/>
      <c r="AV100" s="7"/>
      <c r="AW100" s="7"/>
      <c r="AX100" s="7"/>
      <c r="AY100" s="8">
        <f>AVERAGE(AY97:AY99)</f>
        <v>2.6</v>
      </c>
      <c r="AZ100" s="8"/>
      <c r="BA100" s="7"/>
      <c r="BB100" s="7"/>
      <c r="BC100" s="7"/>
      <c r="BD100" s="7"/>
      <c r="BE100" s="7"/>
      <c r="BF100" s="8">
        <f>AVERAGE(BF97:BF99)</f>
        <v>0.13333333333333333</v>
      </c>
      <c r="BG100" s="8"/>
    </row>
    <row r="101" spans="1:59" s="6" customFormat="1" x14ac:dyDescent="0.35">
      <c r="A101" s="4" t="s">
        <v>33</v>
      </c>
      <c r="D101" s="7"/>
      <c r="E101" s="7"/>
      <c r="F101" s="7"/>
      <c r="G101" s="7"/>
      <c r="H101" s="7"/>
      <c r="I101" s="8" t="e">
        <f>SUM(J97:J99)</f>
        <v>#DIV/0!</v>
      </c>
      <c r="J101" s="8"/>
      <c r="K101" s="7"/>
      <c r="L101" s="7"/>
      <c r="M101" s="7"/>
      <c r="N101" s="7"/>
      <c r="O101" s="7"/>
      <c r="P101" s="8" t="e">
        <f>SUM(Q97:Q99)</f>
        <v>#DIV/0!</v>
      </c>
      <c r="Q101" s="8"/>
      <c r="R101" s="7"/>
      <c r="S101" s="7"/>
      <c r="T101" s="7"/>
      <c r="U101" s="7"/>
      <c r="V101" s="7"/>
      <c r="W101" s="8" t="e">
        <f>SUM(X97:X99)</f>
        <v>#DIV/0!</v>
      </c>
      <c r="X101" s="8"/>
      <c r="Y101" s="7"/>
      <c r="Z101" s="7"/>
      <c r="AA101" s="7"/>
      <c r="AB101" s="7"/>
      <c r="AC101" s="7"/>
      <c r="AD101" s="8" t="e">
        <f>SUM(AE97:AE99)</f>
        <v>#DIV/0!</v>
      </c>
      <c r="AE101" s="8"/>
      <c r="AF101" s="7"/>
      <c r="AG101" s="7"/>
      <c r="AH101" s="7"/>
      <c r="AI101" s="7"/>
      <c r="AJ101" s="7"/>
      <c r="AK101" s="8">
        <f>SUM(AL97:AL99)</f>
        <v>24.205429611505746</v>
      </c>
      <c r="AL101" s="8"/>
      <c r="AM101" s="7"/>
      <c r="AN101" s="7"/>
      <c r="AO101" s="7"/>
      <c r="AP101" s="7"/>
      <c r="AQ101" s="7"/>
      <c r="AR101" s="8">
        <f>SUM(AS97:AS99)</f>
        <v>8.8152012283948284</v>
      </c>
      <c r="AS101" s="8"/>
      <c r="AT101" s="7"/>
      <c r="AU101" s="7"/>
      <c r="AV101" s="7"/>
      <c r="AW101" s="7"/>
      <c r="AX101" s="7"/>
      <c r="AY101" s="8">
        <f>SUM(AZ97:AZ99)</f>
        <v>3.4661971166774244</v>
      </c>
      <c r="AZ101" s="8"/>
      <c r="BA101" s="7"/>
      <c r="BB101" s="7"/>
      <c r="BC101" s="7"/>
      <c r="BD101" s="7"/>
      <c r="BE101" s="7"/>
      <c r="BF101" s="8">
        <f>SUM(BG97:BG99)</f>
        <v>0.54772255750516607</v>
      </c>
      <c r="BG101" s="8"/>
    </row>
    <row r="102" spans="1:59" s="6" customFormat="1" x14ac:dyDescent="0.35">
      <c r="A102" s="6" t="s">
        <v>34</v>
      </c>
      <c r="B102" s="6">
        <v>1</v>
      </c>
      <c r="D102" s="7" t="s">
        <v>31</v>
      </c>
      <c r="E102" s="7" t="s">
        <v>31</v>
      </c>
      <c r="F102" s="7" t="s">
        <v>31</v>
      </c>
      <c r="G102" s="7" t="s">
        <v>31</v>
      </c>
      <c r="H102" s="7" t="s">
        <v>31</v>
      </c>
      <c r="I102" s="3" t="e">
        <f>AVERAGE(D102:H102)</f>
        <v>#DIV/0!</v>
      </c>
      <c r="J102" s="3" t="e">
        <f>STDEV(D102:H102)</f>
        <v>#DIV/0!</v>
      </c>
      <c r="K102" s="7" t="s">
        <v>31</v>
      </c>
      <c r="L102" s="7" t="s">
        <v>31</v>
      </c>
      <c r="M102" s="7" t="s">
        <v>31</v>
      </c>
      <c r="N102" s="7" t="s">
        <v>31</v>
      </c>
      <c r="O102" s="7" t="s">
        <v>31</v>
      </c>
      <c r="P102" s="3" t="e">
        <f>AVERAGE(K102:O102)</f>
        <v>#DIV/0!</v>
      </c>
      <c r="Q102" s="3" t="e">
        <f>STDEV(K102:O102)</f>
        <v>#DIV/0!</v>
      </c>
      <c r="R102" s="7" t="s">
        <v>31</v>
      </c>
      <c r="S102" s="7" t="s">
        <v>31</v>
      </c>
      <c r="T102" s="7" t="s">
        <v>31</v>
      </c>
      <c r="U102" s="7" t="s">
        <v>31</v>
      </c>
      <c r="V102" s="7" t="s">
        <v>31</v>
      </c>
      <c r="W102" s="3" t="e">
        <f>AVERAGE(R102:V102)</f>
        <v>#DIV/0!</v>
      </c>
      <c r="X102" s="3" t="e">
        <f>STDEV(R102:V102)</f>
        <v>#DIV/0!</v>
      </c>
      <c r="Y102" s="7">
        <v>73</v>
      </c>
      <c r="Z102" s="7">
        <v>85</v>
      </c>
      <c r="AA102" s="7">
        <v>78</v>
      </c>
      <c r="AB102" s="7">
        <v>91</v>
      </c>
      <c r="AC102" s="7">
        <v>85</v>
      </c>
      <c r="AD102" s="3">
        <f>AVERAGE(Y102:AC102)</f>
        <v>82.4</v>
      </c>
      <c r="AE102" s="3">
        <f>STDEV(Y102:AC102)</f>
        <v>6.9856996786291923</v>
      </c>
      <c r="AF102" s="7">
        <v>9</v>
      </c>
      <c r="AG102" s="7">
        <v>10</v>
      </c>
      <c r="AH102" s="7">
        <v>6</v>
      </c>
      <c r="AI102" s="7">
        <v>11</v>
      </c>
      <c r="AJ102" s="7">
        <v>3</v>
      </c>
      <c r="AK102" s="3">
        <f>AVERAGE(AF102:AJ102)</f>
        <v>7.8</v>
      </c>
      <c r="AL102" s="3">
        <f>STDEV(AF102:AJ102)</f>
        <v>3.2710854467592259</v>
      </c>
      <c r="AM102" s="7">
        <v>0</v>
      </c>
      <c r="AN102" s="7">
        <v>3</v>
      </c>
      <c r="AO102" s="7">
        <v>0</v>
      </c>
      <c r="AP102" s="7">
        <v>0</v>
      </c>
      <c r="AQ102" s="7">
        <v>1</v>
      </c>
      <c r="AR102" s="3">
        <f>AVERAGE(AM102:AQ102)</f>
        <v>0.8</v>
      </c>
      <c r="AS102" s="3">
        <f>STDEV(AM102:AQ102)</f>
        <v>1.3038404810405297</v>
      </c>
      <c r="AT102" s="7">
        <v>0</v>
      </c>
      <c r="AU102" s="7">
        <v>0</v>
      </c>
      <c r="AV102" s="7">
        <v>0</v>
      </c>
      <c r="AW102" s="7">
        <v>0</v>
      </c>
      <c r="AX102" s="7">
        <v>0</v>
      </c>
      <c r="AY102" s="3">
        <f>AVERAGE(AT102:AX102)</f>
        <v>0</v>
      </c>
      <c r="AZ102" s="3">
        <f>STDEV(AT102:AX102)</f>
        <v>0</v>
      </c>
      <c r="BA102" s="7">
        <v>0</v>
      </c>
      <c r="BB102" s="7">
        <v>0</v>
      </c>
      <c r="BC102" s="7">
        <v>0</v>
      </c>
      <c r="BD102" s="7">
        <v>0</v>
      </c>
      <c r="BE102" s="7">
        <v>0</v>
      </c>
      <c r="BF102" s="3">
        <f>AVERAGE(BA102:BE102)</f>
        <v>0</v>
      </c>
      <c r="BG102" s="3">
        <f>STDEV(BA102:BE102)</f>
        <v>0</v>
      </c>
    </row>
    <row r="103" spans="1:59" s="6" customFormat="1" x14ac:dyDescent="0.35">
      <c r="A103" s="6" t="s">
        <v>14</v>
      </c>
      <c r="B103" s="6">
        <v>2</v>
      </c>
      <c r="D103" s="7" t="s">
        <v>31</v>
      </c>
      <c r="E103" s="7" t="s">
        <v>31</v>
      </c>
      <c r="F103" s="7" t="s">
        <v>31</v>
      </c>
      <c r="G103" s="7" t="s">
        <v>31</v>
      </c>
      <c r="H103" s="7" t="s">
        <v>31</v>
      </c>
      <c r="I103" s="3" t="e">
        <f>AVERAGE(D103:H103)</f>
        <v>#DIV/0!</v>
      </c>
      <c r="J103" s="3" t="e">
        <f>STDEV(D103:H103)</f>
        <v>#DIV/0!</v>
      </c>
      <c r="K103" s="7" t="s">
        <v>31</v>
      </c>
      <c r="L103" s="7" t="s">
        <v>31</v>
      </c>
      <c r="M103" s="7" t="s">
        <v>31</v>
      </c>
      <c r="N103" s="7" t="s">
        <v>31</v>
      </c>
      <c r="O103" s="7" t="s">
        <v>31</v>
      </c>
      <c r="P103" s="3" t="e">
        <f>AVERAGE(K103:O103)</f>
        <v>#DIV/0!</v>
      </c>
      <c r="Q103" s="3" t="e">
        <f>STDEV(K103:O103)</f>
        <v>#DIV/0!</v>
      </c>
      <c r="R103" s="7" t="s">
        <v>31</v>
      </c>
      <c r="S103" s="7" t="s">
        <v>31</v>
      </c>
      <c r="T103" s="7" t="s">
        <v>31</v>
      </c>
      <c r="U103" s="7" t="s">
        <v>31</v>
      </c>
      <c r="V103" s="7" t="s">
        <v>31</v>
      </c>
      <c r="W103" s="3" t="e">
        <f>AVERAGE(R103:V103)</f>
        <v>#DIV/0!</v>
      </c>
      <c r="X103" s="3" t="e">
        <f>STDEV(R103:V103)</f>
        <v>#DIV/0!</v>
      </c>
      <c r="Y103" s="7">
        <v>56</v>
      </c>
      <c r="Z103" s="7">
        <v>39</v>
      </c>
      <c r="AA103" s="7">
        <v>50</v>
      </c>
      <c r="AB103" s="7">
        <v>56</v>
      </c>
      <c r="AC103" s="7">
        <v>43</v>
      </c>
      <c r="AD103" s="3">
        <f>AVERAGE(Y103:AC103)</f>
        <v>48.8</v>
      </c>
      <c r="AE103" s="3">
        <f>STDEV(Y103:AC103)</f>
        <v>7.6615925237511693</v>
      </c>
      <c r="AF103" s="7">
        <v>4</v>
      </c>
      <c r="AG103" s="7">
        <v>6</v>
      </c>
      <c r="AH103" s="7">
        <v>8</v>
      </c>
      <c r="AI103" s="7">
        <v>1</v>
      </c>
      <c r="AJ103" s="7">
        <v>3</v>
      </c>
      <c r="AK103" s="3">
        <f>AVERAGE(AF103:AJ103)</f>
        <v>4.4000000000000004</v>
      </c>
      <c r="AL103" s="3">
        <f>STDEV(AF103:AJ103)</f>
        <v>2.7018512172212592</v>
      </c>
      <c r="AM103" s="7">
        <v>5</v>
      </c>
      <c r="AN103" s="7">
        <v>10</v>
      </c>
      <c r="AO103" s="7">
        <v>0</v>
      </c>
      <c r="AP103" s="7">
        <v>0</v>
      </c>
      <c r="AQ103" s="7">
        <v>1</v>
      </c>
      <c r="AR103" s="3">
        <f>AVERAGE(AM103:AQ103)</f>
        <v>3.2</v>
      </c>
      <c r="AS103" s="3">
        <f>STDEV(AM103:AQ103)</f>
        <v>4.3243496620879309</v>
      </c>
      <c r="AT103" s="7">
        <v>0</v>
      </c>
      <c r="AU103" s="7">
        <v>0</v>
      </c>
      <c r="AV103" s="7">
        <v>0</v>
      </c>
      <c r="AW103" s="7">
        <v>0</v>
      </c>
      <c r="AX103" s="7">
        <v>0</v>
      </c>
      <c r="AY103" s="3">
        <f>AVERAGE(AT103:AX103)</f>
        <v>0</v>
      </c>
      <c r="AZ103" s="3">
        <f>STDEV(AT103:AX103)</f>
        <v>0</v>
      </c>
      <c r="BA103" s="7">
        <v>0</v>
      </c>
      <c r="BB103" s="7">
        <v>0</v>
      </c>
      <c r="BC103" s="7">
        <v>0</v>
      </c>
      <c r="BD103" s="7">
        <v>0</v>
      </c>
      <c r="BE103" s="7">
        <v>0</v>
      </c>
      <c r="BF103" s="3">
        <f>AVERAGE(BA103:BE103)</f>
        <v>0</v>
      </c>
      <c r="BG103" s="3">
        <f>STDEV(BA103:BE103)</f>
        <v>0</v>
      </c>
    </row>
    <row r="104" spans="1:59" s="6" customFormat="1" x14ac:dyDescent="0.35">
      <c r="B104" s="6">
        <v>3</v>
      </c>
      <c r="D104" s="7" t="s">
        <v>31</v>
      </c>
      <c r="E104" s="7" t="s">
        <v>31</v>
      </c>
      <c r="F104" s="7" t="s">
        <v>31</v>
      </c>
      <c r="G104" s="7" t="s">
        <v>31</v>
      </c>
      <c r="H104" s="7" t="s">
        <v>31</v>
      </c>
      <c r="I104" s="3" t="e">
        <f>AVERAGE(D104:H104)</f>
        <v>#DIV/0!</v>
      </c>
      <c r="J104" s="3" t="e">
        <f>STDEV(D104:H104)</f>
        <v>#DIV/0!</v>
      </c>
      <c r="K104" s="7" t="s">
        <v>31</v>
      </c>
      <c r="L104" s="7" t="s">
        <v>31</v>
      </c>
      <c r="M104" s="7" t="s">
        <v>31</v>
      </c>
      <c r="N104" s="7" t="s">
        <v>31</v>
      </c>
      <c r="O104" s="7" t="s">
        <v>31</v>
      </c>
      <c r="P104" s="3" t="e">
        <f>AVERAGE(K104:O104)</f>
        <v>#DIV/0!</v>
      </c>
      <c r="Q104" s="3" t="e">
        <f>STDEV(K104:O104)</f>
        <v>#DIV/0!</v>
      </c>
      <c r="R104" s="7" t="s">
        <v>31</v>
      </c>
      <c r="S104" s="7" t="s">
        <v>31</v>
      </c>
      <c r="T104" s="7" t="s">
        <v>31</v>
      </c>
      <c r="U104" s="7" t="s">
        <v>31</v>
      </c>
      <c r="V104" s="7" t="s">
        <v>31</v>
      </c>
      <c r="W104" s="3" t="e">
        <f>AVERAGE(R104:V104)</f>
        <v>#DIV/0!</v>
      </c>
      <c r="X104" s="3" t="e">
        <f>STDEV(R104:V104)</f>
        <v>#DIV/0!</v>
      </c>
      <c r="Y104" s="7">
        <v>100</v>
      </c>
      <c r="Z104" s="7">
        <v>100</v>
      </c>
      <c r="AA104" s="7">
        <v>90</v>
      </c>
      <c r="AB104" s="7">
        <v>101</v>
      </c>
      <c r="AC104" s="7">
        <v>71</v>
      </c>
      <c r="AD104" s="3">
        <f>AVERAGE(Y104:AC104)</f>
        <v>92.4</v>
      </c>
      <c r="AE104" s="3">
        <f>STDEV(Y104:AC104)</f>
        <v>12.778888840583882</v>
      </c>
      <c r="AF104" s="7">
        <v>12</v>
      </c>
      <c r="AG104" s="7">
        <v>5</v>
      </c>
      <c r="AH104" s="7">
        <v>8</v>
      </c>
      <c r="AI104" s="7">
        <v>7</v>
      </c>
      <c r="AJ104" s="7">
        <v>5</v>
      </c>
      <c r="AK104" s="3">
        <f>AVERAGE(AF104:AJ104)</f>
        <v>7.4</v>
      </c>
      <c r="AL104" s="3">
        <f>STDEV(AF104:AJ104)</f>
        <v>2.8809720581775862</v>
      </c>
      <c r="AM104" s="7">
        <v>1</v>
      </c>
      <c r="AN104" s="7">
        <v>0</v>
      </c>
      <c r="AO104" s="7">
        <v>1</v>
      </c>
      <c r="AP104" s="7">
        <v>1</v>
      </c>
      <c r="AQ104" s="7">
        <v>1</v>
      </c>
      <c r="AR104" s="3">
        <f>AVERAGE(AM104:AQ104)</f>
        <v>0.8</v>
      </c>
      <c r="AS104" s="3">
        <f>STDEV(AM104:AQ104)</f>
        <v>0.44721359549995787</v>
      </c>
      <c r="AT104" s="7">
        <v>1</v>
      </c>
      <c r="AU104" s="7">
        <v>0</v>
      </c>
      <c r="AV104" s="7">
        <v>0</v>
      </c>
      <c r="AW104" s="7">
        <v>0</v>
      </c>
      <c r="AX104" s="7">
        <v>1</v>
      </c>
      <c r="AY104" s="3">
        <f>AVERAGE(AT104:AX104)</f>
        <v>0.4</v>
      </c>
      <c r="AZ104" s="3">
        <f>STDEV(AT104:AX104)</f>
        <v>0.54772255750516607</v>
      </c>
      <c r="BA104" s="7">
        <v>0</v>
      </c>
      <c r="BB104" s="7">
        <v>0</v>
      </c>
      <c r="BC104" s="7">
        <v>0</v>
      </c>
      <c r="BD104" s="7">
        <v>0</v>
      </c>
      <c r="BE104" s="7">
        <v>0</v>
      </c>
      <c r="BF104" s="3">
        <f>AVERAGE(BA104:BE104)</f>
        <v>0</v>
      </c>
      <c r="BG104" s="3">
        <f>STDEV(BA104:BE104)</f>
        <v>0</v>
      </c>
    </row>
    <row r="105" spans="1:59" s="6" customFormat="1" x14ac:dyDescent="0.35">
      <c r="A105" s="4" t="s">
        <v>32</v>
      </c>
      <c r="D105" s="7"/>
      <c r="E105" s="7"/>
      <c r="F105" s="7"/>
      <c r="G105" s="7"/>
      <c r="H105" s="7"/>
      <c r="I105" s="8" t="e">
        <f>AVERAGE(I102:I103)</f>
        <v>#DIV/0!</v>
      </c>
      <c r="J105" s="8"/>
      <c r="K105" s="7"/>
      <c r="L105" s="7"/>
      <c r="M105" s="7"/>
      <c r="N105" s="7"/>
      <c r="O105" s="7"/>
      <c r="P105" s="8" t="e">
        <f>AVERAGE(P102:P103)</f>
        <v>#DIV/0!</v>
      </c>
      <c r="Q105" s="8"/>
      <c r="R105" s="7"/>
      <c r="S105" s="7"/>
      <c r="T105" s="7"/>
      <c r="U105" s="7"/>
      <c r="V105" s="7"/>
      <c r="W105" s="8" t="e">
        <f>AVERAGE(W102:W103)</f>
        <v>#DIV/0!</v>
      </c>
      <c r="X105" s="8"/>
      <c r="Y105" s="7"/>
      <c r="Z105" s="7"/>
      <c r="AA105" s="7"/>
      <c r="AB105" s="7"/>
      <c r="AC105" s="7"/>
      <c r="AD105" s="8">
        <f>AVERAGE(AD102:AD103)</f>
        <v>65.599999999999994</v>
      </c>
      <c r="AE105" s="8"/>
      <c r="AF105" s="7"/>
      <c r="AG105" s="7"/>
      <c r="AH105" s="7"/>
      <c r="AI105" s="7"/>
      <c r="AJ105" s="7"/>
      <c r="AK105" s="8">
        <f>AVERAGE(AK102:AK103)</f>
        <v>6.1</v>
      </c>
      <c r="AL105" s="8"/>
      <c r="AM105" s="7"/>
      <c r="AN105" s="7"/>
      <c r="AO105" s="7"/>
      <c r="AP105" s="7"/>
      <c r="AQ105" s="7"/>
      <c r="AR105" s="8">
        <f>AVERAGE(AR102:AR103)</f>
        <v>2</v>
      </c>
      <c r="AS105" s="8"/>
      <c r="AT105" s="7"/>
      <c r="AU105" s="7"/>
      <c r="AV105" s="7"/>
      <c r="AW105" s="7"/>
      <c r="AX105" s="7"/>
      <c r="AY105" s="8">
        <f>AVERAGE(AY102:AY103)</f>
        <v>0</v>
      </c>
      <c r="AZ105" s="8"/>
      <c r="BA105" s="7"/>
      <c r="BB105" s="7"/>
      <c r="BC105" s="7"/>
      <c r="BD105" s="7"/>
      <c r="BE105" s="7"/>
      <c r="BF105" s="8">
        <f>AVERAGE(BF102:BF103)</f>
        <v>0</v>
      </c>
      <c r="BG105" s="8"/>
    </row>
    <row r="106" spans="1:59" s="6" customFormat="1" x14ac:dyDescent="0.35">
      <c r="A106" s="4" t="s">
        <v>33</v>
      </c>
      <c r="D106" s="7"/>
      <c r="E106" s="7"/>
      <c r="F106" s="7"/>
      <c r="G106" s="7"/>
      <c r="H106" s="7"/>
      <c r="I106" s="8" t="e">
        <f>SUM(J102:J103)</f>
        <v>#DIV/0!</v>
      </c>
      <c r="J106" s="8"/>
      <c r="K106" s="7"/>
      <c r="L106" s="7"/>
      <c r="M106" s="7"/>
      <c r="N106" s="7"/>
      <c r="O106" s="7"/>
      <c r="P106" s="8" t="e">
        <f>SUM(Q102:Q103)</f>
        <v>#DIV/0!</v>
      </c>
      <c r="Q106" s="8"/>
      <c r="R106" s="7"/>
      <c r="S106" s="7"/>
      <c r="T106" s="7"/>
      <c r="U106" s="7"/>
      <c r="V106" s="7"/>
      <c r="W106" s="8" t="e">
        <f>SUM(X102:X103)</f>
        <v>#DIV/0!</v>
      </c>
      <c r="X106" s="8"/>
      <c r="Y106" s="7"/>
      <c r="Z106" s="7"/>
      <c r="AA106" s="7"/>
      <c r="AB106" s="7"/>
      <c r="AC106" s="7"/>
      <c r="AD106" s="8">
        <f>SUM(AE102:AE103)</f>
        <v>14.647292202380362</v>
      </c>
      <c r="AE106" s="8"/>
      <c r="AF106" s="7"/>
      <c r="AG106" s="7"/>
      <c r="AH106" s="7"/>
      <c r="AI106" s="7"/>
      <c r="AJ106" s="7"/>
      <c r="AK106" s="8">
        <f>SUM(AL102:AL103)</f>
        <v>5.9729366639804855</v>
      </c>
      <c r="AL106" s="8"/>
      <c r="AM106" s="7"/>
      <c r="AN106" s="7"/>
      <c r="AO106" s="7"/>
      <c r="AP106" s="7"/>
      <c r="AQ106" s="7"/>
      <c r="AR106" s="8">
        <f>SUM(AS102:AS103)</f>
        <v>5.6281901431284602</v>
      </c>
      <c r="AS106" s="8"/>
      <c r="AT106" s="7"/>
      <c r="AU106" s="7"/>
      <c r="AV106" s="7"/>
      <c r="AW106" s="7"/>
      <c r="AX106" s="7"/>
      <c r="AY106" s="8">
        <f>SUM(AZ102:AZ103)</f>
        <v>0</v>
      </c>
      <c r="AZ106" s="8"/>
      <c r="BA106" s="7"/>
      <c r="BB106" s="7"/>
      <c r="BC106" s="7"/>
      <c r="BD106" s="7"/>
      <c r="BE106" s="7"/>
      <c r="BF106" s="8">
        <f>SUM(BG102:BG103)</f>
        <v>0</v>
      </c>
      <c r="BG106" s="8"/>
    </row>
    <row r="107" spans="1:59" x14ac:dyDescent="0.35">
      <c r="A107" s="6" t="s">
        <v>15</v>
      </c>
      <c r="B107" s="6">
        <v>1</v>
      </c>
      <c r="C107" s="6"/>
      <c r="D107" s="7" t="s">
        <v>31</v>
      </c>
      <c r="E107" s="7" t="s">
        <v>31</v>
      </c>
      <c r="F107" s="7" t="s">
        <v>31</v>
      </c>
      <c r="G107" s="7" t="s">
        <v>31</v>
      </c>
      <c r="H107" s="7" t="s">
        <v>31</v>
      </c>
      <c r="I107" s="3" t="e">
        <f t="shared" ref="I107" si="48">AVERAGE(D107:H107)</f>
        <v>#DIV/0!</v>
      </c>
      <c r="J107" s="3" t="e">
        <f>STDEV(D107:H107)</f>
        <v>#DIV/0!</v>
      </c>
      <c r="K107" s="7" t="s">
        <v>31</v>
      </c>
      <c r="L107" s="7" t="s">
        <v>31</v>
      </c>
      <c r="M107" s="7" t="s">
        <v>31</v>
      </c>
      <c r="N107" s="7" t="s">
        <v>31</v>
      </c>
      <c r="O107" s="7" t="s">
        <v>31</v>
      </c>
      <c r="P107" s="3" t="e">
        <f t="shared" ref="P107" si="49">AVERAGE(K107:O107)</f>
        <v>#DIV/0!</v>
      </c>
      <c r="Q107" s="3" t="e">
        <f>STDEV(K107:O107)</f>
        <v>#DIV/0!</v>
      </c>
      <c r="R107" s="7" t="s">
        <v>31</v>
      </c>
      <c r="S107" s="7" t="s">
        <v>31</v>
      </c>
      <c r="T107" s="7" t="s">
        <v>31</v>
      </c>
      <c r="U107" s="7" t="s">
        <v>31</v>
      </c>
      <c r="V107" s="7" t="s">
        <v>31</v>
      </c>
      <c r="W107" s="3" t="e">
        <f t="shared" ref="W107" si="50">AVERAGE(R107:V107)</f>
        <v>#DIV/0!</v>
      </c>
      <c r="X107" s="3" t="e">
        <f>STDEV(R107:V107)</f>
        <v>#DIV/0!</v>
      </c>
      <c r="Y107" s="7">
        <v>108</v>
      </c>
      <c r="Z107" s="7">
        <v>115</v>
      </c>
      <c r="AA107" s="7" t="s">
        <v>31</v>
      </c>
      <c r="AB107" s="7">
        <v>91</v>
      </c>
      <c r="AC107" s="7">
        <v>79</v>
      </c>
      <c r="AD107" s="3">
        <f t="shared" ref="AD107" si="51">AVERAGE(Y107:AC107)</f>
        <v>98.25</v>
      </c>
      <c r="AE107" s="3">
        <f>STDEV(Y107:AC107)</f>
        <v>16.317168872080721</v>
      </c>
      <c r="AF107" s="7">
        <v>10</v>
      </c>
      <c r="AG107" s="7">
        <v>23</v>
      </c>
      <c r="AH107" s="7" t="s">
        <v>31</v>
      </c>
      <c r="AI107" s="7" t="s">
        <v>31</v>
      </c>
      <c r="AJ107" s="7">
        <v>20</v>
      </c>
      <c r="AK107" s="3">
        <f t="shared" ref="AK107" si="52">AVERAGE(AF107:AJ107)</f>
        <v>17.666666666666668</v>
      </c>
      <c r="AL107" s="3">
        <f>STDEV(AF107:AJ107)</f>
        <v>6.8068592855540446</v>
      </c>
      <c r="AM107" s="7">
        <v>1</v>
      </c>
      <c r="AN107" s="7">
        <v>0</v>
      </c>
      <c r="AO107" s="7">
        <v>0</v>
      </c>
      <c r="AP107" s="7">
        <v>0</v>
      </c>
      <c r="AQ107" s="7">
        <v>3</v>
      </c>
      <c r="AR107" s="3">
        <f t="shared" ref="AR107" si="53">AVERAGE(AM107:AQ107)</f>
        <v>0.8</v>
      </c>
      <c r="AS107" s="3">
        <f>STDEV(AM107:AQ107)</f>
        <v>1.3038404810405297</v>
      </c>
      <c r="AT107" s="7">
        <v>0</v>
      </c>
      <c r="AU107" s="7">
        <v>0</v>
      </c>
      <c r="AV107" s="7">
        <v>0</v>
      </c>
      <c r="AW107" s="7">
        <v>0</v>
      </c>
      <c r="AX107" s="7">
        <v>0</v>
      </c>
      <c r="AY107" s="3">
        <f t="shared" ref="AY107" si="54">AVERAGE(AT107:AX107)</f>
        <v>0</v>
      </c>
      <c r="AZ107" s="3">
        <f>STDEV(AT107:AX107)</f>
        <v>0</v>
      </c>
      <c r="BA107" s="7">
        <v>0</v>
      </c>
      <c r="BB107" s="7">
        <v>0</v>
      </c>
      <c r="BC107" s="7">
        <v>0</v>
      </c>
      <c r="BD107" s="7">
        <v>0</v>
      </c>
      <c r="BE107" s="7">
        <v>0</v>
      </c>
      <c r="BF107" s="3">
        <f>AVERAGE(BA107:BE107)</f>
        <v>0</v>
      </c>
      <c r="BG107" s="3">
        <f>STDEV(BA107:BE107)</f>
        <v>0</v>
      </c>
    </row>
    <row r="108" spans="1:59" x14ac:dyDescent="0.35">
      <c r="A108" s="6"/>
      <c r="B108" s="6">
        <v>2</v>
      </c>
      <c r="C108" s="6"/>
      <c r="D108" s="7" t="s">
        <v>31</v>
      </c>
      <c r="E108" s="7" t="s">
        <v>31</v>
      </c>
      <c r="F108" s="7" t="s">
        <v>31</v>
      </c>
      <c r="G108" s="7" t="s">
        <v>31</v>
      </c>
      <c r="H108" s="7" t="s">
        <v>31</v>
      </c>
      <c r="I108" s="3" t="e">
        <f>AVERAGE(D108:H108)</f>
        <v>#DIV/0!</v>
      </c>
      <c r="J108" s="3" t="e">
        <f>STDEV(D108:H108)</f>
        <v>#DIV/0!</v>
      </c>
      <c r="K108" s="7" t="s">
        <v>31</v>
      </c>
      <c r="L108" s="7" t="s">
        <v>31</v>
      </c>
      <c r="M108" s="7" t="s">
        <v>31</v>
      </c>
      <c r="N108" s="7" t="s">
        <v>31</v>
      </c>
      <c r="O108" s="7" t="s">
        <v>31</v>
      </c>
      <c r="P108" s="3" t="e">
        <f>AVERAGE(K108:O108)</f>
        <v>#DIV/0!</v>
      </c>
      <c r="Q108" s="3" t="e">
        <f>STDEV(K108:O108)</f>
        <v>#DIV/0!</v>
      </c>
      <c r="R108" s="7" t="s">
        <v>31</v>
      </c>
      <c r="S108" s="7" t="s">
        <v>31</v>
      </c>
      <c r="T108" s="7" t="s">
        <v>31</v>
      </c>
      <c r="U108" s="7" t="s">
        <v>31</v>
      </c>
      <c r="V108" s="7" t="s">
        <v>31</v>
      </c>
      <c r="W108" s="3" t="e">
        <f>AVERAGE(R108:V108)</f>
        <v>#DIV/0!</v>
      </c>
      <c r="X108" s="3" t="e">
        <f>STDEV(R108:V108)</f>
        <v>#DIV/0!</v>
      </c>
      <c r="Y108" s="7">
        <v>120</v>
      </c>
      <c r="Z108" s="7">
        <v>135</v>
      </c>
      <c r="AA108" s="7">
        <v>129</v>
      </c>
      <c r="AB108" s="7">
        <v>130</v>
      </c>
      <c r="AC108" s="7">
        <v>119</v>
      </c>
      <c r="AD108" s="3">
        <f>AVERAGE(Y108:AC108)</f>
        <v>126.6</v>
      </c>
      <c r="AE108" s="3">
        <f>STDEV(Y108:AC108)</f>
        <v>6.8774995456197603</v>
      </c>
      <c r="AF108" s="7">
        <v>22</v>
      </c>
      <c r="AG108" s="7">
        <v>17</v>
      </c>
      <c r="AH108" s="7">
        <v>17</v>
      </c>
      <c r="AI108" s="7">
        <v>22</v>
      </c>
      <c r="AJ108" s="7">
        <v>11</v>
      </c>
      <c r="AK108" s="3">
        <f>AVERAGE(AF108:AJ108)</f>
        <v>17.8</v>
      </c>
      <c r="AL108" s="3">
        <f>STDEV(AF108:AJ108)</f>
        <v>4.5497252664309293</v>
      </c>
      <c r="AM108" s="7">
        <v>1</v>
      </c>
      <c r="AN108" s="7">
        <v>3</v>
      </c>
      <c r="AO108" s="7">
        <v>1</v>
      </c>
      <c r="AP108" s="7">
        <v>1</v>
      </c>
      <c r="AQ108" s="7">
        <v>0</v>
      </c>
      <c r="AR108" s="3">
        <f>AVERAGE(AM108:AQ108)</f>
        <v>1.2</v>
      </c>
      <c r="AS108" s="3">
        <f>STDEV(AM108:AQ108)</f>
        <v>1.0954451150103321</v>
      </c>
      <c r="AT108" s="7">
        <v>0</v>
      </c>
      <c r="AU108" s="7">
        <v>0</v>
      </c>
      <c r="AV108" s="7">
        <v>0</v>
      </c>
      <c r="AW108" s="7">
        <v>0</v>
      </c>
      <c r="AX108" s="7">
        <v>0</v>
      </c>
      <c r="AY108" s="3">
        <f>AVERAGE(AT108:AX108)</f>
        <v>0</v>
      </c>
      <c r="AZ108" s="3">
        <f>STDEV(AT108:AX108)</f>
        <v>0</v>
      </c>
      <c r="BA108" s="7">
        <v>0</v>
      </c>
      <c r="BB108" s="7">
        <v>0</v>
      </c>
      <c r="BC108" s="7">
        <v>0</v>
      </c>
      <c r="BD108" s="7">
        <v>0</v>
      </c>
      <c r="BE108" s="7">
        <v>0</v>
      </c>
      <c r="BF108" s="3">
        <f>AVERAGE(BA108:BE108)</f>
        <v>0</v>
      </c>
      <c r="BG108" s="3">
        <f>STDEV(BA108:BE108)</f>
        <v>0</v>
      </c>
    </row>
    <row r="109" spans="1:59" x14ac:dyDescent="0.35">
      <c r="A109" s="6"/>
      <c r="B109" s="6">
        <v>3</v>
      </c>
      <c r="C109" s="6"/>
      <c r="D109" s="7" t="s">
        <v>31</v>
      </c>
      <c r="E109" s="7" t="s">
        <v>31</v>
      </c>
      <c r="F109" s="7" t="s">
        <v>31</v>
      </c>
      <c r="G109" s="7" t="s">
        <v>31</v>
      </c>
      <c r="H109" s="7" t="s">
        <v>31</v>
      </c>
      <c r="I109" s="3" t="e">
        <f>AVERAGE(D109:H109)</f>
        <v>#DIV/0!</v>
      </c>
      <c r="J109" s="3" t="e">
        <f>STDEV(D109:H109)</f>
        <v>#DIV/0!</v>
      </c>
      <c r="K109" s="7" t="s">
        <v>31</v>
      </c>
      <c r="L109" s="7" t="s">
        <v>31</v>
      </c>
      <c r="M109" s="7" t="s">
        <v>31</v>
      </c>
      <c r="N109" s="7" t="s">
        <v>31</v>
      </c>
      <c r="O109" s="7" t="s">
        <v>31</v>
      </c>
      <c r="P109" s="3" t="e">
        <f>AVERAGE(K109:O109)</f>
        <v>#DIV/0!</v>
      </c>
      <c r="Q109" s="3" t="e">
        <f>STDEV(K109:O109)</f>
        <v>#DIV/0!</v>
      </c>
      <c r="R109" s="7" t="s">
        <v>31</v>
      </c>
      <c r="S109" s="7" t="s">
        <v>31</v>
      </c>
      <c r="T109" s="7" t="s">
        <v>31</v>
      </c>
      <c r="U109" s="7" t="s">
        <v>31</v>
      </c>
      <c r="V109" s="7" t="s">
        <v>31</v>
      </c>
      <c r="W109" s="3" t="e">
        <f>AVERAGE(R109:V109)</f>
        <v>#DIV/0!</v>
      </c>
      <c r="X109" s="3" t="e">
        <f>STDEV(R109:V109)</f>
        <v>#DIV/0!</v>
      </c>
      <c r="Y109" s="7">
        <v>85</v>
      </c>
      <c r="Z109" s="7">
        <v>103</v>
      </c>
      <c r="AA109" s="7">
        <v>86</v>
      </c>
      <c r="AB109" s="7">
        <v>94</v>
      </c>
      <c r="AC109" s="7">
        <v>75</v>
      </c>
      <c r="AD109" s="3">
        <f>AVERAGE(Y109:AC109)</f>
        <v>88.6</v>
      </c>
      <c r="AE109" s="3">
        <f>STDEV(Y109:AC109)</f>
        <v>10.502380682492864</v>
      </c>
      <c r="AF109" s="7">
        <v>16</v>
      </c>
      <c r="AG109" s="7">
        <v>22</v>
      </c>
      <c r="AH109" s="7">
        <v>20</v>
      </c>
      <c r="AI109" s="7">
        <v>18</v>
      </c>
      <c r="AJ109" s="7">
        <v>15</v>
      </c>
      <c r="AK109" s="3">
        <f>AVERAGE(AF109:AJ109)</f>
        <v>18.2</v>
      </c>
      <c r="AL109" s="3">
        <f>STDEV(AF109:AJ109)</f>
        <v>2.8635642126552687</v>
      </c>
      <c r="AM109" s="7">
        <v>2</v>
      </c>
      <c r="AN109" s="7">
        <v>0</v>
      </c>
      <c r="AO109" s="7">
        <v>0</v>
      </c>
      <c r="AP109" s="7">
        <v>0</v>
      </c>
      <c r="AQ109" s="7">
        <v>3</v>
      </c>
      <c r="AR109" s="3">
        <f>AVERAGE(AM109:AQ109)</f>
        <v>1</v>
      </c>
      <c r="AS109" s="3">
        <f>STDEV(AM109:AQ109)</f>
        <v>1.4142135623730951</v>
      </c>
      <c r="AT109" s="7">
        <v>1</v>
      </c>
      <c r="AU109" s="7">
        <v>0</v>
      </c>
      <c r="AV109" s="7">
        <v>0</v>
      </c>
      <c r="AW109" s="7">
        <v>0</v>
      </c>
      <c r="AX109" s="7">
        <v>0</v>
      </c>
      <c r="AY109" s="3">
        <f>AVERAGE(AT109:AX109)</f>
        <v>0.2</v>
      </c>
      <c r="AZ109" s="3">
        <f>STDEV(AT109:AX109)</f>
        <v>0.44721359549995793</v>
      </c>
      <c r="BA109" s="7">
        <v>0</v>
      </c>
      <c r="BB109" s="7">
        <v>0</v>
      </c>
      <c r="BC109" s="7">
        <v>0</v>
      </c>
      <c r="BD109" s="7">
        <v>0</v>
      </c>
      <c r="BE109" s="7">
        <v>0</v>
      </c>
      <c r="BF109" s="3">
        <f>AVERAGE(BA109:BE109)</f>
        <v>0</v>
      </c>
      <c r="BG109" s="3">
        <f>STDEV(BA109:BE109)</f>
        <v>0</v>
      </c>
    </row>
    <row r="110" spans="1:59" x14ac:dyDescent="0.35">
      <c r="A110" s="4" t="s">
        <v>32</v>
      </c>
      <c r="B110" s="6"/>
      <c r="C110" s="6"/>
      <c r="D110" s="7"/>
      <c r="E110" s="7"/>
      <c r="F110" s="7"/>
      <c r="G110" s="7"/>
      <c r="H110" s="7"/>
      <c r="I110" s="8" t="e">
        <f>AVERAGE(I107:I109)</f>
        <v>#DIV/0!</v>
      </c>
      <c r="J110" s="8"/>
      <c r="K110" s="7"/>
      <c r="L110" s="7"/>
      <c r="M110" s="7"/>
      <c r="N110" s="7"/>
      <c r="O110" s="7"/>
      <c r="P110" s="8" t="e">
        <f>AVERAGE(P107:P109)</f>
        <v>#DIV/0!</v>
      </c>
      <c r="Q110" s="8"/>
      <c r="R110" s="7"/>
      <c r="S110" s="7"/>
      <c r="T110" s="7"/>
      <c r="U110" s="7"/>
      <c r="V110" s="7"/>
      <c r="W110" s="8" t="e">
        <f>AVERAGE(W107:W109)</f>
        <v>#DIV/0!</v>
      </c>
      <c r="X110" s="8"/>
      <c r="Y110" s="7"/>
      <c r="Z110" s="7"/>
      <c r="AA110" s="7"/>
      <c r="AB110" s="7"/>
      <c r="AC110" s="7"/>
      <c r="AD110" s="8">
        <f>AVERAGE(AD107:AD109)</f>
        <v>104.48333333333333</v>
      </c>
      <c r="AE110" s="8"/>
      <c r="AF110" s="7"/>
      <c r="AG110" s="7"/>
      <c r="AH110" s="7"/>
      <c r="AI110" s="7"/>
      <c r="AJ110" s="7"/>
      <c r="AK110" s="8">
        <f>AVERAGE(AK107:AK109)</f>
        <v>17.888888888888889</v>
      </c>
      <c r="AL110" s="8"/>
      <c r="AM110" s="7"/>
      <c r="AN110" s="7"/>
      <c r="AO110" s="7"/>
      <c r="AP110" s="7"/>
      <c r="AQ110" s="7"/>
      <c r="AR110" s="8">
        <f>AVERAGE(AR107:AR109)</f>
        <v>1</v>
      </c>
      <c r="AS110" s="8"/>
      <c r="AT110" s="7"/>
      <c r="AU110" s="7"/>
      <c r="AV110" s="7"/>
      <c r="AW110" s="7"/>
      <c r="AX110" s="7"/>
      <c r="AY110" s="8">
        <f>AVERAGE(AY107:AY109)</f>
        <v>6.6666666666666666E-2</v>
      </c>
      <c r="AZ110" s="8"/>
      <c r="BA110" s="7"/>
      <c r="BB110" s="7"/>
      <c r="BC110" s="7"/>
      <c r="BD110" s="7"/>
      <c r="BE110" s="7"/>
      <c r="BF110" s="8">
        <f>AVERAGE(BF107:BF109)</f>
        <v>0</v>
      </c>
      <c r="BG110" s="8"/>
    </row>
    <row r="111" spans="1:59" x14ac:dyDescent="0.35">
      <c r="A111" s="4" t="s">
        <v>33</v>
      </c>
      <c r="B111" s="6"/>
      <c r="C111" s="6"/>
      <c r="D111" s="7"/>
      <c r="E111" s="7"/>
      <c r="F111" s="7"/>
      <c r="G111" s="7"/>
      <c r="H111" s="7"/>
      <c r="I111" s="8" t="e">
        <f>SUM(J107:J109)</f>
        <v>#DIV/0!</v>
      </c>
      <c r="J111" s="8"/>
      <c r="K111" s="7"/>
      <c r="L111" s="7"/>
      <c r="M111" s="7"/>
      <c r="N111" s="7"/>
      <c r="O111" s="7"/>
      <c r="P111" s="8" t="e">
        <f>SUM(Q107:Q109)</f>
        <v>#DIV/0!</v>
      </c>
      <c r="Q111" s="8"/>
      <c r="R111" s="7"/>
      <c r="S111" s="7"/>
      <c r="T111" s="7"/>
      <c r="U111" s="7"/>
      <c r="V111" s="7"/>
      <c r="W111" s="8" t="e">
        <f>SUM(X107:X109)</f>
        <v>#DIV/0!</v>
      </c>
      <c r="X111" s="8"/>
      <c r="Y111" s="7"/>
      <c r="Z111" s="7"/>
      <c r="AA111" s="7"/>
      <c r="AB111" s="7"/>
      <c r="AC111" s="7"/>
      <c r="AD111" s="8">
        <f>SUM(AE107:AE109)</f>
        <v>33.697049100193347</v>
      </c>
      <c r="AE111" s="8"/>
      <c r="AF111" s="7"/>
      <c r="AG111" s="7"/>
      <c r="AH111" s="7"/>
      <c r="AI111" s="7"/>
      <c r="AJ111" s="7"/>
      <c r="AK111" s="8">
        <f>SUM(AL107:AL109)</f>
        <v>14.220148764640243</v>
      </c>
      <c r="AL111" s="8"/>
      <c r="AM111" s="7"/>
      <c r="AN111" s="7"/>
      <c r="AO111" s="7"/>
      <c r="AP111" s="7"/>
      <c r="AQ111" s="7"/>
      <c r="AR111" s="8">
        <f>SUM(AS107:AS109)</f>
        <v>3.8134991584239568</v>
      </c>
      <c r="AS111" s="8"/>
      <c r="AT111" s="7"/>
      <c r="AU111" s="7"/>
      <c r="AV111" s="7"/>
      <c r="AW111" s="7"/>
      <c r="AX111" s="7"/>
      <c r="AY111" s="8">
        <f>SUM(AZ107:AZ109)</f>
        <v>0.44721359549995793</v>
      </c>
      <c r="AZ111" s="8"/>
      <c r="BA111" s="7"/>
      <c r="BB111" s="7"/>
      <c r="BC111" s="7"/>
      <c r="BD111" s="7"/>
      <c r="BE111" s="7"/>
      <c r="BF111" s="8">
        <f>SUM(BG107:BG109)</f>
        <v>0</v>
      </c>
      <c r="BG111" s="8"/>
    </row>
    <row r="112" spans="1:59" x14ac:dyDescent="0.35">
      <c r="A112" s="6" t="s">
        <v>12</v>
      </c>
      <c r="B112" s="6">
        <v>1</v>
      </c>
      <c r="C112" s="6"/>
      <c r="D112" s="7" t="s">
        <v>31</v>
      </c>
      <c r="E112" s="7" t="s">
        <v>31</v>
      </c>
      <c r="F112" s="7" t="s">
        <v>31</v>
      </c>
      <c r="G112" s="7" t="s">
        <v>31</v>
      </c>
      <c r="H112" s="7" t="s">
        <v>31</v>
      </c>
      <c r="I112" s="3" t="e">
        <f>AVERAGE(D112:H112)</f>
        <v>#DIV/0!</v>
      </c>
      <c r="J112" s="3" t="e">
        <f>STDEV(D112:H112)</f>
        <v>#DIV/0!</v>
      </c>
      <c r="K112" s="7" t="s">
        <v>31</v>
      </c>
      <c r="L112" s="7" t="s">
        <v>31</v>
      </c>
      <c r="M112" s="7" t="s">
        <v>31</v>
      </c>
      <c r="N112" s="7" t="s">
        <v>31</v>
      </c>
      <c r="O112" s="7" t="s">
        <v>31</v>
      </c>
      <c r="P112" s="3" t="e">
        <f>AVERAGE(K112:O112)</f>
        <v>#DIV/0!</v>
      </c>
      <c r="Q112" s="3" t="e">
        <f>STDEV(K112:O112)</f>
        <v>#DIV/0!</v>
      </c>
      <c r="R112" s="7" t="s">
        <v>31</v>
      </c>
      <c r="S112" s="7" t="s">
        <v>31</v>
      </c>
      <c r="T112" s="7" t="s">
        <v>31</v>
      </c>
      <c r="U112" s="7" t="s">
        <v>31</v>
      </c>
      <c r="V112" s="7" t="s">
        <v>31</v>
      </c>
      <c r="W112" s="3" t="e">
        <f>AVERAGE(R112:V112)</f>
        <v>#DIV/0!</v>
      </c>
      <c r="X112" s="3" t="e">
        <f>STDEV(R112:V112)</f>
        <v>#DIV/0!</v>
      </c>
      <c r="Y112" s="7">
        <v>115</v>
      </c>
      <c r="Z112" s="7">
        <v>122</v>
      </c>
      <c r="AA112" s="7">
        <v>143</v>
      </c>
      <c r="AB112" s="7">
        <v>112</v>
      </c>
      <c r="AC112" s="7">
        <v>130</v>
      </c>
      <c r="AD112" s="3">
        <f>AVERAGE(Y112:AC112)</f>
        <v>124.4</v>
      </c>
      <c r="AE112" s="3">
        <f>STDEV(Y112:AC112)</f>
        <v>12.501999840025594</v>
      </c>
      <c r="AF112" s="7">
        <v>17</v>
      </c>
      <c r="AG112" s="7">
        <v>12</v>
      </c>
      <c r="AH112" s="7">
        <v>13</v>
      </c>
      <c r="AI112" s="7">
        <v>18</v>
      </c>
      <c r="AJ112" s="7">
        <v>14</v>
      </c>
      <c r="AK112" s="3">
        <f>AVERAGE(AF112:AJ112)</f>
        <v>14.8</v>
      </c>
      <c r="AL112" s="3">
        <f>STDEV(AF112:AJ112)</f>
        <v>2.5884358211089546</v>
      </c>
      <c r="AM112" s="7">
        <v>1</v>
      </c>
      <c r="AN112" s="7">
        <v>5</v>
      </c>
      <c r="AO112" s="7">
        <v>0</v>
      </c>
      <c r="AP112" s="7">
        <v>0</v>
      </c>
      <c r="AQ112" s="7">
        <v>3</v>
      </c>
      <c r="AR112" s="3">
        <f>AVERAGE(AM112:AQ112)</f>
        <v>1.8</v>
      </c>
      <c r="AS112" s="3">
        <f>STDEV(AM112:AQ112)</f>
        <v>2.16794833886788</v>
      </c>
      <c r="AT112" s="7">
        <v>0</v>
      </c>
      <c r="AU112" s="7">
        <v>0</v>
      </c>
      <c r="AV112" s="7">
        <v>0</v>
      </c>
      <c r="AW112" s="7">
        <v>1</v>
      </c>
      <c r="AX112" s="7">
        <v>0</v>
      </c>
      <c r="AY112" s="3">
        <f>AVERAGE(AT112:AX112)</f>
        <v>0.2</v>
      </c>
      <c r="AZ112" s="3">
        <f>STDEV(AT112:AX112)</f>
        <v>0.44721359549995793</v>
      </c>
      <c r="BA112" s="7">
        <v>0</v>
      </c>
      <c r="BB112" s="7">
        <v>0</v>
      </c>
      <c r="BC112" s="7">
        <v>0</v>
      </c>
      <c r="BD112" s="7">
        <v>0</v>
      </c>
      <c r="BE112" s="7">
        <v>0</v>
      </c>
      <c r="BF112" s="3">
        <f>AVERAGE(BA112:BE112)</f>
        <v>0</v>
      </c>
      <c r="BG112" s="3">
        <f>STDEV(BA112:BE112)</f>
        <v>0</v>
      </c>
    </row>
    <row r="113" spans="1:59" x14ac:dyDescent="0.35">
      <c r="A113" s="6" t="s">
        <v>14</v>
      </c>
      <c r="B113" s="6">
        <v>2</v>
      </c>
      <c r="C113" s="6"/>
      <c r="D113" s="7" t="s">
        <v>31</v>
      </c>
      <c r="E113" s="7" t="s">
        <v>31</v>
      </c>
      <c r="F113" s="7" t="s">
        <v>31</v>
      </c>
      <c r="G113" s="7" t="s">
        <v>31</v>
      </c>
      <c r="H113" s="7" t="s">
        <v>31</v>
      </c>
      <c r="I113" s="3" t="e">
        <f>AVERAGE(D113:H113)</f>
        <v>#DIV/0!</v>
      </c>
      <c r="J113" s="3" t="e">
        <f>STDEV(D113:H113)</f>
        <v>#DIV/0!</v>
      </c>
      <c r="K113" s="7" t="s">
        <v>31</v>
      </c>
      <c r="L113" s="7" t="s">
        <v>31</v>
      </c>
      <c r="M113" s="7" t="s">
        <v>31</v>
      </c>
      <c r="N113" s="7" t="s">
        <v>31</v>
      </c>
      <c r="O113" s="7" t="s">
        <v>31</v>
      </c>
      <c r="P113" s="3" t="e">
        <f>AVERAGE(K113:O113)</f>
        <v>#DIV/0!</v>
      </c>
      <c r="Q113" s="3" t="e">
        <f>STDEV(K113:O113)</f>
        <v>#DIV/0!</v>
      </c>
      <c r="R113" s="7" t="s">
        <v>31</v>
      </c>
      <c r="S113" s="7" t="s">
        <v>31</v>
      </c>
      <c r="T113" s="7" t="s">
        <v>31</v>
      </c>
      <c r="U113" s="7" t="s">
        <v>31</v>
      </c>
      <c r="V113" s="7" t="s">
        <v>31</v>
      </c>
      <c r="W113" s="3" t="e">
        <f>AVERAGE(R113:V113)</f>
        <v>#DIV/0!</v>
      </c>
      <c r="X113" s="3" t="e">
        <f>STDEV(R113:V113)</f>
        <v>#DIV/0!</v>
      </c>
      <c r="Y113" s="7">
        <v>57</v>
      </c>
      <c r="Z113" s="7">
        <v>78</v>
      </c>
      <c r="AA113" s="7">
        <v>82</v>
      </c>
      <c r="AB113" s="7">
        <v>76</v>
      </c>
      <c r="AC113" s="7">
        <v>68</v>
      </c>
      <c r="AD113" s="3">
        <f>AVERAGE(Y113:AC113)</f>
        <v>72.2</v>
      </c>
      <c r="AE113" s="3">
        <f>STDEV(Y113:AC113)</f>
        <v>9.9095913134699867</v>
      </c>
      <c r="AF113" s="7">
        <v>4</v>
      </c>
      <c r="AG113" s="7">
        <v>5</v>
      </c>
      <c r="AH113" s="7">
        <v>2</v>
      </c>
      <c r="AI113" s="7">
        <v>8</v>
      </c>
      <c r="AJ113" s="7">
        <v>6</v>
      </c>
      <c r="AK113" s="3">
        <f>AVERAGE(AF113:AJ113)</f>
        <v>5</v>
      </c>
      <c r="AL113" s="3">
        <f>STDEV(AF113:AJ113)</f>
        <v>2.2360679774997898</v>
      </c>
      <c r="AM113" s="7">
        <v>0</v>
      </c>
      <c r="AN113" s="7">
        <v>0</v>
      </c>
      <c r="AO113" s="7">
        <v>0</v>
      </c>
      <c r="AP113" s="7">
        <v>1</v>
      </c>
      <c r="AQ113" s="7">
        <v>1</v>
      </c>
      <c r="AR113" s="3">
        <f>AVERAGE(AM113:AQ113)</f>
        <v>0.4</v>
      </c>
      <c r="AS113" s="3">
        <f>STDEV(AM113:AQ113)</f>
        <v>0.54772255750516607</v>
      </c>
      <c r="AT113" s="7">
        <v>0</v>
      </c>
      <c r="AU113" s="7">
        <v>0</v>
      </c>
      <c r="AV113" s="7">
        <v>0</v>
      </c>
      <c r="AW113" s="7">
        <v>0</v>
      </c>
      <c r="AX113" s="7">
        <v>0</v>
      </c>
      <c r="AY113" s="3">
        <f>AVERAGE(AT113:AX113)</f>
        <v>0</v>
      </c>
      <c r="AZ113" s="3">
        <f>STDEV(AT113:AX113)</f>
        <v>0</v>
      </c>
      <c r="BA113" s="7">
        <v>0</v>
      </c>
      <c r="BB113" s="7">
        <v>0</v>
      </c>
      <c r="BC113" s="7">
        <v>0</v>
      </c>
      <c r="BD113" s="7">
        <v>0</v>
      </c>
      <c r="BE113" s="7">
        <v>0</v>
      </c>
      <c r="BF113" s="3">
        <f>AVERAGE(BA113:BE113)</f>
        <v>0</v>
      </c>
      <c r="BG113" s="3">
        <f>STDEV(BA113:BE113)</f>
        <v>0</v>
      </c>
    </row>
    <row r="114" spans="1:59" x14ac:dyDescent="0.35">
      <c r="A114" s="6"/>
      <c r="B114" s="6">
        <v>3</v>
      </c>
      <c r="C114" s="6"/>
      <c r="D114" s="7" t="s">
        <v>31</v>
      </c>
      <c r="E114" s="7" t="s">
        <v>31</v>
      </c>
      <c r="F114" s="7" t="s">
        <v>31</v>
      </c>
      <c r="G114" s="7" t="s">
        <v>31</v>
      </c>
      <c r="H114" s="7" t="s">
        <v>31</v>
      </c>
      <c r="I114" s="3" t="e">
        <f>AVERAGE(D114:H114)</f>
        <v>#DIV/0!</v>
      </c>
      <c r="J114" s="3" t="e">
        <f>STDEV(D114:H114)</f>
        <v>#DIV/0!</v>
      </c>
      <c r="K114" s="7" t="s">
        <v>31</v>
      </c>
      <c r="L114" s="7" t="s">
        <v>31</v>
      </c>
      <c r="M114" s="7" t="s">
        <v>31</v>
      </c>
      <c r="N114" s="7" t="s">
        <v>31</v>
      </c>
      <c r="O114" s="7" t="s">
        <v>31</v>
      </c>
      <c r="P114" s="3" t="e">
        <f>AVERAGE(K114:O114)</f>
        <v>#DIV/0!</v>
      </c>
      <c r="Q114" s="3" t="e">
        <f>STDEV(K114:O114)</f>
        <v>#DIV/0!</v>
      </c>
      <c r="R114" s="7" t="s">
        <v>31</v>
      </c>
      <c r="S114" s="7" t="s">
        <v>31</v>
      </c>
      <c r="T114" s="7" t="s">
        <v>31</v>
      </c>
      <c r="U114" s="7" t="s">
        <v>31</v>
      </c>
      <c r="V114" s="7" t="s">
        <v>31</v>
      </c>
      <c r="W114" s="3" t="e">
        <f>AVERAGE(R114:V114)</f>
        <v>#DIV/0!</v>
      </c>
      <c r="X114" s="3" t="e">
        <f>STDEV(R114:V114)</f>
        <v>#DIV/0!</v>
      </c>
      <c r="Y114" s="7">
        <v>112</v>
      </c>
      <c r="Z114" s="7">
        <v>111</v>
      </c>
      <c r="AA114" s="7">
        <v>107</v>
      </c>
      <c r="AB114" s="7">
        <v>119</v>
      </c>
      <c r="AC114" s="7">
        <v>103</v>
      </c>
      <c r="AD114" s="3">
        <f>AVERAGE(Y114:AC114)</f>
        <v>110.4</v>
      </c>
      <c r="AE114" s="3">
        <f>STDEV(Y114:AC114)</f>
        <v>5.9833101206606365</v>
      </c>
      <c r="AF114" s="7">
        <v>6</v>
      </c>
      <c r="AG114" s="7">
        <v>6</v>
      </c>
      <c r="AH114" s="7">
        <v>11</v>
      </c>
      <c r="AI114" s="7">
        <v>8</v>
      </c>
      <c r="AJ114" s="7">
        <v>6</v>
      </c>
      <c r="AK114" s="3">
        <f>AVERAGE(AF114:AJ114)</f>
        <v>7.4</v>
      </c>
      <c r="AL114" s="3">
        <f>STDEV(AF114:AJ114)</f>
        <v>2.1908902300206639</v>
      </c>
      <c r="AM114" s="7">
        <v>3</v>
      </c>
      <c r="AN114" s="7">
        <v>0</v>
      </c>
      <c r="AO114" s="7">
        <v>1</v>
      </c>
      <c r="AP114" s="7">
        <v>3</v>
      </c>
      <c r="AQ114" s="7">
        <v>2</v>
      </c>
      <c r="AR114" s="3">
        <f>AVERAGE(AM114:AQ114)</f>
        <v>1.8</v>
      </c>
      <c r="AS114" s="3">
        <f>STDEV(AM114:AQ114)</f>
        <v>1.3038404810405297</v>
      </c>
      <c r="AT114" s="7">
        <v>0</v>
      </c>
      <c r="AU114" s="7">
        <v>0</v>
      </c>
      <c r="AV114" s="7">
        <v>0</v>
      </c>
      <c r="AW114" s="7">
        <v>0</v>
      </c>
      <c r="AX114" s="7">
        <v>0</v>
      </c>
      <c r="AY114" s="3">
        <f>AVERAGE(AT114:AX114)</f>
        <v>0</v>
      </c>
      <c r="AZ114" s="3">
        <f>STDEV(AT114:AX114)</f>
        <v>0</v>
      </c>
      <c r="BA114" s="7">
        <v>0</v>
      </c>
      <c r="BB114" s="7">
        <v>0</v>
      </c>
      <c r="BC114" s="7">
        <v>0</v>
      </c>
      <c r="BD114" s="7">
        <v>0</v>
      </c>
      <c r="BE114" s="7">
        <v>0</v>
      </c>
      <c r="BF114" s="3">
        <f>AVERAGE(BA114:BE114)</f>
        <v>0</v>
      </c>
      <c r="BG114" s="3">
        <f>STDEV(BA114:BE114)</f>
        <v>0</v>
      </c>
    </row>
    <row r="115" spans="1:59" x14ac:dyDescent="0.35">
      <c r="A115" s="4" t="s">
        <v>32</v>
      </c>
      <c r="B115" s="6"/>
      <c r="C115" s="6"/>
      <c r="D115" s="7"/>
      <c r="E115" s="7"/>
      <c r="F115" s="7"/>
      <c r="G115" s="7"/>
      <c r="H115" s="7"/>
      <c r="I115" s="8" t="e">
        <f>AVERAGE(I113:I114)</f>
        <v>#DIV/0!</v>
      </c>
      <c r="J115" s="8"/>
      <c r="K115" s="7"/>
      <c r="L115" s="7"/>
      <c r="M115" s="7"/>
      <c r="N115" s="7"/>
      <c r="O115" s="7"/>
      <c r="P115" s="8" t="e">
        <f>AVERAGE(P113:P114)</f>
        <v>#DIV/0!</v>
      </c>
      <c r="Q115" s="8"/>
      <c r="R115" s="7"/>
      <c r="S115" s="7"/>
      <c r="T115" s="7"/>
      <c r="U115" s="7"/>
      <c r="V115" s="7"/>
      <c r="W115" s="8" t="e">
        <f>AVERAGE(W113:W114)</f>
        <v>#DIV/0!</v>
      </c>
      <c r="X115" s="8"/>
      <c r="Y115" s="7"/>
      <c r="Z115" s="7"/>
      <c r="AA115" s="7"/>
      <c r="AB115" s="7"/>
      <c r="AC115" s="7"/>
      <c r="AD115" s="8">
        <f>AVERAGE(AD113:AD114)</f>
        <v>91.300000000000011</v>
      </c>
      <c r="AE115" s="8"/>
      <c r="AF115" s="7"/>
      <c r="AG115" s="7"/>
      <c r="AH115" s="7"/>
      <c r="AI115" s="7"/>
      <c r="AJ115" s="7"/>
      <c r="AK115" s="8">
        <f>AVERAGE(AK113:AK114)</f>
        <v>6.2</v>
      </c>
      <c r="AL115" s="8"/>
      <c r="AM115" s="7"/>
      <c r="AN115" s="7"/>
      <c r="AO115" s="7"/>
      <c r="AP115" s="7"/>
      <c r="AQ115" s="7"/>
      <c r="AR115" s="8">
        <f>AVERAGE(AR113:AR114)</f>
        <v>1.1000000000000001</v>
      </c>
      <c r="AS115" s="8"/>
      <c r="AT115" s="7"/>
      <c r="AU115" s="7"/>
      <c r="AV115" s="7"/>
      <c r="AW115" s="7"/>
      <c r="AX115" s="7"/>
      <c r="AY115" s="8">
        <f>AVERAGE(AY113:AY114)</f>
        <v>0</v>
      </c>
      <c r="AZ115" s="8"/>
      <c r="BA115" s="7"/>
      <c r="BB115" s="7"/>
      <c r="BC115" s="7"/>
      <c r="BD115" s="7"/>
      <c r="BE115" s="7"/>
      <c r="BF115" s="8">
        <f>AVERAGE(BF113:BF114)</f>
        <v>0</v>
      </c>
      <c r="BG115" s="8"/>
    </row>
    <row r="116" spans="1:59" x14ac:dyDescent="0.35">
      <c r="A116" s="4" t="s">
        <v>33</v>
      </c>
      <c r="B116" s="6"/>
      <c r="C116" s="6"/>
      <c r="D116" s="7"/>
      <c r="E116" s="7"/>
      <c r="F116" s="7"/>
      <c r="G116" s="7"/>
      <c r="H116" s="7"/>
      <c r="I116" s="8" t="e">
        <f>SUM(J113:J114)</f>
        <v>#DIV/0!</v>
      </c>
      <c r="J116" s="8"/>
      <c r="K116" s="7"/>
      <c r="L116" s="7"/>
      <c r="M116" s="7"/>
      <c r="N116" s="7"/>
      <c r="O116" s="7"/>
      <c r="P116" s="8" t="e">
        <f>SUM(Q113:Q114)</f>
        <v>#DIV/0!</v>
      </c>
      <c r="Q116" s="8"/>
      <c r="R116" s="7"/>
      <c r="S116" s="7"/>
      <c r="T116" s="7"/>
      <c r="U116" s="7"/>
      <c r="V116" s="7"/>
      <c r="W116" s="8" t="e">
        <f>SUM(X113:X114)</f>
        <v>#DIV/0!</v>
      </c>
      <c r="X116" s="8"/>
      <c r="Y116" s="7"/>
      <c r="Z116" s="7"/>
      <c r="AA116" s="7"/>
      <c r="AB116" s="7"/>
      <c r="AC116" s="7"/>
      <c r="AD116" s="8">
        <f>SUM(AE113:AE114)</f>
        <v>15.892901434130623</v>
      </c>
      <c r="AE116" s="8"/>
      <c r="AF116" s="7"/>
      <c r="AG116" s="7"/>
      <c r="AH116" s="7"/>
      <c r="AI116" s="7"/>
      <c r="AJ116" s="7"/>
      <c r="AK116" s="8">
        <f>SUM(AL113:AL114)</f>
        <v>4.4269582075204532</v>
      </c>
      <c r="AL116" s="8"/>
      <c r="AM116" s="7"/>
      <c r="AN116" s="7"/>
      <c r="AO116" s="7"/>
      <c r="AP116" s="7"/>
      <c r="AQ116" s="7"/>
      <c r="AR116" s="8">
        <f>SUM(AS113:AS114)</f>
        <v>1.8515630385456958</v>
      </c>
      <c r="AS116" s="8"/>
      <c r="AT116" s="7"/>
      <c r="AU116" s="7"/>
      <c r="AV116" s="7"/>
      <c r="AW116" s="7"/>
      <c r="AX116" s="7"/>
      <c r="AY116" s="8">
        <f>SUM(AZ113:AZ114)</f>
        <v>0</v>
      </c>
      <c r="AZ116" s="8"/>
      <c r="BA116" s="7"/>
      <c r="BB116" s="7"/>
      <c r="BC116" s="7"/>
      <c r="BD116" s="7"/>
      <c r="BE116" s="7"/>
      <c r="BF116" s="8">
        <f>SUM(BG113:BG114)</f>
        <v>0</v>
      </c>
      <c r="BG116" s="8"/>
    </row>
    <row r="117" spans="1:59" x14ac:dyDescent="0.35">
      <c r="A117" s="6" t="s">
        <v>15</v>
      </c>
      <c r="B117" s="6">
        <v>1</v>
      </c>
      <c r="C117" s="6"/>
      <c r="D117" s="7" t="s">
        <v>31</v>
      </c>
      <c r="E117" s="7" t="s">
        <v>31</v>
      </c>
      <c r="F117" s="7" t="s">
        <v>31</v>
      </c>
      <c r="G117" s="7" t="s">
        <v>31</v>
      </c>
      <c r="H117" s="7" t="s">
        <v>31</v>
      </c>
      <c r="I117" s="3" t="e">
        <f>AVERAGE(D117:H117)</f>
        <v>#DIV/0!</v>
      </c>
      <c r="J117" s="3" t="e">
        <f>STDEV(D117:H117)</f>
        <v>#DIV/0!</v>
      </c>
      <c r="K117" s="7" t="s">
        <v>31</v>
      </c>
      <c r="L117" s="7" t="s">
        <v>31</v>
      </c>
      <c r="M117" s="7" t="s">
        <v>31</v>
      </c>
      <c r="N117" s="7" t="s">
        <v>31</v>
      </c>
      <c r="O117" s="7" t="s">
        <v>31</v>
      </c>
      <c r="P117" s="3" t="e">
        <f>AVERAGE(K117:O117)</f>
        <v>#DIV/0!</v>
      </c>
      <c r="Q117" s="3" t="e">
        <f>STDEV(K117:O117)</f>
        <v>#DIV/0!</v>
      </c>
      <c r="R117" s="7" t="s">
        <v>31</v>
      </c>
      <c r="S117" s="7" t="s">
        <v>31</v>
      </c>
      <c r="T117" s="7" t="s">
        <v>31</v>
      </c>
      <c r="U117" s="7" t="s">
        <v>31</v>
      </c>
      <c r="V117" s="7" t="s">
        <v>31</v>
      </c>
      <c r="W117" s="3" t="e">
        <f>AVERAGE(R117:V117)</f>
        <v>#DIV/0!</v>
      </c>
      <c r="X117" s="3" t="e">
        <f>STDEV(R117:V117)</f>
        <v>#DIV/0!</v>
      </c>
      <c r="Y117" s="7">
        <v>80</v>
      </c>
      <c r="Z117" s="7">
        <v>79</v>
      </c>
      <c r="AA117" s="7">
        <v>76</v>
      </c>
      <c r="AB117" s="7">
        <v>84</v>
      </c>
      <c r="AC117" s="7">
        <v>72</v>
      </c>
      <c r="AD117" s="3">
        <f>AVERAGE(Y117:AC117)</f>
        <v>78.2</v>
      </c>
      <c r="AE117" s="3">
        <f>STDEV(Y117:AC117)</f>
        <v>4.4944410108488464</v>
      </c>
      <c r="AF117" s="7">
        <v>3</v>
      </c>
      <c r="AG117" s="7">
        <v>8</v>
      </c>
      <c r="AH117" s="7">
        <v>3</v>
      </c>
      <c r="AI117" s="7">
        <v>6</v>
      </c>
      <c r="AJ117" s="7">
        <v>8</v>
      </c>
      <c r="AK117" s="3">
        <f>AVERAGE(AF117:AJ117)</f>
        <v>5.6</v>
      </c>
      <c r="AL117" s="3">
        <f>STDEV(AF117:AJ117)</f>
        <v>2.5099800796022262</v>
      </c>
      <c r="AM117" s="7">
        <v>0</v>
      </c>
      <c r="AN117" s="7">
        <v>0</v>
      </c>
      <c r="AO117" s="7">
        <v>1</v>
      </c>
      <c r="AP117" s="7">
        <v>2</v>
      </c>
      <c r="AQ117" s="7">
        <v>0</v>
      </c>
      <c r="AR117" s="3">
        <f>AVERAGE(AM117:AQ117)</f>
        <v>0.6</v>
      </c>
      <c r="AS117" s="3">
        <f>STDEV(AM117:AQ117)</f>
        <v>0.89442719099991586</v>
      </c>
      <c r="AT117" s="7">
        <v>0</v>
      </c>
      <c r="AU117" s="7">
        <v>0</v>
      </c>
      <c r="AV117" s="7">
        <v>0</v>
      </c>
      <c r="AW117" s="7">
        <v>1</v>
      </c>
      <c r="AX117" s="7">
        <v>0</v>
      </c>
      <c r="AY117" s="3">
        <f>AVERAGE(AT117:AX117)</f>
        <v>0.2</v>
      </c>
      <c r="AZ117" s="3">
        <f>STDEV(AT117:AX117)</f>
        <v>0.44721359549995793</v>
      </c>
      <c r="BA117" s="7">
        <v>0</v>
      </c>
      <c r="BB117" s="7">
        <v>0</v>
      </c>
      <c r="BC117" s="7">
        <v>1</v>
      </c>
      <c r="BD117" s="7">
        <v>0</v>
      </c>
      <c r="BE117" s="7">
        <v>0</v>
      </c>
      <c r="BF117" s="3">
        <f>AVERAGE(BA117:BE117)</f>
        <v>0.2</v>
      </c>
      <c r="BG117" s="3">
        <f>STDEV(BA117:BE117)</f>
        <v>0.44721359549995793</v>
      </c>
    </row>
    <row r="118" spans="1:59" x14ac:dyDescent="0.35">
      <c r="A118" s="6"/>
      <c r="B118" s="6">
        <v>2</v>
      </c>
      <c r="C118" s="6"/>
      <c r="D118" s="7" t="s">
        <v>31</v>
      </c>
      <c r="E118" s="7" t="s">
        <v>31</v>
      </c>
      <c r="F118" s="7" t="s">
        <v>31</v>
      </c>
      <c r="G118" s="7" t="s">
        <v>31</v>
      </c>
      <c r="H118" s="7" t="s">
        <v>31</v>
      </c>
      <c r="I118" s="3" t="e">
        <f>AVERAGE(D118:H118)</f>
        <v>#DIV/0!</v>
      </c>
      <c r="J118" s="3" t="e">
        <f>STDEV(D118:H118)</f>
        <v>#DIV/0!</v>
      </c>
      <c r="K118" s="7" t="s">
        <v>31</v>
      </c>
      <c r="L118" s="7" t="s">
        <v>31</v>
      </c>
      <c r="M118" s="7" t="s">
        <v>31</v>
      </c>
      <c r="N118" s="7" t="s">
        <v>31</v>
      </c>
      <c r="O118" s="7" t="s">
        <v>31</v>
      </c>
      <c r="P118" s="3" t="e">
        <f>AVERAGE(K118:O118)</f>
        <v>#DIV/0!</v>
      </c>
      <c r="Q118" s="3" t="e">
        <f>STDEV(K118:O118)</f>
        <v>#DIV/0!</v>
      </c>
      <c r="R118" s="7" t="s">
        <v>31</v>
      </c>
      <c r="S118" s="7" t="s">
        <v>31</v>
      </c>
      <c r="T118" s="7" t="s">
        <v>31</v>
      </c>
      <c r="U118" s="7" t="s">
        <v>31</v>
      </c>
      <c r="V118" s="7" t="s">
        <v>31</v>
      </c>
      <c r="W118" s="3" t="e">
        <f>AVERAGE(R118:V118)</f>
        <v>#DIV/0!</v>
      </c>
      <c r="X118" s="3" t="e">
        <f>STDEV(R118:V118)</f>
        <v>#DIV/0!</v>
      </c>
      <c r="Y118" s="7">
        <v>75</v>
      </c>
      <c r="Z118" s="7">
        <v>84</v>
      </c>
      <c r="AA118" s="7">
        <v>88</v>
      </c>
      <c r="AB118" s="7">
        <v>82</v>
      </c>
      <c r="AC118" s="7">
        <v>83</v>
      </c>
      <c r="AD118" s="3">
        <f>AVERAGE(Y118:AC118)</f>
        <v>82.4</v>
      </c>
      <c r="AE118" s="3">
        <f>STDEV(Y118:AC118)</f>
        <v>4.7222875812470386</v>
      </c>
      <c r="AF118" s="7">
        <v>11</v>
      </c>
      <c r="AG118" s="7">
        <v>10</v>
      </c>
      <c r="AH118" s="7">
        <v>5</v>
      </c>
      <c r="AI118" s="7">
        <v>6</v>
      </c>
      <c r="AJ118" s="7">
        <v>5</v>
      </c>
      <c r="AK118" s="3">
        <f>AVERAGE(AF118:AJ118)</f>
        <v>7.4</v>
      </c>
      <c r="AL118" s="3">
        <f>STDEV(AF118:AJ118)</f>
        <v>2.8809720581775862</v>
      </c>
      <c r="AM118" s="7">
        <v>2</v>
      </c>
      <c r="AN118" s="7">
        <v>0</v>
      </c>
      <c r="AO118" s="7">
        <v>2</v>
      </c>
      <c r="AP118" s="7">
        <v>0</v>
      </c>
      <c r="AQ118" s="7">
        <v>0</v>
      </c>
      <c r="AR118" s="3">
        <f>AVERAGE(AM118:AQ118)</f>
        <v>0.8</v>
      </c>
      <c r="AS118" s="3">
        <f>STDEV(AM118:AQ118)</f>
        <v>1.0954451150103321</v>
      </c>
      <c r="AT118" s="7">
        <v>0</v>
      </c>
      <c r="AU118" s="7">
        <v>0</v>
      </c>
      <c r="AV118" s="7">
        <v>0</v>
      </c>
      <c r="AW118" s="7">
        <v>0</v>
      </c>
      <c r="AX118" s="7">
        <v>0</v>
      </c>
      <c r="AY118" s="3">
        <f>AVERAGE(AT118:AX118)</f>
        <v>0</v>
      </c>
      <c r="AZ118" s="3">
        <f>STDEV(AT118:AX118)</f>
        <v>0</v>
      </c>
      <c r="BA118" s="7">
        <v>0</v>
      </c>
      <c r="BB118" s="7">
        <v>0</v>
      </c>
      <c r="BC118" s="7">
        <v>0</v>
      </c>
      <c r="BD118" s="7">
        <v>0</v>
      </c>
      <c r="BE118" s="7">
        <v>0</v>
      </c>
      <c r="BF118" s="3">
        <f>AVERAGE(BA118:BE118)</f>
        <v>0</v>
      </c>
      <c r="BG118" s="3">
        <f>STDEV(BA118:BE118)</f>
        <v>0</v>
      </c>
    </row>
    <row r="119" spans="1:59" x14ac:dyDescent="0.35">
      <c r="A119" s="6"/>
      <c r="B119" s="6">
        <v>3</v>
      </c>
      <c r="C119" s="6"/>
      <c r="D119" s="7" t="s">
        <v>31</v>
      </c>
      <c r="E119" s="7" t="s">
        <v>31</v>
      </c>
      <c r="F119" s="7" t="s">
        <v>31</v>
      </c>
      <c r="G119" s="7" t="s">
        <v>31</v>
      </c>
      <c r="H119" s="7" t="s">
        <v>31</v>
      </c>
      <c r="I119" s="3" t="e">
        <f>AVERAGE(D119:H119)</f>
        <v>#DIV/0!</v>
      </c>
      <c r="J119" s="3" t="e">
        <f>STDEV(D119:H119)</f>
        <v>#DIV/0!</v>
      </c>
      <c r="K119" s="7" t="s">
        <v>31</v>
      </c>
      <c r="L119" s="7" t="s">
        <v>31</v>
      </c>
      <c r="M119" s="7" t="s">
        <v>31</v>
      </c>
      <c r="N119" s="7" t="s">
        <v>31</v>
      </c>
      <c r="O119" s="7" t="s">
        <v>31</v>
      </c>
      <c r="P119" s="3" t="e">
        <f>AVERAGE(K119:O119)</f>
        <v>#DIV/0!</v>
      </c>
      <c r="Q119" s="3" t="e">
        <f>STDEV(K119:O119)</f>
        <v>#DIV/0!</v>
      </c>
      <c r="R119" s="7" t="s">
        <v>31</v>
      </c>
      <c r="S119" s="7" t="s">
        <v>31</v>
      </c>
      <c r="T119" s="7" t="s">
        <v>31</v>
      </c>
      <c r="U119" s="7" t="s">
        <v>31</v>
      </c>
      <c r="V119" s="7" t="s">
        <v>31</v>
      </c>
      <c r="W119" s="3" t="e">
        <f>AVERAGE(R119:V119)</f>
        <v>#DIV/0!</v>
      </c>
      <c r="X119" s="3" t="e">
        <f>STDEV(R119:V119)</f>
        <v>#DIV/0!</v>
      </c>
      <c r="Y119" s="7">
        <v>118</v>
      </c>
      <c r="Z119" s="7">
        <v>132</v>
      </c>
      <c r="AA119" s="7" t="s">
        <v>31</v>
      </c>
      <c r="AB119" s="7" t="s">
        <v>31</v>
      </c>
      <c r="AC119" s="7" t="s">
        <v>31</v>
      </c>
      <c r="AD119" s="3">
        <f>AVERAGE(Y119:AC119)</f>
        <v>125</v>
      </c>
      <c r="AE119" s="3">
        <f>STDEV(Y119:AC119)</f>
        <v>9.8994949366116654</v>
      </c>
      <c r="AF119" s="7">
        <v>15</v>
      </c>
      <c r="AG119" s="7">
        <v>5</v>
      </c>
      <c r="AH119" s="7">
        <v>10</v>
      </c>
      <c r="AI119" s="7">
        <v>15</v>
      </c>
      <c r="AJ119" s="7">
        <v>9</v>
      </c>
      <c r="AK119" s="3">
        <f>AVERAGE(AF119:AJ119)</f>
        <v>10.8</v>
      </c>
      <c r="AL119" s="3">
        <f>STDEV(AF119:AJ119)</f>
        <v>4.2661458015403069</v>
      </c>
      <c r="AM119" s="7">
        <v>3</v>
      </c>
      <c r="AN119" s="7">
        <v>2</v>
      </c>
      <c r="AO119" s="7">
        <v>4</v>
      </c>
      <c r="AP119" s="7">
        <v>1</v>
      </c>
      <c r="AQ119" s="7">
        <v>2</v>
      </c>
      <c r="AR119" s="3">
        <f>AVERAGE(AM119:AQ119)</f>
        <v>2.4</v>
      </c>
      <c r="AS119" s="3">
        <f>STDEV(AM119:AQ119)</f>
        <v>1.1401754250991378</v>
      </c>
      <c r="AT119" s="7">
        <v>0</v>
      </c>
      <c r="AU119" s="7">
        <v>0</v>
      </c>
      <c r="AV119" s="7">
        <v>0</v>
      </c>
      <c r="AW119" s="7">
        <v>0</v>
      </c>
      <c r="AX119" s="7">
        <v>0</v>
      </c>
      <c r="AY119" s="3">
        <f>AVERAGE(AT119:AX119)</f>
        <v>0</v>
      </c>
      <c r="AZ119" s="3">
        <f>STDEV(AT119:AX119)</f>
        <v>0</v>
      </c>
      <c r="BA119" s="7">
        <v>0</v>
      </c>
      <c r="BB119" s="7">
        <v>0</v>
      </c>
      <c r="BC119" s="7">
        <v>0</v>
      </c>
      <c r="BD119" s="7">
        <v>0</v>
      </c>
      <c r="BE119" s="7">
        <v>0</v>
      </c>
      <c r="BF119" s="3">
        <f>AVERAGE(BA119:BE119)</f>
        <v>0</v>
      </c>
      <c r="BG119" s="3">
        <f>STDEV(BA119:BE119)</f>
        <v>0</v>
      </c>
    </row>
    <row r="120" spans="1:59" x14ac:dyDescent="0.35">
      <c r="A120" s="4" t="s">
        <v>32</v>
      </c>
      <c r="B120" s="6"/>
      <c r="C120" s="6"/>
      <c r="D120" s="7"/>
      <c r="E120" s="7"/>
      <c r="F120" s="7"/>
      <c r="G120" s="7"/>
      <c r="H120" s="7"/>
      <c r="I120" s="8" t="e">
        <f>AVERAGE(I117:I118)</f>
        <v>#DIV/0!</v>
      </c>
      <c r="J120" s="8"/>
      <c r="K120" s="7"/>
      <c r="L120" s="7"/>
      <c r="M120" s="7"/>
      <c r="N120" s="7"/>
      <c r="O120" s="7"/>
      <c r="P120" s="8" t="e">
        <f>AVERAGE(P117:P118)</f>
        <v>#DIV/0!</v>
      </c>
      <c r="Q120" s="8"/>
      <c r="R120" s="7"/>
      <c r="S120" s="7"/>
      <c r="T120" s="7"/>
      <c r="U120" s="7"/>
      <c r="V120" s="7"/>
      <c r="W120" s="8" t="e">
        <f>AVERAGE(W117:W118)</f>
        <v>#DIV/0!</v>
      </c>
      <c r="X120" s="8"/>
      <c r="Y120" s="7"/>
      <c r="Z120" s="7"/>
      <c r="AA120" s="7"/>
      <c r="AB120" s="7"/>
      <c r="AC120" s="7"/>
      <c r="AD120" s="8">
        <f>AVERAGE(AD117:AD118)</f>
        <v>80.300000000000011</v>
      </c>
      <c r="AE120" s="8"/>
      <c r="AF120" s="7"/>
      <c r="AG120" s="7"/>
      <c r="AH120" s="7"/>
      <c r="AI120" s="7"/>
      <c r="AJ120" s="7"/>
      <c r="AK120" s="8">
        <f>AVERAGE(AK117:AK118)</f>
        <v>6.5</v>
      </c>
      <c r="AL120" s="8"/>
      <c r="AM120" s="7"/>
      <c r="AN120" s="7"/>
      <c r="AO120" s="7"/>
      <c r="AP120" s="7"/>
      <c r="AQ120" s="7"/>
      <c r="AR120" s="8">
        <f>AVERAGE(AR117:AR118)</f>
        <v>0.7</v>
      </c>
      <c r="AS120" s="8"/>
      <c r="AT120" s="7"/>
      <c r="AU120" s="7"/>
      <c r="AV120" s="7"/>
      <c r="AW120" s="7"/>
      <c r="AX120" s="7"/>
      <c r="AY120" s="8">
        <f>AVERAGE(AY117:AY118)</f>
        <v>0.1</v>
      </c>
      <c r="AZ120" s="8"/>
      <c r="BA120" s="7"/>
      <c r="BB120" s="7"/>
      <c r="BC120" s="7"/>
      <c r="BD120" s="7"/>
      <c r="BE120" s="7"/>
      <c r="BF120" s="8">
        <f>AVERAGE(BF117:BF118)</f>
        <v>0.1</v>
      </c>
      <c r="BG120" s="8"/>
    </row>
    <row r="121" spans="1:59" x14ac:dyDescent="0.35">
      <c r="A121" s="4" t="s">
        <v>33</v>
      </c>
      <c r="B121" s="6"/>
      <c r="C121" s="6"/>
      <c r="D121" s="7"/>
      <c r="E121" s="7"/>
      <c r="F121" s="7"/>
      <c r="G121" s="7"/>
      <c r="H121" s="7"/>
      <c r="I121" s="8" t="e">
        <f>SUM(J117:J118)</f>
        <v>#DIV/0!</v>
      </c>
      <c r="J121" s="8"/>
      <c r="K121" s="7"/>
      <c r="L121" s="7"/>
      <c r="M121" s="7"/>
      <c r="N121" s="7"/>
      <c r="O121" s="7"/>
      <c r="P121" s="8" t="e">
        <f>SUM(Q117:Q118)</f>
        <v>#DIV/0!</v>
      </c>
      <c r="Q121" s="8"/>
      <c r="R121" s="7"/>
      <c r="S121" s="7"/>
      <c r="T121" s="7"/>
      <c r="U121" s="7"/>
      <c r="V121" s="7"/>
      <c r="W121" s="8" t="e">
        <f>SUM(X117:X118)</f>
        <v>#DIV/0!</v>
      </c>
      <c r="X121" s="8"/>
      <c r="Y121" s="7"/>
      <c r="Z121" s="7"/>
      <c r="AA121" s="7"/>
      <c r="AB121" s="7"/>
      <c r="AC121" s="7"/>
      <c r="AD121" s="8">
        <f>SUM(AE117:AE118)</f>
        <v>9.216728592095885</v>
      </c>
      <c r="AE121" s="8"/>
      <c r="AF121" s="7"/>
      <c r="AG121" s="7"/>
      <c r="AH121" s="7"/>
      <c r="AI121" s="7"/>
      <c r="AJ121" s="7"/>
      <c r="AK121" s="8">
        <f>SUM(AL117:AL118)</f>
        <v>5.3909521377798129</v>
      </c>
      <c r="AL121" s="8"/>
      <c r="AM121" s="7"/>
      <c r="AN121" s="7"/>
      <c r="AO121" s="7"/>
      <c r="AP121" s="7"/>
      <c r="AQ121" s="7"/>
      <c r="AR121" s="8">
        <f>SUM(AS117:AS118)</f>
        <v>1.9898723060102479</v>
      </c>
      <c r="AS121" s="8"/>
      <c r="AT121" s="7"/>
      <c r="AU121" s="7"/>
      <c r="AV121" s="7"/>
      <c r="AW121" s="7"/>
      <c r="AX121" s="7"/>
      <c r="AY121" s="8">
        <f>SUM(AZ117:AZ118)</f>
        <v>0.44721359549995793</v>
      </c>
      <c r="AZ121" s="8"/>
      <c r="BA121" s="7"/>
      <c r="BB121" s="7"/>
      <c r="BC121" s="7"/>
      <c r="BD121" s="7"/>
      <c r="BE121" s="7"/>
      <c r="BF121" s="8">
        <f>SUM(BG117:BG118)</f>
        <v>0.44721359549995793</v>
      </c>
      <c r="BG121" s="8"/>
    </row>
    <row r="122" spans="1:59" x14ac:dyDescent="0.35">
      <c r="A122" s="6" t="s">
        <v>13</v>
      </c>
      <c r="B122" s="6">
        <v>1</v>
      </c>
      <c r="C122" s="6"/>
      <c r="D122" s="7" t="s">
        <v>31</v>
      </c>
      <c r="E122" s="7" t="s">
        <v>31</v>
      </c>
      <c r="F122" s="7" t="s">
        <v>31</v>
      </c>
      <c r="G122" s="7" t="s">
        <v>31</v>
      </c>
      <c r="H122" s="7" t="s">
        <v>31</v>
      </c>
      <c r="I122" s="3" t="e">
        <f>AVERAGE(D122:H122)</f>
        <v>#DIV/0!</v>
      </c>
      <c r="J122" s="3" t="e">
        <f>STDEV(D122:H122)</f>
        <v>#DIV/0!</v>
      </c>
      <c r="K122" s="7" t="s">
        <v>31</v>
      </c>
      <c r="L122" s="7" t="s">
        <v>31</v>
      </c>
      <c r="M122" s="7" t="s">
        <v>31</v>
      </c>
      <c r="N122" s="7" t="s">
        <v>31</v>
      </c>
      <c r="O122" s="7" t="s">
        <v>31</v>
      </c>
      <c r="P122" s="3" t="e">
        <f>AVERAGE(K122:O122)</f>
        <v>#DIV/0!</v>
      </c>
      <c r="Q122" s="3" t="e">
        <f>STDEV(K122:O122)</f>
        <v>#DIV/0!</v>
      </c>
      <c r="R122" s="7" t="s">
        <v>31</v>
      </c>
      <c r="S122" s="7" t="s">
        <v>31</v>
      </c>
      <c r="T122" s="7" t="s">
        <v>31</v>
      </c>
      <c r="U122" s="7" t="s">
        <v>31</v>
      </c>
      <c r="V122" s="7" t="s">
        <v>31</v>
      </c>
      <c r="W122" s="3" t="e">
        <f>AVERAGE(R122:V122)</f>
        <v>#DIV/0!</v>
      </c>
      <c r="X122" s="3" t="e">
        <f>STDEV(R122:V122)</f>
        <v>#DIV/0!</v>
      </c>
      <c r="Y122" s="7">
        <v>124</v>
      </c>
      <c r="Z122" s="7">
        <v>152</v>
      </c>
      <c r="AA122" s="7">
        <v>144</v>
      </c>
      <c r="AB122" s="7">
        <v>134</v>
      </c>
      <c r="AC122" s="7">
        <v>152</v>
      </c>
      <c r="AD122" s="3">
        <f>AVERAGE(Y122:AC122)</f>
        <v>141.19999999999999</v>
      </c>
      <c r="AE122" s="3">
        <f>STDEV(Y122:AC122)</f>
        <v>12.132600710482482</v>
      </c>
      <c r="AF122" s="7">
        <v>29</v>
      </c>
      <c r="AG122" s="7">
        <v>20</v>
      </c>
      <c r="AH122" s="7">
        <v>15</v>
      </c>
      <c r="AI122" s="7">
        <v>12</v>
      </c>
      <c r="AJ122" s="7">
        <v>21</v>
      </c>
      <c r="AK122" s="3">
        <f>AVERAGE(AF122:AJ122)</f>
        <v>19.399999999999999</v>
      </c>
      <c r="AL122" s="3">
        <f>STDEV(AF122:AJ122)</f>
        <v>6.5038450166036403</v>
      </c>
      <c r="AM122" s="7">
        <v>1</v>
      </c>
      <c r="AN122" s="7">
        <v>2</v>
      </c>
      <c r="AO122" s="7">
        <v>4</v>
      </c>
      <c r="AP122" s="7">
        <v>1</v>
      </c>
      <c r="AQ122" s="7">
        <v>3</v>
      </c>
      <c r="AR122" s="3">
        <f>AVERAGE(AM122:AQ122)</f>
        <v>2.2000000000000002</v>
      </c>
      <c r="AS122" s="3">
        <f>STDEV(AM122:AQ122)</f>
        <v>1.3038404810405297</v>
      </c>
      <c r="AT122" s="7">
        <v>0</v>
      </c>
      <c r="AU122" s="7">
        <v>0</v>
      </c>
      <c r="AV122" s="7">
        <v>2</v>
      </c>
      <c r="AW122" s="7">
        <v>1</v>
      </c>
      <c r="AX122" s="7">
        <v>0</v>
      </c>
      <c r="AY122" s="3">
        <f>AVERAGE(AT122:AX122)</f>
        <v>0.6</v>
      </c>
      <c r="AZ122" s="3">
        <f>STDEV(AT122:AX122)</f>
        <v>0.89442719099991586</v>
      </c>
      <c r="BA122" s="7">
        <v>0</v>
      </c>
      <c r="BB122" s="7">
        <v>0</v>
      </c>
      <c r="BC122" s="7">
        <v>0</v>
      </c>
      <c r="BD122" s="7">
        <v>0</v>
      </c>
      <c r="BE122" s="7">
        <v>0</v>
      </c>
      <c r="BF122" s="3">
        <f>AVERAGE(BA122:BE122)</f>
        <v>0</v>
      </c>
      <c r="BG122" s="3">
        <f>STDEV(BA122:BE122)</f>
        <v>0</v>
      </c>
    </row>
    <row r="123" spans="1:59" x14ac:dyDescent="0.35">
      <c r="A123" s="6" t="s">
        <v>14</v>
      </c>
      <c r="B123" s="6">
        <v>2</v>
      </c>
      <c r="C123" s="6"/>
      <c r="D123" s="7" t="s">
        <v>31</v>
      </c>
      <c r="E123" s="7" t="s">
        <v>31</v>
      </c>
      <c r="F123" s="7" t="s">
        <v>31</v>
      </c>
      <c r="G123" s="7" t="s">
        <v>31</v>
      </c>
      <c r="H123" s="7" t="s">
        <v>31</v>
      </c>
      <c r="I123" s="3" t="e">
        <f>AVERAGE(D123:H123)</f>
        <v>#DIV/0!</v>
      </c>
      <c r="J123" s="3" t="e">
        <f>STDEV(D123:H123)</f>
        <v>#DIV/0!</v>
      </c>
      <c r="K123" s="7" t="s">
        <v>31</v>
      </c>
      <c r="L123" s="7" t="s">
        <v>31</v>
      </c>
      <c r="M123" s="7" t="s">
        <v>31</v>
      </c>
      <c r="N123" s="7" t="s">
        <v>31</v>
      </c>
      <c r="O123" s="7" t="s">
        <v>31</v>
      </c>
      <c r="P123" s="3" t="e">
        <f>AVERAGE(K123:O123)</f>
        <v>#DIV/0!</v>
      </c>
      <c r="Q123" s="3" t="e">
        <f>STDEV(K123:O123)</f>
        <v>#DIV/0!</v>
      </c>
      <c r="R123" s="7" t="s">
        <v>31</v>
      </c>
      <c r="S123" s="7" t="s">
        <v>31</v>
      </c>
      <c r="T123" s="7" t="s">
        <v>31</v>
      </c>
      <c r="U123" s="7" t="s">
        <v>31</v>
      </c>
      <c r="V123" s="7" t="s">
        <v>31</v>
      </c>
      <c r="W123" s="3" t="e">
        <f>AVERAGE(R123:V123)</f>
        <v>#DIV/0!</v>
      </c>
      <c r="X123" s="3" t="e">
        <f>STDEV(R123:V123)</f>
        <v>#DIV/0!</v>
      </c>
      <c r="Y123" s="7" t="s">
        <v>31</v>
      </c>
      <c r="Z123" s="7" t="s">
        <v>31</v>
      </c>
      <c r="AA123" s="7" t="s">
        <v>31</v>
      </c>
      <c r="AB123" s="7" t="s">
        <v>31</v>
      </c>
      <c r="AC123" s="7" t="s">
        <v>31</v>
      </c>
      <c r="AD123" s="3" t="e">
        <f>AVERAGE(Y123:AC123)</f>
        <v>#DIV/0!</v>
      </c>
      <c r="AE123" s="3" t="e">
        <f>STDEV(Y123:AC123)</f>
        <v>#DIV/0!</v>
      </c>
      <c r="AF123" s="7">
        <v>19</v>
      </c>
      <c r="AG123" s="7">
        <v>17</v>
      </c>
      <c r="AH123" s="7">
        <v>14</v>
      </c>
      <c r="AI123" s="7">
        <v>21</v>
      </c>
      <c r="AJ123" s="7">
        <v>12</v>
      </c>
      <c r="AK123" s="3">
        <f>AVERAGE(AF123:AJ123)</f>
        <v>16.600000000000001</v>
      </c>
      <c r="AL123" s="3">
        <f>STDEV(AF123:AJ123)</f>
        <v>3.6469165057620954</v>
      </c>
      <c r="AM123" s="7">
        <v>0</v>
      </c>
      <c r="AN123" s="7">
        <v>0</v>
      </c>
      <c r="AO123" s="7">
        <v>1</v>
      </c>
      <c r="AP123" s="7">
        <v>1</v>
      </c>
      <c r="AQ123" s="7">
        <v>1</v>
      </c>
      <c r="AR123" s="3">
        <f>AVERAGE(AM123:AQ123)</f>
        <v>0.6</v>
      </c>
      <c r="AS123" s="3">
        <f>STDEV(AM123:AQ123)</f>
        <v>0.54772255750516607</v>
      </c>
      <c r="AT123" s="7">
        <v>1</v>
      </c>
      <c r="AU123" s="7">
        <v>0</v>
      </c>
      <c r="AV123" s="7">
        <v>0</v>
      </c>
      <c r="AW123" s="7">
        <v>0</v>
      </c>
      <c r="AX123" s="7">
        <v>1</v>
      </c>
      <c r="AY123" s="3">
        <f>AVERAGE(AT123:AX123)</f>
        <v>0.4</v>
      </c>
      <c r="AZ123" s="3">
        <f>STDEV(AT123:AX123)</f>
        <v>0.54772255750516607</v>
      </c>
      <c r="BA123" s="7">
        <v>0</v>
      </c>
      <c r="BB123" s="7">
        <v>0</v>
      </c>
      <c r="BC123" s="7">
        <v>0</v>
      </c>
      <c r="BD123" s="7">
        <v>0</v>
      </c>
      <c r="BE123" s="7">
        <v>0</v>
      </c>
      <c r="BF123" s="3">
        <f>AVERAGE(BA123:BE123)</f>
        <v>0</v>
      </c>
      <c r="BG123" s="3">
        <f>STDEV(BA123:BE123)</f>
        <v>0</v>
      </c>
    </row>
    <row r="124" spans="1:59" x14ac:dyDescent="0.35">
      <c r="A124" s="6"/>
      <c r="B124" s="6">
        <v>3</v>
      </c>
      <c r="C124" s="6"/>
      <c r="D124" s="7" t="s">
        <v>31</v>
      </c>
      <c r="E124" s="7" t="s">
        <v>31</v>
      </c>
      <c r="F124" s="7" t="s">
        <v>31</v>
      </c>
      <c r="G124" s="7" t="s">
        <v>31</v>
      </c>
      <c r="H124" s="7" t="s">
        <v>31</v>
      </c>
      <c r="I124" s="3" t="e">
        <f>AVERAGE(D124:H124)</f>
        <v>#DIV/0!</v>
      </c>
      <c r="J124" s="3" t="e">
        <f>STDEV(D124:H124)</f>
        <v>#DIV/0!</v>
      </c>
      <c r="K124" s="7" t="s">
        <v>31</v>
      </c>
      <c r="L124" s="7" t="s">
        <v>31</v>
      </c>
      <c r="M124" s="7" t="s">
        <v>31</v>
      </c>
      <c r="N124" s="7" t="s">
        <v>31</v>
      </c>
      <c r="O124" s="7" t="s">
        <v>31</v>
      </c>
      <c r="P124" s="3" t="e">
        <f>AVERAGE(K124:O124)</f>
        <v>#DIV/0!</v>
      </c>
      <c r="Q124" s="3" t="e">
        <f>STDEV(K124:O124)</f>
        <v>#DIV/0!</v>
      </c>
      <c r="R124" s="7" t="s">
        <v>31</v>
      </c>
      <c r="S124" s="7" t="s">
        <v>31</v>
      </c>
      <c r="T124" s="7" t="s">
        <v>31</v>
      </c>
      <c r="U124" s="7" t="s">
        <v>31</v>
      </c>
      <c r="V124" s="7" t="s">
        <v>31</v>
      </c>
      <c r="W124" s="3" t="e">
        <f>AVERAGE(R124:V124)</f>
        <v>#DIV/0!</v>
      </c>
      <c r="X124" s="3" t="e">
        <f>STDEV(R124:V124)</f>
        <v>#DIV/0!</v>
      </c>
      <c r="Y124" s="7" t="s">
        <v>31</v>
      </c>
      <c r="Z124" s="7" t="s">
        <v>31</v>
      </c>
      <c r="AA124" s="7" t="s">
        <v>31</v>
      </c>
      <c r="AB124" s="7" t="s">
        <v>31</v>
      </c>
      <c r="AC124" s="7" t="s">
        <v>31</v>
      </c>
      <c r="AD124" s="3" t="e">
        <f>AVERAGE(Y124:AC124)</f>
        <v>#DIV/0!</v>
      </c>
      <c r="AE124" s="3" t="e">
        <f>STDEV(Y124:AC124)</f>
        <v>#DIV/0!</v>
      </c>
      <c r="AF124" s="7">
        <v>13</v>
      </c>
      <c r="AG124" s="7">
        <v>13</v>
      </c>
      <c r="AH124" s="7">
        <v>7</v>
      </c>
      <c r="AI124" s="7">
        <v>14</v>
      </c>
      <c r="AJ124" s="7">
        <v>12</v>
      </c>
      <c r="AK124" s="3">
        <f>AVERAGE(AF124:AJ124)</f>
        <v>11.8</v>
      </c>
      <c r="AL124" s="3">
        <f>STDEV(AF124:AJ124)</f>
        <v>2.7748873851023195</v>
      </c>
      <c r="AM124" s="7">
        <v>4</v>
      </c>
      <c r="AN124" s="7">
        <v>2</v>
      </c>
      <c r="AO124" s="7">
        <v>1</v>
      </c>
      <c r="AP124" s="7">
        <v>1</v>
      </c>
      <c r="AQ124" s="7">
        <v>1</v>
      </c>
      <c r="AR124" s="3">
        <f>AVERAGE(AM124:AQ124)</f>
        <v>1.8</v>
      </c>
      <c r="AS124" s="3">
        <f>STDEV(AM124:AQ124)</f>
        <v>1.3038404810405297</v>
      </c>
      <c r="AT124" s="7">
        <v>0</v>
      </c>
      <c r="AU124" s="7">
        <v>0</v>
      </c>
      <c r="AV124" s="7">
        <v>0</v>
      </c>
      <c r="AW124" s="7">
        <v>0</v>
      </c>
      <c r="AX124" s="7">
        <v>0</v>
      </c>
      <c r="AY124" s="3">
        <f>AVERAGE(AT124:AX124)</f>
        <v>0</v>
      </c>
      <c r="AZ124" s="3">
        <f>STDEV(AT124:AX124)</f>
        <v>0</v>
      </c>
      <c r="BA124" s="7">
        <v>0</v>
      </c>
      <c r="BB124" s="7">
        <v>0</v>
      </c>
      <c r="BC124" s="7">
        <v>0</v>
      </c>
      <c r="BD124" s="7">
        <v>0</v>
      </c>
      <c r="BE124" s="7">
        <v>0</v>
      </c>
      <c r="BF124" s="3">
        <f>AVERAGE(BA124:BE124)</f>
        <v>0</v>
      </c>
      <c r="BG124" s="3">
        <f>STDEV(BA124:BE124)</f>
        <v>0</v>
      </c>
    </row>
    <row r="125" spans="1:59" x14ac:dyDescent="0.35">
      <c r="A125" s="4" t="s">
        <v>32</v>
      </c>
      <c r="B125" s="6"/>
      <c r="C125" s="6"/>
      <c r="D125" s="7"/>
      <c r="E125" s="7"/>
      <c r="F125" s="7"/>
      <c r="G125" s="7"/>
      <c r="H125" s="7"/>
      <c r="I125" s="8" t="e">
        <f>AVERAGE(I123:I124)</f>
        <v>#DIV/0!</v>
      </c>
      <c r="J125" s="8"/>
      <c r="K125" s="7"/>
      <c r="L125" s="7"/>
      <c r="M125" s="7"/>
      <c r="N125" s="7"/>
      <c r="O125" s="7"/>
      <c r="P125" s="8" t="e">
        <f>AVERAGE(P123:P124)</f>
        <v>#DIV/0!</v>
      </c>
      <c r="Q125" s="8"/>
      <c r="R125" s="7"/>
      <c r="S125" s="7"/>
      <c r="T125" s="7"/>
      <c r="U125" s="7"/>
      <c r="V125" s="7"/>
      <c r="W125" s="8" t="e">
        <f>AVERAGE(W123:W124)</f>
        <v>#DIV/0!</v>
      </c>
      <c r="X125" s="8"/>
      <c r="Y125" s="7"/>
      <c r="Z125" s="7"/>
      <c r="AA125" s="7"/>
      <c r="AB125" s="7"/>
      <c r="AC125" s="7"/>
      <c r="AD125" s="8" t="e">
        <f>AVERAGE(AD123:AD124)</f>
        <v>#DIV/0!</v>
      </c>
      <c r="AE125" s="8"/>
      <c r="AF125" s="7"/>
      <c r="AG125" s="7"/>
      <c r="AH125" s="7"/>
      <c r="AI125" s="7"/>
      <c r="AJ125" s="7"/>
      <c r="AK125" s="8">
        <f>AVERAGE(AK123:AK124)</f>
        <v>14.200000000000001</v>
      </c>
      <c r="AL125" s="8"/>
      <c r="AM125" s="7"/>
      <c r="AN125" s="7"/>
      <c r="AO125" s="7"/>
      <c r="AP125" s="7"/>
      <c r="AQ125" s="7"/>
      <c r="AR125" s="8">
        <f>AVERAGE(AR123:AR124)</f>
        <v>1.2</v>
      </c>
      <c r="AS125" s="8"/>
      <c r="AT125" s="7"/>
      <c r="AU125" s="7"/>
      <c r="AV125" s="7"/>
      <c r="AW125" s="7"/>
      <c r="AX125" s="7"/>
      <c r="AY125" s="8">
        <f>AVERAGE(AY123:AY124)</f>
        <v>0.2</v>
      </c>
      <c r="AZ125" s="8"/>
      <c r="BA125" s="7"/>
      <c r="BB125" s="7"/>
      <c r="BC125" s="7"/>
      <c r="BD125" s="7"/>
      <c r="BE125" s="7"/>
      <c r="BF125" s="8">
        <f>AVERAGE(BF123:BF124)</f>
        <v>0</v>
      </c>
      <c r="BG125" s="8"/>
    </row>
    <row r="126" spans="1:59" x14ac:dyDescent="0.35">
      <c r="A126" s="4" t="s">
        <v>33</v>
      </c>
      <c r="B126" s="6"/>
      <c r="C126" s="6"/>
      <c r="D126" s="7"/>
      <c r="E126" s="7"/>
      <c r="F126" s="7"/>
      <c r="G126" s="7"/>
      <c r="H126" s="7"/>
      <c r="I126" s="8" t="e">
        <f>SUM(J123:J124)</f>
        <v>#DIV/0!</v>
      </c>
      <c r="J126" s="8"/>
      <c r="K126" s="7"/>
      <c r="L126" s="7"/>
      <c r="M126" s="7"/>
      <c r="N126" s="7"/>
      <c r="O126" s="7"/>
      <c r="P126" s="8" t="e">
        <f>SUM(Q123:Q124)</f>
        <v>#DIV/0!</v>
      </c>
      <c r="Q126" s="8"/>
      <c r="R126" s="7"/>
      <c r="S126" s="7"/>
      <c r="T126" s="7"/>
      <c r="U126" s="7"/>
      <c r="V126" s="7"/>
      <c r="W126" s="8" t="e">
        <f>SUM(X123:X124)</f>
        <v>#DIV/0!</v>
      </c>
      <c r="X126" s="8"/>
      <c r="Y126" s="7"/>
      <c r="Z126" s="7"/>
      <c r="AA126" s="7"/>
      <c r="AB126" s="7"/>
      <c r="AC126" s="7"/>
      <c r="AD126" s="8" t="e">
        <f>SUM(AE123:AE124)</f>
        <v>#DIV/0!</v>
      </c>
      <c r="AE126" s="8"/>
      <c r="AF126" s="7"/>
      <c r="AG126" s="7"/>
      <c r="AH126" s="7"/>
      <c r="AI126" s="7"/>
      <c r="AJ126" s="7"/>
      <c r="AK126" s="8">
        <f>SUM(AL123:AL124)</f>
        <v>6.4218038908644148</v>
      </c>
      <c r="AL126" s="8"/>
      <c r="AM126" s="7"/>
      <c r="AN126" s="7"/>
      <c r="AO126" s="7"/>
      <c r="AP126" s="7"/>
      <c r="AQ126" s="7"/>
      <c r="AR126" s="8">
        <f>SUM(AS123:AS124)</f>
        <v>1.8515630385456958</v>
      </c>
      <c r="AS126" s="8"/>
      <c r="AT126" s="7"/>
      <c r="AU126" s="7"/>
      <c r="AV126" s="7"/>
      <c r="AW126" s="7"/>
      <c r="AX126" s="7"/>
      <c r="AY126" s="8">
        <f>SUM(AZ123:AZ124)</f>
        <v>0.54772255750516607</v>
      </c>
      <c r="AZ126" s="8"/>
      <c r="BA126" s="7"/>
      <c r="BB126" s="7"/>
      <c r="BC126" s="7"/>
      <c r="BD126" s="7"/>
      <c r="BE126" s="7"/>
      <c r="BF126" s="8">
        <f>SUM(BG123:BG124)</f>
        <v>0</v>
      </c>
      <c r="BG126" s="8"/>
    </row>
    <row r="127" spans="1:59" x14ac:dyDescent="0.35">
      <c r="A127" s="6" t="s">
        <v>15</v>
      </c>
      <c r="B127" s="6">
        <v>1</v>
      </c>
      <c r="C127" s="6"/>
      <c r="D127" s="7" t="s">
        <v>31</v>
      </c>
      <c r="E127" s="7" t="s">
        <v>31</v>
      </c>
      <c r="F127" s="7" t="s">
        <v>31</v>
      </c>
      <c r="G127" s="7" t="s">
        <v>31</v>
      </c>
      <c r="H127" s="7" t="s">
        <v>31</v>
      </c>
      <c r="I127" s="3" t="e">
        <f>AVERAGE(D127:H127)</f>
        <v>#DIV/0!</v>
      </c>
      <c r="J127" s="3" t="e">
        <f>STDEV(D127:H127)</f>
        <v>#DIV/0!</v>
      </c>
      <c r="K127" s="7" t="s">
        <v>31</v>
      </c>
      <c r="L127" s="7" t="s">
        <v>31</v>
      </c>
      <c r="M127" s="7" t="s">
        <v>31</v>
      </c>
      <c r="N127" s="7" t="s">
        <v>31</v>
      </c>
      <c r="O127" s="7" t="s">
        <v>31</v>
      </c>
      <c r="P127" s="3" t="e">
        <f>AVERAGE(K127:O127)</f>
        <v>#DIV/0!</v>
      </c>
      <c r="Q127" s="3" t="e">
        <f>STDEV(K127:O127)</f>
        <v>#DIV/0!</v>
      </c>
      <c r="R127" s="7" t="s">
        <v>31</v>
      </c>
      <c r="S127" s="7" t="s">
        <v>31</v>
      </c>
      <c r="T127" s="7" t="s">
        <v>31</v>
      </c>
      <c r="U127" s="7" t="s">
        <v>31</v>
      </c>
      <c r="V127" s="7" t="s">
        <v>31</v>
      </c>
      <c r="W127" s="3" t="e">
        <f>AVERAGE(R127:V127)</f>
        <v>#DIV/0!</v>
      </c>
      <c r="X127" s="3" t="e">
        <f>STDEV(R127:V127)</f>
        <v>#DIV/0!</v>
      </c>
      <c r="Y127" s="7" t="s">
        <v>31</v>
      </c>
      <c r="Z127" s="7" t="s">
        <v>31</v>
      </c>
      <c r="AA127" s="7" t="s">
        <v>31</v>
      </c>
      <c r="AB127" s="7" t="s">
        <v>31</v>
      </c>
      <c r="AC127" s="7" t="s">
        <v>31</v>
      </c>
      <c r="AD127" s="3" t="e">
        <f>AVERAGE(Y127:AC127)</f>
        <v>#DIV/0!</v>
      </c>
      <c r="AE127" s="3" t="e">
        <f>STDEV(Y127:AC127)</f>
        <v>#DIV/0!</v>
      </c>
      <c r="AF127" s="7">
        <v>25</v>
      </c>
      <c r="AG127" s="7">
        <v>24</v>
      </c>
      <c r="AH127" s="7">
        <v>25</v>
      </c>
      <c r="AI127" s="7">
        <v>21</v>
      </c>
      <c r="AJ127" s="7">
        <v>18</v>
      </c>
      <c r="AK127" s="3">
        <f>AVERAGE(AF127:AJ127)</f>
        <v>22.6</v>
      </c>
      <c r="AL127" s="3">
        <f>STDEV(AF127:AJ127)</f>
        <v>3.0495901363953739</v>
      </c>
      <c r="AM127" s="7">
        <v>4</v>
      </c>
      <c r="AN127" s="7">
        <v>3</v>
      </c>
      <c r="AO127" s="7">
        <v>3</v>
      </c>
      <c r="AP127" s="7">
        <v>1</v>
      </c>
      <c r="AQ127" s="7">
        <v>4</v>
      </c>
      <c r="AR127" s="3">
        <f>AVERAGE(AM127:AQ127)</f>
        <v>3</v>
      </c>
      <c r="AS127" s="3">
        <f>STDEV(AM127:AQ127)</f>
        <v>1.2247448713915889</v>
      </c>
      <c r="AT127" s="7">
        <v>0</v>
      </c>
      <c r="AU127" s="7">
        <v>1</v>
      </c>
      <c r="AV127" s="7">
        <v>2</v>
      </c>
      <c r="AW127" s="7">
        <v>0</v>
      </c>
      <c r="AX127" s="7">
        <v>1</v>
      </c>
      <c r="AY127" s="3">
        <f>AVERAGE(AT127:AX127)</f>
        <v>0.8</v>
      </c>
      <c r="AZ127" s="3">
        <f>STDEV(AT127:AX127)</f>
        <v>0.83666002653407556</v>
      </c>
      <c r="BA127" s="7">
        <v>0</v>
      </c>
      <c r="BB127" s="7">
        <v>0</v>
      </c>
      <c r="BC127" s="7">
        <v>0</v>
      </c>
      <c r="BD127" s="7">
        <v>0</v>
      </c>
      <c r="BE127" s="7">
        <v>1</v>
      </c>
      <c r="BF127" s="3">
        <f>AVERAGE(BA127:BE127)</f>
        <v>0.2</v>
      </c>
      <c r="BG127" s="3">
        <f>STDEV(BA127:BE127)</f>
        <v>0.44721359549995793</v>
      </c>
    </row>
    <row r="128" spans="1:59" x14ac:dyDescent="0.35">
      <c r="A128" s="6"/>
      <c r="B128" s="6">
        <v>2</v>
      </c>
      <c r="C128" s="6"/>
      <c r="D128" s="7" t="s">
        <v>31</v>
      </c>
      <c r="E128" s="7" t="s">
        <v>31</v>
      </c>
      <c r="F128" s="7" t="s">
        <v>31</v>
      </c>
      <c r="G128" s="7" t="s">
        <v>31</v>
      </c>
      <c r="H128" s="7" t="s">
        <v>31</v>
      </c>
      <c r="I128" s="3" t="e">
        <f>AVERAGE(D128:H128)</f>
        <v>#DIV/0!</v>
      </c>
      <c r="J128" s="3" t="e">
        <f>STDEV(D128:H128)</f>
        <v>#DIV/0!</v>
      </c>
      <c r="K128" s="7" t="s">
        <v>31</v>
      </c>
      <c r="L128" s="7" t="s">
        <v>31</v>
      </c>
      <c r="M128" s="7" t="s">
        <v>31</v>
      </c>
      <c r="N128" s="7" t="s">
        <v>31</v>
      </c>
      <c r="O128" s="7" t="s">
        <v>31</v>
      </c>
      <c r="P128" s="3" t="e">
        <f>AVERAGE(K128:O128)</f>
        <v>#DIV/0!</v>
      </c>
      <c r="Q128" s="3" t="e">
        <f>STDEV(K128:O128)</f>
        <v>#DIV/0!</v>
      </c>
      <c r="R128" s="7" t="s">
        <v>31</v>
      </c>
      <c r="S128" s="7" t="s">
        <v>31</v>
      </c>
      <c r="T128" s="7" t="s">
        <v>31</v>
      </c>
      <c r="U128" s="7" t="s">
        <v>31</v>
      </c>
      <c r="V128" s="7" t="s">
        <v>31</v>
      </c>
      <c r="W128" s="3" t="e">
        <f>AVERAGE(R128:V128)</f>
        <v>#DIV/0!</v>
      </c>
      <c r="X128" s="3" t="e">
        <f>STDEV(R128:V128)</f>
        <v>#DIV/0!</v>
      </c>
      <c r="Y128" s="7" t="s">
        <v>31</v>
      </c>
      <c r="Z128" s="7" t="s">
        <v>31</v>
      </c>
      <c r="AA128" s="7" t="s">
        <v>31</v>
      </c>
      <c r="AB128" s="7" t="s">
        <v>31</v>
      </c>
      <c r="AC128" s="7" t="s">
        <v>31</v>
      </c>
      <c r="AD128" s="3" t="e">
        <f>AVERAGE(Y128:AC128)</f>
        <v>#DIV/0!</v>
      </c>
      <c r="AE128" s="3" t="e">
        <f>STDEV(Y128:AC128)</f>
        <v>#DIV/0!</v>
      </c>
      <c r="AF128" s="7">
        <v>24</v>
      </c>
      <c r="AG128" s="7">
        <v>27</v>
      </c>
      <c r="AH128" s="7">
        <v>24</v>
      </c>
      <c r="AI128" s="7">
        <v>25</v>
      </c>
      <c r="AJ128" s="7">
        <v>35</v>
      </c>
      <c r="AK128" s="3">
        <f>AVERAGE(AF128:AJ128)</f>
        <v>27</v>
      </c>
      <c r="AL128" s="3">
        <f>STDEV(AF128:AJ128)</f>
        <v>4.636809247747852</v>
      </c>
      <c r="AM128" s="7">
        <v>2</v>
      </c>
      <c r="AN128" s="7">
        <v>5</v>
      </c>
      <c r="AO128" s="7">
        <v>1</v>
      </c>
      <c r="AP128" s="7">
        <v>4</v>
      </c>
      <c r="AQ128" s="7">
        <v>3</v>
      </c>
      <c r="AR128" s="3">
        <f>AVERAGE(AM128:AQ128)</f>
        <v>3</v>
      </c>
      <c r="AS128" s="3">
        <f>STDEV(AM128:AQ128)</f>
        <v>1.5811388300841898</v>
      </c>
      <c r="AT128" s="7">
        <v>0</v>
      </c>
      <c r="AU128" s="7">
        <v>0</v>
      </c>
      <c r="AV128" s="7">
        <v>0</v>
      </c>
      <c r="AW128" s="7">
        <v>1</v>
      </c>
      <c r="AX128" s="7">
        <v>1</v>
      </c>
      <c r="AY128" s="3">
        <f>AVERAGE(AT128:AX128)</f>
        <v>0.4</v>
      </c>
      <c r="AZ128" s="3">
        <f>STDEV(AT128:AX128)</f>
        <v>0.54772255750516607</v>
      </c>
      <c r="BA128" s="7">
        <v>0</v>
      </c>
      <c r="BB128" s="7">
        <v>0</v>
      </c>
      <c r="BC128" s="7">
        <v>0</v>
      </c>
      <c r="BD128" s="7">
        <v>0</v>
      </c>
      <c r="BE128" s="7">
        <v>0</v>
      </c>
      <c r="BF128" s="3">
        <f>AVERAGE(BA128:BE128)</f>
        <v>0</v>
      </c>
      <c r="BG128" s="3">
        <f>STDEV(BA128:BE128)</f>
        <v>0</v>
      </c>
    </row>
    <row r="129" spans="1:60" x14ac:dyDescent="0.35">
      <c r="A129" s="6"/>
      <c r="B129" s="6">
        <v>3</v>
      </c>
      <c r="C129" s="6"/>
      <c r="D129" s="7" t="s">
        <v>31</v>
      </c>
      <c r="E129" s="7" t="s">
        <v>31</v>
      </c>
      <c r="F129" s="7" t="s">
        <v>31</v>
      </c>
      <c r="G129" s="7" t="s">
        <v>31</v>
      </c>
      <c r="H129" s="7" t="s">
        <v>31</v>
      </c>
      <c r="I129" s="3" t="e">
        <f>AVERAGE(D129:H129)</f>
        <v>#DIV/0!</v>
      </c>
      <c r="J129" s="3" t="e">
        <f>STDEV(D129:H129)</f>
        <v>#DIV/0!</v>
      </c>
      <c r="K129" s="7" t="s">
        <v>31</v>
      </c>
      <c r="L129" s="7" t="s">
        <v>31</v>
      </c>
      <c r="M129" s="7" t="s">
        <v>31</v>
      </c>
      <c r="N129" s="7" t="s">
        <v>31</v>
      </c>
      <c r="O129" s="7" t="s">
        <v>31</v>
      </c>
      <c r="P129" s="3" t="e">
        <f>AVERAGE(K129:O129)</f>
        <v>#DIV/0!</v>
      </c>
      <c r="Q129" s="3" t="e">
        <f>STDEV(K129:O129)</f>
        <v>#DIV/0!</v>
      </c>
      <c r="R129" s="7" t="s">
        <v>31</v>
      </c>
      <c r="S129" s="7" t="s">
        <v>31</v>
      </c>
      <c r="T129" s="7" t="s">
        <v>31</v>
      </c>
      <c r="U129" s="7" t="s">
        <v>31</v>
      </c>
      <c r="V129" s="7" t="s">
        <v>31</v>
      </c>
      <c r="W129" s="3" t="e">
        <f>AVERAGE(R129:V129)</f>
        <v>#DIV/0!</v>
      </c>
      <c r="X129" s="3" t="e">
        <f>STDEV(R129:V129)</f>
        <v>#DIV/0!</v>
      </c>
      <c r="Y129" s="7" t="s">
        <v>31</v>
      </c>
      <c r="Z129" s="7" t="s">
        <v>31</v>
      </c>
      <c r="AA129" s="7" t="s">
        <v>31</v>
      </c>
      <c r="AB129" s="7" t="s">
        <v>31</v>
      </c>
      <c r="AC129" s="7" t="s">
        <v>31</v>
      </c>
      <c r="AD129" s="3" t="e">
        <f>AVERAGE(Y129:AC129)</f>
        <v>#DIV/0!</v>
      </c>
      <c r="AE129" s="3" t="e">
        <f>STDEV(Y129:AC129)</f>
        <v>#DIV/0!</v>
      </c>
      <c r="AF129" s="7">
        <v>33</v>
      </c>
      <c r="AG129" s="7">
        <v>32</v>
      </c>
      <c r="AH129" s="7">
        <v>29</v>
      </c>
      <c r="AI129" s="7">
        <v>26</v>
      </c>
      <c r="AJ129" s="7">
        <v>39</v>
      </c>
      <c r="AK129" s="3">
        <f>AVERAGE(AF129:AJ129)</f>
        <v>31.8</v>
      </c>
      <c r="AL129" s="3">
        <f>STDEV(AF129:AJ129)</f>
        <v>4.8682645778552391</v>
      </c>
      <c r="AM129" s="7">
        <v>5</v>
      </c>
      <c r="AN129" s="7">
        <v>5</v>
      </c>
      <c r="AO129" s="7">
        <v>4</v>
      </c>
      <c r="AP129" s="7">
        <v>2</v>
      </c>
      <c r="AQ129" s="7">
        <v>8</v>
      </c>
      <c r="AR129" s="3">
        <f>AVERAGE(AM129:AQ129)</f>
        <v>4.8</v>
      </c>
      <c r="AS129" s="3">
        <f>STDEV(AM129:AQ129)</f>
        <v>2.16794833886788</v>
      </c>
      <c r="AT129" s="7">
        <v>0</v>
      </c>
      <c r="AU129" s="7">
        <v>0</v>
      </c>
      <c r="AV129" s="7">
        <v>0</v>
      </c>
      <c r="AW129" s="7">
        <v>2</v>
      </c>
      <c r="AX129" s="7">
        <v>0</v>
      </c>
      <c r="AY129" s="3">
        <f>AVERAGE(AT129:AX129)</f>
        <v>0.4</v>
      </c>
      <c r="AZ129" s="3">
        <f>STDEV(AT129:AX129)</f>
        <v>0.89442719099991586</v>
      </c>
      <c r="BA129" s="7">
        <v>1</v>
      </c>
      <c r="BB129" s="7">
        <v>0</v>
      </c>
      <c r="BC129" s="7">
        <v>0</v>
      </c>
      <c r="BD129" s="7">
        <v>0</v>
      </c>
      <c r="BE129" s="7">
        <v>0</v>
      </c>
      <c r="BF129" s="3">
        <f>AVERAGE(BA129:BE129)</f>
        <v>0.2</v>
      </c>
      <c r="BG129" s="3">
        <f>STDEV(BA129:BE129)</f>
        <v>0.44721359549995793</v>
      </c>
      <c r="BH129" s="6"/>
    </row>
    <row r="130" spans="1:60" x14ac:dyDescent="0.35">
      <c r="A130" s="4" t="s">
        <v>32</v>
      </c>
      <c r="B130" s="6"/>
      <c r="C130" s="6"/>
      <c r="D130" s="6"/>
      <c r="E130" s="6"/>
      <c r="F130" s="6"/>
      <c r="G130" s="6"/>
      <c r="H130" s="6"/>
      <c r="I130" s="8" t="e">
        <f>AVERAGE(I127:I129)</f>
        <v>#DIV/0!</v>
      </c>
      <c r="J130" s="8"/>
      <c r="K130" s="7"/>
      <c r="L130" s="7"/>
      <c r="M130" s="7"/>
      <c r="N130" s="7"/>
      <c r="O130" s="7"/>
      <c r="P130" s="8" t="e">
        <f>AVERAGE(P127:P129)</f>
        <v>#DIV/0!</v>
      </c>
      <c r="Q130" s="8"/>
      <c r="R130" s="7"/>
      <c r="S130" s="7"/>
      <c r="T130" s="7"/>
      <c r="U130" s="7"/>
      <c r="V130" s="7"/>
      <c r="W130" s="8" t="e">
        <f>AVERAGE(W127:W129)</f>
        <v>#DIV/0!</v>
      </c>
      <c r="X130" s="8"/>
      <c r="Y130" s="7"/>
      <c r="Z130" s="7"/>
      <c r="AA130" s="7"/>
      <c r="AB130" s="7"/>
      <c r="AC130" s="7"/>
      <c r="AD130" s="8" t="e">
        <f>AVERAGE(AD127:AD129)</f>
        <v>#DIV/0!</v>
      </c>
      <c r="AE130" s="8"/>
      <c r="AF130" s="7"/>
      <c r="AG130" s="7"/>
      <c r="AH130" s="7"/>
      <c r="AI130" s="7"/>
      <c r="AJ130" s="7"/>
      <c r="AK130" s="8">
        <f>AVERAGE(AK127:AK129)</f>
        <v>27.133333333333336</v>
      </c>
      <c r="AL130" s="8"/>
      <c r="AM130" s="7"/>
      <c r="AN130" s="7"/>
      <c r="AO130" s="7"/>
      <c r="AP130" s="7"/>
      <c r="AQ130" s="7"/>
      <c r="AR130" s="8">
        <f>AVERAGE(AR127:AR129)</f>
        <v>3.6</v>
      </c>
      <c r="AS130" s="8"/>
      <c r="AT130" s="7"/>
      <c r="AU130" s="7"/>
      <c r="AV130" s="7"/>
      <c r="AW130" s="7"/>
      <c r="AX130" s="7"/>
      <c r="AY130" s="8">
        <f>AVERAGE(AY127:AY129)</f>
        <v>0.53333333333333333</v>
      </c>
      <c r="AZ130" s="8"/>
      <c r="BA130" s="7"/>
      <c r="BB130" s="7"/>
      <c r="BC130" s="7"/>
      <c r="BD130" s="7"/>
      <c r="BE130" s="7"/>
      <c r="BF130" s="8">
        <f>AVERAGE(BF127:BF129)</f>
        <v>0.13333333333333333</v>
      </c>
      <c r="BG130" s="8"/>
      <c r="BH130" s="6"/>
    </row>
    <row r="131" spans="1:60" x14ac:dyDescent="0.35">
      <c r="A131" s="4" t="s">
        <v>33</v>
      </c>
      <c r="B131" s="6"/>
      <c r="C131" s="6"/>
      <c r="D131" s="6"/>
      <c r="E131" s="6"/>
      <c r="F131" s="6"/>
      <c r="G131" s="6"/>
      <c r="H131" s="6"/>
      <c r="I131" s="8" t="e">
        <f>SUM(J127:J129)</f>
        <v>#DIV/0!</v>
      </c>
      <c r="J131" s="8"/>
      <c r="K131" s="7"/>
      <c r="L131" s="7"/>
      <c r="M131" s="7"/>
      <c r="N131" s="7"/>
      <c r="O131" s="7"/>
      <c r="P131" s="8" t="e">
        <f>SUM(Q127:Q129)</f>
        <v>#DIV/0!</v>
      </c>
      <c r="Q131" s="8"/>
      <c r="R131" s="7"/>
      <c r="S131" s="7"/>
      <c r="T131" s="7"/>
      <c r="U131" s="7"/>
      <c r="V131" s="7"/>
      <c r="W131" s="8" t="e">
        <f>SUM(X127:X129)</f>
        <v>#DIV/0!</v>
      </c>
      <c r="X131" s="8"/>
      <c r="Y131" s="7"/>
      <c r="Z131" s="7"/>
      <c r="AA131" s="7"/>
      <c r="AB131" s="7"/>
      <c r="AC131" s="7"/>
      <c r="AD131" s="8" t="e">
        <f>SUM(AE127:AE129)</f>
        <v>#DIV/0!</v>
      </c>
      <c r="AE131" s="8"/>
      <c r="AF131" s="7"/>
      <c r="AG131" s="7"/>
      <c r="AH131" s="7"/>
      <c r="AI131" s="7"/>
      <c r="AJ131" s="7"/>
      <c r="AK131" s="8">
        <f>SUM(AL127:AL129)</f>
        <v>12.554663961998465</v>
      </c>
      <c r="AL131" s="8"/>
      <c r="AM131" s="7"/>
      <c r="AN131" s="7"/>
      <c r="AO131" s="7"/>
      <c r="AP131" s="7"/>
      <c r="AQ131" s="7"/>
      <c r="AR131" s="8">
        <f>SUM(AS127:AS129)</f>
        <v>4.9738320403436589</v>
      </c>
      <c r="AS131" s="8"/>
      <c r="AT131" s="7"/>
      <c r="AU131" s="7"/>
      <c r="AV131" s="7"/>
      <c r="AW131" s="7"/>
      <c r="AX131" s="7"/>
      <c r="AY131" s="8">
        <f>SUM(AZ127:AZ129)</f>
        <v>2.2788097750391576</v>
      </c>
      <c r="AZ131" s="8"/>
      <c r="BA131" s="7"/>
      <c r="BB131" s="7"/>
      <c r="BC131" s="7"/>
      <c r="BD131" s="7"/>
      <c r="BE131" s="7"/>
      <c r="BF131" s="8">
        <f>SUM(BG127:BG129)</f>
        <v>0.89442719099991586</v>
      </c>
      <c r="BG131" s="8"/>
      <c r="BH131" s="6"/>
    </row>
    <row r="132" spans="1:60" x14ac:dyDescent="0.35">
      <c r="A132" s="6"/>
      <c r="B132" s="6"/>
      <c r="C132" s="6"/>
      <c r="D132" s="6"/>
      <c r="E132" s="6"/>
      <c r="F132" s="6"/>
      <c r="G132" s="6"/>
      <c r="H132" s="6"/>
      <c r="I132" s="6"/>
      <c r="K132" s="6"/>
      <c r="L132" s="6"/>
      <c r="M132" s="6"/>
      <c r="N132" s="6"/>
      <c r="O132" s="6"/>
      <c r="P132" s="6"/>
      <c r="R132" s="6"/>
      <c r="S132" s="6"/>
      <c r="T132" s="6"/>
      <c r="U132" s="6"/>
      <c r="V132" s="6"/>
      <c r="W132" s="6"/>
      <c r="Y132" s="6"/>
      <c r="Z132" s="6"/>
      <c r="AA132" s="6"/>
      <c r="AB132" s="6"/>
      <c r="AC132" s="6"/>
      <c r="AD132" s="6"/>
      <c r="AF132" s="6"/>
      <c r="AG132" s="6"/>
      <c r="AH132" s="6"/>
      <c r="AI132" s="6"/>
      <c r="AJ132" s="6"/>
      <c r="AK132" s="6"/>
      <c r="AM132" s="6"/>
      <c r="AN132" s="6"/>
      <c r="AO132" s="6"/>
      <c r="AP132" s="6"/>
      <c r="AQ132" s="6"/>
      <c r="AR132" s="6"/>
      <c r="AT132" s="6"/>
      <c r="AU132" s="6"/>
      <c r="AV132" s="6"/>
      <c r="AW132" s="6"/>
      <c r="AX132" s="6"/>
      <c r="AY132" s="6"/>
      <c r="BA132" s="6"/>
      <c r="BB132" s="6"/>
      <c r="BC132" s="6"/>
      <c r="BD132" s="6"/>
      <c r="BE132" s="6"/>
      <c r="BF132" s="6"/>
      <c r="BH132" s="6"/>
    </row>
    <row r="133" spans="1:60" x14ac:dyDescent="0.3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</row>
    <row r="134" spans="1:60" x14ac:dyDescent="0.35">
      <c r="A134" s="23"/>
      <c r="B134" s="23"/>
      <c r="C134" s="23"/>
      <c r="D134" s="23"/>
      <c r="E134" s="23"/>
      <c r="F134" s="23"/>
      <c r="G134" s="23"/>
      <c r="H134" s="23"/>
      <c r="I134" s="23"/>
      <c r="K134" s="6"/>
      <c r="L134" s="6"/>
      <c r="M134" s="6"/>
      <c r="N134" s="6"/>
      <c r="O134" s="6"/>
      <c r="P134" s="6"/>
      <c r="R134" s="6"/>
      <c r="S134" s="6"/>
      <c r="T134" s="6"/>
      <c r="U134" s="6"/>
      <c r="V134" s="6"/>
      <c r="W134" s="6"/>
      <c r="Y134" s="6"/>
      <c r="Z134" s="6"/>
      <c r="AA134" s="6"/>
      <c r="AB134" s="6"/>
      <c r="AC134" s="6"/>
      <c r="AD134" s="6"/>
      <c r="AF134" s="6"/>
      <c r="AG134" s="6"/>
      <c r="AH134" s="6"/>
      <c r="AI134" s="6"/>
      <c r="AJ134" s="6"/>
      <c r="AK134" s="6"/>
      <c r="AM134" s="6"/>
      <c r="AN134" s="6"/>
      <c r="AO134" s="6"/>
      <c r="AP134" s="6"/>
      <c r="AQ134" s="6"/>
      <c r="AR134" s="6"/>
      <c r="AT134" s="6"/>
      <c r="AU134" s="6"/>
      <c r="AV134" s="6"/>
      <c r="AW134" s="6"/>
      <c r="AX134" s="6"/>
      <c r="AY134" s="6"/>
      <c r="BA134" s="6"/>
      <c r="BB134" s="6"/>
      <c r="BC134" s="6"/>
      <c r="BD134" s="6"/>
      <c r="BE134" s="6"/>
      <c r="BF134" s="6"/>
    </row>
    <row r="135" spans="1:60" x14ac:dyDescent="0.35">
      <c r="A135" s="6" t="s">
        <v>37</v>
      </c>
      <c r="B135" s="1">
        <v>43047</v>
      </c>
      <c r="C135" s="6"/>
      <c r="D135" s="6"/>
      <c r="E135" s="6"/>
      <c r="F135" s="6"/>
      <c r="G135" s="6"/>
      <c r="H135" s="6"/>
      <c r="I135" s="6"/>
      <c r="K135" s="6"/>
      <c r="L135" s="6"/>
      <c r="M135" s="6"/>
      <c r="N135" s="6"/>
      <c r="O135" s="6"/>
      <c r="P135" s="6"/>
      <c r="R135" s="6"/>
      <c r="S135" s="6"/>
      <c r="T135" s="6"/>
      <c r="U135" s="6"/>
      <c r="V135" s="6"/>
      <c r="W135" s="6"/>
      <c r="Y135" s="6"/>
      <c r="Z135" s="6"/>
      <c r="AA135" s="6"/>
      <c r="AB135" s="6"/>
      <c r="AC135" s="6"/>
      <c r="AD135" s="6"/>
      <c r="AF135" s="6"/>
      <c r="AG135" s="6"/>
      <c r="AH135" s="6"/>
      <c r="AI135" s="6"/>
      <c r="AJ135" s="6"/>
      <c r="AK135" s="6"/>
      <c r="AM135" s="6"/>
      <c r="AN135" s="6"/>
      <c r="AO135" s="6"/>
      <c r="AP135" s="6"/>
      <c r="AQ135" s="6"/>
      <c r="AR135" s="6"/>
      <c r="AT135" s="6"/>
      <c r="AU135" s="6"/>
      <c r="AV135" s="6"/>
      <c r="AW135" s="6"/>
      <c r="AX135" s="6"/>
      <c r="AY135" s="6"/>
      <c r="BA135" s="6"/>
      <c r="BB135" s="6"/>
      <c r="BC135" s="6"/>
      <c r="BD135" s="6"/>
      <c r="BE135" s="6"/>
      <c r="BF135" s="6"/>
    </row>
    <row r="136" spans="1:60" x14ac:dyDescent="0.35">
      <c r="A136" s="6" t="s">
        <v>17</v>
      </c>
      <c r="B136" s="6" t="s">
        <v>18</v>
      </c>
      <c r="C136" s="6"/>
      <c r="D136" s="6">
        <v>1</v>
      </c>
      <c r="E136" s="6"/>
      <c r="F136" s="6"/>
      <c r="G136" s="6"/>
      <c r="H136" s="6"/>
      <c r="I136" s="2" t="s">
        <v>20</v>
      </c>
      <c r="J136" s="2"/>
      <c r="K136" s="6">
        <f>10^-1</f>
        <v>0.1</v>
      </c>
      <c r="L136" s="6"/>
      <c r="M136" s="6"/>
      <c r="N136" s="6"/>
      <c r="O136" s="6"/>
      <c r="P136" s="2" t="s">
        <v>20</v>
      </c>
      <c r="Q136" s="2"/>
      <c r="R136" s="6">
        <f>10^-2</f>
        <v>0.01</v>
      </c>
      <c r="S136" s="6"/>
      <c r="T136" s="6"/>
      <c r="U136" s="6"/>
      <c r="V136" s="6"/>
      <c r="W136" s="2" t="s">
        <v>20</v>
      </c>
      <c r="X136" s="2"/>
      <c r="Y136" s="6">
        <f>10^-3</f>
        <v>1E-3</v>
      </c>
      <c r="Z136" s="6"/>
      <c r="AA136" s="6"/>
      <c r="AB136" s="6"/>
      <c r="AC136" s="6"/>
      <c r="AD136" s="2" t="s">
        <v>20</v>
      </c>
      <c r="AE136" s="2"/>
      <c r="AF136" s="22">
        <f>10^-4</f>
        <v>1E-4</v>
      </c>
      <c r="AG136" s="6"/>
      <c r="AH136" s="6"/>
      <c r="AI136" s="6"/>
      <c r="AJ136" s="6"/>
      <c r="AK136" s="2" t="s">
        <v>20</v>
      </c>
      <c r="AL136" s="2"/>
      <c r="AM136" s="20">
        <f>10^-5</f>
        <v>1.0000000000000001E-5</v>
      </c>
      <c r="AN136" s="6"/>
      <c r="AO136" s="6"/>
      <c r="AP136" s="6"/>
      <c r="AQ136" s="6"/>
      <c r="AR136" s="2" t="s">
        <v>20</v>
      </c>
      <c r="AS136" s="2"/>
      <c r="AT136" s="20">
        <f>10^-6</f>
        <v>9.9999999999999995E-7</v>
      </c>
      <c r="AU136" s="6"/>
      <c r="AV136" s="6"/>
      <c r="AW136" s="6"/>
      <c r="AX136" s="6"/>
      <c r="AY136" s="2" t="s">
        <v>20</v>
      </c>
      <c r="AZ136" s="2"/>
      <c r="BA136" s="20">
        <f>10^-7</f>
        <v>9.9999999999999995E-8</v>
      </c>
      <c r="BB136" s="6"/>
      <c r="BC136" s="6"/>
      <c r="BD136" s="6"/>
      <c r="BE136" s="6"/>
      <c r="BF136" s="2" t="s">
        <v>20</v>
      </c>
      <c r="BG136" s="2"/>
    </row>
    <row r="137" spans="1:60" x14ac:dyDescent="0.35">
      <c r="A137" s="6" t="s">
        <v>29</v>
      </c>
      <c r="B137" s="6">
        <v>1</v>
      </c>
      <c r="C137" s="6"/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3">
        <f>AVERAGE(D137:H137)</f>
        <v>0</v>
      </c>
      <c r="J137" s="3">
        <f>STDEV(D137:H137)</f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3">
        <f>AVERAGE(K137:O137)</f>
        <v>0</v>
      </c>
      <c r="Q137" s="3">
        <f>STDEV(K137:O137)</f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3">
        <f>AVERAGE(R137:V137)</f>
        <v>0</v>
      </c>
      <c r="X137" s="3">
        <f>STDEV(R137:V137)</f>
        <v>0</v>
      </c>
      <c r="Y137" s="7">
        <v>0</v>
      </c>
      <c r="Z137" s="7">
        <v>0</v>
      </c>
      <c r="AA137" s="7">
        <v>0</v>
      </c>
      <c r="AB137" s="7">
        <v>0</v>
      </c>
      <c r="AC137" s="7">
        <v>0</v>
      </c>
      <c r="AD137" s="3">
        <f>AVERAGE(Y137:AC137)</f>
        <v>0</v>
      </c>
      <c r="AE137" s="3">
        <f>STDEV(Y137:AC137)</f>
        <v>0</v>
      </c>
      <c r="AF137" s="7">
        <v>0</v>
      </c>
      <c r="AG137" s="7">
        <v>0</v>
      </c>
      <c r="AH137" s="7">
        <v>0</v>
      </c>
      <c r="AI137" s="7">
        <v>0</v>
      </c>
      <c r="AJ137" s="7">
        <v>0</v>
      </c>
      <c r="AK137" s="3">
        <f>AVERAGE(AF137:AJ137)</f>
        <v>0</v>
      </c>
      <c r="AL137" s="3">
        <f>STDEV(AF137:AJ137)</f>
        <v>0</v>
      </c>
      <c r="AM137" s="7">
        <v>0</v>
      </c>
      <c r="AN137" s="7">
        <v>0</v>
      </c>
      <c r="AO137" s="7">
        <v>0</v>
      </c>
      <c r="AP137" s="7">
        <v>0</v>
      </c>
      <c r="AQ137" s="7">
        <v>0</v>
      </c>
      <c r="AR137" s="3">
        <f>AVERAGE(AM137:AQ137)</f>
        <v>0</v>
      </c>
      <c r="AS137" s="3">
        <f>STDEV(AM137:AQ137)</f>
        <v>0</v>
      </c>
      <c r="AT137" s="7">
        <v>0</v>
      </c>
      <c r="AU137" s="7">
        <v>0</v>
      </c>
      <c r="AV137" s="7">
        <v>0</v>
      </c>
      <c r="AW137" s="7">
        <v>0</v>
      </c>
      <c r="AX137" s="7">
        <v>0</v>
      </c>
      <c r="AY137" s="3">
        <f>AVERAGE(AT137:AX137)</f>
        <v>0</v>
      </c>
      <c r="AZ137" s="3">
        <f>STDEV(AT137:AX137)</f>
        <v>0</v>
      </c>
      <c r="BA137" s="7">
        <v>0</v>
      </c>
      <c r="BB137" s="7">
        <v>0</v>
      </c>
      <c r="BC137" s="7">
        <v>0</v>
      </c>
      <c r="BD137" s="7">
        <v>0</v>
      </c>
      <c r="BE137" s="7">
        <v>0</v>
      </c>
      <c r="BF137" s="3">
        <f>AVERAGE(BA137:BE137)</f>
        <v>0</v>
      </c>
      <c r="BG137" s="3">
        <f>STDEV(BA137:BE137)</f>
        <v>0</v>
      </c>
    </row>
    <row r="138" spans="1:60" x14ac:dyDescent="0.35">
      <c r="A138" s="6"/>
      <c r="B138" s="6"/>
      <c r="C138" s="6"/>
      <c r="D138" s="7"/>
      <c r="E138" s="7"/>
      <c r="F138" s="7"/>
      <c r="G138" s="7"/>
      <c r="H138" s="7"/>
      <c r="I138" s="8">
        <f>AVERAGE(I137:I137)</f>
        <v>0</v>
      </c>
      <c r="J138" s="8"/>
      <c r="K138" s="7"/>
      <c r="L138" s="7"/>
      <c r="M138" s="7"/>
      <c r="N138" s="7"/>
      <c r="O138" s="7"/>
      <c r="P138" s="8">
        <f>AVERAGE(P137:P137)</f>
        <v>0</v>
      </c>
      <c r="Q138" s="8"/>
      <c r="R138" s="7"/>
      <c r="S138" s="7"/>
      <c r="T138" s="7"/>
      <c r="U138" s="7"/>
      <c r="V138" s="7"/>
      <c r="W138" s="8">
        <f>AVERAGE(W137:W137)</f>
        <v>0</v>
      </c>
      <c r="X138" s="8"/>
      <c r="Y138" s="7"/>
      <c r="Z138" s="7"/>
      <c r="AA138" s="7"/>
      <c r="AB138" s="7"/>
      <c r="AC138" s="7"/>
      <c r="AD138" s="8">
        <f>AVERAGE(AD137:AD137)</f>
        <v>0</v>
      </c>
      <c r="AE138" s="8"/>
      <c r="AF138" s="7"/>
      <c r="AG138" s="7"/>
      <c r="AH138" s="7"/>
      <c r="AI138" s="7"/>
      <c r="AJ138" s="7"/>
      <c r="AK138" s="8">
        <f>AVERAGE(AK137:AK137)</f>
        <v>0</v>
      </c>
      <c r="AL138" s="8"/>
      <c r="AM138" s="7"/>
      <c r="AN138" s="7"/>
      <c r="AO138" s="7"/>
      <c r="AP138" s="7"/>
      <c r="AQ138" s="7"/>
      <c r="AR138" s="8">
        <f>AVERAGE(AR137:AR137)</f>
        <v>0</v>
      </c>
      <c r="AS138" s="8"/>
      <c r="AT138" s="7"/>
      <c r="AU138" s="7"/>
      <c r="AV138" s="7"/>
      <c r="AW138" s="7"/>
      <c r="AX138" s="7"/>
      <c r="AY138" s="8">
        <f>AVERAGE(AY137:AY137)</f>
        <v>0</v>
      </c>
      <c r="AZ138" s="8"/>
      <c r="BA138" s="7"/>
      <c r="BB138" s="7"/>
      <c r="BC138" s="7"/>
      <c r="BD138" s="7"/>
      <c r="BE138" s="7"/>
      <c r="BF138" s="8">
        <f>AVERAGE(BF137:BF137)</f>
        <v>0</v>
      </c>
      <c r="BG138" s="8"/>
    </row>
    <row r="139" spans="1:60" x14ac:dyDescent="0.35">
      <c r="A139" s="6"/>
      <c r="B139" s="6"/>
      <c r="C139" s="6"/>
      <c r="D139" s="7"/>
      <c r="E139" s="7"/>
      <c r="F139" s="7"/>
      <c r="G139" s="7"/>
      <c r="H139" s="7"/>
      <c r="I139" s="8">
        <f>SUM(J137:J137)</f>
        <v>0</v>
      </c>
      <c r="J139" s="8"/>
      <c r="K139" s="7"/>
      <c r="L139" s="7"/>
      <c r="M139" s="7"/>
      <c r="N139" s="7"/>
      <c r="O139" s="7"/>
      <c r="P139" s="8">
        <f>SUM(Q137:Q137)</f>
        <v>0</v>
      </c>
      <c r="Q139" s="8"/>
      <c r="R139" s="7"/>
      <c r="S139" s="7"/>
      <c r="T139" s="7"/>
      <c r="U139" s="7"/>
      <c r="V139" s="7"/>
      <c r="W139" s="8">
        <f>SUM(X137:X137)</f>
        <v>0</v>
      </c>
      <c r="X139" s="8"/>
      <c r="Y139" s="7"/>
      <c r="Z139" s="7"/>
      <c r="AA139" s="7"/>
      <c r="AB139" s="7"/>
      <c r="AC139" s="7"/>
      <c r="AD139" s="8">
        <f>SUM(AE137:AE137)</f>
        <v>0</v>
      </c>
      <c r="AE139" s="8"/>
      <c r="AF139" s="7"/>
      <c r="AG139" s="7"/>
      <c r="AH139" s="7"/>
      <c r="AI139" s="7"/>
      <c r="AJ139" s="7"/>
      <c r="AK139" s="8">
        <f>SUM(AL137:AL137)</f>
        <v>0</v>
      </c>
      <c r="AL139" s="8"/>
      <c r="AM139" s="7"/>
      <c r="AN139" s="7"/>
      <c r="AO139" s="7"/>
      <c r="AP139" s="7"/>
      <c r="AQ139" s="7"/>
      <c r="AR139" s="8">
        <f>SUM(AS137:AS137)</f>
        <v>0</v>
      </c>
      <c r="AS139" s="8"/>
      <c r="AT139" s="7"/>
      <c r="AU139" s="7"/>
      <c r="AV139" s="7"/>
      <c r="AW139" s="7"/>
      <c r="AX139" s="7"/>
      <c r="AY139" s="8">
        <f>SUM(AZ137:AZ137)</f>
        <v>0</v>
      </c>
      <c r="AZ139" s="8"/>
      <c r="BA139" s="7"/>
      <c r="BB139" s="7"/>
      <c r="BC139" s="7"/>
      <c r="BD139" s="7"/>
      <c r="BE139" s="7"/>
      <c r="BF139" s="8">
        <f>SUM(BG137:BG137)</f>
        <v>0</v>
      </c>
      <c r="BG139" s="8"/>
    </row>
    <row r="140" spans="1:60" s="6" customFormat="1" x14ac:dyDescent="0.35">
      <c r="A140" s="6" t="s">
        <v>30</v>
      </c>
      <c r="B140" s="6">
        <v>1</v>
      </c>
      <c r="D140" s="7">
        <v>32</v>
      </c>
      <c r="E140" s="7">
        <v>39</v>
      </c>
      <c r="F140" s="7">
        <v>37</v>
      </c>
      <c r="G140" s="7">
        <v>37</v>
      </c>
      <c r="H140" s="7">
        <v>39</v>
      </c>
      <c r="I140" s="3">
        <f>AVERAGE(D140:H140)</f>
        <v>36.799999999999997</v>
      </c>
      <c r="J140" s="3">
        <f>STDEV(D140:H140)</f>
        <v>2.8635642126552709</v>
      </c>
      <c r="K140" s="7">
        <v>12</v>
      </c>
      <c r="L140" s="7">
        <v>15</v>
      </c>
      <c r="M140" s="7">
        <v>13</v>
      </c>
      <c r="N140" s="7">
        <v>9</v>
      </c>
      <c r="O140" s="7">
        <v>12</v>
      </c>
      <c r="P140" s="3">
        <f>AVERAGE(K140:O140)</f>
        <v>12.2</v>
      </c>
      <c r="Q140" s="3">
        <f>STDEV(K140:O140)</f>
        <v>2.1679483388678773</v>
      </c>
      <c r="R140" s="7">
        <v>3</v>
      </c>
      <c r="S140" s="7">
        <v>1</v>
      </c>
      <c r="T140" s="7">
        <v>2</v>
      </c>
      <c r="U140" s="7">
        <v>0</v>
      </c>
      <c r="V140" s="7">
        <v>1</v>
      </c>
      <c r="W140" s="3">
        <f>AVERAGE(R140:V140)</f>
        <v>1.4</v>
      </c>
      <c r="X140" s="3">
        <f>STDEV(R140:V140)</f>
        <v>1.1401754250991378</v>
      </c>
      <c r="Y140" s="7">
        <v>0</v>
      </c>
      <c r="Z140" s="7">
        <v>0</v>
      </c>
      <c r="AA140" s="7">
        <v>0</v>
      </c>
      <c r="AB140" s="7">
        <v>0</v>
      </c>
      <c r="AC140" s="7">
        <v>0</v>
      </c>
      <c r="AD140" s="3">
        <f>AVERAGE(Y140:AC140)</f>
        <v>0</v>
      </c>
      <c r="AE140" s="3">
        <f>STDEV(Y140:AC140)</f>
        <v>0</v>
      </c>
      <c r="AF140" s="7">
        <v>0</v>
      </c>
      <c r="AG140" s="7">
        <v>0</v>
      </c>
      <c r="AH140" s="7">
        <v>0</v>
      </c>
      <c r="AI140" s="7">
        <v>0</v>
      </c>
      <c r="AJ140" s="7">
        <v>0</v>
      </c>
      <c r="AK140" s="3">
        <f>AVERAGE(AF140:AJ140)</f>
        <v>0</v>
      </c>
      <c r="AL140" s="3">
        <f>STDEV(AF140:AJ140)</f>
        <v>0</v>
      </c>
      <c r="AM140" s="7">
        <v>0</v>
      </c>
      <c r="AN140" s="7">
        <v>0</v>
      </c>
      <c r="AO140" s="7">
        <v>0</v>
      </c>
      <c r="AP140" s="7">
        <v>0</v>
      </c>
      <c r="AQ140" s="7">
        <v>0</v>
      </c>
      <c r="AR140" s="3">
        <f>AVERAGE(AM140:AQ140)</f>
        <v>0</v>
      </c>
      <c r="AS140" s="3">
        <f>STDEV(AM140:AQ140)</f>
        <v>0</v>
      </c>
      <c r="AT140" s="7">
        <v>0</v>
      </c>
      <c r="AU140" s="7">
        <v>0</v>
      </c>
      <c r="AV140" s="7">
        <v>0</v>
      </c>
      <c r="AW140" s="7">
        <v>0</v>
      </c>
      <c r="AX140" s="7">
        <v>0</v>
      </c>
      <c r="AY140" s="3">
        <f>AVERAGE(AT140:AX140)</f>
        <v>0</v>
      </c>
      <c r="AZ140" s="3">
        <f>STDEV(AT140:AX140)</f>
        <v>0</v>
      </c>
      <c r="BA140" s="7">
        <v>0</v>
      </c>
      <c r="BB140" s="7">
        <v>0</v>
      </c>
      <c r="BC140" s="7">
        <v>0</v>
      </c>
      <c r="BD140" s="7">
        <v>0</v>
      </c>
      <c r="BE140" s="7">
        <v>0</v>
      </c>
      <c r="BF140" s="3">
        <f>AVERAGE(BA140:BE140)</f>
        <v>0</v>
      </c>
      <c r="BG140" s="3">
        <f>STDEV(BA140:BE140)</f>
        <v>0</v>
      </c>
    </row>
    <row r="141" spans="1:60" s="6" customFormat="1" x14ac:dyDescent="0.35">
      <c r="B141" s="6">
        <v>2</v>
      </c>
      <c r="D141" s="7">
        <v>14</v>
      </c>
      <c r="E141" s="7">
        <v>9</v>
      </c>
      <c r="F141" s="7">
        <v>10</v>
      </c>
      <c r="G141" s="7">
        <v>8</v>
      </c>
      <c r="H141" s="7">
        <v>9</v>
      </c>
      <c r="I141" s="3">
        <f t="shared" ref="I141" si="55">AVERAGE(D141:H141)</f>
        <v>10</v>
      </c>
      <c r="J141" s="3">
        <f>STDEV(D141:H141)</f>
        <v>2.3452078799117149</v>
      </c>
      <c r="K141" s="7">
        <v>0</v>
      </c>
      <c r="L141" s="7">
        <v>1</v>
      </c>
      <c r="M141" s="7">
        <v>3</v>
      </c>
      <c r="N141" s="7">
        <v>1</v>
      </c>
      <c r="O141" s="7">
        <v>0</v>
      </c>
      <c r="P141" s="3">
        <f t="shared" ref="P141" si="56">AVERAGE(K141:O141)</f>
        <v>1</v>
      </c>
      <c r="Q141" s="3">
        <f>STDEV(K141:O141)</f>
        <v>1.2247448713915889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3">
        <f t="shared" ref="W141" si="57">AVERAGE(R141:V141)</f>
        <v>0</v>
      </c>
      <c r="X141" s="3">
        <f>STDEV(R141:V141)</f>
        <v>0</v>
      </c>
      <c r="Y141" s="7">
        <v>0</v>
      </c>
      <c r="Z141" s="7">
        <v>0</v>
      </c>
      <c r="AA141" s="7">
        <v>0</v>
      </c>
      <c r="AB141" s="7">
        <v>0</v>
      </c>
      <c r="AC141" s="7">
        <v>0</v>
      </c>
      <c r="AD141" s="3">
        <f t="shared" ref="AD141" si="58">AVERAGE(Y141:AC141)</f>
        <v>0</v>
      </c>
      <c r="AE141" s="3">
        <f>STDEV(Y141:AC141)</f>
        <v>0</v>
      </c>
      <c r="AF141" s="7">
        <v>0</v>
      </c>
      <c r="AG141" s="7">
        <v>0</v>
      </c>
      <c r="AH141" s="7">
        <v>0</v>
      </c>
      <c r="AI141" s="7">
        <v>0</v>
      </c>
      <c r="AJ141" s="7">
        <v>0</v>
      </c>
      <c r="AK141" s="3">
        <f t="shared" ref="AK141" si="59">AVERAGE(AF141:AJ141)</f>
        <v>0</v>
      </c>
      <c r="AL141" s="3">
        <f>STDEV(AF141:AJ141)</f>
        <v>0</v>
      </c>
      <c r="AM141" s="7">
        <v>0</v>
      </c>
      <c r="AN141" s="7">
        <v>0</v>
      </c>
      <c r="AO141" s="7">
        <v>0</v>
      </c>
      <c r="AP141" s="7">
        <v>0</v>
      </c>
      <c r="AQ141" s="7">
        <v>0</v>
      </c>
      <c r="AR141" s="3">
        <f t="shared" ref="AR141" si="60">AVERAGE(AM141:AQ141)</f>
        <v>0</v>
      </c>
      <c r="AS141" s="3">
        <f>STDEV(AM141:AQ141)</f>
        <v>0</v>
      </c>
      <c r="AT141" s="7">
        <v>0</v>
      </c>
      <c r="AU141" s="7">
        <v>0</v>
      </c>
      <c r="AV141" s="7">
        <v>0</v>
      </c>
      <c r="AW141" s="7">
        <v>0</v>
      </c>
      <c r="AX141" s="7">
        <v>0</v>
      </c>
      <c r="AY141" s="3">
        <f t="shared" ref="AY141" si="61">AVERAGE(AT141:AX141)</f>
        <v>0</v>
      </c>
      <c r="AZ141" s="3">
        <f>STDEV(AT141:AX141)</f>
        <v>0</v>
      </c>
      <c r="BA141" s="7">
        <v>0</v>
      </c>
      <c r="BB141" s="7">
        <v>0</v>
      </c>
      <c r="BC141" s="7">
        <v>0</v>
      </c>
      <c r="BD141" s="7">
        <v>0</v>
      </c>
      <c r="BE141" s="7">
        <v>0</v>
      </c>
      <c r="BF141" s="3">
        <f t="shared" ref="BF141" si="62">AVERAGE(BA141:BE141)</f>
        <v>0</v>
      </c>
      <c r="BG141" s="3">
        <f>STDEV(BA141:BE141)</f>
        <v>0</v>
      </c>
    </row>
    <row r="142" spans="1:60" s="6" customFormat="1" x14ac:dyDescent="0.35">
      <c r="B142" s="6">
        <v>3</v>
      </c>
      <c r="D142" s="7" t="s">
        <v>31</v>
      </c>
      <c r="E142" s="7" t="s">
        <v>31</v>
      </c>
      <c r="F142" s="7" t="s">
        <v>31</v>
      </c>
      <c r="G142" s="7" t="s">
        <v>31</v>
      </c>
      <c r="H142" s="7" t="s">
        <v>31</v>
      </c>
      <c r="I142" s="3" t="e">
        <f>AVERAGE(D142:H142)</f>
        <v>#DIV/0!</v>
      </c>
      <c r="J142" s="3" t="e">
        <f>STDEV(D142:H142)</f>
        <v>#DIV/0!</v>
      </c>
      <c r="K142" s="7" t="s">
        <v>31</v>
      </c>
      <c r="L142" s="7" t="s">
        <v>31</v>
      </c>
      <c r="M142" s="7" t="s">
        <v>31</v>
      </c>
      <c r="N142" s="7" t="s">
        <v>31</v>
      </c>
      <c r="O142" s="7" t="s">
        <v>31</v>
      </c>
      <c r="P142" s="3" t="e">
        <f>AVERAGE(K142:O142)</f>
        <v>#DIV/0!</v>
      </c>
      <c r="Q142" s="3" t="e">
        <f>STDEV(K142:O142)</f>
        <v>#DIV/0!</v>
      </c>
      <c r="R142" s="7">
        <v>91</v>
      </c>
      <c r="S142" s="7">
        <v>113</v>
      </c>
      <c r="T142" s="7">
        <v>96</v>
      </c>
      <c r="U142" s="7">
        <v>108</v>
      </c>
      <c r="V142" s="7">
        <v>94</v>
      </c>
      <c r="W142" s="3">
        <f>AVERAGE(R142:V142)</f>
        <v>100.4</v>
      </c>
      <c r="X142" s="3">
        <f>STDEV(R142:V142)</f>
        <v>9.5551033484730041</v>
      </c>
      <c r="Y142" s="7">
        <v>29</v>
      </c>
      <c r="Z142" s="7">
        <v>22</v>
      </c>
      <c r="AA142" s="7">
        <v>23</v>
      </c>
      <c r="AB142" s="7">
        <v>28</v>
      </c>
      <c r="AC142" s="7">
        <v>27</v>
      </c>
      <c r="AD142" s="3">
        <f>AVERAGE(Y142:AC142)</f>
        <v>25.8</v>
      </c>
      <c r="AE142" s="3">
        <f>STDEV(Y142:AC142)</f>
        <v>3.1144823004794948</v>
      </c>
      <c r="AF142" s="7">
        <v>1</v>
      </c>
      <c r="AG142" s="7">
        <v>0</v>
      </c>
      <c r="AH142" s="7">
        <v>6</v>
      </c>
      <c r="AI142" s="7">
        <v>2</v>
      </c>
      <c r="AJ142" s="7">
        <v>2</v>
      </c>
      <c r="AK142" s="3">
        <f>AVERAGE(AF142:AJ142)</f>
        <v>2.2000000000000002</v>
      </c>
      <c r="AL142" s="3">
        <f>STDEV(AF142:AJ142)</f>
        <v>2.2803508501982761</v>
      </c>
      <c r="AM142" s="7">
        <v>0</v>
      </c>
      <c r="AN142" s="7">
        <v>0</v>
      </c>
      <c r="AO142" s="7">
        <v>0</v>
      </c>
      <c r="AP142" s="7">
        <v>0</v>
      </c>
      <c r="AQ142" s="7">
        <v>0</v>
      </c>
      <c r="AR142" s="3">
        <f>AVERAGE(AM142:AQ142)</f>
        <v>0</v>
      </c>
      <c r="AS142" s="3">
        <f>STDEV(AM142:AQ142)</f>
        <v>0</v>
      </c>
      <c r="AT142" s="7">
        <v>0</v>
      </c>
      <c r="AU142" s="7">
        <v>0</v>
      </c>
      <c r="AV142" s="7">
        <v>0</v>
      </c>
      <c r="AW142" s="7">
        <v>0</v>
      </c>
      <c r="AX142" s="7">
        <v>0</v>
      </c>
      <c r="AY142" s="3">
        <f>AVERAGE(AT142:AX142)</f>
        <v>0</v>
      </c>
      <c r="AZ142" s="3">
        <f>STDEV(AT142:AX142)</f>
        <v>0</v>
      </c>
      <c r="BA142" s="7">
        <v>0</v>
      </c>
      <c r="BB142" s="7">
        <v>0</v>
      </c>
      <c r="BC142" s="7">
        <v>0</v>
      </c>
      <c r="BD142" s="7">
        <v>0</v>
      </c>
      <c r="BE142" s="7">
        <v>0</v>
      </c>
      <c r="BF142" s="3">
        <f>AVERAGE(BA142:BE142)</f>
        <v>0</v>
      </c>
      <c r="BG142" s="3">
        <f>STDEV(BA142:BE142)</f>
        <v>0</v>
      </c>
    </row>
    <row r="143" spans="1:60" s="6" customFormat="1" x14ac:dyDescent="0.35">
      <c r="A143" s="4" t="s">
        <v>32</v>
      </c>
      <c r="D143" s="7"/>
      <c r="E143" s="7"/>
      <c r="F143" s="7"/>
      <c r="G143" s="7"/>
      <c r="H143" s="7"/>
      <c r="I143" s="8" t="e">
        <f>AVERAGE(I140:I142)</f>
        <v>#DIV/0!</v>
      </c>
      <c r="J143" s="8"/>
      <c r="K143" s="7"/>
      <c r="L143" s="7"/>
      <c r="M143" s="7"/>
      <c r="N143" s="7"/>
      <c r="O143" s="7"/>
      <c r="P143" s="8" t="e">
        <f>AVERAGE(P140:P142)</f>
        <v>#DIV/0!</v>
      </c>
      <c r="Q143" s="8"/>
      <c r="R143" s="7"/>
      <c r="S143" s="7"/>
      <c r="T143" s="7"/>
      <c r="U143" s="7"/>
      <c r="V143" s="7"/>
      <c r="W143" s="8">
        <f>AVERAGE(W140:W142)</f>
        <v>33.933333333333337</v>
      </c>
      <c r="X143" s="8"/>
      <c r="Y143" s="7"/>
      <c r="Z143" s="7"/>
      <c r="AA143" s="7"/>
      <c r="AB143" s="7"/>
      <c r="AC143" s="7"/>
      <c r="AD143" s="8">
        <f>AVERAGE(AD140:AD142)</f>
        <v>8.6</v>
      </c>
      <c r="AE143" s="8"/>
      <c r="AF143" s="7"/>
      <c r="AG143" s="7"/>
      <c r="AH143" s="7"/>
      <c r="AI143" s="7"/>
      <c r="AJ143" s="7"/>
      <c r="AK143" s="8">
        <f>AVERAGE(AK140:AK142)</f>
        <v>0.73333333333333339</v>
      </c>
      <c r="AL143" s="8"/>
      <c r="AM143" s="7"/>
      <c r="AN143" s="7"/>
      <c r="AO143" s="7"/>
      <c r="AP143" s="7"/>
      <c r="AQ143" s="7"/>
      <c r="AR143" s="8">
        <f>AVERAGE(AR140:AR142)</f>
        <v>0</v>
      </c>
      <c r="AS143" s="8"/>
      <c r="AT143" s="7"/>
      <c r="AU143" s="7"/>
      <c r="AV143" s="7"/>
      <c r="AW143" s="7"/>
      <c r="AX143" s="7"/>
      <c r="AY143" s="8">
        <f>AVERAGE(AY140:AY142)</f>
        <v>0</v>
      </c>
      <c r="AZ143" s="8"/>
      <c r="BA143" s="7"/>
      <c r="BB143" s="7"/>
      <c r="BC143" s="7"/>
      <c r="BD143" s="7"/>
      <c r="BE143" s="7"/>
      <c r="BF143" s="8">
        <f>AVERAGE(BF140:BF142)</f>
        <v>0</v>
      </c>
      <c r="BG143" s="8"/>
    </row>
    <row r="144" spans="1:60" s="6" customFormat="1" x14ac:dyDescent="0.35">
      <c r="A144" s="4" t="s">
        <v>33</v>
      </c>
      <c r="D144" s="7"/>
      <c r="E144" s="7"/>
      <c r="F144" s="7"/>
      <c r="G144" s="7"/>
      <c r="H144" s="7"/>
      <c r="I144" s="8" t="e">
        <f>SUM(J140:J142)</f>
        <v>#DIV/0!</v>
      </c>
      <c r="J144" s="8"/>
      <c r="K144" s="7"/>
      <c r="L144" s="7"/>
      <c r="M144" s="7"/>
      <c r="N144" s="7"/>
      <c r="O144" s="7"/>
      <c r="P144" s="8" t="e">
        <f>SUM(Q140:Q142)</f>
        <v>#DIV/0!</v>
      </c>
      <c r="Q144" s="8"/>
      <c r="R144" s="7"/>
      <c r="S144" s="7"/>
      <c r="T144" s="7"/>
      <c r="U144" s="7"/>
      <c r="V144" s="7"/>
      <c r="W144" s="8">
        <f>SUM(X140:X142)</f>
        <v>10.695278773572142</v>
      </c>
      <c r="X144" s="8"/>
      <c r="Y144" s="7"/>
      <c r="Z144" s="7"/>
      <c r="AA144" s="7"/>
      <c r="AB144" s="7"/>
      <c r="AC144" s="7"/>
      <c r="AD144" s="8">
        <f>SUM(AE140:AE142)</f>
        <v>3.1144823004794948</v>
      </c>
      <c r="AE144" s="8"/>
      <c r="AF144" s="7"/>
      <c r="AG144" s="7"/>
      <c r="AH144" s="7"/>
      <c r="AI144" s="7"/>
      <c r="AJ144" s="7"/>
      <c r="AK144" s="8">
        <f>SUM(AL140:AL142)</f>
        <v>2.2803508501982761</v>
      </c>
      <c r="AL144" s="8"/>
      <c r="AM144" s="7"/>
      <c r="AN144" s="7"/>
      <c r="AO144" s="7"/>
      <c r="AP144" s="7"/>
      <c r="AQ144" s="7"/>
      <c r="AR144" s="8">
        <f>SUM(AS140:AS142)</f>
        <v>0</v>
      </c>
      <c r="AS144" s="8"/>
      <c r="AT144" s="7"/>
      <c r="AU144" s="7"/>
      <c r="AV144" s="7"/>
      <c r="AW144" s="7"/>
      <c r="AX144" s="7"/>
      <c r="AY144" s="8">
        <f>SUM(AZ140:AZ142)</f>
        <v>0</v>
      </c>
      <c r="AZ144" s="8"/>
      <c r="BA144" s="7"/>
      <c r="BB144" s="7"/>
      <c r="BC144" s="7"/>
      <c r="BD144" s="7"/>
      <c r="BE144" s="7"/>
      <c r="BF144" s="8">
        <f>SUM(BG140:BG142)</f>
        <v>0</v>
      </c>
      <c r="BG144" s="8"/>
    </row>
    <row r="145" spans="1:59" s="6" customFormat="1" x14ac:dyDescent="0.35">
      <c r="A145" s="6" t="s">
        <v>34</v>
      </c>
      <c r="B145" s="6">
        <v>1</v>
      </c>
      <c r="D145" s="7" t="s">
        <v>31</v>
      </c>
      <c r="E145" s="7" t="s">
        <v>31</v>
      </c>
      <c r="F145" s="7" t="s">
        <v>31</v>
      </c>
      <c r="G145" s="7" t="s">
        <v>31</v>
      </c>
      <c r="H145" s="7" t="s">
        <v>31</v>
      </c>
      <c r="I145" s="3" t="e">
        <f>AVERAGE(D145:H145)</f>
        <v>#DIV/0!</v>
      </c>
      <c r="J145" s="3" t="e">
        <f>STDEV(D145:H145)</f>
        <v>#DIV/0!</v>
      </c>
      <c r="K145" s="7" t="s">
        <v>31</v>
      </c>
      <c r="L145" s="7" t="s">
        <v>31</v>
      </c>
      <c r="M145" s="7" t="s">
        <v>31</v>
      </c>
      <c r="N145" s="7" t="s">
        <v>31</v>
      </c>
      <c r="O145" s="7" t="s">
        <v>31</v>
      </c>
      <c r="P145" s="3" t="e">
        <f>AVERAGE(K145:O145)</f>
        <v>#DIV/0!</v>
      </c>
      <c r="Q145" s="3" t="e">
        <f>STDEV(K145:O145)</f>
        <v>#DIV/0!</v>
      </c>
      <c r="R145" s="7">
        <v>85</v>
      </c>
      <c r="S145" s="7">
        <v>83</v>
      </c>
      <c r="T145" s="7">
        <v>89</v>
      </c>
      <c r="U145" s="7">
        <v>98</v>
      </c>
      <c r="V145" s="7">
        <v>87</v>
      </c>
      <c r="W145" s="3">
        <f>AVERAGE(R145:V145)</f>
        <v>88.4</v>
      </c>
      <c r="X145" s="3">
        <f>STDEV(R145:V145)</f>
        <v>5.8137767414994528</v>
      </c>
      <c r="Y145" s="7">
        <v>9</v>
      </c>
      <c r="Z145" s="7">
        <v>15</v>
      </c>
      <c r="AA145" s="7">
        <v>19</v>
      </c>
      <c r="AB145" s="7">
        <v>14</v>
      </c>
      <c r="AC145" s="7">
        <v>17</v>
      </c>
      <c r="AD145" s="3">
        <f>AVERAGE(Y145:AC145)</f>
        <v>14.8</v>
      </c>
      <c r="AE145" s="3">
        <f>STDEV(Y145:AC145)</f>
        <v>3.768288736283353</v>
      </c>
      <c r="AF145" s="7">
        <v>1</v>
      </c>
      <c r="AG145" s="7">
        <v>0</v>
      </c>
      <c r="AH145" s="7">
        <v>0</v>
      </c>
      <c r="AI145" s="7">
        <v>0</v>
      </c>
      <c r="AJ145" s="7">
        <v>2</v>
      </c>
      <c r="AK145" s="3">
        <f>AVERAGE(AF145:AJ145)</f>
        <v>0.6</v>
      </c>
      <c r="AL145" s="3">
        <f>STDEV(AF145:AJ145)</f>
        <v>0.89442719099991586</v>
      </c>
      <c r="AM145" s="7">
        <v>0</v>
      </c>
      <c r="AN145" s="7">
        <v>0</v>
      </c>
      <c r="AO145" s="7">
        <v>0</v>
      </c>
      <c r="AP145" s="7">
        <v>0</v>
      </c>
      <c r="AQ145" s="7">
        <v>0</v>
      </c>
      <c r="AR145" s="3">
        <f>AVERAGE(AM145:AQ145)</f>
        <v>0</v>
      </c>
      <c r="AS145" s="3">
        <f>STDEV(AM145:AQ145)</f>
        <v>0</v>
      </c>
      <c r="AT145" s="7">
        <v>0</v>
      </c>
      <c r="AU145" s="7">
        <v>0</v>
      </c>
      <c r="AV145" s="7">
        <v>0</v>
      </c>
      <c r="AW145" s="7">
        <v>0</v>
      </c>
      <c r="AX145" s="7">
        <v>0</v>
      </c>
      <c r="AY145" s="3">
        <f>AVERAGE(AT145:AX145)</f>
        <v>0</v>
      </c>
      <c r="AZ145" s="3">
        <f>STDEV(AT145:AX145)</f>
        <v>0</v>
      </c>
      <c r="BA145" s="7">
        <v>0</v>
      </c>
      <c r="BB145" s="7">
        <v>0</v>
      </c>
      <c r="BC145" s="7">
        <v>0</v>
      </c>
      <c r="BD145" s="7">
        <v>0</v>
      </c>
      <c r="BE145" s="7">
        <v>0</v>
      </c>
      <c r="BF145" s="3">
        <f>AVERAGE(BA145:BE145)</f>
        <v>0</v>
      </c>
      <c r="BG145" s="3">
        <f>STDEV(BA145:BE145)</f>
        <v>0</v>
      </c>
    </row>
    <row r="146" spans="1:59" s="6" customFormat="1" x14ac:dyDescent="0.35">
      <c r="A146" s="6" t="s">
        <v>14</v>
      </c>
      <c r="B146" s="6">
        <v>2</v>
      </c>
      <c r="D146" s="7" t="s">
        <v>31</v>
      </c>
      <c r="E146" s="7" t="s">
        <v>31</v>
      </c>
      <c r="F146" s="7" t="s">
        <v>31</v>
      </c>
      <c r="G146" s="7" t="s">
        <v>31</v>
      </c>
      <c r="H146" s="7" t="s">
        <v>31</v>
      </c>
      <c r="I146" s="3" t="e">
        <f>AVERAGE(D146:H146)</f>
        <v>#DIV/0!</v>
      </c>
      <c r="J146" s="3" t="e">
        <f>STDEV(D146:H146)</f>
        <v>#DIV/0!</v>
      </c>
      <c r="K146" s="7" t="s">
        <v>31</v>
      </c>
      <c r="L146" s="7" t="s">
        <v>31</v>
      </c>
      <c r="M146" s="7" t="s">
        <v>31</v>
      </c>
      <c r="N146" s="7" t="s">
        <v>31</v>
      </c>
      <c r="O146" s="7" t="s">
        <v>31</v>
      </c>
      <c r="P146" s="3" t="e">
        <f>AVERAGE(K146:O146)</f>
        <v>#DIV/0!</v>
      </c>
      <c r="Q146" s="3" t="e">
        <f>STDEV(K146:O146)</f>
        <v>#DIV/0!</v>
      </c>
      <c r="R146" s="7" t="s">
        <v>31</v>
      </c>
      <c r="S146" s="7" t="s">
        <v>31</v>
      </c>
      <c r="T146" s="7" t="s">
        <v>31</v>
      </c>
      <c r="U146" s="7" t="s">
        <v>31</v>
      </c>
      <c r="V146" s="7" t="s">
        <v>31</v>
      </c>
      <c r="W146" s="3" t="e">
        <f>AVERAGE(R146:V146)</f>
        <v>#DIV/0!</v>
      </c>
      <c r="X146" s="3" t="e">
        <f>STDEV(R146:V146)</f>
        <v>#DIV/0!</v>
      </c>
      <c r="Y146" s="7">
        <v>16</v>
      </c>
      <c r="Z146" s="7">
        <v>18</v>
      </c>
      <c r="AA146" s="7">
        <v>25</v>
      </c>
      <c r="AB146" s="7">
        <v>28</v>
      </c>
      <c r="AC146" s="7">
        <v>22</v>
      </c>
      <c r="AD146" s="3">
        <f>AVERAGE(Y146:AC146)</f>
        <v>21.8</v>
      </c>
      <c r="AE146" s="3">
        <f>STDEV(Y146:AC146)</f>
        <v>4.9193495504995424</v>
      </c>
      <c r="AF146" s="7">
        <v>4</v>
      </c>
      <c r="AG146" s="7">
        <v>1</v>
      </c>
      <c r="AH146" s="7">
        <v>4</v>
      </c>
      <c r="AI146" s="7">
        <v>3</v>
      </c>
      <c r="AJ146" s="7">
        <v>4</v>
      </c>
      <c r="AK146" s="3">
        <f>AVERAGE(AF146:AJ146)</f>
        <v>3.2</v>
      </c>
      <c r="AL146" s="3">
        <f>STDEV(AF146:AJ146)</f>
        <v>1.3038404810405295</v>
      </c>
      <c r="AM146" s="7">
        <v>0</v>
      </c>
      <c r="AN146" s="7">
        <v>0</v>
      </c>
      <c r="AO146" s="7">
        <v>0</v>
      </c>
      <c r="AP146" s="7">
        <v>0</v>
      </c>
      <c r="AQ146" s="7">
        <v>0</v>
      </c>
      <c r="AR146" s="3">
        <f>AVERAGE(AM146:AQ146)</f>
        <v>0</v>
      </c>
      <c r="AS146" s="3">
        <f>STDEV(AM146:AQ146)</f>
        <v>0</v>
      </c>
      <c r="AT146" s="7">
        <v>0</v>
      </c>
      <c r="AU146" s="7">
        <v>0</v>
      </c>
      <c r="AV146" s="7">
        <v>0</v>
      </c>
      <c r="AW146" s="7">
        <v>0</v>
      </c>
      <c r="AX146" s="7">
        <v>0</v>
      </c>
      <c r="AY146" s="3">
        <f>AVERAGE(AT146:AX146)</f>
        <v>0</v>
      </c>
      <c r="AZ146" s="3">
        <f>STDEV(AT146:AX146)</f>
        <v>0</v>
      </c>
      <c r="BA146" s="7">
        <v>0</v>
      </c>
      <c r="BB146" s="7">
        <v>0</v>
      </c>
      <c r="BC146" s="7">
        <v>0</v>
      </c>
      <c r="BD146" s="7">
        <v>0</v>
      </c>
      <c r="BE146" s="7">
        <v>0</v>
      </c>
      <c r="BF146" s="3">
        <f>AVERAGE(BA146:BE146)</f>
        <v>0</v>
      </c>
      <c r="BG146" s="3">
        <f>STDEV(BA146:BE146)</f>
        <v>0</v>
      </c>
    </row>
    <row r="147" spans="1:59" s="6" customFormat="1" x14ac:dyDescent="0.35">
      <c r="B147" s="6">
        <v>3</v>
      </c>
      <c r="D147" s="7" t="s">
        <v>31</v>
      </c>
      <c r="E147" s="7" t="s">
        <v>31</v>
      </c>
      <c r="F147" s="7" t="s">
        <v>31</v>
      </c>
      <c r="G147" s="7" t="s">
        <v>31</v>
      </c>
      <c r="H147" s="7" t="s">
        <v>31</v>
      </c>
      <c r="I147" s="3" t="e">
        <f>AVERAGE(D147:H147)</f>
        <v>#DIV/0!</v>
      </c>
      <c r="J147" s="3" t="e">
        <f>STDEV(D147:H147)</f>
        <v>#DIV/0!</v>
      </c>
      <c r="K147" s="7" t="s">
        <v>31</v>
      </c>
      <c r="L147" s="7" t="s">
        <v>31</v>
      </c>
      <c r="M147" s="7" t="s">
        <v>31</v>
      </c>
      <c r="N147" s="7" t="s">
        <v>31</v>
      </c>
      <c r="O147" s="7" t="s">
        <v>31</v>
      </c>
      <c r="P147" s="3" t="e">
        <f>AVERAGE(K147:O147)</f>
        <v>#DIV/0!</v>
      </c>
      <c r="Q147" s="3" t="e">
        <f>STDEV(K147:O147)</f>
        <v>#DIV/0!</v>
      </c>
      <c r="R147" s="7" t="s">
        <v>31</v>
      </c>
      <c r="S147" s="7" t="s">
        <v>31</v>
      </c>
      <c r="T147" s="7" t="s">
        <v>31</v>
      </c>
      <c r="U147" s="7" t="s">
        <v>31</v>
      </c>
      <c r="V147" s="7" t="s">
        <v>31</v>
      </c>
      <c r="W147" s="3" t="e">
        <f>AVERAGE(R147:V147)</f>
        <v>#DIV/0!</v>
      </c>
      <c r="X147" s="3" t="e">
        <f>STDEV(R147:V147)</f>
        <v>#DIV/0!</v>
      </c>
      <c r="Y147" s="7">
        <v>22</v>
      </c>
      <c r="Z147" s="7">
        <v>27</v>
      </c>
      <c r="AA147" s="7">
        <v>36</v>
      </c>
      <c r="AB147" s="7">
        <v>35</v>
      </c>
      <c r="AC147" s="7">
        <v>19</v>
      </c>
      <c r="AD147" s="3">
        <f>AVERAGE(Y147:AC147)</f>
        <v>27.8</v>
      </c>
      <c r="AE147" s="3">
        <f>STDEV(Y147:AC147)</f>
        <v>7.5960516059331802</v>
      </c>
      <c r="AF147" s="7">
        <v>2</v>
      </c>
      <c r="AG147" s="7">
        <v>4</v>
      </c>
      <c r="AH147" s="7">
        <v>3</v>
      </c>
      <c r="AI147" s="7">
        <v>2</v>
      </c>
      <c r="AJ147" s="7">
        <v>2</v>
      </c>
      <c r="AK147" s="3">
        <f>AVERAGE(AF147:AJ147)</f>
        <v>2.6</v>
      </c>
      <c r="AL147" s="3">
        <f>STDEV(AF147:AJ147)</f>
        <v>0.8944271909999163</v>
      </c>
      <c r="AM147" s="7">
        <v>1</v>
      </c>
      <c r="AN147" s="7">
        <v>1</v>
      </c>
      <c r="AO147" s="7">
        <v>0</v>
      </c>
      <c r="AP147" s="7">
        <v>0</v>
      </c>
      <c r="AQ147" s="7">
        <v>0</v>
      </c>
      <c r="AR147" s="3">
        <f>AVERAGE(AM147:AQ147)</f>
        <v>0.4</v>
      </c>
      <c r="AS147" s="3">
        <f>STDEV(AM147:AQ147)</f>
        <v>0.54772255750516607</v>
      </c>
      <c r="AT147" s="7">
        <v>0</v>
      </c>
      <c r="AU147" s="7">
        <v>0</v>
      </c>
      <c r="AV147" s="7">
        <v>0</v>
      </c>
      <c r="AW147" s="7">
        <v>0</v>
      </c>
      <c r="AX147" s="7">
        <v>0</v>
      </c>
      <c r="AY147" s="3">
        <f>AVERAGE(AT147:AX147)</f>
        <v>0</v>
      </c>
      <c r="AZ147" s="3">
        <f>STDEV(AT147:AX147)</f>
        <v>0</v>
      </c>
      <c r="BA147" s="7">
        <v>0</v>
      </c>
      <c r="BB147" s="7">
        <v>0</v>
      </c>
      <c r="BC147" s="7">
        <v>0</v>
      </c>
      <c r="BD147" s="7">
        <v>0</v>
      </c>
      <c r="BE147" s="7">
        <v>0</v>
      </c>
      <c r="BF147" s="3">
        <f>AVERAGE(BA147:BE147)</f>
        <v>0</v>
      </c>
      <c r="BG147" s="3">
        <f>STDEV(BA147:BE147)</f>
        <v>0</v>
      </c>
    </row>
    <row r="148" spans="1:59" s="6" customFormat="1" x14ac:dyDescent="0.35">
      <c r="A148" s="4" t="s">
        <v>32</v>
      </c>
      <c r="D148" s="7"/>
      <c r="E148" s="7"/>
      <c r="F148" s="7"/>
      <c r="G148" s="7"/>
      <c r="H148" s="7"/>
      <c r="I148" s="8" t="e">
        <f>AVERAGE(I145:I146)</f>
        <v>#DIV/0!</v>
      </c>
      <c r="J148" s="8"/>
      <c r="K148" s="7"/>
      <c r="L148" s="7"/>
      <c r="M148" s="7"/>
      <c r="N148" s="7"/>
      <c r="O148" s="7"/>
      <c r="P148" s="8" t="e">
        <f>AVERAGE(P145:P146)</f>
        <v>#DIV/0!</v>
      </c>
      <c r="Q148" s="8"/>
      <c r="R148" s="7"/>
      <c r="S148" s="7"/>
      <c r="T148" s="7"/>
      <c r="U148" s="7"/>
      <c r="V148" s="7"/>
      <c r="W148" s="8" t="e">
        <f>AVERAGE(W145:W146)</f>
        <v>#DIV/0!</v>
      </c>
      <c r="X148" s="8"/>
      <c r="Y148" s="7"/>
      <c r="Z148" s="7"/>
      <c r="AA148" s="7"/>
      <c r="AB148" s="7"/>
      <c r="AC148" s="7"/>
      <c r="AD148" s="8">
        <f>AVERAGE(AD145:AD146)</f>
        <v>18.3</v>
      </c>
      <c r="AE148" s="8"/>
      <c r="AF148" s="7"/>
      <c r="AG148" s="7"/>
      <c r="AH148" s="7"/>
      <c r="AI148" s="7"/>
      <c r="AJ148" s="7"/>
      <c r="AK148" s="8">
        <f>AVERAGE(AK145:AK146)</f>
        <v>1.9000000000000001</v>
      </c>
      <c r="AL148" s="8"/>
      <c r="AM148" s="7"/>
      <c r="AN148" s="7"/>
      <c r="AO148" s="7"/>
      <c r="AP148" s="7"/>
      <c r="AQ148" s="7"/>
      <c r="AR148" s="8">
        <f>AVERAGE(AR145:AR146)</f>
        <v>0</v>
      </c>
      <c r="AS148" s="8"/>
      <c r="AT148" s="7"/>
      <c r="AU148" s="7"/>
      <c r="AV148" s="7"/>
      <c r="AW148" s="7"/>
      <c r="AX148" s="7"/>
      <c r="AY148" s="8">
        <f>AVERAGE(AY145:AY146)</f>
        <v>0</v>
      </c>
      <c r="AZ148" s="8"/>
      <c r="BA148" s="7"/>
      <c r="BB148" s="7"/>
      <c r="BC148" s="7"/>
      <c r="BD148" s="7"/>
      <c r="BE148" s="7"/>
      <c r="BF148" s="8">
        <f>AVERAGE(BF145:BF146)</f>
        <v>0</v>
      </c>
      <c r="BG148" s="8"/>
    </row>
    <row r="149" spans="1:59" s="6" customFormat="1" x14ac:dyDescent="0.35">
      <c r="A149" s="4" t="s">
        <v>33</v>
      </c>
      <c r="D149" s="7"/>
      <c r="E149" s="7"/>
      <c r="F149" s="7"/>
      <c r="G149" s="7"/>
      <c r="H149" s="7"/>
      <c r="I149" s="8" t="e">
        <f>SUM(J145:J146)</f>
        <v>#DIV/0!</v>
      </c>
      <c r="J149" s="8"/>
      <c r="K149" s="7"/>
      <c r="L149" s="7"/>
      <c r="M149" s="7"/>
      <c r="N149" s="7"/>
      <c r="O149" s="7"/>
      <c r="P149" s="8" t="e">
        <f>SUM(Q145:Q146)</f>
        <v>#DIV/0!</v>
      </c>
      <c r="Q149" s="8"/>
      <c r="R149" s="7"/>
      <c r="S149" s="7"/>
      <c r="T149" s="7"/>
      <c r="U149" s="7"/>
      <c r="V149" s="7"/>
      <c r="W149" s="8" t="e">
        <f>SUM(X145:X146)</f>
        <v>#DIV/0!</v>
      </c>
      <c r="X149" s="8"/>
      <c r="Y149" s="7"/>
      <c r="Z149" s="7"/>
      <c r="AA149" s="7"/>
      <c r="AB149" s="7"/>
      <c r="AC149" s="7"/>
      <c r="AD149" s="8">
        <f>SUM(AE145:AE146)</f>
        <v>8.6876382867828958</v>
      </c>
      <c r="AE149" s="8"/>
      <c r="AF149" s="7"/>
      <c r="AG149" s="7"/>
      <c r="AH149" s="7"/>
      <c r="AI149" s="7"/>
      <c r="AJ149" s="7"/>
      <c r="AK149" s="8">
        <f>SUM(AL145:AL146)</f>
        <v>2.1982676720404455</v>
      </c>
      <c r="AL149" s="8"/>
      <c r="AM149" s="7"/>
      <c r="AN149" s="7"/>
      <c r="AO149" s="7"/>
      <c r="AP149" s="7"/>
      <c r="AQ149" s="7"/>
      <c r="AR149" s="8">
        <f>SUM(AS145:AS146)</f>
        <v>0</v>
      </c>
      <c r="AS149" s="8"/>
      <c r="AT149" s="7"/>
      <c r="AU149" s="7"/>
      <c r="AV149" s="7"/>
      <c r="AW149" s="7"/>
      <c r="AX149" s="7"/>
      <c r="AY149" s="8">
        <f>SUM(AZ145:AZ146)</f>
        <v>0</v>
      </c>
      <c r="AZ149" s="8"/>
      <c r="BA149" s="7"/>
      <c r="BB149" s="7"/>
      <c r="BC149" s="7"/>
      <c r="BD149" s="7"/>
      <c r="BE149" s="7"/>
      <c r="BF149" s="8">
        <f>SUM(BG145:BG146)</f>
        <v>0</v>
      </c>
      <c r="BG149" s="8"/>
    </row>
    <row r="150" spans="1:59" x14ac:dyDescent="0.35">
      <c r="A150" s="6" t="s">
        <v>15</v>
      </c>
      <c r="B150" s="6">
        <v>1</v>
      </c>
      <c r="C150" s="6"/>
      <c r="D150" s="7" t="s">
        <v>31</v>
      </c>
      <c r="E150" s="7" t="s">
        <v>31</v>
      </c>
      <c r="F150" s="7" t="s">
        <v>31</v>
      </c>
      <c r="G150" s="7" t="s">
        <v>31</v>
      </c>
      <c r="H150" s="7" t="s">
        <v>31</v>
      </c>
      <c r="I150" s="3" t="e">
        <f>AVERAGE(D150:H150)</f>
        <v>#DIV/0!</v>
      </c>
      <c r="J150" s="3" t="e">
        <f>STDEV(D150:H150)</f>
        <v>#DIV/0!</v>
      </c>
      <c r="K150" s="7" t="s">
        <v>31</v>
      </c>
      <c r="L150" s="7" t="s">
        <v>31</v>
      </c>
      <c r="M150" s="7" t="s">
        <v>31</v>
      </c>
      <c r="N150" s="7" t="s">
        <v>31</v>
      </c>
      <c r="O150" s="7" t="s">
        <v>31</v>
      </c>
      <c r="P150" s="3" t="e">
        <f>AVERAGE(K150:O150)</f>
        <v>#DIV/0!</v>
      </c>
      <c r="Q150" s="3" t="e">
        <f>STDEV(K150:O150)</f>
        <v>#DIV/0!</v>
      </c>
      <c r="R150" s="7" t="s">
        <v>31</v>
      </c>
      <c r="S150" s="7" t="s">
        <v>31</v>
      </c>
      <c r="T150" s="7" t="s">
        <v>31</v>
      </c>
      <c r="U150" s="7" t="s">
        <v>31</v>
      </c>
      <c r="V150" s="7" t="s">
        <v>31</v>
      </c>
      <c r="W150" s="3" t="e">
        <f>AVERAGE(R150:V150)</f>
        <v>#DIV/0!</v>
      </c>
      <c r="X150" s="3" t="e">
        <f>STDEV(R150:V150)</f>
        <v>#DIV/0!</v>
      </c>
      <c r="Y150" s="7">
        <v>85</v>
      </c>
      <c r="Z150" s="7">
        <v>90</v>
      </c>
      <c r="AA150" s="7">
        <v>115</v>
      </c>
      <c r="AB150" s="7">
        <v>99</v>
      </c>
      <c r="AC150" s="7">
        <v>103</v>
      </c>
      <c r="AD150" s="3">
        <f>AVERAGE(Y150:AC150)</f>
        <v>98.4</v>
      </c>
      <c r="AE150" s="3">
        <f>STDEV(Y150:AC150)</f>
        <v>11.696153213770726</v>
      </c>
      <c r="AF150" s="7">
        <v>22</v>
      </c>
      <c r="AG150" s="7">
        <v>23</v>
      </c>
      <c r="AH150" s="7">
        <v>21</v>
      </c>
      <c r="AI150" s="7">
        <v>15</v>
      </c>
      <c r="AJ150" s="7">
        <v>14</v>
      </c>
      <c r="AK150" s="3">
        <f>AVERAGE(AF150:AJ150)</f>
        <v>19</v>
      </c>
      <c r="AL150" s="3">
        <f>STDEV(AF150:AJ150)</f>
        <v>4.1833001326703778</v>
      </c>
      <c r="AM150" s="7">
        <v>3</v>
      </c>
      <c r="AN150" s="7">
        <v>4</v>
      </c>
      <c r="AO150" s="7">
        <v>2</v>
      </c>
      <c r="AP150" s="7">
        <v>2</v>
      </c>
      <c r="AQ150" s="7">
        <v>1</v>
      </c>
      <c r="AR150" s="3">
        <f>AVERAGE(AM150:AQ150)</f>
        <v>2.4</v>
      </c>
      <c r="AS150" s="3">
        <f>STDEV(AM150:AQ150)</f>
        <v>1.1401754250991378</v>
      </c>
      <c r="AT150" s="7">
        <v>0</v>
      </c>
      <c r="AU150" s="7">
        <v>1</v>
      </c>
      <c r="AV150" s="7">
        <v>0</v>
      </c>
      <c r="AW150" s="7">
        <v>1</v>
      </c>
      <c r="AX150" s="7">
        <v>0</v>
      </c>
      <c r="AY150" s="3">
        <f>AVERAGE(AT150:AX150)</f>
        <v>0.4</v>
      </c>
      <c r="AZ150" s="3">
        <f>STDEV(AT150:AX150)</f>
        <v>0.54772255750516607</v>
      </c>
      <c r="BA150" s="7">
        <v>0</v>
      </c>
      <c r="BB150" s="7">
        <v>0</v>
      </c>
      <c r="BC150" s="7">
        <v>0</v>
      </c>
      <c r="BD150" s="7">
        <v>0</v>
      </c>
      <c r="BE150" s="7">
        <v>0</v>
      </c>
      <c r="BF150" s="3">
        <f>AVERAGE(BA150:BE150)</f>
        <v>0</v>
      </c>
      <c r="BG150" s="3">
        <f>STDEV(BA150:BE150)</f>
        <v>0</v>
      </c>
    </row>
    <row r="151" spans="1:59" x14ac:dyDescent="0.35">
      <c r="A151" s="6"/>
      <c r="B151" s="6">
        <v>2</v>
      </c>
      <c r="C151" s="6"/>
      <c r="D151" s="7" t="s">
        <v>31</v>
      </c>
      <c r="E151" s="7" t="s">
        <v>31</v>
      </c>
      <c r="F151" s="7" t="s">
        <v>31</v>
      </c>
      <c r="G151" s="7" t="s">
        <v>31</v>
      </c>
      <c r="H151" s="7" t="s">
        <v>31</v>
      </c>
      <c r="I151" s="3" t="e">
        <f>AVERAGE(D151:H151)</f>
        <v>#DIV/0!</v>
      </c>
      <c r="J151" s="3" t="e">
        <f>STDEV(D151:H151)</f>
        <v>#DIV/0!</v>
      </c>
      <c r="K151" s="7" t="s">
        <v>31</v>
      </c>
      <c r="L151" s="7" t="s">
        <v>31</v>
      </c>
      <c r="M151" s="7" t="s">
        <v>31</v>
      </c>
      <c r="N151" s="7" t="s">
        <v>31</v>
      </c>
      <c r="O151" s="7" t="s">
        <v>31</v>
      </c>
      <c r="P151" s="3" t="e">
        <f>AVERAGE(K151:O151)</f>
        <v>#DIV/0!</v>
      </c>
      <c r="Q151" s="3" t="e">
        <f>STDEV(K151:O151)</f>
        <v>#DIV/0!</v>
      </c>
      <c r="R151" s="7" t="s">
        <v>31</v>
      </c>
      <c r="S151" s="7" t="s">
        <v>31</v>
      </c>
      <c r="T151" s="7" t="s">
        <v>31</v>
      </c>
      <c r="U151" s="7" t="s">
        <v>31</v>
      </c>
      <c r="V151" s="7" t="s">
        <v>31</v>
      </c>
      <c r="W151" s="3" t="e">
        <f>AVERAGE(R151:V151)</f>
        <v>#DIV/0!</v>
      </c>
      <c r="X151" s="3" t="e">
        <f>STDEV(R151:V151)</f>
        <v>#DIV/0!</v>
      </c>
      <c r="Y151" s="7">
        <v>120</v>
      </c>
      <c r="Z151" s="7">
        <v>117</v>
      </c>
      <c r="AA151" s="7">
        <v>140</v>
      </c>
      <c r="AB151" s="7">
        <v>133</v>
      </c>
      <c r="AC151" s="7">
        <v>152</v>
      </c>
      <c r="AD151" s="3">
        <f>AVERAGE(Y151:AC151)</f>
        <v>132.4</v>
      </c>
      <c r="AE151" s="3">
        <f>STDEV(Y151:AC151)</f>
        <v>14.432601983010548</v>
      </c>
      <c r="AF151" s="7">
        <v>21</v>
      </c>
      <c r="AG151" s="7">
        <v>26</v>
      </c>
      <c r="AH151" s="7">
        <v>26</v>
      </c>
      <c r="AI151" s="7">
        <v>25</v>
      </c>
      <c r="AJ151" s="7">
        <v>21</v>
      </c>
      <c r="AK151" s="3">
        <f>AVERAGE(AF151:AJ151)</f>
        <v>23.8</v>
      </c>
      <c r="AL151" s="3">
        <f>STDEV(AF151:AJ151)</f>
        <v>2.5884358211089569</v>
      </c>
      <c r="AM151" s="7">
        <v>2</v>
      </c>
      <c r="AN151" s="7">
        <v>2</v>
      </c>
      <c r="AO151" s="7">
        <v>3</v>
      </c>
      <c r="AP151" s="7">
        <v>2</v>
      </c>
      <c r="AQ151" s="7">
        <v>2</v>
      </c>
      <c r="AR151" s="3">
        <f>AVERAGE(AM151:AQ151)</f>
        <v>2.2000000000000002</v>
      </c>
      <c r="AS151" s="3">
        <f>STDEV(AM151:AQ151)</f>
        <v>0.44721359549995815</v>
      </c>
      <c r="AT151" s="7">
        <v>1</v>
      </c>
      <c r="AU151" s="7">
        <v>0</v>
      </c>
      <c r="AV151" s="7">
        <v>0</v>
      </c>
      <c r="AW151" s="7">
        <v>1</v>
      </c>
      <c r="AX151" s="7">
        <v>0</v>
      </c>
      <c r="AY151" s="3">
        <f>AVERAGE(AT151:AX151)</f>
        <v>0.4</v>
      </c>
      <c r="AZ151" s="3">
        <f>STDEV(AT151:AX151)</f>
        <v>0.54772255750516607</v>
      </c>
      <c r="BA151" s="7">
        <v>0</v>
      </c>
      <c r="BB151" s="7">
        <v>0</v>
      </c>
      <c r="BC151" s="7">
        <v>0</v>
      </c>
      <c r="BD151" s="7">
        <v>0</v>
      </c>
      <c r="BE151" s="7">
        <v>0</v>
      </c>
      <c r="BF151" s="3">
        <f>AVERAGE(BA151:BE151)</f>
        <v>0</v>
      </c>
      <c r="BG151" s="3">
        <f>STDEV(BA151:BE151)</f>
        <v>0</v>
      </c>
    </row>
    <row r="152" spans="1:59" x14ac:dyDescent="0.35">
      <c r="A152" s="6"/>
      <c r="B152" s="6">
        <v>3</v>
      </c>
      <c r="C152" s="6"/>
      <c r="D152" s="7" t="s">
        <v>31</v>
      </c>
      <c r="E152" s="7" t="s">
        <v>31</v>
      </c>
      <c r="F152" s="7" t="s">
        <v>31</v>
      </c>
      <c r="G152" s="7" t="s">
        <v>31</v>
      </c>
      <c r="H152" s="7" t="s">
        <v>31</v>
      </c>
      <c r="I152" s="3" t="e">
        <f>AVERAGE(D152:H152)</f>
        <v>#DIV/0!</v>
      </c>
      <c r="J152" s="3" t="e">
        <f>STDEV(D152:H152)</f>
        <v>#DIV/0!</v>
      </c>
      <c r="K152" s="7" t="s">
        <v>31</v>
      </c>
      <c r="L152" s="7" t="s">
        <v>31</v>
      </c>
      <c r="M152" s="7" t="s">
        <v>31</v>
      </c>
      <c r="N152" s="7" t="s">
        <v>31</v>
      </c>
      <c r="O152" s="7" t="s">
        <v>31</v>
      </c>
      <c r="P152" s="3" t="e">
        <f>AVERAGE(K152:O152)</f>
        <v>#DIV/0!</v>
      </c>
      <c r="Q152" s="3" t="e">
        <f>STDEV(K152:O152)</f>
        <v>#DIV/0!</v>
      </c>
      <c r="R152" s="7" t="s">
        <v>31</v>
      </c>
      <c r="S152" s="7" t="s">
        <v>31</v>
      </c>
      <c r="T152" s="7" t="s">
        <v>31</v>
      </c>
      <c r="U152" s="7" t="s">
        <v>31</v>
      </c>
      <c r="V152" s="7" t="s">
        <v>31</v>
      </c>
      <c r="W152" s="3" t="e">
        <f>AVERAGE(R152:V152)</f>
        <v>#DIV/0!</v>
      </c>
      <c r="X152" s="3" t="e">
        <f>STDEV(R152:V152)</f>
        <v>#DIV/0!</v>
      </c>
      <c r="Y152" s="7">
        <v>91</v>
      </c>
      <c r="Z152" s="7">
        <v>89</v>
      </c>
      <c r="AA152" s="7">
        <v>85</v>
      </c>
      <c r="AB152" s="7">
        <v>78</v>
      </c>
      <c r="AC152" s="7">
        <v>95</v>
      </c>
      <c r="AD152" s="3">
        <f>AVERAGE(Y152:AC152)</f>
        <v>87.6</v>
      </c>
      <c r="AE152" s="3">
        <f>STDEV(Y152:AC152)</f>
        <v>6.4652919500978454</v>
      </c>
      <c r="AF152" s="7">
        <v>12</v>
      </c>
      <c r="AG152" s="7">
        <v>8</v>
      </c>
      <c r="AH152" s="7">
        <v>9</v>
      </c>
      <c r="AI152" s="7">
        <v>11</v>
      </c>
      <c r="AJ152" s="7">
        <v>9</v>
      </c>
      <c r="AK152" s="3">
        <f>AVERAGE(AF152:AJ152)</f>
        <v>9.8000000000000007</v>
      </c>
      <c r="AL152" s="3">
        <f>STDEV(AF152:AJ152)</f>
        <v>1.6431676725154991</v>
      </c>
      <c r="AM152" s="7">
        <v>1</v>
      </c>
      <c r="AN152" s="7">
        <v>1</v>
      </c>
      <c r="AO152" s="7">
        <v>2</v>
      </c>
      <c r="AP152" s="7">
        <v>2</v>
      </c>
      <c r="AQ152" s="7">
        <v>4</v>
      </c>
      <c r="AR152" s="3">
        <f>AVERAGE(AM152:AQ152)</f>
        <v>2</v>
      </c>
      <c r="AS152" s="3">
        <f>STDEV(AM152:AQ152)</f>
        <v>1.2247448713915889</v>
      </c>
      <c r="AT152" s="7">
        <v>0</v>
      </c>
      <c r="AU152" s="7">
        <v>0</v>
      </c>
      <c r="AV152" s="7">
        <v>0</v>
      </c>
      <c r="AW152" s="7">
        <v>0</v>
      </c>
      <c r="AX152" s="7">
        <v>0</v>
      </c>
      <c r="AY152" s="3">
        <f>AVERAGE(AT152:AX152)</f>
        <v>0</v>
      </c>
      <c r="AZ152" s="3">
        <f>STDEV(AT152:AX152)</f>
        <v>0</v>
      </c>
      <c r="BA152" s="7">
        <v>0</v>
      </c>
      <c r="BB152" s="7">
        <v>0</v>
      </c>
      <c r="BC152" s="7">
        <v>0</v>
      </c>
      <c r="BD152" s="7">
        <v>0</v>
      </c>
      <c r="BE152" s="7">
        <v>0</v>
      </c>
      <c r="BF152" s="3">
        <f>AVERAGE(BA152:BE152)</f>
        <v>0</v>
      </c>
      <c r="BG152" s="3">
        <f>STDEV(BA152:BE152)</f>
        <v>0</v>
      </c>
    </row>
    <row r="153" spans="1:59" x14ac:dyDescent="0.35">
      <c r="A153" s="4" t="s">
        <v>32</v>
      </c>
      <c r="B153" s="6"/>
      <c r="C153" s="6"/>
      <c r="D153" s="7"/>
      <c r="E153" s="7"/>
      <c r="F153" s="7"/>
      <c r="G153" s="7"/>
      <c r="H153" s="7"/>
      <c r="I153" s="8" t="e">
        <f>AVERAGE(I150:I152)</f>
        <v>#DIV/0!</v>
      </c>
      <c r="J153" s="8"/>
      <c r="K153" s="7"/>
      <c r="L153" s="7"/>
      <c r="M153" s="7"/>
      <c r="N153" s="7"/>
      <c r="O153" s="7"/>
      <c r="P153" s="8" t="e">
        <f>AVERAGE(P150:P152)</f>
        <v>#DIV/0!</v>
      </c>
      <c r="Q153" s="8"/>
      <c r="R153" s="7"/>
      <c r="S153" s="7"/>
      <c r="T153" s="7"/>
      <c r="U153" s="7"/>
      <c r="V153" s="7"/>
      <c r="W153" s="8" t="e">
        <f>AVERAGE(W150:W152)</f>
        <v>#DIV/0!</v>
      </c>
      <c r="X153" s="8"/>
      <c r="Y153" s="7"/>
      <c r="Z153" s="7"/>
      <c r="AA153" s="7"/>
      <c r="AB153" s="7"/>
      <c r="AC153" s="7"/>
      <c r="AD153" s="8">
        <f>AVERAGE(AD150:AD152)</f>
        <v>106.13333333333333</v>
      </c>
      <c r="AE153" s="8"/>
      <c r="AF153" s="7"/>
      <c r="AG153" s="7"/>
      <c r="AH153" s="7"/>
      <c r="AI153" s="7"/>
      <c r="AJ153" s="7"/>
      <c r="AK153" s="8">
        <f>AVERAGE(AK150:AK152)</f>
        <v>17.533333333333331</v>
      </c>
      <c r="AL153" s="8"/>
      <c r="AM153" s="7"/>
      <c r="AN153" s="7"/>
      <c r="AO153" s="7"/>
      <c r="AP153" s="7"/>
      <c r="AQ153" s="7"/>
      <c r="AR153" s="8">
        <f>AVERAGE(AR150:AR152)</f>
        <v>2.1999999999999997</v>
      </c>
      <c r="AS153" s="8"/>
      <c r="AT153" s="7"/>
      <c r="AU153" s="7"/>
      <c r="AV153" s="7"/>
      <c r="AW153" s="7"/>
      <c r="AX153" s="7"/>
      <c r="AY153" s="8">
        <f>AVERAGE(AY150:AY152)</f>
        <v>0.26666666666666666</v>
      </c>
      <c r="AZ153" s="8"/>
      <c r="BA153" s="7"/>
      <c r="BB153" s="7"/>
      <c r="BC153" s="7"/>
      <c r="BD153" s="7"/>
      <c r="BE153" s="7"/>
      <c r="BF153" s="8">
        <f>AVERAGE(BF150:BF152)</f>
        <v>0</v>
      </c>
      <c r="BG153" s="8"/>
    </row>
    <row r="154" spans="1:59" x14ac:dyDescent="0.35">
      <c r="A154" s="4" t="s">
        <v>33</v>
      </c>
      <c r="B154" s="6"/>
      <c r="C154" s="6"/>
      <c r="D154" s="7"/>
      <c r="E154" s="7"/>
      <c r="F154" s="7"/>
      <c r="G154" s="7"/>
      <c r="H154" s="7"/>
      <c r="I154" s="8" t="e">
        <f>SUM(J150:J152)</f>
        <v>#DIV/0!</v>
      </c>
      <c r="J154" s="8"/>
      <c r="K154" s="7"/>
      <c r="L154" s="7"/>
      <c r="M154" s="7"/>
      <c r="N154" s="7"/>
      <c r="O154" s="7"/>
      <c r="P154" s="8" t="e">
        <f>SUM(Q150:Q152)</f>
        <v>#DIV/0!</v>
      </c>
      <c r="Q154" s="8"/>
      <c r="R154" s="7"/>
      <c r="S154" s="7"/>
      <c r="T154" s="7"/>
      <c r="U154" s="7"/>
      <c r="V154" s="7"/>
      <c r="W154" s="8" t="e">
        <f>SUM(X150:X152)</f>
        <v>#DIV/0!</v>
      </c>
      <c r="X154" s="8"/>
      <c r="Y154" s="7"/>
      <c r="Z154" s="7"/>
      <c r="AA154" s="7"/>
      <c r="AB154" s="7"/>
      <c r="AC154" s="7"/>
      <c r="AD154" s="8">
        <f>SUM(AE150:AE152)</f>
        <v>32.59404714687912</v>
      </c>
      <c r="AE154" s="8"/>
      <c r="AF154" s="7"/>
      <c r="AG154" s="7"/>
      <c r="AH154" s="7"/>
      <c r="AI154" s="7"/>
      <c r="AJ154" s="7"/>
      <c r="AK154" s="8">
        <f>SUM(AL150:AL152)</f>
        <v>8.4149036262948336</v>
      </c>
      <c r="AL154" s="8"/>
      <c r="AM154" s="7"/>
      <c r="AN154" s="7"/>
      <c r="AO154" s="7"/>
      <c r="AP154" s="7"/>
      <c r="AQ154" s="7"/>
      <c r="AR154" s="8">
        <f>SUM(AS150:AS152)</f>
        <v>2.8121338919906851</v>
      </c>
      <c r="AS154" s="8"/>
      <c r="AT154" s="7"/>
      <c r="AU154" s="7"/>
      <c r="AV154" s="7"/>
      <c r="AW154" s="7"/>
      <c r="AX154" s="7"/>
      <c r="AY154" s="8">
        <f>SUM(AZ150:AZ152)</f>
        <v>1.0954451150103321</v>
      </c>
      <c r="AZ154" s="8"/>
      <c r="BA154" s="7"/>
      <c r="BB154" s="7"/>
      <c r="BC154" s="7"/>
      <c r="BD154" s="7"/>
      <c r="BE154" s="7"/>
      <c r="BF154" s="8">
        <f>SUM(BG150:BG152)</f>
        <v>0</v>
      </c>
      <c r="BG154" s="8"/>
    </row>
    <row r="155" spans="1:59" x14ac:dyDescent="0.35">
      <c r="A155" s="6" t="s">
        <v>12</v>
      </c>
      <c r="B155" s="6">
        <v>1</v>
      </c>
      <c r="C155" s="6"/>
      <c r="D155" s="7" t="s">
        <v>31</v>
      </c>
      <c r="E155" s="7" t="s">
        <v>31</v>
      </c>
      <c r="F155" s="7" t="s">
        <v>31</v>
      </c>
      <c r="G155" s="7" t="s">
        <v>31</v>
      </c>
      <c r="H155" s="7" t="s">
        <v>31</v>
      </c>
      <c r="I155" s="3" t="e">
        <f>AVERAGE(D155:H155)</f>
        <v>#DIV/0!</v>
      </c>
      <c r="J155" s="3" t="e">
        <f>STDEV(D155:H155)</f>
        <v>#DIV/0!</v>
      </c>
      <c r="K155" s="7" t="s">
        <v>31</v>
      </c>
      <c r="L155" s="7" t="s">
        <v>31</v>
      </c>
      <c r="M155" s="7" t="s">
        <v>31</v>
      </c>
      <c r="N155" s="7" t="s">
        <v>31</v>
      </c>
      <c r="O155" s="7" t="s">
        <v>31</v>
      </c>
      <c r="P155" s="3" t="e">
        <f>AVERAGE(K155:O155)</f>
        <v>#DIV/0!</v>
      </c>
      <c r="Q155" s="3" t="e">
        <f>STDEV(K155:O155)</f>
        <v>#DIV/0!</v>
      </c>
      <c r="R155" s="7" t="s">
        <v>31</v>
      </c>
      <c r="S155" s="7" t="s">
        <v>31</v>
      </c>
      <c r="T155" s="7" t="s">
        <v>31</v>
      </c>
      <c r="U155" s="7" t="s">
        <v>31</v>
      </c>
      <c r="V155" s="7" t="s">
        <v>31</v>
      </c>
      <c r="W155" s="3" t="e">
        <f>AVERAGE(R155:V155)</f>
        <v>#DIV/0!</v>
      </c>
      <c r="X155" s="3" t="e">
        <f>STDEV(R155:V155)</f>
        <v>#DIV/0!</v>
      </c>
      <c r="Y155" s="7">
        <v>88</v>
      </c>
      <c r="Z155" s="7">
        <v>87</v>
      </c>
      <c r="AA155" s="7">
        <v>108</v>
      </c>
      <c r="AB155" s="7">
        <v>72</v>
      </c>
      <c r="AC155" s="7">
        <v>80</v>
      </c>
      <c r="AD155" s="3">
        <f>AVERAGE(Y155:AC155)</f>
        <v>87</v>
      </c>
      <c r="AE155" s="3">
        <f>STDEV(Y155:AC155)</f>
        <v>13.379088160259652</v>
      </c>
      <c r="AF155" s="7">
        <v>19</v>
      </c>
      <c r="AG155" s="7">
        <v>14</v>
      </c>
      <c r="AH155" s="7">
        <v>18</v>
      </c>
      <c r="AI155" s="7">
        <v>17</v>
      </c>
      <c r="AJ155" s="7">
        <v>21</v>
      </c>
      <c r="AK155" s="3">
        <f>AVERAGE(AF155:AJ155)</f>
        <v>17.8</v>
      </c>
      <c r="AL155" s="3">
        <f>STDEV(AF155:AJ155)</f>
        <v>2.5884358211089546</v>
      </c>
      <c r="AM155" s="7">
        <v>1</v>
      </c>
      <c r="AN155" s="7">
        <v>1</v>
      </c>
      <c r="AO155" s="7">
        <v>2</v>
      </c>
      <c r="AP155" s="7">
        <v>2</v>
      </c>
      <c r="AQ155" s="7">
        <v>4</v>
      </c>
      <c r="AR155" s="3">
        <f>AVERAGE(AM155:AQ155)</f>
        <v>2</v>
      </c>
      <c r="AS155" s="3">
        <f>STDEV(AM155:AQ155)</f>
        <v>1.2247448713915889</v>
      </c>
      <c r="AT155" s="7">
        <v>0</v>
      </c>
      <c r="AU155" s="7">
        <v>0</v>
      </c>
      <c r="AV155" s="7">
        <v>0</v>
      </c>
      <c r="AW155" s="7">
        <v>0</v>
      </c>
      <c r="AX155" s="7">
        <v>0</v>
      </c>
      <c r="AY155" s="3">
        <f>AVERAGE(AT155:AX155)</f>
        <v>0</v>
      </c>
      <c r="AZ155" s="3">
        <f>STDEV(AT155:AX155)</f>
        <v>0</v>
      </c>
      <c r="BA155" s="7">
        <v>0</v>
      </c>
      <c r="BB155" s="7">
        <v>0</v>
      </c>
      <c r="BC155" s="7">
        <v>0</v>
      </c>
      <c r="BD155" s="7">
        <v>0</v>
      </c>
      <c r="BE155" s="7">
        <v>0</v>
      </c>
      <c r="BF155" s="3">
        <f>AVERAGE(BA155:BE155)</f>
        <v>0</v>
      </c>
      <c r="BG155" s="3">
        <f>STDEV(BA155:BE155)</f>
        <v>0</v>
      </c>
    </row>
    <row r="156" spans="1:59" x14ac:dyDescent="0.35">
      <c r="A156" s="6" t="s">
        <v>14</v>
      </c>
      <c r="B156" s="6">
        <v>2</v>
      </c>
      <c r="C156" s="6"/>
      <c r="D156" s="7" t="s">
        <v>31</v>
      </c>
      <c r="E156" s="7" t="s">
        <v>31</v>
      </c>
      <c r="F156" s="7" t="s">
        <v>31</v>
      </c>
      <c r="G156" s="7" t="s">
        <v>31</v>
      </c>
      <c r="H156" s="7" t="s">
        <v>31</v>
      </c>
      <c r="I156" s="3" t="e">
        <f>AVERAGE(D156:H156)</f>
        <v>#DIV/0!</v>
      </c>
      <c r="J156" s="3" t="e">
        <f>STDEV(D156:H156)</f>
        <v>#DIV/0!</v>
      </c>
      <c r="K156" s="7" t="s">
        <v>31</v>
      </c>
      <c r="L156" s="7" t="s">
        <v>31</v>
      </c>
      <c r="M156" s="7" t="s">
        <v>31</v>
      </c>
      <c r="N156" s="7" t="s">
        <v>31</v>
      </c>
      <c r="O156" s="7" t="s">
        <v>31</v>
      </c>
      <c r="P156" s="3" t="e">
        <f>AVERAGE(K156:O156)</f>
        <v>#DIV/0!</v>
      </c>
      <c r="Q156" s="3" t="e">
        <f>STDEV(K156:O156)</f>
        <v>#DIV/0!</v>
      </c>
      <c r="R156" s="7" t="s">
        <v>31</v>
      </c>
      <c r="S156" s="7" t="s">
        <v>31</v>
      </c>
      <c r="T156" s="7" t="s">
        <v>31</v>
      </c>
      <c r="U156" s="7" t="s">
        <v>31</v>
      </c>
      <c r="V156" s="7" t="s">
        <v>31</v>
      </c>
      <c r="W156" s="3" t="e">
        <f>AVERAGE(R156:V156)</f>
        <v>#DIV/0!</v>
      </c>
      <c r="X156" s="3" t="e">
        <f>STDEV(R156:V156)</f>
        <v>#DIV/0!</v>
      </c>
      <c r="Y156" s="7">
        <v>94</v>
      </c>
      <c r="Z156" s="7">
        <v>98</v>
      </c>
      <c r="AA156" s="7">
        <v>91</v>
      </c>
      <c r="AB156" s="7">
        <v>100</v>
      </c>
      <c r="AC156" s="7">
        <v>93</v>
      </c>
      <c r="AD156" s="3">
        <f>AVERAGE(Y156:AC156)</f>
        <v>95.2</v>
      </c>
      <c r="AE156" s="3">
        <f>STDEV(Y156:AC156)</f>
        <v>3.7013511046643495</v>
      </c>
      <c r="AF156" s="7">
        <v>8</v>
      </c>
      <c r="AG156" s="7">
        <v>9</v>
      </c>
      <c r="AH156" s="7">
        <v>4</v>
      </c>
      <c r="AI156" s="7">
        <v>6</v>
      </c>
      <c r="AJ156" s="7">
        <v>4</v>
      </c>
      <c r="AK156" s="3">
        <f>AVERAGE(AF156:AJ156)</f>
        <v>6.2</v>
      </c>
      <c r="AL156" s="3">
        <f>STDEV(AF156:AJ156)</f>
        <v>2.2803508501982765</v>
      </c>
      <c r="AM156" s="7">
        <v>0</v>
      </c>
      <c r="AN156" s="7">
        <v>2</v>
      </c>
      <c r="AO156" s="7">
        <v>1</v>
      </c>
      <c r="AP156" s="7">
        <v>1</v>
      </c>
      <c r="AQ156" s="7">
        <v>0</v>
      </c>
      <c r="AR156" s="3">
        <f>AVERAGE(AM156:AQ156)</f>
        <v>0.8</v>
      </c>
      <c r="AS156" s="3">
        <f>STDEV(AM156:AQ156)</f>
        <v>0.83666002653407556</v>
      </c>
      <c r="AT156" s="7">
        <v>0</v>
      </c>
      <c r="AU156" s="7">
        <v>0</v>
      </c>
      <c r="AV156" s="7">
        <v>0</v>
      </c>
      <c r="AW156" s="7">
        <v>0</v>
      </c>
      <c r="AX156" s="7">
        <v>0</v>
      </c>
      <c r="AY156" s="3">
        <f>AVERAGE(AT156:AX156)</f>
        <v>0</v>
      </c>
      <c r="AZ156" s="3">
        <f>STDEV(AT156:AX156)</f>
        <v>0</v>
      </c>
      <c r="BA156" s="7">
        <v>0</v>
      </c>
      <c r="BB156" s="7">
        <v>0</v>
      </c>
      <c r="BC156" s="7">
        <v>0</v>
      </c>
      <c r="BD156" s="7">
        <v>0</v>
      </c>
      <c r="BE156" s="7">
        <v>0</v>
      </c>
      <c r="BF156" s="3">
        <f>AVERAGE(BA156:BE156)</f>
        <v>0</v>
      </c>
      <c r="BG156" s="3">
        <f>STDEV(BA156:BE156)</f>
        <v>0</v>
      </c>
    </row>
    <row r="157" spans="1:59" x14ac:dyDescent="0.35">
      <c r="A157" s="6"/>
      <c r="B157" s="6">
        <v>3</v>
      </c>
      <c r="C157" s="6"/>
      <c r="D157" s="7" t="s">
        <v>31</v>
      </c>
      <c r="E157" s="7" t="s">
        <v>31</v>
      </c>
      <c r="F157" s="7" t="s">
        <v>31</v>
      </c>
      <c r="G157" s="7" t="s">
        <v>31</v>
      </c>
      <c r="H157" s="7" t="s">
        <v>31</v>
      </c>
      <c r="I157" s="3" t="e">
        <f>AVERAGE(D157:H157)</f>
        <v>#DIV/0!</v>
      </c>
      <c r="J157" s="3" t="e">
        <f>STDEV(D157:H157)</f>
        <v>#DIV/0!</v>
      </c>
      <c r="K157" s="7" t="s">
        <v>31</v>
      </c>
      <c r="L157" s="7" t="s">
        <v>31</v>
      </c>
      <c r="M157" s="7" t="s">
        <v>31</v>
      </c>
      <c r="N157" s="7" t="s">
        <v>31</v>
      </c>
      <c r="O157" s="7" t="s">
        <v>31</v>
      </c>
      <c r="P157" s="3" t="e">
        <f>AVERAGE(K157:O157)</f>
        <v>#DIV/0!</v>
      </c>
      <c r="Q157" s="3" t="e">
        <f>STDEV(K157:O157)</f>
        <v>#DIV/0!</v>
      </c>
      <c r="R157" s="7" t="s">
        <v>31</v>
      </c>
      <c r="S157" s="7" t="s">
        <v>31</v>
      </c>
      <c r="T157" s="7" t="s">
        <v>31</v>
      </c>
      <c r="U157" s="7" t="s">
        <v>31</v>
      </c>
      <c r="V157" s="7" t="s">
        <v>31</v>
      </c>
      <c r="W157" s="3" t="e">
        <f>AVERAGE(R157:V157)</f>
        <v>#DIV/0!</v>
      </c>
      <c r="X157" s="3" t="e">
        <f>STDEV(R157:V157)</f>
        <v>#DIV/0!</v>
      </c>
      <c r="Y157" s="7">
        <v>77</v>
      </c>
      <c r="Z157" s="7">
        <v>89</v>
      </c>
      <c r="AA157" s="7">
        <v>86</v>
      </c>
      <c r="AB157" s="7">
        <v>75</v>
      </c>
      <c r="AC157" s="7">
        <v>76</v>
      </c>
      <c r="AD157" s="3">
        <f>AVERAGE(Y157:AC157)</f>
        <v>80.599999999999994</v>
      </c>
      <c r="AE157" s="3">
        <f>STDEV(Y157:AC157)</f>
        <v>6.4265076052238514</v>
      </c>
      <c r="AF157" s="7">
        <v>10</v>
      </c>
      <c r="AG157" s="7">
        <v>17</v>
      </c>
      <c r="AH157" s="7">
        <v>10</v>
      </c>
      <c r="AI157" s="7">
        <v>14</v>
      </c>
      <c r="AJ157" s="7">
        <v>11</v>
      </c>
      <c r="AK157" s="3">
        <f>AVERAGE(AF157:AJ157)</f>
        <v>12.4</v>
      </c>
      <c r="AL157" s="3">
        <f>STDEV(AF157:AJ157)</f>
        <v>3.0495901363953832</v>
      </c>
      <c r="AM157" s="7">
        <v>0</v>
      </c>
      <c r="AN157" s="7">
        <v>1</v>
      </c>
      <c r="AO157" s="7">
        <v>1</v>
      </c>
      <c r="AP157" s="7">
        <v>2</v>
      </c>
      <c r="AQ157" s="7">
        <v>4</v>
      </c>
      <c r="AR157" s="3">
        <f>AVERAGE(AM157:AQ157)</f>
        <v>1.6</v>
      </c>
      <c r="AS157" s="3">
        <f>STDEV(AM157:AQ157)</f>
        <v>1.51657508881031</v>
      </c>
      <c r="AT157" s="7">
        <v>0</v>
      </c>
      <c r="AU157" s="7">
        <v>0</v>
      </c>
      <c r="AV157" s="7">
        <v>0</v>
      </c>
      <c r="AW157" s="7">
        <v>1</v>
      </c>
      <c r="AX157" s="7">
        <v>0</v>
      </c>
      <c r="AY157" s="3">
        <f>AVERAGE(AT157:AX157)</f>
        <v>0.2</v>
      </c>
      <c r="AZ157" s="3">
        <f>STDEV(AT157:AX157)</f>
        <v>0.44721359549995793</v>
      </c>
      <c r="BA157" s="7">
        <v>0</v>
      </c>
      <c r="BB157" s="7">
        <v>0</v>
      </c>
      <c r="BC157" s="7">
        <v>0</v>
      </c>
      <c r="BD157" s="7">
        <v>0</v>
      </c>
      <c r="BE157" s="7">
        <v>0</v>
      </c>
      <c r="BF157" s="3">
        <f>AVERAGE(BA157:BE157)</f>
        <v>0</v>
      </c>
      <c r="BG157" s="3">
        <f>STDEV(BA157:BE157)</f>
        <v>0</v>
      </c>
    </row>
    <row r="158" spans="1:59" x14ac:dyDescent="0.35">
      <c r="A158" s="4" t="s">
        <v>32</v>
      </c>
      <c r="B158" s="6"/>
      <c r="C158" s="6"/>
      <c r="D158" s="7"/>
      <c r="E158" s="7"/>
      <c r="F158" s="7"/>
      <c r="G158" s="7"/>
      <c r="H158" s="7"/>
      <c r="I158" s="8" t="e">
        <f>AVERAGE(I156:I157)</f>
        <v>#DIV/0!</v>
      </c>
      <c r="J158" s="8"/>
      <c r="K158" s="7"/>
      <c r="L158" s="7"/>
      <c r="M158" s="7"/>
      <c r="N158" s="7"/>
      <c r="O158" s="7"/>
      <c r="P158" s="8" t="e">
        <f>AVERAGE(P156:P157)</f>
        <v>#DIV/0!</v>
      </c>
      <c r="Q158" s="8"/>
      <c r="R158" s="7"/>
      <c r="S158" s="7"/>
      <c r="T158" s="7"/>
      <c r="U158" s="7"/>
      <c r="V158" s="7"/>
      <c r="W158" s="8" t="e">
        <f>AVERAGE(W156:W157)</f>
        <v>#DIV/0!</v>
      </c>
      <c r="X158" s="8"/>
      <c r="Y158" s="7"/>
      <c r="Z158" s="7"/>
      <c r="AA158" s="7"/>
      <c r="AB158" s="7"/>
      <c r="AC158" s="7"/>
      <c r="AD158" s="8">
        <f>AVERAGE(AD156:AD157)</f>
        <v>87.9</v>
      </c>
      <c r="AE158" s="8"/>
      <c r="AF158" s="7"/>
      <c r="AG158" s="7"/>
      <c r="AH158" s="7"/>
      <c r="AI158" s="7"/>
      <c r="AJ158" s="7"/>
      <c r="AK158" s="8">
        <f>AVERAGE(AK156:AK157)</f>
        <v>9.3000000000000007</v>
      </c>
      <c r="AL158" s="8"/>
      <c r="AM158" s="7"/>
      <c r="AN158" s="7"/>
      <c r="AO158" s="7"/>
      <c r="AP158" s="7"/>
      <c r="AQ158" s="7"/>
      <c r="AR158" s="8">
        <f>AVERAGE(AR156:AR157)</f>
        <v>1.2000000000000002</v>
      </c>
      <c r="AS158" s="8"/>
      <c r="AT158" s="7"/>
      <c r="AU158" s="7"/>
      <c r="AV158" s="7"/>
      <c r="AW158" s="7"/>
      <c r="AX158" s="7"/>
      <c r="AY158" s="8">
        <f>AVERAGE(AY156:AY157)</f>
        <v>0.1</v>
      </c>
      <c r="AZ158" s="8"/>
      <c r="BA158" s="7"/>
      <c r="BB158" s="7"/>
      <c r="BC158" s="7"/>
      <c r="BD158" s="7"/>
      <c r="BE158" s="7"/>
      <c r="BF158" s="8">
        <f>AVERAGE(BF156:BF157)</f>
        <v>0</v>
      </c>
      <c r="BG158" s="8"/>
    </row>
    <row r="159" spans="1:59" x14ac:dyDescent="0.35">
      <c r="A159" s="4" t="s">
        <v>33</v>
      </c>
      <c r="B159" s="6"/>
      <c r="C159" s="6"/>
      <c r="D159" s="7"/>
      <c r="E159" s="7"/>
      <c r="F159" s="7"/>
      <c r="G159" s="7"/>
      <c r="H159" s="7"/>
      <c r="I159" s="8" t="e">
        <f>SUM(J156:J157)</f>
        <v>#DIV/0!</v>
      </c>
      <c r="J159" s="8"/>
      <c r="K159" s="7"/>
      <c r="L159" s="7"/>
      <c r="M159" s="7"/>
      <c r="N159" s="7"/>
      <c r="O159" s="7"/>
      <c r="P159" s="8" t="e">
        <f>SUM(Q156:Q157)</f>
        <v>#DIV/0!</v>
      </c>
      <c r="Q159" s="8"/>
      <c r="R159" s="7"/>
      <c r="S159" s="7"/>
      <c r="T159" s="7"/>
      <c r="U159" s="7"/>
      <c r="V159" s="7"/>
      <c r="W159" s="8" t="e">
        <f>SUM(X156:X157)</f>
        <v>#DIV/0!</v>
      </c>
      <c r="X159" s="8"/>
      <c r="Y159" s="7"/>
      <c r="Z159" s="7"/>
      <c r="AA159" s="7"/>
      <c r="AB159" s="7"/>
      <c r="AC159" s="7"/>
      <c r="AD159" s="8">
        <f>SUM(AE156:AE157)</f>
        <v>10.127858709888201</v>
      </c>
      <c r="AE159" s="8"/>
      <c r="AF159" s="7"/>
      <c r="AG159" s="7"/>
      <c r="AH159" s="7"/>
      <c r="AI159" s="7"/>
      <c r="AJ159" s="7"/>
      <c r="AK159" s="8">
        <f>SUM(AL156:AL157)</f>
        <v>5.3299409865936598</v>
      </c>
      <c r="AL159" s="8"/>
      <c r="AM159" s="7"/>
      <c r="AN159" s="7"/>
      <c r="AO159" s="7"/>
      <c r="AP159" s="7"/>
      <c r="AQ159" s="7"/>
      <c r="AR159" s="8">
        <f>SUM(AS156:AS157)</f>
        <v>2.3532351153443853</v>
      </c>
      <c r="AS159" s="8"/>
      <c r="AT159" s="7"/>
      <c r="AU159" s="7"/>
      <c r="AV159" s="7"/>
      <c r="AW159" s="7"/>
      <c r="AX159" s="7"/>
      <c r="AY159" s="8">
        <f>SUM(AZ156:AZ157)</f>
        <v>0.44721359549995793</v>
      </c>
      <c r="AZ159" s="8"/>
      <c r="BA159" s="7"/>
      <c r="BB159" s="7"/>
      <c r="BC159" s="7"/>
      <c r="BD159" s="7"/>
      <c r="BE159" s="7"/>
      <c r="BF159" s="8">
        <f>SUM(BG156:BG157)</f>
        <v>0</v>
      </c>
      <c r="BG159" s="8"/>
    </row>
    <row r="160" spans="1:59" x14ac:dyDescent="0.35">
      <c r="A160" s="6" t="s">
        <v>15</v>
      </c>
      <c r="B160" s="6">
        <v>1</v>
      </c>
      <c r="C160" s="6"/>
      <c r="D160" s="7" t="s">
        <v>31</v>
      </c>
      <c r="E160" s="7" t="s">
        <v>31</v>
      </c>
      <c r="F160" s="7" t="s">
        <v>31</v>
      </c>
      <c r="G160" s="7" t="s">
        <v>31</v>
      </c>
      <c r="H160" s="7" t="s">
        <v>31</v>
      </c>
      <c r="I160" s="3" t="e">
        <f>AVERAGE(D160:H160)</f>
        <v>#DIV/0!</v>
      </c>
      <c r="J160" s="3" t="e">
        <f>STDEV(D160:H160)</f>
        <v>#DIV/0!</v>
      </c>
      <c r="K160" s="7" t="s">
        <v>31</v>
      </c>
      <c r="L160" s="7" t="s">
        <v>31</v>
      </c>
      <c r="M160" s="7" t="s">
        <v>31</v>
      </c>
      <c r="N160" s="7" t="s">
        <v>31</v>
      </c>
      <c r="O160" s="7" t="s">
        <v>31</v>
      </c>
      <c r="P160" s="3" t="e">
        <f>AVERAGE(K160:O160)</f>
        <v>#DIV/0!</v>
      </c>
      <c r="Q160" s="3" t="e">
        <f>STDEV(K160:O160)</f>
        <v>#DIV/0!</v>
      </c>
      <c r="R160" s="7" t="s">
        <v>31</v>
      </c>
      <c r="S160" s="7" t="s">
        <v>31</v>
      </c>
      <c r="T160" s="7" t="s">
        <v>31</v>
      </c>
      <c r="U160" s="7" t="s">
        <v>31</v>
      </c>
      <c r="V160" s="7" t="s">
        <v>31</v>
      </c>
      <c r="W160" s="3" t="e">
        <f>AVERAGE(R160:V160)</f>
        <v>#DIV/0!</v>
      </c>
      <c r="X160" s="3" t="e">
        <f>STDEV(R160:V160)</f>
        <v>#DIV/0!</v>
      </c>
      <c r="Y160" s="7">
        <v>30</v>
      </c>
      <c r="Z160" s="7">
        <v>30</v>
      </c>
      <c r="AA160" s="7">
        <v>33</v>
      </c>
      <c r="AB160" s="7">
        <v>36</v>
      </c>
      <c r="AC160" s="7">
        <v>40</v>
      </c>
      <c r="AD160" s="3">
        <f>AVERAGE(Y160:AC160)</f>
        <v>33.799999999999997</v>
      </c>
      <c r="AE160" s="3">
        <f>STDEV(Y160:AC160)</f>
        <v>4.266145801540314</v>
      </c>
      <c r="AF160" s="7">
        <v>1</v>
      </c>
      <c r="AG160" s="7">
        <v>4</v>
      </c>
      <c r="AH160" s="7">
        <v>0</v>
      </c>
      <c r="AI160" s="7">
        <v>0</v>
      </c>
      <c r="AJ160" s="7">
        <v>3</v>
      </c>
      <c r="AK160" s="3">
        <f>AVERAGE(AF160:AJ160)</f>
        <v>1.6</v>
      </c>
      <c r="AL160" s="3">
        <f>STDEV(AF160:AJ160)</f>
        <v>1.8165902124584949</v>
      </c>
      <c r="AM160" s="7">
        <v>0</v>
      </c>
      <c r="AN160" s="7">
        <v>0</v>
      </c>
      <c r="AO160" s="7">
        <v>0</v>
      </c>
      <c r="AP160" s="7">
        <v>1</v>
      </c>
      <c r="AQ160" s="7">
        <v>1</v>
      </c>
      <c r="AR160" s="3">
        <f>AVERAGE(AM160:AQ160)</f>
        <v>0.4</v>
      </c>
      <c r="AS160" s="3">
        <f>STDEV(AM160:AQ160)</f>
        <v>0.54772255750516607</v>
      </c>
      <c r="AT160" s="7">
        <v>0</v>
      </c>
      <c r="AU160" s="7">
        <v>0</v>
      </c>
      <c r="AV160" s="7">
        <v>0</v>
      </c>
      <c r="AW160" s="7">
        <v>0</v>
      </c>
      <c r="AX160" s="7">
        <v>1</v>
      </c>
      <c r="AY160" s="3">
        <f>AVERAGE(AT160:AX160)</f>
        <v>0.2</v>
      </c>
      <c r="AZ160" s="3">
        <f>STDEV(AT160:AX160)</f>
        <v>0.44721359549995793</v>
      </c>
      <c r="BA160" s="7">
        <v>0</v>
      </c>
      <c r="BB160" s="7">
        <v>0</v>
      </c>
      <c r="BC160" s="7">
        <v>0</v>
      </c>
      <c r="BD160" s="7">
        <v>0</v>
      </c>
      <c r="BE160" s="7">
        <v>0</v>
      </c>
      <c r="BF160" s="3">
        <f>AVERAGE(BA160:BE160)</f>
        <v>0</v>
      </c>
      <c r="BG160" s="3">
        <f>STDEV(BA160:BE160)</f>
        <v>0</v>
      </c>
    </row>
    <row r="161" spans="1:59" x14ac:dyDescent="0.35">
      <c r="A161" s="6"/>
      <c r="B161" s="6">
        <v>2</v>
      </c>
      <c r="C161" s="6"/>
      <c r="D161" s="7" t="s">
        <v>31</v>
      </c>
      <c r="E161" s="7" t="s">
        <v>31</v>
      </c>
      <c r="F161" s="7" t="s">
        <v>31</v>
      </c>
      <c r="G161" s="7" t="s">
        <v>31</v>
      </c>
      <c r="H161" s="7" t="s">
        <v>31</v>
      </c>
      <c r="I161" s="3" t="e">
        <f>AVERAGE(D161:H161)</f>
        <v>#DIV/0!</v>
      </c>
      <c r="J161" s="3" t="e">
        <f>STDEV(D161:H161)</f>
        <v>#DIV/0!</v>
      </c>
      <c r="K161" s="7" t="s">
        <v>31</v>
      </c>
      <c r="L161" s="7" t="s">
        <v>31</v>
      </c>
      <c r="M161" s="7" t="s">
        <v>31</v>
      </c>
      <c r="N161" s="7" t="s">
        <v>31</v>
      </c>
      <c r="O161" s="7" t="s">
        <v>31</v>
      </c>
      <c r="P161" s="3" t="e">
        <f>AVERAGE(K161:O161)</f>
        <v>#DIV/0!</v>
      </c>
      <c r="Q161" s="3" t="e">
        <f>STDEV(K161:O161)</f>
        <v>#DIV/0!</v>
      </c>
      <c r="R161" s="7" t="s">
        <v>31</v>
      </c>
      <c r="S161" s="7" t="s">
        <v>31</v>
      </c>
      <c r="T161" s="7" t="s">
        <v>31</v>
      </c>
      <c r="U161" s="7" t="s">
        <v>31</v>
      </c>
      <c r="V161" s="7" t="s">
        <v>31</v>
      </c>
      <c r="W161" s="3" t="e">
        <f>AVERAGE(R161:V161)</f>
        <v>#DIV/0!</v>
      </c>
      <c r="X161" s="3" t="e">
        <f>STDEV(R161:V161)</f>
        <v>#DIV/0!</v>
      </c>
      <c r="Y161" s="7">
        <v>32</v>
      </c>
      <c r="Z161" s="7">
        <v>38</v>
      </c>
      <c r="AA161" s="7">
        <v>29</v>
      </c>
      <c r="AB161" s="7">
        <v>32</v>
      </c>
      <c r="AC161" s="7">
        <v>31</v>
      </c>
      <c r="AD161" s="3">
        <f>AVERAGE(Y161:AC161)</f>
        <v>32.4</v>
      </c>
      <c r="AE161" s="3">
        <f>STDEV(Y161:AC161)</f>
        <v>3.3615472627943221</v>
      </c>
      <c r="AF161" s="7">
        <v>2</v>
      </c>
      <c r="AG161" s="7">
        <v>1</v>
      </c>
      <c r="AH161" s="7">
        <v>2</v>
      </c>
      <c r="AI161" s="7">
        <v>0</v>
      </c>
      <c r="AJ161" s="7">
        <v>0</v>
      </c>
      <c r="AK161" s="3">
        <f>AVERAGE(AF161:AJ161)</f>
        <v>1</v>
      </c>
      <c r="AL161" s="3">
        <f>STDEV(AF161:AJ161)</f>
        <v>1</v>
      </c>
      <c r="AM161" s="7">
        <v>0</v>
      </c>
      <c r="AN161" s="7">
        <v>0</v>
      </c>
      <c r="AO161" s="7">
        <v>1</v>
      </c>
      <c r="AP161" s="7">
        <v>1</v>
      </c>
      <c r="AQ161" s="7">
        <v>0</v>
      </c>
      <c r="AR161" s="3">
        <f>AVERAGE(AM161:AQ161)</f>
        <v>0.4</v>
      </c>
      <c r="AS161" s="3">
        <f>STDEV(AM161:AQ161)</f>
        <v>0.54772255750516607</v>
      </c>
      <c r="AT161" s="7">
        <v>0</v>
      </c>
      <c r="AU161" s="7">
        <v>0</v>
      </c>
      <c r="AV161" s="7">
        <v>0</v>
      </c>
      <c r="AW161" s="7">
        <v>0</v>
      </c>
      <c r="AX161" s="7">
        <v>0</v>
      </c>
      <c r="AY161" s="3">
        <f>AVERAGE(AT161:AX161)</f>
        <v>0</v>
      </c>
      <c r="AZ161" s="3">
        <f>STDEV(AT161:AX161)</f>
        <v>0</v>
      </c>
      <c r="BA161" s="7">
        <v>0</v>
      </c>
      <c r="BB161" s="7">
        <v>0</v>
      </c>
      <c r="BC161" s="7">
        <v>0</v>
      </c>
      <c r="BD161" s="7">
        <v>0</v>
      </c>
      <c r="BE161" s="7">
        <v>0</v>
      </c>
      <c r="BF161" s="3">
        <f>AVERAGE(BA161:BE161)</f>
        <v>0</v>
      </c>
      <c r="BG161" s="3">
        <f>STDEV(BA161:BE161)</f>
        <v>0</v>
      </c>
    </row>
    <row r="162" spans="1:59" x14ac:dyDescent="0.35">
      <c r="A162" s="6"/>
      <c r="B162" s="6">
        <v>3</v>
      </c>
      <c r="C162" s="6"/>
      <c r="D162" s="7" t="s">
        <v>31</v>
      </c>
      <c r="E162" s="7" t="s">
        <v>31</v>
      </c>
      <c r="F162" s="7" t="s">
        <v>31</v>
      </c>
      <c r="G162" s="7" t="s">
        <v>31</v>
      </c>
      <c r="H162" s="7" t="s">
        <v>31</v>
      </c>
      <c r="I162" s="3" t="e">
        <f>AVERAGE(D162:H162)</f>
        <v>#DIV/0!</v>
      </c>
      <c r="J162" s="3" t="e">
        <f>STDEV(D162:H162)</f>
        <v>#DIV/0!</v>
      </c>
      <c r="K162" s="7" t="s">
        <v>31</v>
      </c>
      <c r="L162" s="7" t="s">
        <v>31</v>
      </c>
      <c r="M162" s="7" t="s">
        <v>31</v>
      </c>
      <c r="N162" s="7" t="s">
        <v>31</v>
      </c>
      <c r="O162" s="7" t="s">
        <v>31</v>
      </c>
      <c r="P162" s="3" t="e">
        <f>AVERAGE(K162:O162)</f>
        <v>#DIV/0!</v>
      </c>
      <c r="Q162" s="3" t="e">
        <f>STDEV(K162:O162)</f>
        <v>#DIV/0!</v>
      </c>
      <c r="R162" s="7" t="s">
        <v>31</v>
      </c>
      <c r="S162" s="7" t="s">
        <v>31</v>
      </c>
      <c r="T162" s="7" t="s">
        <v>31</v>
      </c>
      <c r="U162" s="7" t="s">
        <v>31</v>
      </c>
      <c r="V162" s="7" t="s">
        <v>31</v>
      </c>
      <c r="W162" s="3" t="e">
        <f>AVERAGE(R162:V162)</f>
        <v>#DIV/0!</v>
      </c>
      <c r="X162" s="3" t="e">
        <f>STDEV(R162:V162)</f>
        <v>#DIV/0!</v>
      </c>
      <c r="Y162" s="7">
        <v>100</v>
      </c>
      <c r="Z162" s="7">
        <v>98</v>
      </c>
      <c r="AA162" s="7">
        <v>90</v>
      </c>
      <c r="AB162" s="7">
        <v>103</v>
      </c>
      <c r="AC162" s="7">
        <v>99</v>
      </c>
      <c r="AD162" s="3">
        <f>AVERAGE(Y162:AC162)</f>
        <v>98</v>
      </c>
      <c r="AE162" s="3">
        <f>STDEV(Y162:AC162)</f>
        <v>4.8476798574163293</v>
      </c>
      <c r="AF162" s="7">
        <v>17</v>
      </c>
      <c r="AG162" s="7">
        <v>15</v>
      </c>
      <c r="AH162" s="7">
        <v>8</v>
      </c>
      <c r="AI162" s="7">
        <v>10</v>
      </c>
      <c r="AJ162" s="7">
        <v>20</v>
      </c>
      <c r="AK162" s="3">
        <f>AVERAGE(AF162:AJ162)</f>
        <v>14</v>
      </c>
      <c r="AL162" s="3">
        <f>STDEV(AF162:AJ162)</f>
        <v>4.9497474683058327</v>
      </c>
      <c r="AM162" s="7">
        <v>2</v>
      </c>
      <c r="AN162" s="7">
        <v>2</v>
      </c>
      <c r="AO162" s="7">
        <v>2</v>
      </c>
      <c r="AP162" s="7">
        <v>1</v>
      </c>
      <c r="AQ162" s="7">
        <v>1</v>
      </c>
      <c r="AR162" s="3">
        <f>AVERAGE(AM162:AQ162)</f>
        <v>1.6</v>
      </c>
      <c r="AS162" s="3">
        <f>STDEV(AM162:AQ162)</f>
        <v>0.54772255750516596</v>
      </c>
      <c r="AT162" s="7">
        <v>0</v>
      </c>
      <c r="AU162" s="7">
        <v>0</v>
      </c>
      <c r="AV162" s="7">
        <v>0</v>
      </c>
      <c r="AW162" s="7">
        <v>0</v>
      </c>
      <c r="AX162" s="7">
        <v>0</v>
      </c>
      <c r="AY162" s="3">
        <f>AVERAGE(AT162:AX162)</f>
        <v>0</v>
      </c>
      <c r="AZ162" s="3">
        <f>STDEV(AT162:AX162)</f>
        <v>0</v>
      </c>
      <c r="BA162" s="7">
        <v>0</v>
      </c>
      <c r="BB162" s="7">
        <v>0</v>
      </c>
      <c r="BC162" s="7">
        <v>0</v>
      </c>
      <c r="BD162" s="7">
        <v>0</v>
      </c>
      <c r="BE162" s="7">
        <v>0</v>
      </c>
      <c r="BF162" s="3">
        <f>AVERAGE(BA162:BE162)</f>
        <v>0</v>
      </c>
      <c r="BG162" s="3">
        <f>STDEV(BA162:BE162)</f>
        <v>0</v>
      </c>
    </row>
    <row r="163" spans="1:59" x14ac:dyDescent="0.35">
      <c r="A163" s="4" t="s">
        <v>32</v>
      </c>
      <c r="B163" s="6"/>
      <c r="C163" s="6"/>
      <c r="D163" s="7"/>
      <c r="E163" s="7"/>
      <c r="F163" s="7"/>
      <c r="G163" s="7"/>
      <c r="H163" s="7"/>
      <c r="I163" s="8" t="e">
        <f>AVERAGE(I160:I161)</f>
        <v>#DIV/0!</v>
      </c>
      <c r="J163" s="8"/>
      <c r="K163" s="7"/>
      <c r="L163" s="7"/>
      <c r="M163" s="7"/>
      <c r="N163" s="7"/>
      <c r="O163" s="7"/>
      <c r="P163" s="8" t="e">
        <f>AVERAGE(P160:P161)</f>
        <v>#DIV/0!</v>
      </c>
      <c r="Q163" s="8"/>
      <c r="R163" s="7"/>
      <c r="S163" s="7"/>
      <c r="T163" s="7"/>
      <c r="U163" s="7"/>
      <c r="V163" s="7"/>
      <c r="W163" s="8" t="e">
        <f>AVERAGE(W160:W161)</f>
        <v>#DIV/0!</v>
      </c>
      <c r="X163" s="8"/>
      <c r="Y163" s="7"/>
      <c r="Z163" s="7"/>
      <c r="AA163" s="7"/>
      <c r="AB163" s="7"/>
      <c r="AC163" s="7"/>
      <c r="AD163" s="8">
        <f>AVERAGE(AD160:AD161)</f>
        <v>33.099999999999994</v>
      </c>
      <c r="AE163" s="8"/>
      <c r="AF163" s="7"/>
      <c r="AG163" s="7"/>
      <c r="AH163" s="7"/>
      <c r="AI163" s="7"/>
      <c r="AJ163" s="7"/>
      <c r="AK163" s="8">
        <f>AVERAGE(AK160:AK161)</f>
        <v>1.3</v>
      </c>
      <c r="AL163" s="8"/>
      <c r="AM163" s="7"/>
      <c r="AN163" s="7"/>
      <c r="AO163" s="7"/>
      <c r="AP163" s="7"/>
      <c r="AQ163" s="7"/>
      <c r="AR163" s="8">
        <f>AVERAGE(AR160:AR161)</f>
        <v>0.4</v>
      </c>
      <c r="AS163" s="8"/>
      <c r="AT163" s="7"/>
      <c r="AU163" s="7"/>
      <c r="AV163" s="7"/>
      <c r="AW163" s="7"/>
      <c r="AX163" s="7"/>
      <c r="AY163" s="8">
        <f>AVERAGE(AY160:AY161)</f>
        <v>0.1</v>
      </c>
      <c r="AZ163" s="8"/>
      <c r="BA163" s="7"/>
      <c r="BB163" s="7"/>
      <c r="BC163" s="7"/>
      <c r="BD163" s="7"/>
      <c r="BE163" s="7"/>
      <c r="BF163" s="8">
        <f>AVERAGE(BF160:BF161)</f>
        <v>0</v>
      </c>
      <c r="BG163" s="8"/>
    </row>
    <row r="164" spans="1:59" x14ac:dyDescent="0.35">
      <c r="A164" s="4" t="s">
        <v>33</v>
      </c>
      <c r="B164" s="6"/>
      <c r="C164" s="6"/>
      <c r="D164" s="7"/>
      <c r="E164" s="7"/>
      <c r="F164" s="7"/>
      <c r="G164" s="7"/>
      <c r="H164" s="7"/>
      <c r="I164" s="8" t="e">
        <f>SUM(J160:J161)</f>
        <v>#DIV/0!</v>
      </c>
      <c r="J164" s="8"/>
      <c r="K164" s="7"/>
      <c r="L164" s="7"/>
      <c r="M164" s="7"/>
      <c r="N164" s="7"/>
      <c r="O164" s="7"/>
      <c r="P164" s="8" t="e">
        <f>SUM(Q160:Q161)</f>
        <v>#DIV/0!</v>
      </c>
      <c r="Q164" s="8"/>
      <c r="R164" s="7"/>
      <c r="S164" s="7"/>
      <c r="T164" s="7"/>
      <c r="U164" s="7"/>
      <c r="V164" s="7"/>
      <c r="W164" s="8" t="e">
        <f>SUM(X160:X161)</f>
        <v>#DIV/0!</v>
      </c>
      <c r="X164" s="8"/>
      <c r="Y164" s="7"/>
      <c r="Z164" s="7"/>
      <c r="AA164" s="7"/>
      <c r="AB164" s="7"/>
      <c r="AC164" s="7"/>
      <c r="AD164" s="8">
        <f>SUM(AE160:AE161)</f>
        <v>7.6276930643346361</v>
      </c>
      <c r="AE164" s="8"/>
      <c r="AF164" s="7"/>
      <c r="AG164" s="7"/>
      <c r="AH164" s="7"/>
      <c r="AI164" s="7"/>
      <c r="AJ164" s="7"/>
      <c r="AK164" s="8">
        <f>SUM(AL160:AL161)</f>
        <v>2.8165902124584949</v>
      </c>
      <c r="AL164" s="8"/>
      <c r="AM164" s="7"/>
      <c r="AN164" s="7"/>
      <c r="AO164" s="7"/>
      <c r="AP164" s="7"/>
      <c r="AQ164" s="7"/>
      <c r="AR164" s="8">
        <f>SUM(AS160:AS161)</f>
        <v>1.0954451150103321</v>
      </c>
      <c r="AS164" s="8"/>
      <c r="AT164" s="7"/>
      <c r="AU164" s="7"/>
      <c r="AV164" s="7"/>
      <c r="AW164" s="7"/>
      <c r="AX164" s="7"/>
      <c r="AY164" s="8">
        <f>SUM(AZ160:AZ161)</f>
        <v>0.44721359549995793</v>
      </c>
      <c r="AZ164" s="8"/>
      <c r="BA164" s="7"/>
      <c r="BB164" s="7"/>
      <c r="BC164" s="7"/>
      <c r="BD164" s="7"/>
      <c r="BE164" s="7"/>
      <c r="BF164" s="8">
        <f>SUM(BG160:BG161)</f>
        <v>0</v>
      </c>
      <c r="BG164" s="8"/>
    </row>
    <row r="165" spans="1:59" x14ac:dyDescent="0.35">
      <c r="A165" s="6" t="s">
        <v>13</v>
      </c>
      <c r="B165" s="6">
        <v>1</v>
      </c>
      <c r="C165" s="6"/>
      <c r="D165" s="7" t="s">
        <v>31</v>
      </c>
      <c r="E165" s="7" t="s">
        <v>31</v>
      </c>
      <c r="F165" s="7" t="s">
        <v>31</v>
      </c>
      <c r="G165" s="7" t="s">
        <v>31</v>
      </c>
      <c r="H165" s="7" t="s">
        <v>31</v>
      </c>
      <c r="I165" s="3" t="e">
        <f>AVERAGE(D165:H165)</f>
        <v>#DIV/0!</v>
      </c>
      <c r="J165" s="3" t="e">
        <f>STDEV(D165:H165)</f>
        <v>#DIV/0!</v>
      </c>
      <c r="K165" s="7" t="s">
        <v>31</v>
      </c>
      <c r="L165" s="7" t="s">
        <v>31</v>
      </c>
      <c r="M165" s="7" t="s">
        <v>31</v>
      </c>
      <c r="N165" s="7" t="s">
        <v>31</v>
      </c>
      <c r="O165" s="7" t="s">
        <v>31</v>
      </c>
      <c r="P165" s="3" t="e">
        <f>AVERAGE(K165:O165)</f>
        <v>#DIV/0!</v>
      </c>
      <c r="Q165" s="3" t="e">
        <f>STDEV(K165:O165)</f>
        <v>#DIV/0!</v>
      </c>
      <c r="R165" s="7" t="s">
        <v>31</v>
      </c>
      <c r="S165" s="7" t="s">
        <v>31</v>
      </c>
      <c r="T165" s="7" t="s">
        <v>31</v>
      </c>
      <c r="U165" s="7" t="s">
        <v>31</v>
      </c>
      <c r="V165" s="7" t="s">
        <v>31</v>
      </c>
      <c r="W165" s="3" t="e">
        <f>AVERAGE(R165:V165)</f>
        <v>#DIV/0!</v>
      </c>
      <c r="X165" s="3" t="e">
        <f>STDEV(R165:V165)</f>
        <v>#DIV/0!</v>
      </c>
      <c r="Y165" s="7">
        <v>72</v>
      </c>
      <c r="Z165" s="7">
        <v>76</v>
      </c>
      <c r="AA165" s="7">
        <v>70</v>
      </c>
      <c r="AB165" s="7">
        <v>73</v>
      </c>
      <c r="AC165" s="7">
        <v>80</v>
      </c>
      <c r="AD165" s="3">
        <f>AVERAGE(Y165:AC165)</f>
        <v>74.2</v>
      </c>
      <c r="AE165" s="3">
        <f>STDEV(Y165:AC165)</f>
        <v>3.8987177379235853</v>
      </c>
      <c r="AF165" s="7">
        <v>12</v>
      </c>
      <c r="AG165" s="7">
        <v>10</v>
      </c>
      <c r="AH165" s="7">
        <v>15</v>
      </c>
      <c r="AI165" s="7">
        <v>13</v>
      </c>
      <c r="AJ165" s="7">
        <v>14</v>
      </c>
      <c r="AK165" s="3">
        <f>AVERAGE(AF165:AJ165)</f>
        <v>12.8</v>
      </c>
      <c r="AL165" s="3">
        <f>STDEV(AF165:AJ165)</f>
        <v>1.9235384061671315</v>
      </c>
      <c r="AM165" s="7">
        <v>1</v>
      </c>
      <c r="AN165" s="7">
        <v>2</v>
      </c>
      <c r="AO165" s="7">
        <v>1</v>
      </c>
      <c r="AP165" s="7">
        <v>0</v>
      </c>
      <c r="AQ165" s="7">
        <v>0</v>
      </c>
      <c r="AR165" s="3">
        <f>AVERAGE(AM165:AQ165)</f>
        <v>0.8</v>
      </c>
      <c r="AS165" s="3">
        <f>STDEV(AM165:AQ165)</f>
        <v>0.83666002653407556</v>
      </c>
      <c r="AT165" s="7">
        <v>0</v>
      </c>
      <c r="AU165" s="7">
        <v>0</v>
      </c>
      <c r="AV165" s="7">
        <v>1</v>
      </c>
      <c r="AW165" s="7">
        <v>0</v>
      </c>
      <c r="AX165" s="7">
        <v>0</v>
      </c>
      <c r="AY165" s="3">
        <f>AVERAGE(AT165:AX165)</f>
        <v>0.2</v>
      </c>
      <c r="AZ165" s="3">
        <f>STDEV(AT165:AX165)</f>
        <v>0.44721359549995793</v>
      </c>
      <c r="BA165" s="7">
        <v>0</v>
      </c>
      <c r="BB165" s="7">
        <v>0</v>
      </c>
      <c r="BC165" s="7">
        <v>0</v>
      </c>
      <c r="BD165" s="7">
        <v>0</v>
      </c>
      <c r="BE165" s="7">
        <v>0</v>
      </c>
      <c r="BF165" s="3">
        <f>AVERAGE(BA165:BE165)</f>
        <v>0</v>
      </c>
      <c r="BG165" s="3">
        <f>STDEV(BA165:BE165)</f>
        <v>0</v>
      </c>
    </row>
    <row r="166" spans="1:59" x14ac:dyDescent="0.35">
      <c r="A166" s="6" t="s">
        <v>14</v>
      </c>
      <c r="B166" s="6">
        <v>2</v>
      </c>
      <c r="C166" s="6"/>
      <c r="D166" s="7" t="s">
        <v>31</v>
      </c>
      <c r="E166" s="7" t="s">
        <v>31</v>
      </c>
      <c r="F166" s="7" t="s">
        <v>31</v>
      </c>
      <c r="G166" s="7" t="s">
        <v>31</v>
      </c>
      <c r="H166" s="7" t="s">
        <v>31</v>
      </c>
      <c r="I166" s="3" t="e">
        <f>AVERAGE(D166:H166)</f>
        <v>#DIV/0!</v>
      </c>
      <c r="J166" s="3" t="e">
        <f>STDEV(D166:H166)</f>
        <v>#DIV/0!</v>
      </c>
      <c r="K166" s="7" t="s">
        <v>31</v>
      </c>
      <c r="L166" s="7" t="s">
        <v>31</v>
      </c>
      <c r="M166" s="7" t="s">
        <v>31</v>
      </c>
      <c r="N166" s="7" t="s">
        <v>31</v>
      </c>
      <c r="O166" s="7" t="s">
        <v>31</v>
      </c>
      <c r="P166" s="3" t="e">
        <f>AVERAGE(K166:O166)</f>
        <v>#DIV/0!</v>
      </c>
      <c r="Q166" s="3" t="e">
        <f>STDEV(K166:O166)</f>
        <v>#DIV/0!</v>
      </c>
      <c r="R166" s="7" t="s">
        <v>31</v>
      </c>
      <c r="S166" s="7" t="s">
        <v>31</v>
      </c>
      <c r="T166" s="7" t="s">
        <v>31</v>
      </c>
      <c r="U166" s="7" t="s">
        <v>31</v>
      </c>
      <c r="V166" s="7" t="s">
        <v>31</v>
      </c>
      <c r="W166" s="3" t="e">
        <f>AVERAGE(R166:V166)</f>
        <v>#DIV/0!</v>
      </c>
      <c r="X166" s="3" t="e">
        <f>STDEV(R166:V166)</f>
        <v>#DIV/0!</v>
      </c>
      <c r="Y166" s="7">
        <v>94</v>
      </c>
      <c r="Z166" s="7">
        <v>86</v>
      </c>
      <c r="AA166" s="7">
        <v>107</v>
      </c>
      <c r="AB166" s="7">
        <v>82</v>
      </c>
      <c r="AC166" s="7">
        <v>95</v>
      </c>
      <c r="AD166" s="3">
        <f>AVERAGE(Y166:AC166)</f>
        <v>92.8</v>
      </c>
      <c r="AE166" s="3">
        <f>STDEV(Y166:AC166)</f>
        <v>9.6280839215287273</v>
      </c>
      <c r="AF166" s="7">
        <v>10</v>
      </c>
      <c r="AG166" s="7">
        <v>5</v>
      </c>
      <c r="AH166" s="7">
        <v>14</v>
      </c>
      <c r="AI166" s="7">
        <v>15</v>
      </c>
      <c r="AJ166" s="7">
        <v>10</v>
      </c>
      <c r="AK166" s="3">
        <f>AVERAGE(AF166:AJ166)</f>
        <v>10.8</v>
      </c>
      <c r="AL166" s="3">
        <f>STDEV(AF166:AJ166)</f>
        <v>3.9623225512317886</v>
      </c>
      <c r="AM166" s="7">
        <v>0</v>
      </c>
      <c r="AN166" s="7">
        <v>1</v>
      </c>
      <c r="AO166" s="7">
        <v>2</v>
      </c>
      <c r="AP166" s="7">
        <v>1</v>
      </c>
      <c r="AQ166" s="7">
        <v>2</v>
      </c>
      <c r="AR166" s="3">
        <f>AVERAGE(AM166:AQ166)</f>
        <v>1.2</v>
      </c>
      <c r="AS166" s="3">
        <f>STDEV(AM166:AQ166)</f>
        <v>0.83666002653407556</v>
      </c>
      <c r="AT166" s="7">
        <v>1</v>
      </c>
      <c r="AU166" s="7">
        <v>0</v>
      </c>
      <c r="AV166" s="7">
        <v>0</v>
      </c>
      <c r="AW166" s="7">
        <v>0</v>
      </c>
      <c r="AX166" s="7">
        <v>0</v>
      </c>
      <c r="AY166" s="3">
        <f>AVERAGE(AT166:AX166)</f>
        <v>0.2</v>
      </c>
      <c r="AZ166" s="3">
        <f>STDEV(AT166:AX166)</f>
        <v>0.44721359549995793</v>
      </c>
      <c r="BA166" s="7">
        <v>0</v>
      </c>
      <c r="BB166" s="7">
        <v>0</v>
      </c>
      <c r="BC166" s="7">
        <v>0</v>
      </c>
      <c r="BD166" s="7">
        <v>0</v>
      </c>
      <c r="BE166" s="7">
        <v>0</v>
      </c>
      <c r="BF166" s="3">
        <f>AVERAGE(BA166:BE166)</f>
        <v>0</v>
      </c>
      <c r="BG166" s="3">
        <f>STDEV(BA166:BE166)</f>
        <v>0</v>
      </c>
    </row>
    <row r="167" spans="1:59" x14ac:dyDescent="0.35">
      <c r="A167" s="6"/>
      <c r="B167" s="6">
        <v>3</v>
      </c>
      <c r="C167" s="6"/>
      <c r="D167" s="7" t="s">
        <v>31</v>
      </c>
      <c r="E167" s="7" t="s">
        <v>31</v>
      </c>
      <c r="F167" s="7" t="s">
        <v>31</v>
      </c>
      <c r="G167" s="7" t="s">
        <v>31</v>
      </c>
      <c r="H167" s="7" t="s">
        <v>31</v>
      </c>
      <c r="I167" s="3" t="e">
        <f>AVERAGE(D167:H167)</f>
        <v>#DIV/0!</v>
      </c>
      <c r="J167" s="3" t="e">
        <f>STDEV(D167:H167)</f>
        <v>#DIV/0!</v>
      </c>
      <c r="K167" s="7" t="s">
        <v>31</v>
      </c>
      <c r="L167" s="7" t="s">
        <v>31</v>
      </c>
      <c r="M167" s="7" t="s">
        <v>31</v>
      </c>
      <c r="N167" s="7" t="s">
        <v>31</v>
      </c>
      <c r="O167" s="7" t="s">
        <v>31</v>
      </c>
      <c r="P167" s="3" t="e">
        <f>AVERAGE(K167:O167)</f>
        <v>#DIV/0!</v>
      </c>
      <c r="Q167" s="3" t="e">
        <f>STDEV(K167:O167)</f>
        <v>#DIV/0!</v>
      </c>
      <c r="R167" s="7" t="s">
        <v>31</v>
      </c>
      <c r="S167" s="7" t="s">
        <v>31</v>
      </c>
      <c r="T167" s="7" t="s">
        <v>31</v>
      </c>
      <c r="U167" s="7" t="s">
        <v>31</v>
      </c>
      <c r="V167" s="7" t="s">
        <v>31</v>
      </c>
      <c r="W167" s="3" t="e">
        <f>AVERAGE(R167:V167)</f>
        <v>#DIV/0!</v>
      </c>
      <c r="X167" s="3" t="e">
        <f>STDEV(R167:V167)</f>
        <v>#DIV/0!</v>
      </c>
      <c r="Y167" s="7">
        <v>102</v>
      </c>
      <c r="Z167" s="7">
        <v>104</v>
      </c>
      <c r="AA167" s="7">
        <v>101</v>
      </c>
      <c r="AB167" s="7">
        <v>110</v>
      </c>
      <c r="AC167" s="7">
        <v>98</v>
      </c>
      <c r="AD167" s="3">
        <f>AVERAGE(Y167:AC167)</f>
        <v>103</v>
      </c>
      <c r="AE167" s="3">
        <f>STDEV(Y167:AC167)</f>
        <v>4.4721359549995796</v>
      </c>
      <c r="AF167" s="7">
        <v>8</v>
      </c>
      <c r="AG167" s="7">
        <v>7</v>
      </c>
      <c r="AH167" s="7">
        <v>16</v>
      </c>
      <c r="AI167" s="7">
        <v>8</v>
      </c>
      <c r="AJ167" s="7">
        <v>6</v>
      </c>
      <c r="AK167" s="3">
        <f>AVERAGE(AF167:AJ167)</f>
        <v>9</v>
      </c>
      <c r="AL167" s="3">
        <f>STDEV(AF167:AJ167)</f>
        <v>4</v>
      </c>
      <c r="AM167" s="7">
        <v>1</v>
      </c>
      <c r="AN167" s="7">
        <v>4</v>
      </c>
      <c r="AO167" s="7">
        <v>1</v>
      </c>
      <c r="AP167" s="7">
        <v>1</v>
      </c>
      <c r="AQ167" s="7">
        <v>1</v>
      </c>
      <c r="AR167" s="3">
        <f>AVERAGE(AM167:AQ167)</f>
        <v>1.6</v>
      </c>
      <c r="AS167" s="3">
        <f>STDEV(AM167:AQ167)</f>
        <v>1.3416407864998738</v>
      </c>
      <c r="AT167" s="7">
        <v>0</v>
      </c>
      <c r="AU167" s="7">
        <v>0</v>
      </c>
      <c r="AV167" s="7">
        <v>0</v>
      </c>
      <c r="AW167" s="7">
        <v>0</v>
      </c>
      <c r="AX167" s="7">
        <v>1</v>
      </c>
      <c r="AY167" s="3">
        <f>AVERAGE(AT167:AX167)</f>
        <v>0.2</v>
      </c>
      <c r="AZ167" s="3">
        <f>STDEV(AT167:AX167)</f>
        <v>0.44721359549995793</v>
      </c>
      <c r="BA167" s="7">
        <v>0</v>
      </c>
      <c r="BB167" s="7">
        <v>0</v>
      </c>
      <c r="BC167" s="7">
        <v>0</v>
      </c>
      <c r="BD167" s="7">
        <v>0</v>
      </c>
      <c r="BE167" s="7">
        <v>0</v>
      </c>
      <c r="BF167" s="3">
        <f>AVERAGE(BA167:BE167)</f>
        <v>0</v>
      </c>
      <c r="BG167" s="3">
        <f>STDEV(BA167:BE167)</f>
        <v>0</v>
      </c>
    </row>
    <row r="168" spans="1:59" x14ac:dyDescent="0.35">
      <c r="A168" s="4" t="s">
        <v>32</v>
      </c>
      <c r="B168" s="6"/>
      <c r="C168" s="6"/>
      <c r="D168" s="7"/>
      <c r="E168" s="7"/>
      <c r="F168" s="7"/>
      <c r="G168" s="7"/>
      <c r="H168" s="7"/>
      <c r="I168" s="8" t="e">
        <f>AVERAGE(I166:I167)</f>
        <v>#DIV/0!</v>
      </c>
      <c r="J168" s="8"/>
      <c r="K168" s="7"/>
      <c r="L168" s="7"/>
      <c r="M168" s="7"/>
      <c r="N168" s="7"/>
      <c r="O168" s="7"/>
      <c r="P168" s="8" t="e">
        <f>AVERAGE(P166:P167)</f>
        <v>#DIV/0!</v>
      </c>
      <c r="Q168" s="8"/>
      <c r="R168" s="7"/>
      <c r="S168" s="7"/>
      <c r="T168" s="7"/>
      <c r="U168" s="7"/>
      <c r="V168" s="7"/>
      <c r="W168" s="8" t="e">
        <f>AVERAGE(W166:W167)</f>
        <v>#DIV/0!</v>
      </c>
      <c r="X168" s="8"/>
      <c r="Y168" s="7"/>
      <c r="Z168" s="7"/>
      <c r="AA168" s="7"/>
      <c r="AB168" s="7"/>
      <c r="AC168" s="7"/>
      <c r="AD168" s="8">
        <f>AVERAGE(AD166:AD167)</f>
        <v>97.9</v>
      </c>
      <c r="AE168" s="8"/>
      <c r="AF168" s="7"/>
      <c r="AG168" s="7"/>
      <c r="AH168" s="7"/>
      <c r="AI168" s="7"/>
      <c r="AJ168" s="7"/>
      <c r="AK168" s="8">
        <f>AVERAGE(AK166:AK167)</f>
        <v>9.9</v>
      </c>
      <c r="AL168" s="8"/>
      <c r="AM168" s="7"/>
      <c r="AN168" s="7"/>
      <c r="AO168" s="7"/>
      <c r="AP168" s="7"/>
      <c r="AQ168" s="7"/>
      <c r="AR168" s="8">
        <f>AVERAGE(AR166:AR167)</f>
        <v>1.4</v>
      </c>
      <c r="AS168" s="8"/>
      <c r="AT168" s="7"/>
      <c r="AU168" s="7"/>
      <c r="AV168" s="7"/>
      <c r="AW168" s="7"/>
      <c r="AX168" s="7"/>
      <c r="AY168" s="8">
        <f>AVERAGE(AY166:AY167)</f>
        <v>0.2</v>
      </c>
      <c r="AZ168" s="8"/>
      <c r="BA168" s="7"/>
      <c r="BB168" s="7"/>
      <c r="BC168" s="7"/>
      <c r="BD168" s="7"/>
      <c r="BE168" s="7"/>
      <c r="BF168" s="8">
        <f>AVERAGE(BF166:BF167)</f>
        <v>0</v>
      </c>
      <c r="BG168" s="8"/>
    </row>
    <row r="169" spans="1:59" x14ac:dyDescent="0.35">
      <c r="A169" s="4" t="s">
        <v>33</v>
      </c>
      <c r="B169" s="6"/>
      <c r="C169" s="6"/>
      <c r="D169" s="7"/>
      <c r="E169" s="7"/>
      <c r="F169" s="7"/>
      <c r="G169" s="7"/>
      <c r="H169" s="7"/>
      <c r="I169" s="8" t="e">
        <f>SUM(J166:J167)</f>
        <v>#DIV/0!</v>
      </c>
      <c r="J169" s="8"/>
      <c r="K169" s="7"/>
      <c r="L169" s="7"/>
      <c r="M169" s="7"/>
      <c r="N169" s="7"/>
      <c r="O169" s="7"/>
      <c r="P169" s="8" t="e">
        <f>SUM(Q166:Q167)</f>
        <v>#DIV/0!</v>
      </c>
      <c r="Q169" s="8"/>
      <c r="R169" s="7"/>
      <c r="S169" s="7"/>
      <c r="T169" s="7"/>
      <c r="U169" s="7"/>
      <c r="V169" s="7"/>
      <c r="W169" s="8" t="e">
        <f>SUM(X166:X167)</f>
        <v>#DIV/0!</v>
      </c>
      <c r="X169" s="8"/>
      <c r="Y169" s="7"/>
      <c r="Z169" s="7"/>
      <c r="AA169" s="7"/>
      <c r="AB169" s="7"/>
      <c r="AC169" s="7"/>
      <c r="AD169" s="8">
        <f>SUM(AE166:AE167)</f>
        <v>14.100219876528307</v>
      </c>
      <c r="AE169" s="8"/>
      <c r="AF169" s="7"/>
      <c r="AG169" s="7"/>
      <c r="AH169" s="7"/>
      <c r="AI169" s="7"/>
      <c r="AJ169" s="7"/>
      <c r="AK169" s="8">
        <f>SUM(AL166:AL167)</f>
        <v>7.9623225512317886</v>
      </c>
      <c r="AL169" s="8"/>
      <c r="AM169" s="7"/>
      <c r="AN169" s="7"/>
      <c r="AO169" s="7"/>
      <c r="AP169" s="7"/>
      <c r="AQ169" s="7"/>
      <c r="AR169" s="8">
        <f>SUM(AS166:AS167)</f>
        <v>2.1783008130339496</v>
      </c>
      <c r="AS169" s="8"/>
      <c r="AT169" s="7"/>
      <c r="AU169" s="7"/>
      <c r="AV169" s="7"/>
      <c r="AW169" s="7"/>
      <c r="AX169" s="7"/>
      <c r="AY169" s="8">
        <f>SUM(AZ166:AZ167)</f>
        <v>0.89442719099991586</v>
      </c>
      <c r="AZ169" s="8"/>
      <c r="BA169" s="7"/>
      <c r="BB169" s="7"/>
      <c r="BC169" s="7"/>
      <c r="BD169" s="7"/>
      <c r="BE169" s="7"/>
      <c r="BF169" s="8">
        <f>SUM(BG166:BG167)</f>
        <v>0</v>
      </c>
      <c r="BG169" s="8"/>
    </row>
    <row r="170" spans="1:59" x14ac:dyDescent="0.35">
      <c r="A170" s="6" t="s">
        <v>15</v>
      </c>
      <c r="B170" s="6">
        <v>1</v>
      </c>
      <c r="C170" s="6"/>
      <c r="D170" s="7" t="s">
        <v>31</v>
      </c>
      <c r="E170" s="7" t="s">
        <v>31</v>
      </c>
      <c r="F170" s="7" t="s">
        <v>31</v>
      </c>
      <c r="G170" s="7" t="s">
        <v>31</v>
      </c>
      <c r="H170" s="7" t="s">
        <v>31</v>
      </c>
      <c r="I170" s="3" t="e">
        <f>AVERAGE(D170:H170)</f>
        <v>#DIV/0!</v>
      </c>
      <c r="J170" s="3" t="e">
        <f>STDEV(D170:H170)</f>
        <v>#DIV/0!</v>
      </c>
      <c r="K170" s="7" t="s">
        <v>31</v>
      </c>
      <c r="L170" s="7" t="s">
        <v>31</v>
      </c>
      <c r="M170" s="7" t="s">
        <v>31</v>
      </c>
      <c r="N170" s="7" t="s">
        <v>31</v>
      </c>
      <c r="O170" s="7" t="s">
        <v>31</v>
      </c>
      <c r="P170" s="3" t="e">
        <f>AVERAGE(K170:O170)</f>
        <v>#DIV/0!</v>
      </c>
      <c r="Q170" s="3" t="e">
        <f>STDEV(K170:O170)</f>
        <v>#DIV/0!</v>
      </c>
      <c r="R170" s="7" t="s">
        <v>31</v>
      </c>
      <c r="S170" s="7" t="s">
        <v>31</v>
      </c>
      <c r="T170" s="7" t="s">
        <v>31</v>
      </c>
      <c r="U170" s="7" t="s">
        <v>31</v>
      </c>
      <c r="V170" s="7" t="s">
        <v>31</v>
      </c>
      <c r="W170" s="3" t="e">
        <f>AVERAGE(R170:V170)</f>
        <v>#DIV/0!</v>
      </c>
      <c r="X170" s="3" t="e">
        <f>STDEV(R170:V170)</f>
        <v>#DIV/0!</v>
      </c>
      <c r="Y170" s="7">
        <v>130</v>
      </c>
      <c r="Z170" s="7">
        <v>133</v>
      </c>
      <c r="AA170" s="7">
        <v>113</v>
      </c>
      <c r="AB170" s="7">
        <v>115</v>
      </c>
      <c r="AC170" s="7">
        <v>143</v>
      </c>
      <c r="AD170" s="3">
        <f>AVERAGE(Y170:AC170)</f>
        <v>126.8</v>
      </c>
      <c r="AE170" s="3">
        <f>STDEV(Y170:AC170)</f>
        <v>12.657013865837392</v>
      </c>
      <c r="AF170" s="7">
        <v>26</v>
      </c>
      <c r="AG170" s="7">
        <v>22</v>
      </c>
      <c r="AH170" s="7">
        <v>27</v>
      </c>
      <c r="AI170" s="7">
        <v>29</v>
      </c>
      <c r="AJ170" s="7">
        <v>22</v>
      </c>
      <c r="AK170" s="3">
        <f>AVERAGE(AF170:AJ170)</f>
        <v>25.2</v>
      </c>
      <c r="AL170" s="3">
        <f>STDEV(AF170:AJ170)</f>
        <v>3.1144823004794948</v>
      </c>
      <c r="AM170" s="7">
        <v>1</v>
      </c>
      <c r="AN170" s="7">
        <v>2</v>
      </c>
      <c r="AO170" s="7">
        <v>5</v>
      </c>
      <c r="AP170" s="7">
        <v>2</v>
      </c>
      <c r="AQ170" s="7">
        <v>2</v>
      </c>
      <c r="AR170" s="3">
        <f>AVERAGE(AM170:AQ170)</f>
        <v>2.4</v>
      </c>
      <c r="AS170" s="3">
        <f>STDEV(AM170:AQ170)</f>
        <v>1.51657508881031</v>
      </c>
      <c r="AT170" s="7">
        <v>0</v>
      </c>
      <c r="AU170" s="7">
        <v>0</v>
      </c>
      <c r="AV170" s="7">
        <v>1</v>
      </c>
      <c r="AW170" s="7">
        <v>0</v>
      </c>
      <c r="AX170" s="7">
        <v>0</v>
      </c>
      <c r="AY170" s="3">
        <f>AVERAGE(AT170:AX170)</f>
        <v>0.2</v>
      </c>
      <c r="AZ170" s="3">
        <f>STDEV(AT170:AX170)</f>
        <v>0.44721359549995793</v>
      </c>
      <c r="BA170" s="7">
        <v>0</v>
      </c>
      <c r="BB170" s="7">
        <v>0</v>
      </c>
      <c r="BC170" s="7">
        <v>0</v>
      </c>
      <c r="BD170" s="7">
        <v>0</v>
      </c>
      <c r="BE170" s="7">
        <v>0</v>
      </c>
      <c r="BF170" s="3">
        <f>AVERAGE(BA170:BE170)</f>
        <v>0</v>
      </c>
      <c r="BG170" s="3">
        <f>STDEV(BA170:BE170)</f>
        <v>0</v>
      </c>
    </row>
    <row r="171" spans="1:59" x14ac:dyDescent="0.35">
      <c r="A171" s="6"/>
      <c r="B171" s="6">
        <v>2</v>
      </c>
      <c r="C171" s="6"/>
      <c r="D171" s="7" t="s">
        <v>31</v>
      </c>
      <c r="E171" s="7" t="s">
        <v>31</v>
      </c>
      <c r="F171" s="7" t="s">
        <v>31</v>
      </c>
      <c r="G171" s="7" t="s">
        <v>31</v>
      </c>
      <c r="H171" s="7" t="s">
        <v>31</v>
      </c>
      <c r="I171" s="3" t="e">
        <f>AVERAGE(D171:H171)</f>
        <v>#DIV/0!</v>
      </c>
      <c r="J171" s="3" t="e">
        <f>STDEV(D171:H171)</f>
        <v>#DIV/0!</v>
      </c>
      <c r="K171" s="7" t="s">
        <v>31</v>
      </c>
      <c r="L171" s="7" t="s">
        <v>31</v>
      </c>
      <c r="M171" s="7" t="s">
        <v>31</v>
      </c>
      <c r="N171" s="7" t="s">
        <v>31</v>
      </c>
      <c r="O171" s="7" t="s">
        <v>31</v>
      </c>
      <c r="P171" s="3" t="e">
        <f>AVERAGE(K171:O171)</f>
        <v>#DIV/0!</v>
      </c>
      <c r="Q171" s="3" t="e">
        <f>STDEV(K171:O171)</f>
        <v>#DIV/0!</v>
      </c>
      <c r="R171" s="7" t="s">
        <v>31</v>
      </c>
      <c r="S171" s="7" t="s">
        <v>31</v>
      </c>
      <c r="T171" s="7" t="s">
        <v>31</v>
      </c>
      <c r="U171" s="7" t="s">
        <v>31</v>
      </c>
      <c r="V171" s="7" t="s">
        <v>31</v>
      </c>
      <c r="W171" s="3" t="e">
        <f>AVERAGE(R171:V171)</f>
        <v>#DIV/0!</v>
      </c>
      <c r="X171" s="3" t="e">
        <f>STDEV(R171:V171)</f>
        <v>#DIV/0!</v>
      </c>
      <c r="Y171" s="7">
        <v>80</v>
      </c>
      <c r="Z171" s="7">
        <v>84</v>
      </c>
      <c r="AA171" s="7">
        <v>70</v>
      </c>
      <c r="AB171" s="7">
        <v>72</v>
      </c>
      <c r="AC171" s="7">
        <v>93</v>
      </c>
      <c r="AD171" s="3">
        <f>AVERAGE(Y171:AC171)</f>
        <v>79.8</v>
      </c>
      <c r="AE171" s="3">
        <f>STDEV(Y171:AC171)</f>
        <v>9.3380940239429915</v>
      </c>
      <c r="AF171" s="7">
        <v>10</v>
      </c>
      <c r="AG171" s="7">
        <v>15</v>
      </c>
      <c r="AH171" s="7">
        <v>16</v>
      </c>
      <c r="AI171" s="7">
        <v>16</v>
      </c>
      <c r="AJ171" s="7">
        <v>16</v>
      </c>
      <c r="AK171" s="3">
        <f>AVERAGE(AF171:AJ171)</f>
        <v>14.6</v>
      </c>
      <c r="AL171" s="3">
        <f>STDEV(AF171:AJ171)</f>
        <v>2.6076809620810617</v>
      </c>
      <c r="AM171" s="7">
        <v>4</v>
      </c>
      <c r="AN171" s="7">
        <v>2</v>
      </c>
      <c r="AO171" s="7">
        <v>1</v>
      </c>
      <c r="AP171" s="7">
        <v>2</v>
      </c>
      <c r="AQ171" s="7">
        <v>2</v>
      </c>
      <c r="AR171" s="3">
        <f>AVERAGE(AM171:AQ171)</f>
        <v>2.2000000000000002</v>
      </c>
      <c r="AS171" s="3">
        <f>STDEV(AM171:AQ171)</f>
        <v>1.0954451150103324</v>
      </c>
      <c r="AT171" s="7">
        <v>0</v>
      </c>
      <c r="AU171" s="7">
        <v>1</v>
      </c>
      <c r="AV171" s="7">
        <v>0</v>
      </c>
      <c r="AW171" s="7">
        <v>0</v>
      </c>
      <c r="AX171" s="7">
        <v>0</v>
      </c>
      <c r="AY171" s="3">
        <f>AVERAGE(AT171:AX171)</f>
        <v>0.2</v>
      </c>
      <c r="AZ171" s="3">
        <f>STDEV(AT171:AX171)</f>
        <v>0.44721359549995793</v>
      </c>
      <c r="BA171" s="7">
        <v>0</v>
      </c>
      <c r="BB171" s="7">
        <v>0</v>
      </c>
      <c r="BC171" s="7">
        <v>0</v>
      </c>
      <c r="BD171" s="7">
        <v>0</v>
      </c>
      <c r="BE171" s="7">
        <v>0</v>
      </c>
      <c r="BF171" s="3">
        <f>AVERAGE(BA171:BE171)</f>
        <v>0</v>
      </c>
      <c r="BG171" s="3">
        <f>STDEV(BA171:BE171)</f>
        <v>0</v>
      </c>
    </row>
    <row r="172" spans="1:59" x14ac:dyDescent="0.35">
      <c r="A172" s="6"/>
      <c r="B172" s="6">
        <v>3</v>
      </c>
      <c r="C172" s="6"/>
      <c r="D172" s="7" t="s">
        <v>31</v>
      </c>
      <c r="E172" s="7" t="s">
        <v>31</v>
      </c>
      <c r="F172" s="7" t="s">
        <v>31</v>
      </c>
      <c r="G172" s="7" t="s">
        <v>31</v>
      </c>
      <c r="H172" s="7" t="s">
        <v>31</v>
      </c>
      <c r="I172" s="3" t="e">
        <f>AVERAGE(D172:H172)</f>
        <v>#DIV/0!</v>
      </c>
      <c r="J172" s="3" t="e">
        <f>STDEV(D172:H172)</f>
        <v>#DIV/0!</v>
      </c>
      <c r="K172" s="7" t="s">
        <v>31</v>
      </c>
      <c r="L172" s="7" t="s">
        <v>31</v>
      </c>
      <c r="M172" s="7" t="s">
        <v>31</v>
      </c>
      <c r="N172" s="7" t="s">
        <v>31</v>
      </c>
      <c r="O172" s="7" t="s">
        <v>31</v>
      </c>
      <c r="P172" s="3" t="e">
        <f>AVERAGE(K172:O172)</f>
        <v>#DIV/0!</v>
      </c>
      <c r="Q172" s="3" t="e">
        <f>STDEV(K172:O172)</f>
        <v>#DIV/0!</v>
      </c>
      <c r="R172" s="7" t="s">
        <v>31</v>
      </c>
      <c r="S172" s="7" t="s">
        <v>31</v>
      </c>
      <c r="T172" s="7" t="s">
        <v>31</v>
      </c>
      <c r="U172" s="7" t="s">
        <v>31</v>
      </c>
      <c r="V172" s="7" t="s">
        <v>31</v>
      </c>
      <c r="W172" s="3" t="e">
        <f>AVERAGE(R172:V172)</f>
        <v>#DIV/0!</v>
      </c>
      <c r="X172" s="3" t="e">
        <f>STDEV(R172:V172)</f>
        <v>#DIV/0!</v>
      </c>
      <c r="Y172" s="7">
        <v>83</v>
      </c>
      <c r="Z172" s="7">
        <v>82</v>
      </c>
      <c r="AA172" s="7">
        <v>91</v>
      </c>
      <c r="AB172" s="7">
        <v>94</v>
      </c>
      <c r="AC172" s="7">
        <v>82</v>
      </c>
      <c r="AD172" s="3">
        <f>AVERAGE(Y172:AC172)</f>
        <v>86.4</v>
      </c>
      <c r="AE172" s="3">
        <f>STDEV(Y172:AC172)</f>
        <v>5.6833088953531288</v>
      </c>
      <c r="AF172" s="7">
        <v>6</v>
      </c>
      <c r="AG172" s="7">
        <v>3</v>
      </c>
      <c r="AH172" s="7">
        <v>10</v>
      </c>
      <c r="AI172" s="7">
        <v>10</v>
      </c>
      <c r="AJ172" s="7">
        <v>16</v>
      </c>
      <c r="AK172" s="3">
        <f>AVERAGE(AF172:AJ172)</f>
        <v>9</v>
      </c>
      <c r="AL172" s="3">
        <f>STDEV(AF172:AJ172)</f>
        <v>4.8989794855663558</v>
      </c>
      <c r="AM172" s="7">
        <v>1</v>
      </c>
      <c r="AN172" s="7">
        <v>3</v>
      </c>
      <c r="AO172" s="7">
        <v>3</v>
      </c>
      <c r="AP172" s="7">
        <v>2</v>
      </c>
      <c r="AQ172" s="7">
        <v>0</v>
      </c>
      <c r="AR172" s="3">
        <f>AVERAGE(AM172:AQ172)</f>
        <v>1.8</v>
      </c>
      <c r="AS172" s="3">
        <f>STDEV(AM172:AQ172)</f>
        <v>1.3038404810405297</v>
      </c>
      <c r="AT172" s="7">
        <v>0</v>
      </c>
      <c r="AU172" s="7">
        <v>0</v>
      </c>
      <c r="AV172" s="7">
        <v>0</v>
      </c>
      <c r="AW172" s="7">
        <v>1</v>
      </c>
      <c r="AX172" s="7">
        <v>0</v>
      </c>
      <c r="AY172" s="3">
        <f>AVERAGE(AT172:AX172)</f>
        <v>0.2</v>
      </c>
      <c r="AZ172" s="3">
        <f>STDEV(AT172:AX172)</f>
        <v>0.44721359549995793</v>
      </c>
      <c r="BA172" s="7">
        <v>0</v>
      </c>
      <c r="BB172" s="7">
        <v>0</v>
      </c>
      <c r="BC172" s="7">
        <v>0</v>
      </c>
      <c r="BD172" s="7">
        <v>0</v>
      </c>
      <c r="BE172" s="7">
        <v>0</v>
      </c>
      <c r="BF172" s="3">
        <f>AVERAGE(BA172:BE172)</f>
        <v>0</v>
      </c>
      <c r="BG172" s="3">
        <f>STDEV(BA172:BE172)</f>
        <v>0</v>
      </c>
    </row>
    <row r="173" spans="1:59" x14ac:dyDescent="0.35">
      <c r="A173" s="4" t="s">
        <v>32</v>
      </c>
      <c r="B173" s="6"/>
      <c r="C173" s="6"/>
      <c r="D173" s="6"/>
      <c r="E173" s="6"/>
      <c r="F173" s="6"/>
      <c r="G173" s="6"/>
      <c r="H173" s="6"/>
      <c r="I173" s="8" t="e">
        <f>AVERAGE(I170:I172)</f>
        <v>#DIV/0!</v>
      </c>
      <c r="J173" s="8"/>
      <c r="K173" s="7"/>
      <c r="L173" s="7"/>
      <c r="M173" s="7"/>
      <c r="N173" s="7"/>
      <c r="O173" s="7"/>
      <c r="P173" s="8" t="e">
        <f>AVERAGE(P170:P172)</f>
        <v>#DIV/0!</v>
      </c>
      <c r="Q173" s="8"/>
      <c r="R173" s="7"/>
      <c r="S173" s="7"/>
      <c r="T173" s="7"/>
      <c r="U173" s="7"/>
      <c r="V173" s="7"/>
      <c r="W173" s="8" t="e">
        <f>AVERAGE(W170:W172)</f>
        <v>#DIV/0!</v>
      </c>
      <c r="X173" s="8"/>
      <c r="Y173" s="7"/>
      <c r="Z173" s="7"/>
      <c r="AA173" s="7"/>
      <c r="AB173" s="7"/>
      <c r="AC173" s="7"/>
      <c r="AD173" s="8">
        <f>AVERAGE(AD170:AD172)</f>
        <v>97.666666666666671</v>
      </c>
      <c r="AE173" s="8"/>
      <c r="AF173" s="7"/>
      <c r="AG173" s="7"/>
      <c r="AH173" s="7"/>
      <c r="AI173" s="7"/>
      <c r="AJ173" s="7"/>
      <c r="AK173" s="8">
        <f>AVERAGE(AK170:AK172)</f>
        <v>16.266666666666666</v>
      </c>
      <c r="AL173" s="8"/>
      <c r="AM173" s="7"/>
      <c r="AN173" s="7"/>
      <c r="AO173" s="7"/>
      <c r="AP173" s="7"/>
      <c r="AQ173" s="7"/>
      <c r="AR173" s="8">
        <f>AVERAGE(AR170:AR172)</f>
        <v>2.1333333333333333</v>
      </c>
      <c r="AS173" s="8"/>
      <c r="AT173" s="7"/>
      <c r="AU173" s="7"/>
      <c r="AV173" s="7"/>
      <c r="AW173" s="7"/>
      <c r="AX173" s="7"/>
      <c r="AY173" s="8">
        <f>AVERAGE(AY170:AY172)</f>
        <v>0.20000000000000004</v>
      </c>
      <c r="AZ173" s="8"/>
      <c r="BA173" s="7"/>
      <c r="BB173" s="7"/>
      <c r="BC173" s="7"/>
      <c r="BD173" s="7"/>
      <c r="BE173" s="7"/>
      <c r="BF173" s="8">
        <f>AVERAGE(BF170:BF172)</f>
        <v>0</v>
      </c>
      <c r="BG173" s="8"/>
    </row>
    <row r="174" spans="1:59" x14ac:dyDescent="0.35">
      <c r="A174" s="4" t="s">
        <v>33</v>
      </c>
      <c r="B174" s="6"/>
      <c r="C174" s="6"/>
      <c r="D174" s="6"/>
      <c r="E174" s="6"/>
      <c r="F174" s="6"/>
      <c r="G174" s="6"/>
      <c r="H174" s="6"/>
      <c r="I174" s="8" t="e">
        <f>SUM(J170:J172)</f>
        <v>#DIV/0!</v>
      </c>
      <c r="J174" s="8"/>
      <c r="K174" s="7"/>
      <c r="L174" s="7"/>
      <c r="M174" s="7"/>
      <c r="N174" s="7"/>
      <c r="O174" s="7"/>
      <c r="P174" s="8" t="e">
        <f>SUM(Q170:Q172)</f>
        <v>#DIV/0!</v>
      </c>
      <c r="Q174" s="8"/>
      <c r="R174" s="7"/>
      <c r="S174" s="7"/>
      <c r="T174" s="7"/>
      <c r="U174" s="7"/>
      <c r="V174" s="7"/>
      <c r="W174" s="8" t="e">
        <f>SUM(X170:X172)</f>
        <v>#DIV/0!</v>
      </c>
      <c r="X174" s="8"/>
      <c r="Y174" s="7"/>
      <c r="Z174" s="7"/>
      <c r="AA174" s="7"/>
      <c r="AB174" s="7"/>
      <c r="AC174" s="7"/>
      <c r="AD174" s="8">
        <f>SUM(AE170:AE172)</f>
        <v>27.678416785133514</v>
      </c>
      <c r="AE174" s="8"/>
      <c r="AF174" s="7"/>
      <c r="AG174" s="7"/>
      <c r="AH174" s="7"/>
      <c r="AI174" s="7"/>
      <c r="AJ174" s="7"/>
      <c r="AK174" s="8">
        <f>SUM(AL170:AL172)</f>
        <v>10.621142748126912</v>
      </c>
      <c r="AL174" s="8"/>
      <c r="AM174" s="7"/>
      <c r="AN174" s="7"/>
      <c r="AO174" s="7"/>
      <c r="AP174" s="7"/>
      <c r="AQ174" s="7"/>
      <c r="AR174" s="8">
        <f>SUM(AS170:AS172)</f>
        <v>3.9158606848611721</v>
      </c>
      <c r="AS174" s="8"/>
      <c r="AT174" s="7"/>
      <c r="AU174" s="7"/>
      <c r="AV174" s="7"/>
      <c r="AW174" s="7"/>
      <c r="AX174" s="7"/>
      <c r="AY174" s="8">
        <f>SUM(AZ170:AZ172)</f>
        <v>1.3416407864998738</v>
      </c>
      <c r="AZ174" s="8"/>
      <c r="BA174" s="7"/>
      <c r="BB174" s="7"/>
      <c r="BC174" s="7"/>
      <c r="BD174" s="7"/>
      <c r="BE174" s="7"/>
      <c r="BF174" s="8">
        <f>SUM(BG170:BG172)</f>
        <v>0</v>
      </c>
      <c r="BG174" s="8"/>
    </row>
    <row r="175" spans="1:59" x14ac:dyDescent="0.35">
      <c r="A175" s="6"/>
      <c r="B175" s="6"/>
      <c r="C175" s="6"/>
      <c r="D175" s="6"/>
      <c r="E175" s="6"/>
      <c r="F175" s="6"/>
      <c r="G175" s="6"/>
      <c r="H175" s="6"/>
      <c r="I175" s="6"/>
      <c r="K175" s="6"/>
      <c r="L175" s="6"/>
      <c r="M175" s="6"/>
      <c r="N175" s="6"/>
      <c r="O175" s="6"/>
      <c r="P175" s="6"/>
      <c r="R175" s="6"/>
      <c r="S175" s="6"/>
      <c r="T175" s="6"/>
      <c r="U175" s="6"/>
      <c r="V175" s="6"/>
      <c r="W175" s="6"/>
      <c r="Y175" s="6"/>
      <c r="Z175" s="6"/>
      <c r="AA175" s="6"/>
      <c r="AB175" s="6"/>
      <c r="AC175" s="6"/>
      <c r="AD175" s="6"/>
      <c r="AF175" s="6"/>
      <c r="AG175" s="6"/>
      <c r="AH175" s="6"/>
      <c r="AI175" s="6"/>
      <c r="AJ175" s="6"/>
      <c r="AK175" s="6"/>
      <c r="AM175" s="6"/>
      <c r="AN175" s="6"/>
      <c r="AO175" s="6"/>
      <c r="AP175" s="6"/>
      <c r="AQ175" s="6"/>
      <c r="AR175" s="6"/>
      <c r="AT175" s="6"/>
      <c r="AU175" s="6"/>
      <c r="AV175" s="6"/>
      <c r="AW175" s="6"/>
      <c r="AX175" s="6"/>
      <c r="AY175" s="6"/>
      <c r="BA175" s="6"/>
      <c r="BB175" s="6"/>
      <c r="BC175" s="6"/>
      <c r="BD175" s="6"/>
      <c r="BE175" s="6"/>
      <c r="BF175" s="6"/>
    </row>
    <row r="176" spans="1:59" x14ac:dyDescent="0.35">
      <c r="A176" s="6"/>
      <c r="B176" s="6"/>
      <c r="C176" s="6"/>
      <c r="D176" s="6"/>
      <c r="E176" s="6"/>
      <c r="F176" s="6"/>
      <c r="G176" s="6"/>
      <c r="H176" s="6"/>
      <c r="I176" s="6"/>
      <c r="K176" s="6"/>
      <c r="L176" s="6"/>
      <c r="M176" s="6"/>
      <c r="N176" s="6"/>
      <c r="O176" s="6"/>
      <c r="P176" s="6"/>
      <c r="R176" s="6"/>
      <c r="S176" s="6"/>
      <c r="T176" s="6"/>
      <c r="U176" s="6"/>
      <c r="V176" s="6"/>
      <c r="W176" s="6"/>
      <c r="Y176" s="6"/>
      <c r="Z176" s="6"/>
      <c r="AA176" s="6"/>
      <c r="AB176" s="6"/>
      <c r="AC176" s="6"/>
      <c r="AD176" s="6"/>
      <c r="AF176" s="6"/>
      <c r="AG176" s="6"/>
      <c r="AH176" s="6"/>
      <c r="AI176" s="6"/>
      <c r="AJ176" s="6"/>
      <c r="AK176" s="6"/>
      <c r="AM176" s="6"/>
      <c r="AN176" s="6"/>
      <c r="AO176" s="6"/>
      <c r="AP176" s="6"/>
      <c r="AQ176" s="6"/>
      <c r="AR176" s="6"/>
      <c r="AT176" s="6"/>
      <c r="AU176" s="6"/>
      <c r="AV176" s="6"/>
      <c r="AW176" s="6"/>
      <c r="AX176" s="6"/>
      <c r="AY176" s="6"/>
      <c r="BA176" s="6"/>
      <c r="BB176" s="6"/>
      <c r="BC176" s="6"/>
      <c r="BD176" s="6"/>
      <c r="BE176" s="6"/>
      <c r="BF176" s="6"/>
    </row>
    <row r="177" spans="1:59" x14ac:dyDescent="0.35">
      <c r="A177" s="6" t="s">
        <v>38</v>
      </c>
      <c r="B177" s="1">
        <v>43049</v>
      </c>
      <c r="C177" s="6"/>
      <c r="D177" s="6"/>
      <c r="E177" s="6"/>
      <c r="F177" s="6"/>
      <c r="G177" s="6"/>
      <c r="H177" s="6"/>
      <c r="I177" s="6"/>
      <c r="K177" s="6"/>
      <c r="L177" s="6"/>
      <c r="M177" s="6"/>
      <c r="N177" s="6"/>
      <c r="O177" s="6"/>
      <c r="P177" s="6"/>
      <c r="R177" s="6"/>
      <c r="S177" s="6"/>
      <c r="T177" s="6"/>
      <c r="U177" s="6"/>
      <c r="V177" s="6"/>
      <c r="W177" s="6"/>
      <c r="Y177" s="6"/>
      <c r="Z177" s="6"/>
      <c r="AA177" s="6"/>
      <c r="AB177" s="6"/>
      <c r="AC177" s="6"/>
      <c r="AD177" s="6"/>
      <c r="AF177" s="6"/>
      <c r="AG177" s="6"/>
      <c r="AH177" s="6"/>
      <c r="AI177" s="6"/>
      <c r="AJ177" s="6"/>
      <c r="AK177" s="6"/>
      <c r="AM177" s="6"/>
      <c r="AN177" s="6"/>
      <c r="AO177" s="6"/>
      <c r="AP177" s="6"/>
      <c r="AQ177" s="6"/>
      <c r="AR177" s="6"/>
      <c r="AT177" s="6"/>
      <c r="AU177" s="6"/>
      <c r="AV177" s="6"/>
      <c r="AW177" s="6"/>
      <c r="AX177" s="6"/>
      <c r="AY177" s="6"/>
      <c r="BA177" s="6"/>
      <c r="BB177" s="6"/>
      <c r="BC177" s="6"/>
      <c r="BD177" s="6"/>
      <c r="BE177" s="6"/>
      <c r="BF177" s="6"/>
    </row>
    <row r="178" spans="1:59" x14ac:dyDescent="0.35">
      <c r="A178" s="6" t="s">
        <v>17</v>
      </c>
      <c r="B178" s="6" t="s">
        <v>18</v>
      </c>
      <c r="C178" s="6"/>
      <c r="D178" s="6">
        <v>1</v>
      </c>
      <c r="E178" s="6"/>
      <c r="F178" s="6"/>
      <c r="G178" s="6"/>
      <c r="H178" s="6"/>
      <c r="I178" s="2" t="s">
        <v>20</v>
      </c>
      <c r="J178" s="2"/>
      <c r="K178" s="6">
        <f>10^-1</f>
        <v>0.1</v>
      </c>
      <c r="L178" s="6"/>
      <c r="M178" s="6"/>
      <c r="N178" s="6"/>
      <c r="O178" s="6"/>
      <c r="P178" s="2" t="s">
        <v>20</v>
      </c>
      <c r="Q178" s="2"/>
      <c r="R178" s="6">
        <f>10^-2</f>
        <v>0.01</v>
      </c>
      <c r="S178" s="6"/>
      <c r="T178" s="6"/>
      <c r="U178" s="6"/>
      <c r="V178" s="6"/>
      <c r="W178" s="2" t="s">
        <v>20</v>
      </c>
      <c r="X178" s="2"/>
      <c r="Y178" s="6">
        <f>10^-3</f>
        <v>1E-3</v>
      </c>
      <c r="Z178" s="6"/>
      <c r="AA178" s="6"/>
      <c r="AB178" s="6"/>
      <c r="AC178" s="6"/>
      <c r="AD178" s="2" t="s">
        <v>20</v>
      </c>
      <c r="AE178" s="2"/>
      <c r="AF178" s="22">
        <f>10^-4</f>
        <v>1E-4</v>
      </c>
      <c r="AG178" s="6"/>
      <c r="AH178" s="6"/>
      <c r="AI178" s="6"/>
      <c r="AJ178" s="6"/>
      <c r="AK178" s="2" t="s">
        <v>20</v>
      </c>
      <c r="AL178" s="2"/>
      <c r="AM178" s="20">
        <f>10^-5</f>
        <v>1.0000000000000001E-5</v>
      </c>
      <c r="AN178" s="6"/>
      <c r="AO178" s="6"/>
      <c r="AP178" s="6"/>
      <c r="AQ178" s="6"/>
      <c r="AR178" s="2" t="s">
        <v>20</v>
      </c>
      <c r="AS178" s="2"/>
      <c r="AT178" s="20">
        <f>10^-5</f>
        <v>1.0000000000000001E-5</v>
      </c>
      <c r="AU178" s="6"/>
      <c r="AV178" s="6"/>
      <c r="AW178" s="6"/>
      <c r="AX178" s="6"/>
      <c r="AY178" s="2" t="s">
        <v>20</v>
      </c>
      <c r="AZ178" s="2"/>
      <c r="BA178" s="20">
        <f>10^-5</f>
        <v>1.0000000000000001E-5</v>
      </c>
      <c r="BB178" s="6"/>
      <c r="BC178" s="6"/>
      <c r="BD178" s="6"/>
      <c r="BE178" s="6"/>
      <c r="BF178" s="2" t="s">
        <v>20</v>
      </c>
      <c r="BG178" s="2"/>
    </row>
    <row r="179" spans="1:59" x14ac:dyDescent="0.35">
      <c r="A179" s="6" t="s">
        <v>29</v>
      </c>
      <c r="B179" s="6">
        <v>1</v>
      </c>
      <c r="C179" s="6"/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3">
        <f>AVERAGE(D179:H179)</f>
        <v>0</v>
      </c>
      <c r="J179" s="3">
        <f>STDEV(D179:H179)</f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3">
        <f>AVERAGE(K179:O179)</f>
        <v>0</v>
      </c>
      <c r="Q179" s="3">
        <f>STDEV(K179:O179)</f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3">
        <f>AVERAGE(R179:V179)</f>
        <v>0</v>
      </c>
      <c r="X179" s="3">
        <f>STDEV(R179:V179)</f>
        <v>0</v>
      </c>
      <c r="Y179" s="7">
        <v>0</v>
      </c>
      <c r="Z179" s="7">
        <v>0</v>
      </c>
      <c r="AA179" s="7">
        <v>0</v>
      </c>
      <c r="AB179" s="7">
        <v>0</v>
      </c>
      <c r="AC179" s="7">
        <v>0</v>
      </c>
      <c r="AD179" s="3">
        <f>AVERAGE(Y179:AC179)</f>
        <v>0</v>
      </c>
      <c r="AE179" s="3">
        <f>STDEV(Y179:AC179)</f>
        <v>0</v>
      </c>
      <c r="AF179" s="7">
        <v>0</v>
      </c>
      <c r="AG179" s="7">
        <v>0</v>
      </c>
      <c r="AH179" s="7">
        <v>0</v>
      </c>
      <c r="AI179" s="7">
        <v>0</v>
      </c>
      <c r="AJ179" s="7">
        <v>0</v>
      </c>
      <c r="AK179" s="3">
        <f>AVERAGE(AF179:AJ179)</f>
        <v>0</v>
      </c>
      <c r="AL179" s="3">
        <f>STDEV(AF179:AJ179)</f>
        <v>0</v>
      </c>
      <c r="AM179" s="7">
        <v>0</v>
      </c>
      <c r="AN179" s="7">
        <v>0</v>
      </c>
      <c r="AO179" s="7">
        <v>0</v>
      </c>
      <c r="AP179" s="7">
        <v>0</v>
      </c>
      <c r="AQ179" s="7">
        <v>0</v>
      </c>
      <c r="AR179" s="3">
        <f>AVERAGE(AM179:AQ179)</f>
        <v>0</v>
      </c>
      <c r="AS179" s="3">
        <f>STDEV(AM179:AQ179)</f>
        <v>0</v>
      </c>
      <c r="AT179" s="7">
        <v>0</v>
      </c>
      <c r="AU179" s="7">
        <v>0</v>
      </c>
      <c r="AV179" s="7">
        <v>0</v>
      </c>
      <c r="AW179" s="7">
        <v>0</v>
      </c>
      <c r="AX179" s="7">
        <v>0</v>
      </c>
      <c r="AY179" s="3">
        <f>AVERAGE(AT179:AX179)</f>
        <v>0</v>
      </c>
      <c r="AZ179" s="3">
        <f>STDEV(AT179:AX179)</f>
        <v>0</v>
      </c>
      <c r="BA179" s="7">
        <v>0</v>
      </c>
      <c r="BB179" s="7">
        <v>0</v>
      </c>
      <c r="BC179" s="7">
        <v>0</v>
      </c>
      <c r="BD179" s="7">
        <v>0</v>
      </c>
      <c r="BE179" s="7">
        <v>0</v>
      </c>
      <c r="BF179" s="3">
        <f>AVERAGE(BA179:BE179)</f>
        <v>0</v>
      </c>
      <c r="BG179" s="3">
        <f>STDEV(BA179:BE179)</f>
        <v>0</v>
      </c>
    </row>
    <row r="180" spans="1:59" x14ac:dyDescent="0.35">
      <c r="A180" s="6"/>
      <c r="B180" s="6"/>
      <c r="C180" s="6"/>
      <c r="D180" s="7"/>
      <c r="E180" s="7"/>
      <c r="F180" s="7"/>
      <c r="G180" s="7"/>
      <c r="H180" s="7"/>
      <c r="I180" s="8">
        <f>AVERAGE(I179:I179)</f>
        <v>0</v>
      </c>
      <c r="J180" s="8"/>
      <c r="K180" s="7"/>
      <c r="L180" s="7"/>
      <c r="M180" s="7"/>
      <c r="N180" s="7"/>
      <c r="O180" s="7"/>
      <c r="P180" s="8">
        <f>AVERAGE(P179:P179)</f>
        <v>0</v>
      </c>
      <c r="Q180" s="8"/>
      <c r="R180" s="7"/>
      <c r="S180" s="7"/>
      <c r="T180" s="7"/>
      <c r="U180" s="7"/>
      <c r="V180" s="7"/>
      <c r="W180" s="8">
        <f>AVERAGE(W179:W179)</f>
        <v>0</v>
      </c>
      <c r="X180" s="8"/>
      <c r="Y180" s="7"/>
      <c r="Z180" s="7"/>
      <c r="AA180" s="7"/>
      <c r="AB180" s="7"/>
      <c r="AC180" s="7"/>
      <c r="AD180" s="8">
        <f>AVERAGE(AD179:AD179)</f>
        <v>0</v>
      </c>
      <c r="AE180" s="8"/>
      <c r="AF180" s="7"/>
      <c r="AG180" s="7"/>
      <c r="AH180" s="7"/>
      <c r="AI180" s="7"/>
      <c r="AJ180" s="7"/>
      <c r="AK180" s="8">
        <f>AVERAGE(AK179:AK179)</f>
        <v>0</v>
      </c>
      <c r="AL180" s="8"/>
      <c r="AM180" s="7"/>
      <c r="AN180" s="7"/>
      <c r="AO180" s="7"/>
      <c r="AP180" s="7"/>
      <c r="AQ180" s="7"/>
      <c r="AR180" s="8">
        <f>AVERAGE(AR179:AR179)</f>
        <v>0</v>
      </c>
      <c r="AS180" s="8"/>
      <c r="AT180" s="7"/>
      <c r="AU180" s="7"/>
      <c r="AV180" s="7"/>
      <c r="AW180" s="7"/>
      <c r="AX180" s="7"/>
      <c r="AY180" s="8">
        <f>AVERAGE(AY179:AY179)</f>
        <v>0</v>
      </c>
      <c r="AZ180" s="8"/>
      <c r="BA180" s="7"/>
      <c r="BB180" s="7"/>
      <c r="BC180" s="7"/>
      <c r="BD180" s="7"/>
      <c r="BE180" s="7"/>
      <c r="BF180" s="8">
        <f>AVERAGE(BF179:BF179)</f>
        <v>0</v>
      </c>
      <c r="BG180" s="8"/>
    </row>
    <row r="181" spans="1:59" x14ac:dyDescent="0.35">
      <c r="A181" s="6"/>
      <c r="B181" s="6"/>
      <c r="C181" s="6"/>
      <c r="D181" s="7"/>
      <c r="E181" s="7"/>
      <c r="F181" s="7"/>
      <c r="G181" s="7"/>
      <c r="H181" s="7"/>
      <c r="I181" s="8">
        <f>SUM(J179:J179)</f>
        <v>0</v>
      </c>
      <c r="J181" s="8"/>
      <c r="K181" s="7"/>
      <c r="L181" s="7"/>
      <c r="M181" s="7"/>
      <c r="N181" s="7"/>
      <c r="O181" s="7"/>
      <c r="P181" s="8">
        <f>SUM(Q179:Q179)</f>
        <v>0</v>
      </c>
      <c r="Q181" s="8"/>
      <c r="R181" s="7"/>
      <c r="S181" s="7"/>
      <c r="T181" s="7"/>
      <c r="U181" s="7"/>
      <c r="V181" s="7"/>
      <c r="W181" s="8">
        <f>SUM(X179:X179)</f>
        <v>0</v>
      </c>
      <c r="X181" s="8"/>
      <c r="Y181" s="7"/>
      <c r="Z181" s="7"/>
      <c r="AA181" s="7"/>
      <c r="AB181" s="7"/>
      <c r="AC181" s="7"/>
      <c r="AD181" s="8">
        <f>SUM(AE179:AE179)</f>
        <v>0</v>
      </c>
      <c r="AE181" s="8"/>
      <c r="AF181" s="7"/>
      <c r="AG181" s="7"/>
      <c r="AH181" s="7"/>
      <c r="AI181" s="7"/>
      <c r="AJ181" s="7"/>
      <c r="AK181" s="8">
        <f>SUM(AL179:AL179)</f>
        <v>0</v>
      </c>
      <c r="AL181" s="8"/>
      <c r="AM181" s="7"/>
      <c r="AN181" s="7"/>
      <c r="AO181" s="7"/>
      <c r="AP181" s="7"/>
      <c r="AQ181" s="7"/>
      <c r="AR181" s="8">
        <f>SUM(AS179:AS179)</f>
        <v>0</v>
      </c>
      <c r="AS181" s="8"/>
      <c r="AT181" s="7"/>
      <c r="AU181" s="7"/>
      <c r="AV181" s="7"/>
      <c r="AW181" s="7"/>
      <c r="AX181" s="7"/>
      <c r="AY181" s="8">
        <f>SUM(AZ179:AZ179)</f>
        <v>0</v>
      </c>
      <c r="AZ181" s="8"/>
      <c r="BA181" s="7"/>
      <c r="BB181" s="7"/>
      <c r="BC181" s="7"/>
      <c r="BD181" s="7"/>
      <c r="BE181" s="7"/>
      <c r="BF181" s="8">
        <f>SUM(BG179:BG179)</f>
        <v>0</v>
      </c>
      <c r="BG181" s="8"/>
    </row>
    <row r="182" spans="1:59" x14ac:dyDescent="0.35">
      <c r="A182" s="6" t="s">
        <v>30</v>
      </c>
      <c r="B182" s="6">
        <v>1</v>
      </c>
      <c r="C182" s="6"/>
      <c r="D182" s="7">
        <v>4</v>
      </c>
      <c r="E182" s="7">
        <v>3</v>
      </c>
      <c r="F182" s="7">
        <v>3</v>
      </c>
      <c r="G182" s="7">
        <v>0</v>
      </c>
      <c r="H182" s="7">
        <v>2</v>
      </c>
      <c r="I182" s="3">
        <f>AVERAGE(D182:H182)</f>
        <v>2.4</v>
      </c>
      <c r="J182" s="3">
        <f>STDEV(D182:H182)</f>
        <v>1.51657508881031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3">
        <f>AVERAGE(K182:O182)</f>
        <v>0</v>
      </c>
      <c r="Q182" s="3">
        <f>STDEV(K182:O182)</f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3">
        <f>AVERAGE(R182:V182)</f>
        <v>0</v>
      </c>
      <c r="X182" s="3">
        <f>STDEV(R182:V182)</f>
        <v>0</v>
      </c>
      <c r="Y182" s="7">
        <v>0</v>
      </c>
      <c r="Z182" s="7">
        <v>0</v>
      </c>
      <c r="AA182" s="7">
        <v>0</v>
      </c>
      <c r="AB182" s="7">
        <v>0</v>
      </c>
      <c r="AC182" s="7">
        <v>0</v>
      </c>
      <c r="AD182" s="3">
        <f>AVERAGE(Y182:AC182)</f>
        <v>0</v>
      </c>
      <c r="AE182" s="3">
        <f>STDEV(Y182:AC182)</f>
        <v>0</v>
      </c>
      <c r="AF182" s="7">
        <v>0</v>
      </c>
      <c r="AG182" s="7">
        <v>0</v>
      </c>
      <c r="AH182" s="7">
        <v>0</v>
      </c>
      <c r="AI182" s="7">
        <v>0</v>
      </c>
      <c r="AJ182" s="7">
        <v>0</v>
      </c>
      <c r="AK182" s="3">
        <f>AVERAGE(AF182:AJ182)</f>
        <v>0</v>
      </c>
      <c r="AL182" s="3">
        <f>STDEV(AF182:AJ182)</f>
        <v>0</v>
      </c>
      <c r="AM182" s="7">
        <v>0</v>
      </c>
      <c r="AN182" s="7">
        <v>0</v>
      </c>
      <c r="AO182" s="7">
        <v>0</v>
      </c>
      <c r="AP182" s="7">
        <v>0</v>
      </c>
      <c r="AQ182" s="7">
        <v>0</v>
      </c>
      <c r="AR182" s="3">
        <f>AVERAGE(AM182:AQ182)</f>
        <v>0</v>
      </c>
      <c r="AS182" s="3">
        <f>STDEV(AM182:AQ182)</f>
        <v>0</v>
      </c>
      <c r="AT182" s="7">
        <v>0</v>
      </c>
      <c r="AU182" s="7">
        <v>0</v>
      </c>
      <c r="AV182" s="7">
        <v>0</v>
      </c>
      <c r="AW182" s="7">
        <v>0</v>
      </c>
      <c r="AX182" s="7">
        <v>0</v>
      </c>
      <c r="AY182" s="3">
        <f>AVERAGE(AT182:AX182)</f>
        <v>0</v>
      </c>
      <c r="AZ182" s="3">
        <f>STDEV(AT182:AX182)</f>
        <v>0</v>
      </c>
      <c r="BA182" s="7">
        <v>0</v>
      </c>
      <c r="BB182" s="7">
        <v>0</v>
      </c>
      <c r="BC182" s="7">
        <v>0</v>
      </c>
      <c r="BD182" s="7">
        <v>0</v>
      </c>
      <c r="BE182" s="7">
        <v>0</v>
      </c>
      <c r="BF182" s="3">
        <f>AVERAGE(BA182:BE182)</f>
        <v>0</v>
      </c>
      <c r="BG182" s="3">
        <f>STDEV(BA182:BE182)</f>
        <v>0</v>
      </c>
    </row>
    <row r="183" spans="1:59" x14ac:dyDescent="0.35">
      <c r="A183" s="6"/>
      <c r="B183" s="6">
        <v>2</v>
      </c>
      <c r="C183" s="6"/>
      <c r="D183" s="7">
        <v>2</v>
      </c>
      <c r="E183" s="7">
        <v>1</v>
      </c>
      <c r="F183" s="7">
        <v>0</v>
      </c>
      <c r="G183" s="7">
        <v>1</v>
      </c>
      <c r="H183" s="7">
        <v>2</v>
      </c>
      <c r="I183" s="3">
        <f t="shared" ref="I183" si="63">AVERAGE(D183:H183)</f>
        <v>1.2</v>
      </c>
      <c r="J183" s="3">
        <f>STDEV(D183:H183)</f>
        <v>0.83666002653407556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3">
        <f t="shared" ref="P183" si="64">AVERAGE(K183:O183)</f>
        <v>0</v>
      </c>
      <c r="Q183" s="3">
        <f>STDEV(K183:O183)</f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3">
        <f t="shared" ref="W183" si="65">AVERAGE(R183:V183)</f>
        <v>0</v>
      </c>
      <c r="X183" s="3">
        <f>STDEV(R183:V183)</f>
        <v>0</v>
      </c>
      <c r="Y183" s="7">
        <v>0</v>
      </c>
      <c r="Z183" s="7">
        <v>0</v>
      </c>
      <c r="AA183" s="7">
        <v>0</v>
      </c>
      <c r="AB183" s="7">
        <v>0</v>
      </c>
      <c r="AC183" s="7">
        <v>0</v>
      </c>
      <c r="AD183" s="3">
        <f t="shared" ref="AD183" si="66">AVERAGE(Y183:AC183)</f>
        <v>0</v>
      </c>
      <c r="AE183" s="3">
        <f>STDEV(Y183:AC183)</f>
        <v>0</v>
      </c>
      <c r="AF183" s="7">
        <v>0</v>
      </c>
      <c r="AG183" s="7">
        <v>0</v>
      </c>
      <c r="AH183" s="7">
        <v>0</v>
      </c>
      <c r="AI183" s="7">
        <v>0</v>
      </c>
      <c r="AJ183" s="7">
        <v>0</v>
      </c>
      <c r="AK183" s="3">
        <f t="shared" ref="AK183" si="67">AVERAGE(AF183:AJ183)</f>
        <v>0</v>
      </c>
      <c r="AL183" s="3">
        <f>STDEV(AF183:AJ183)</f>
        <v>0</v>
      </c>
      <c r="AM183" s="7">
        <v>0</v>
      </c>
      <c r="AN183" s="7">
        <v>0</v>
      </c>
      <c r="AO183" s="7">
        <v>0</v>
      </c>
      <c r="AP183" s="7">
        <v>0</v>
      </c>
      <c r="AQ183" s="7">
        <v>0</v>
      </c>
      <c r="AR183" s="3">
        <f t="shared" ref="AR183" si="68">AVERAGE(AM183:AQ183)</f>
        <v>0</v>
      </c>
      <c r="AS183" s="3">
        <f>STDEV(AM183:AQ183)</f>
        <v>0</v>
      </c>
      <c r="AT183" s="7">
        <v>0</v>
      </c>
      <c r="AU183" s="7">
        <v>0</v>
      </c>
      <c r="AV183" s="7">
        <v>0</v>
      </c>
      <c r="AW183" s="7">
        <v>0</v>
      </c>
      <c r="AX183" s="7">
        <v>0</v>
      </c>
      <c r="AY183" s="3">
        <f t="shared" ref="AY183" si="69">AVERAGE(AT183:AX183)</f>
        <v>0</v>
      </c>
      <c r="AZ183" s="3">
        <f>STDEV(AT183:AX183)</f>
        <v>0</v>
      </c>
      <c r="BA183" s="7">
        <v>0</v>
      </c>
      <c r="BB183" s="7">
        <v>0</v>
      </c>
      <c r="BC183" s="7">
        <v>0</v>
      </c>
      <c r="BD183" s="7">
        <v>0</v>
      </c>
      <c r="BE183" s="7">
        <v>0</v>
      </c>
      <c r="BF183" s="3">
        <f t="shared" ref="BF183" si="70">AVERAGE(BA183:BE183)</f>
        <v>0</v>
      </c>
      <c r="BG183" s="3">
        <f>STDEV(BA183:BE183)</f>
        <v>0</v>
      </c>
    </row>
    <row r="184" spans="1:59" x14ac:dyDescent="0.35">
      <c r="A184" s="6"/>
      <c r="B184" s="6">
        <v>3</v>
      </c>
      <c r="C184" s="6"/>
      <c r="D184" s="7" t="s">
        <v>31</v>
      </c>
      <c r="E184" s="7" t="s">
        <v>31</v>
      </c>
      <c r="F184" s="7" t="s">
        <v>31</v>
      </c>
      <c r="G184" s="7" t="s">
        <v>31</v>
      </c>
      <c r="H184" s="7" t="s">
        <v>31</v>
      </c>
      <c r="I184" s="3" t="e">
        <f>AVERAGE(D184:H184)</f>
        <v>#DIV/0!</v>
      </c>
      <c r="J184" s="3" t="e">
        <f>STDEV(D184:H184)</f>
        <v>#DIV/0!</v>
      </c>
      <c r="K184" s="7">
        <v>90</v>
      </c>
      <c r="L184" s="7">
        <v>117</v>
      </c>
      <c r="M184" s="7">
        <v>117</v>
      </c>
      <c r="N184" s="7">
        <v>106</v>
      </c>
      <c r="O184" s="7">
        <v>84</v>
      </c>
      <c r="P184" s="3">
        <f>AVERAGE(K184:O184)</f>
        <v>102.8</v>
      </c>
      <c r="Q184" s="3">
        <f>STDEV(K184:O184)</f>
        <v>15.254507530562917</v>
      </c>
      <c r="R184" s="7">
        <v>42</v>
      </c>
      <c r="S184" s="7">
        <v>42</v>
      </c>
      <c r="T184" s="7">
        <v>43</v>
      </c>
      <c r="U184" s="7">
        <v>40</v>
      </c>
      <c r="V184" s="7">
        <v>38</v>
      </c>
      <c r="W184" s="3">
        <f>AVERAGE(R184:V184)</f>
        <v>41</v>
      </c>
      <c r="X184" s="3">
        <f>STDEV(R184:V184)</f>
        <v>2</v>
      </c>
      <c r="Y184" s="7">
        <v>8</v>
      </c>
      <c r="Z184" s="7">
        <v>6</v>
      </c>
      <c r="AA184" s="7">
        <v>7</v>
      </c>
      <c r="AB184" s="7">
        <v>10</v>
      </c>
      <c r="AC184" s="7">
        <v>9</v>
      </c>
      <c r="AD184" s="3">
        <f>AVERAGE(Y184:AC184)</f>
        <v>8</v>
      </c>
      <c r="AE184" s="3">
        <f>STDEV(Y184:AC184)</f>
        <v>1.5811388300841898</v>
      </c>
      <c r="AF184" s="7">
        <v>0</v>
      </c>
      <c r="AG184" s="7">
        <v>4</v>
      </c>
      <c r="AH184" s="7">
        <v>2</v>
      </c>
      <c r="AI184" s="7">
        <v>0</v>
      </c>
      <c r="AJ184" s="7">
        <v>0</v>
      </c>
      <c r="AK184" s="3">
        <f>AVERAGE(AF184:AJ184)</f>
        <v>1.2</v>
      </c>
      <c r="AL184" s="3">
        <f>STDEV(AF184:AJ184)</f>
        <v>1.7888543819998317</v>
      </c>
      <c r="AM184" s="7">
        <v>0</v>
      </c>
      <c r="AN184" s="7">
        <v>0</v>
      </c>
      <c r="AO184" s="7">
        <v>0</v>
      </c>
      <c r="AP184" s="7">
        <v>0</v>
      </c>
      <c r="AQ184" s="7">
        <v>0</v>
      </c>
      <c r="AR184" s="3">
        <f>AVERAGE(AM184:AQ184)</f>
        <v>0</v>
      </c>
      <c r="AS184" s="3">
        <f>STDEV(AM184:AQ184)</f>
        <v>0</v>
      </c>
      <c r="AT184" s="7">
        <v>0</v>
      </c>
      <c r="AU184" s="7">
        <v>0</v>
      </c>
      <c r="AV184" s="7">
        <v>0</v>
      </c>
      <c r="AW184" s="7">
        <v>0</v>
      </c>
      <c r="AX184" s="7">
        <v>0</v>
      </c>
      <c r="AY184" s="3">
        <f>AVERAGE(AT184:AX184)</f>
        <v>0</v>
      </c>
      <c r="AZ184" s="3">
        <f>STDEV(AT184:AX184)</f>
        <v>0</v>
      </c>
      <c r="BA184" s="7">
        <v>0</v>
      </c>
      <c r="BB184" s="7">
        <v>0</v>
      </c>
      <c r="BC184" s="7">
        <v>0</v>
      </c>
      <c r="BD184" s="7">
        <v>0</v>
      </c>
      <c r="BE184" s="7">
        <v>0</v>
      </c>
      <c r="BF184" s="3">
        <f>AVERAGE(BA184:BE184)</f>
        <v>0</v>
      </c>
      <c r="BG184" s="3">
        <f>STDEV(BA184:BE184)</f>
        <v>0</v>
      </c>
    </row>
    <row r="185" spans="1:59" x14ac:dyDescent="0.35">
      <c r="A185" s="4" t="s">
        <v>32</v>
      </c>
      <c r="B185" s="6"/>
      <c r="C185" s="6"/>
      <c r="D185" s="7"/>
      <c r="E185" s="7"/>
      <c r="F185" s="7"/>
      <c r="G185" s="7"/>
      <c r="H185" s="7"/>
      <c r="I185" s="8" t="e">
        <f>AVERAGE(I182:I184)</f>
        <v>#DIV/0!</v>
      </c>
      <c r="J185" s="8"/>
      <c r="K185" s="7"/>
      <c r="L185" s="7"/>
      <c r="M185" s="7"/>
      <c r="N185" s="7"/>
      <c r="O185" s="7"/>
      <c r="P185" s="8">
        <f>AVERAGE(P182:P184)</f>
        <v>34.266666666666666</v>
      </c>
      <c r="Q185" s="8"/>
      <c r="R185" s="7"/>
      <c r="S185" s="7"/>
      <c r="T185" s="7"/>
      <c r="U185" s="7"/>
      <c r="V185" s="7"/>
      <c r="W185" s="8">
        <f>AVERAGE(W182:W184)</f>
        <v>13.666666666666666</v>
      </c>
      <c r="X185" s="8"/>
      <c r="Y185" s="7"/>
      <c r="Z185" s="7"/>
      <c r="AA185" s="7"/>
      <c r="AB185" s="7"/>
      <c r="AC185" s="7"/>
      <c r="AD185" s="8">
        <f>AVERAGE(AD182:AD184)</f>
        <v>2.6666666666666665</v>
      </c>
      <c r="AE185" s="8"/>
      <c r="AF185" s="7"/>
      <c r="AG185" s="7"/>
      <c r="AH185" s="7"/>
      <c r="AI185" s="7"/>
      <c r="AJ185" s="7"/>
      <c r="AK185" s="8">
        <f>AVERAGE(AK182:AK184)</f>
        <v>0.39999999999999997</v>
      </c>
      <c r="AL185" s="8"/>
      <c r="AM185" s="7"/>
      <c r="AN185" s="7"/>
      <c r="AO185" s="7"/>
      <c r="AP185" s="7"/>
      <c r="AQ185" s="7"/>
      <c r="AR185" s="8">
        <f>AVERAGE(AR182:AR184)</f>
        <v>0</v>
      </c>
      <c r="AS185" s="8"/>
      <c r="AT185" s="7"/>
      <c r="AU185" s="7"/>
      <c r="AV185" s="7"/>
      <c r="AW185" s="7"/>
      <c r="AX185" s="7"/>
      <c r="AY185" s="8">
        <f>AVERAGE(AY182:AY184)</f>
        <v>0</v>
      </c>
      <c r="AZ185" s="8"/>
      <c r="BA185" s="7"/>
      <c r="BB185" s="7"/>
      <c r="BC185" s="7"/>
      <c r="BD185" s="7"/>
      <c r="BE185" s="7"/>
      <c r="BF185" s="8">
        <f>AVERAGE(BF182:BF184)</f>
        <v>0</v>
      </c>
      <c r="BG185" s="8"/>
    </row>
    <row r="186" spans="1:59" x14ac:dyDescent="0.35">
      <c r="A186" s="4" t="s">
        <v>33</v>
      </c>
      <c r="B186" s="6"/>
      <c r="C186" s="6"/>
      <c r="D186" s="7"/>
      <c r="E186" s="7"/>
      <c r="F186" s="7"/>
      <c r="G186" s="7"/>
      <c r="H186" s="7"/>
      <c r="I186" s="8" t="e">
        <f>SUM(J182:J184)</f>
        <v>#DIV/0!</v>
      </c>
      <c r="J186" s="8"/>
      <c r="K186" s="7"/>
      <c r="L186" s="7"/>
      <c r="M186" s="7"/>
      <c r="N186" s="7"/>
      <c r="O186" s="7"/>
      <c r="P186" s="8">
        <f>SUM(Q182:Q184)</f>
        <v>15.254507530562917</v>
      </c>
      <c r="Q186" s="8"/>
      <c r="R186" s="7"/>
      <c r="S186" s="7"/>
      <c r="T186" s="7"/>
      <c r="U186" s="7"/>
      <c r="V186" s="7"/>
      <c r="W186" s="8">
        <f>SUM(X182:X184)</f>
        <v>2</v>
      </c>
      <c r="X186" s="8"/>
      <c r="Y186" s="7"/>
      <c r="Z186" s="7"/>
      <c r="AA186" s="7"/>
      <c r="AB186" s="7"/>
      <c r="AC186" s="7"/>
      <c r="AD186" s="8">
        <f>SUM(AE182:AE184)</f>
        <v>1.5811388300841898</v>
      </c>
      <c r="AE186" s="8"/>
      <c r="AF186" s="7"/>
      <c r="AG186" s="7"/>
      <c r="AH186" s="7"/>
      <c r="AI186" s="7"/>
      <c r="AJ186" s="7"/>
      <c r="AK186" s="8">
        <f>SUM(AL182:AL184)</f>
        <v>1.7888543819998317</v>
      </c>
      <c r="AL186" s="8"/>
      <c r="AM186" s="7"/>
      <c r="AN186" s="7"/>
      <c r="AO186" s="7"/>
      <c r="AP186" s="7"/>
      <c r="AQ186" s="7"/>
      <c r="AR186" s="8">
        <f>SUM(AS182:AS184)</f>
        <v>0</v>
      </c>
      <c r="AS186" s="8"/>
      <c r="AT186" s="7"/>
      <c r="AU186" s="7"/>
      <c r="AV186" s="7"/>
      <c r="AW186" s="7"/>
      <c r="AX186" s="7"/>
      <c r="AY186" s="8">
        <f>SUM(AZ182:AZ184)</f>
        <v>0</v>
      </c>
      <c r="AZ186" s="8"/>
      <c r="BA186" s="7"/>
      <c r="BB186" s="7"/>
      <c r="BC186" s="7"/>
      <c r="BD186" s="7"/>
      <c r="BE186" s="7"/>
      <c r="BF186" s="8">
        <f>SUM(BG182:BG184)</f>
        <v>0</v>
      </c>
      <c r="BG186" s="8"/>
    </row>
    <row r="187" spans="1:59" x14ac:dyDescent="0.35">
      <c r="A187" s="6" t="s">
        <v>34</v>
      </c>
      <c r="B187" s="6">
        <v>1</v>
      </c>
      <c r="C187" s="6"/>
      <c r="D187" s="7" t="s">
        <v>31</v>
      </c>
      <c r="E187" s="7" t="s">
        <v>31</v>
      </c>
      <c r="F187" s="7" t="s">
        <v>31</v>
      </c>
      <c r="G187" s="7" t="s">
        <v>31</v>
      </c>
      <c r="H187" s="7" t="s">
        <v>31</v>
      </c>
      <c r="I187" s="3" t="e">
        <f>AVERAGE(D187:H187)</f>
        <v>#DIV/0!</v>
      </c>
      <c r="J187" s="3" t="e">
        <f>STDEV(D187:H187)</f>
        <v>#DIV/0!</v>
      </c>
      <c r="K187" s="7" t="s">
        <v>31</v>
      </c>
      <c r="L187" s="7" t="s">
        <v>31</v>
      </c>
      <c r="M187" s="7" t="s">
        <v>31</v>
      </c>
      <c r="N187" s="7" t="s">
        <v>31</v>
      </c>
      <c r="O187" s="7" t="s">
        <v>31</v>
      </c>
      <c r="P187" s="3" t="e">
        <f>AVERAGE(K187:O187)</f>
        <v>#DIV/0!</v>
      </c>
      <c r="Q187" s="3" t="e">
        <f>STDEV(K187:O187)</f>
        <v>#DIV/0!</v>
      </c>
      <c r="R187" s="7">
        <v>59</v>
      </c>
      <c r="S187" s="7">
        <v>71</v>
      </c>
      <c r="T187" s="7">
        <v>76</v>
      </c>
      <c r="U187" s="7">
        <v>68</v>
      </c>
      <c r="V187" s="7">
        <v>81</v>
      </c>
      <c r="W187" s="3">
        <f>AVERAGE(R187:V187)</f>
        <v>71</v>
      </c>
      <c r="X187" s="3">
        <f>STDEV(R187:V187)</f>
        <v>8.3366660002665327</v>
      </c>
      <c r="Y187" s="7">
        <v>5</v>
      </c>
      <c r="Z187" s="7">
        <v>5</v>
      </c>
      <c r="AA187" s="7">
        <v>4</v>
      </c>
      <c r="AB187" s="7">
        <v>5</v>
      </c>
      <c r="AC187" s="7">
        <v>4</v>
      </c>
      <c r="AD187" s="3">
        <f>AVERAGE(Y187:AC187)</f>
        <v>4.5999999999999996</v>
      </c>
      <c r="AE187" s="3">
        <f>STDEV(Y187:AC187)</f>
        <v>0.54772255750516674</v>
      </c>
      <c r="AF187" s="7">
        <v>0</v>
      </c>
      <c r="AG187" s="7">
        <v>1</v>
      </c>
      <c r="AH187" s="7">
        <v>0</v>
      </c>
      <c r="AI187" s="7">
        <v>0</v>
      </c>
      <c r="AJ187" s="7">
        <v>1</v>
      </c>
      <c r="AK187" s="3">
        <f>AVERAGE(AF187:AJ187)</f>
        <v>0.4</v>
      </c>
      <c r="AL187" s="3">
        <f>STDEV(AF187:AJ187)</f>
        <v>0.54772255750516607</v>
      </c>
      <c r="AM187" s="7">
        <v>0</v>
      </c>
      <c r="AN187" s="7">
        <v>0</v>
      </c>
      <c r="AO187" s="7">
        <v>0</v>
      </c>
      <c r="AP187" s="7">
        <v>0</v>
      </c>
      <c r="AQ187" s="7">
        <v>0</v>
      </c>
      <c r="AR187" s="3">
        <f>AVERAGE(AM187:AQ187)</f>
        <v>0</v>
      </c>
      <c r="AS187" s="3">
        <f>STDEV(AM187:AQ187)</f>
        <v>0</v>
      </c>
      <c r="AT187" s="7">
        <v>0</v>
      </c>
      <c r="AU187" s="7">
        <v>0</v>
      </c>
      <c r="AV187" s="7">
        <v>0</v>
      </c>
      <c r="AW187" s="7">
        <v>1</v>
      </c>
      <c r="AX187" s="7">
        <v>0</v>
      </c>
      <c r="AY187" s="3">
        <f>AVERAGE(AT187:AX187)</f>
        <v>0.2</v>
      </c>
      <c r="AZ187" s="3">
        <f>STDEV(AT187:AX187)</f>
        <v>0.44721359549995793</v>
      </c>
      <c r="BA187" s="7">
        <v>0</v>
      </c>
      <c r="BB187" s="7">
        <v>0</v>
      </c>
      <c r="BC187" s="7">
        <v>0</v>
      </c>
      <c r="BD187" s="7">
        <v>0</v>
      </c>
      <c r="BE187" s="7">
        <v>0</v>
      </c>
      <c r="BF187" s="3">
        <f t="shared" ref="BF187:BF189" si="71">AVERAGE(BA187:BE187)</f>
        <v>0</v>
      </c>
      <c r="BG187" s="3">
        <f>STDEV(BA187:BE187)</f>
        <v>0</v>
      </c>
    </row>
    <row r="188" spans="1:59" x14ac:dyDescent="0.35">
      <c r="A188" s="6" t="s">
        <v>14</v>
      </c>
      <c r="B188" s="6">
        <v>2</v>
      </c>
      <c r="C188" s="6"/>
      <c r="D188" s="7" t="s">
        <v>31</v>
      </c>
      <c r="E188" s="7" t="s">
        <v>31</v>
      </c>
      <c r="F188" s="7" t="s">
        <v>31</v>
      </c>
      <c r="G188" s="7" t="s">
        <v>31</v>
      </c>
      <c r="H188" s="7" t="s">
        <v>31</v>
      </c>
      <c r="I188" s="3" t="e">
        <f>AVERAGE(D188:H188)</f>
        <v>#DIV/0!</v>
      </c>
      <c r="J188" s="3" t="e">
        <f>STDEV(D188:H188)</f>
        <v>#DIV/0!</v>
      </c>
      <c r="K188" s="7" t="s">
        <v>31</v>
      </c>
      <c r="L188" s="7" t="s">
        <v>31</v>
      </c>
      <c r="M188" s="7" t="s">
        <v>31</v>
      </c>
      <c r="N188" s="7" t="s">
        <v>31</v>
      </c>
      <c r="O188" s="7" t="s">
        <v>31</v>
      </c>
      <c r="P188" s="3" t="e">
        <f>AVERAGE(K188:O188)</f>
        <v>#DIV/0!</v>
      </c>
      <c r="Q188" s="3" t="e">
        <f>STDEV(K188:O188)</f>
        <v>#DIV/0!</v>
      </c>
      <c r="R188" s="7">
        <v>109</v>
      </c>
      <c r="S188" s="7">
        <v>92</v>
      </c>
      <c r="T188" s="7">
        <v>91</v>
      </c>
      <c r="U188" s="7">
        <v>95</v>
      </c>
      <c r="V188" s="7">
        <v>106</v>
      </c>
      <c r="W188" s="3">
        <f>AVERAGE(R188:V188)</f>
        <v>98.6</v>
      </c>
      <c r="X188" s="3">
        <f>STDEV(R188:V188)</f>
        <v>8.3246621553069637</v>
      </c>
      <c r="Y188" s="7">
        <v>9</v>
      </c>
      <c r="Z188" s="7">
        <v>18</v>
      </c>
      <c r="AA188" s="7">
        <v>13</v>
      </c>
      <c r="AB188" s="7">
        <v>11</v>
      </c>
      <c r="AC188" s="7">
        <v>18</v>
      </c>
      <c r="AD188" s="3">
        <f>AVERAGE(Y188:AC188)</f>
        <v>13.8</v>
      </c>
      <c r="AE188" s="3">
        <f>STDEV(Y188:AC188)</f>
        <v>4.0865633483405084</v>
      </c>
      <c r="AF188" s="7">
        <v>2</v>
      </c>
      <c r="AG188" s="7">
        <v>2</v>
      </c>
      <c r="AH188" s="7">
        <v>0</v>
      </c>
      <c r="AI188" s="7">
        <v>0</v>
      </c>
      <c r="AJ188" s="7">
        <v>0</v>
      </c>
      <c r="AK188" s="3">
        <f>AVERAGE(AF188:AJ188)</f>
        <v>0.8</v>
      </c>
      <c r="AL188" s="3">
        <f>STDEV(AF188:AJ188)</f>
        <v>1.0954451150103321</v>
      </c>
      <c r="AM188" s="7">
        <v>1</v>
      </c>
      <c r="AN188" s="7">
        <v>0</v>
      </c>
      <c r="AO188" s="7">
        <v>0</v>
      </c>
      <c r="AP188" s="7">
        <v>0</v>
      </c>
      <c r="AQ188" s="7">
        <v>0</v>
      </c>
      <c r="AR188" s="3">
        <f>AVERAGE(AM188:AQ188)</f>
        <v>0.2</v>
      </c>
      <c r="AS188" s="3">
        <f>STDEV(AM188:AQ188)</f>
        <v>0.44721359549995793</v>
      </c>
      <c r="AT188" s="7">
        <v>0</v>
      </c>
      <c r="AU188" s="7">
        <v>0</v>
      </c>
      <c r="AV188" s="7">
        <v>0</v>
      </c>
      <c r="AW188" s="7">
        <v>0</v>
      </c>
      <c r="AX188" s="7">
        <v>0</v>
      </c>
      <c r="AY188" s="3">
        <f>AVERAGE(AT188:AX188)</f>
        <v>0</v>
      </c>
      <c r="AZ188" s="3">
        <f>STDEV(AT188:AX188)</f>
        <v>0</v>
      </c>
      <c r="BA188" s="7">
        <v>0</v>
      </c>
      <c r="BB188" s="7">
        <v>0</v>
      </c>
      <c r="BC188" s="7">
        <v>0</v>
      </c>
      <c r="BD188" s="7">
        <v>0</v>
      </c>
      <c r="BE188" s="7">
        <v>0</v>
      </c>
      <c r="BF188" s="3">
        <f t="shared" si="71"/>
        <v>0</v>
      </c>
      <c r="BG188" s="3">
        <f t="shared" ref="BG188:BG189" si="72">STDEV(BA188:BE188)</f>
        <v>0</v>
      </c>
    </row>
    <row r="189" spans="1:59" x14ac:dyDescent="0.35">
      <c r="A189" s="6"/>
      <c r="B189" s="6">
        <v>3</v>
      </c>
      <c r="C189" s="6"/>
      <c r="D189" s="7" t="s">
        <v>31</v>
      </c>
      <c r="E189" s="7" t="s">
        <v>31</v>
      </c>
      <c r="F189" s="7" t="s">
        <v>31</v>
      </c>
      <c r="G189" s="7" t="s">
        <v>31</v>
      </c>
      <c r="H189" s="7" t="s">
        <v>31</v>
      </c>
      <c r="I189" s="3" t="e">
        <f>AVERAGE(D189:H189)</f>
        <v>#DIV/0!</v>
      </c>
      <c r="J189" s="3" t="e">
        <f>STDEV(D189:H189)</f>
        <v>#DIV/0!</v>
      </c>
      <c r="K189" s="7" t="s">
        <v>31</v>
      </c>
      <c r="L189" s="7" t="s">
        <v>31</v>
      </c>
      <c r="M189" s="7" t="s">
        <v>31</v>
      </c>
      <c r="N189" s="7" t="s">
        <v>31</v>
      </c>
      <c r="O189" s="7" t="s">
        <v>31</v>
      </c>
      <c r="P189" s="3" t="e">
        <f>AVERAGE(K189:O189)</f>
        <v>#DIV/0!</v>
      </c>
      <c r="Q189" s="3" t="e">
        <f>STDEV(K189:O189)</f>
        <v>#DIV/0!</v>
      </c>
      <c r="R189" s="7">
        <v>104</v>
      </c>
      <c r="S189" s="7">
        <v>100</v>
      </c>
      <c r="T189" s="7">
        <v>90</v>
      </c>
      <c r="U189" s="7">
        <v>105</v>
      </c>
      <c r="V189" s="7">
        <v>102</v>
      </c>
      <c r="W189" s="3">
        <f>AVERAGE(R189:V189)</f>
        <v>100.2</v>
      </c>
      <c r="X189" s="3">
        <f>STDEV(R189:V189)</f>
        <v>6.0166435825965294</v>
      </c>
      <c r="Y189" s="7">
        <v>21</v>
      </c>
      <c r="Z189" s="7">
        <v>10</v>
      </c>
      <c r="AA189" s="7">
        <v>13</v>
      </c>
      <c r="AB189" s="7">
        <v>16</v>
      </c>
      <c r="AC189" s="7">
        <v>15</v>
      </c>
      <c r="AD189" s="3">
        <f>AVERAGE(Y189:AC189)</f>
        <v>15</v>
      </c>
      <c r="AE189" s="3">
        <f>STDEV(Y189:AC189)</f>
        <v>4.0620192023179804</v>
      </c>
      <c r="AF189" s="7">
        <v>1</v>
      </c>
      <c r="AG189" s="7">
        <v>3</v>
      </c>
      <c r="AH189" s="7">
        <v>0</v>
      </c>
      <c r="AI189" s="7">
        <v>1</v>
      </c>
      <c r="AJ189" s="7">
        <v>1</v>
      </c>
      <c r="AK189" s="3">
        <f>AVERAGE(AF189:AJ189)</f>
        <v>1.2</v>
      </c>
      <c r="AL189" s="3">
        <f>STDEV(AF189:AJ189)</f>
        <v>1.0954451150103321</v>
      </c>
      <c r="AM189" s="7">
        <v>1</v>
      </c>
      <c r="AN189" s="7">
        <v>0</v>
      </c>
      <c r="AO189" s="7">
        <v>1</v>
      </c>
      <c r="AP189" s="7">
        <v>0</v>
      </c>
      <c r="AQ189" s="7">
        <v>0</v>
      </c>
      <c r="AR189" s="3">
        <f>AVERAGE(AM189:AQ189)</f>
        <v>0.4</v>
      </c>
      <c r="AS189" s="3">
        <f>STDEV(AM189:AQ189)</f>
        <v>0.54772255750516607</v>
      </c>
      <c r="AT189" s="7">
        <v>0</v>
      </c>
      <c r="AU189" s="7">
        <v>0</v>
      </c>
      <c r="AV189" s="7">
        <v>0</v>
      </c>
      <c r="AW189" s="7">
        <v>0</v>
      </c>
      <c r="AX189" s="7">
        <v>0</v>
      </c>
      <c r="AY189" s="3">
        <f>AVERAGE(AT189:AX189)</f>
        <v>0</v>
      </c>
      <c r="AZ189" s="3">
        <f>STDEV(AT189:AX189)</f>
        <v>0</v>
      </c>
      <c r="BA189" s="7">
        <v>0</v>
      </c>
      <c r="BB189" s="7">
        <v>0</v>
      </c>
      <c r="BC189" s="7">
        <v>0</v>
      </c>
      <c r="BD189" s="7">
        <v>0</v>
      </c>
      <c r="BE189" s="7">
        <v>0</v>
      </c>
      <c r="BF189" s="3">
        <f t="shared" si="71"/>
        <v>0</v>
      </c>
      <c r="BG189" s="3">
        <f t="shared" si="72"/>
        <v>0</v>
      </c>
    </row>
    <row r="190" spans="1:59" x14ac:dyDescent="0.35">
      <c r="A190" s="4" t="s">
        <v>32</v>
      </c>
      <c r="B190" s="6"/>
      <c r="C190" s="6"/>
      <c r="D190" s="7"/>
      <c r="E190" s="7"/>
      <c r="F190" s="7"/>
      <c r="G190" s="7"/>
      <c r="H190" s="7"/>
      <c r="I190" s="8" t="e">
        <f>AVERAGE(I187:I188)</f>
        <v>#DIV/0!</v>
      </c>
      <c r="J190" s="8"/>
      <c r="K190" s="7"/>
      <c r="L190" s="7"/>
      <c r="M190" s="7"/>
      <c r="N190" s="7"/>
      <c r="O190" s="7"/>
      <c r="P190" s="8" t="e">
        <f>AVERAGE(P187:P188)</f>
        <v>#DIV/0!</v>
      </c>
      <c r="Q190" s="8"/>
      <c r="R190" s="7"/>
      <c r="S190" s="7"/>
      <c r="T190" s="7"/>
      <c r="U190" s="7"/>
      <c r="V190" s="7"/>
      <c r="W190" s="8">
        <f>AVERAGE(W187:W188)</f>
        <v>84.8</v>
      </c>
      <c r="X190" s="8"/>
      <c r="Y190" s="7"/>
      <c r="Z190" s="7"/>
      <c r="AA190" s="7"/>
      <c r="AB190" s="7"/>
      <c r="AC190" s="7"/>
      <c r="AD190" s="8">
        <f>AVERAGE(AD187:AD188)</f>
        <v>9.1999999999999993</v>
      </c>
      <c r="AE190" s="8"/>
      <c r="AF190" s="7"/>
      <c r="AG190" s="7"/>
      <c r="AH190" s="7"/>
      <c r="AI190" s="7"/>
      <c r="AJ190" s="7"/>
      <c r="AK190" s="8">
        <f>AVERAGE(AK187:AK188)</f>
        <v>0.60000000000000009</v>
      </c>
      <c r="AL190" s="8"/>
      <c r="AM190" s="7"/>
      <c r="AN190" s="7"/>
      <c r="AO190" s="7"/>
      <c r="AP190" s="7"/>
      <c r="AQ190" s="7"/>
      <c r="AR190" s="8">
        <f>AVERAGE(AR187:AR188)</f>
        <v>0.1</v>
      </c>
      <c r="AS190" s="8"/>
      <c r="AT190" s="7"/>
      <c r="AU190" s="7"/>
      <c r="AV190" s="7"/>
      <c r="AW190" s="7"/>
      <c r="AX190" s="7"/>
      <c r="AY190" s="8">
        <f>AVERAGE(AY187:AY188)</f>
        <v>0.1</v>
      </c>
      <c r="AZ190" s="8"/>
      <c r="BA190" s="7"/>
      <c r="BB190" s="7"/>
      <c r="BC190" s="7"/>
      <c r="BD190" s="7"/>
      <c r="BE190" s="7"/>
      <c r="BF190" s="8">
        <f>AVERAGE(BF187:BF188)</f>
        <v>0</v>
      </c>
      <c r="BG190" s="8"/>
    </row>
    <row r="191" spans="1:59" x14ac:dyDescent="0.35">
      <c r="A191" s="4" t="s">
        <v>33</v>
      </c>
      <c r="B191" s="6"/>
      <c r="C191" s="6"/>
      <c r="D191" s="7"/>
      <c r="E191" s="7"/>
      <c r="F191" s="7"/>
      <c r="G191" s="7"/>
      <c r="H191" s="7"/>
      <c r="I191" s="8" t="e">
        <f>SUM(J187:J188)</f>
        <v>#DIV/0!</v>
      </c>
      <c r="J191" s="8"/>
      <c r="K191" s="7"/>
      <c r="L191" s="7"/>
      <c r="M191" s="7"/>
      <c r="N191" s="7"/>
      <c r="O191" s="7"/>
      <c r="P191" s="8" t="e">
        <f>SUM(Q187:Q188)</f>
        <v>#DIV/0!</v>
      </c>
      <c r="Q191" s="8"/>
      <c r="R191" s="7"/>
      <c r="S191" s="7"/>
      <c r="T191" s="7"/>
      <c r="U191" s="7"/>
      <c r="V191" s="7"/>
      <c r="W191" s="8">
        <f>SUM(X187:X188)</f>
        <v>16.661328155573496</v>
      </c>
      <c r="X191" s="8"/>
      <c r="Y191" s="7"/>
      <c r="Z191" s="7"/>
      <c r="AA191" s="7"/>
      <c r="AB191" s="7"/>
      <c r="AC191" s="7"/>
      <c r="AD191" s="8">
        <f>SUM(AE187:AE188)</f>
        <v>4.6342859058456751</v>
      </c>
      <c r="AE191" s="8"/>
      <c r="AF191" s="7"/>
      <c r="AG191" s="7"/>
      <c r="AH191" s="7"/>
      <c r="AI191" s="7"/>
      <c r="AJ191" s="7"/>
      <c r="AK191" s="8">
        <f>SUM(AL187:AL188)</f>
        <v>1.6431676725154982</v>
      </c>
      <c r="AL191" s="8"/>
      <c r="AM191" s="7"/>
      <c r="AN191" s="7"/>
      <c r="AO191" s="7"/>
      <c r="AP191" s="7"/>
      <c r="AQ191" s="7"/>
      <c r="AR191" s="8">
        <f>SUM(AS187:AS188)</f>
        <v>0.44721359549995793</v>
      </c>
      <c r="AS191" s="8"/>
      <c r="AT191" s="7"/>
      <c r="AU191" s="7"/>
      <c r="AV191" s="7"/>
      <c r="AW191" s="7"/>
      <c r="AX191" s="7"/>
      <c r="AY191" s="8">
        <f>SUM(AZ187:AZ188)</f>
        <v>0.44721359549995793</v>
      </c>
      <c r="AZ191" s="8"/>
      <c r="BA191" s="7"/>
      <c r="BB191" s="7"/>
      <c r="BC191" s="7"/>
      <c r="BD191" s="7"/>
      <c r="BE191" s="7"/>
      <c r="BF191" s="8">
        <f>SUM(BG187:BG188)</f>
        <v>0</v>
      </c>
      <c r="BG191" s="8"/>
    </row>
    <row r="192" spans="1:59" x14ac:dyDescent="0.35">
      <c r="A192" s="6" t="s">
        <v>15</v>
      </c>
      <c r="B192" s="6">
        <v>1</v>
      </c>
      <c r="C192" s="6"/>
      <c r="D192" s="7" t="s">
        <v>31</v>
      </c>
      <c r="E192" s="7" t="s">
        <v>31</v>
      </c>
      <c r="F192" s="7" t="s">
        <v>31</v>
      </c>
      <c r="G192" s="7" t="s">
        <v>31</v>
      </c>
      <c r="H192" s="7" t="s">
        <v>31</v>
      </c>
      <c r="I192" s="3" t="e">
        <f>AVERAGE(D192:H192)</f>
        <v>#DIV/0!</v>
      </c>
      <c r="J192" s="3" t="e">
        <f>STDEV(D192:H192)</f>
        <v>#DIV/0!</v>
      </c>
      <c r="K192" s="7" t="s">
        <v>31</v>
      </c>
      <c r="L192" s="7" t="s">
        <v>31</v>
      </c>
      <c r="M192" s="7" t="s">
        <v>31</v>
      </c>
      <c r="N192" s="7" t="s">
        <v>31</v>
      </c>
      <c r="O192" s="7" t="s">
        <v>31</v>
      </c>
      <c r="P192" s="3" t="e">
        <f>AVERAGE(K192:O192)</f>
        <v>#DIV/0!</v>
      </c>
      <c r="Q192" s="3" t="e">
        <f>STDEV(K192:O192)</f>
        <v>#DIV/0!</v>
      </c>
      <c r="R192" s="7" t="s">
        <v>31</v>
      </c>
      <c r="S192" s="7" t="s">
        <v>31</v>
      </c>
      <c r="T192" s="7" t="s">
        <v>31</v>
      </c>
      <c r="U192" s="7" t="s">
        <v>31</v>
      </c>
      <c r="V192" s="7" t="s">
        <v>31</v>
      </c>
      <c r="W192" s="3" t="e">
        <f>AVERAGE(R192:V192)</f>
        <v>#DIV/0!</v>
      </c>
      <c r="X192" s="3" t="e">
        <f>STDEV(R192:V192)</f>
        <v>#DIV/0!</v>
      </c>
      <c r="Y192" s="7">
        <v>75</v>
      </c>
      <c r="Z192" s="7">
        <v>77</v>
      </c>
      <c r="AA192" s="7">
        <v>82</v>
      </c>
      <c r="AB192" s="7">
        <v>97</v>
      </c>
      <c r="AC192" s="7">
        <v>89</v>
      </c>
      <c r="AD192" s="3">
        <f>AVERAGE(Y192:AC192)</f>
        <v>84</v>
      </c>
      <c r="AE192" s="3">
        <f>STDEV(Y192:AC192)</f>
        <v>9.0553851381374173</v>
      </c>
      <c r="AF192" s="7">
        <v>22</v>
      </c>
      <c r="AG192" s="7">
        <v>18</v>
      </c>
      <c r="AH192" s="7">
        <v>16</v>
      </c>
      <c r="AI192" s="7">
        <v>19</v>
      </c>
      <c r="AJ192" s="7">
        <v>18</v>
      </c>
      <c r="AK192" s="3">
        <f>AVERAGE(AF192:AJ192)</f>
        <v>18.600000000000001</v>
      </c>
      <c r="AL192" s="3">
        <f>STDEV(AF192:AJ192)</f>
        <v>2.190890230020667</v>
      </c>
      <c r="AM192" s="7">
        <v>0</v>
      </c>
      <c r="AN192" s="7">
        <v>0</v>
      </c>
      <c r="AO192" s="7">
        <v>2</v>
      </c>
      <c r="AP192" s="7">
        <v>1</v>
      </c>
      <c r="AQ192" s="7">
        <v>2</v>
      </c>
      <c r="AR192" s="3">
        <f>AVERAGE(AM192:AQ192)</f>
        <v>1</v>
      </c>
      <c r="AS192" s="3">
        <f>STDEV(AM192:AQ192)</f>
        <v>1</v>
      </c>
      <c r="AT192" s="7">
        <v>0</v>
      </c>
      <c r="AU192" s="7">
        <v>1</v>
      </c>
      <c r="AV192" s="7">
        <v>0</v>
      </c>
      <c r="AW192" s="7">
        <v>1</v>
      </c>
      <c r="AX192" s="7">
        <v>0</v>
      </c>
      <c r="AY192" s="3">
        <f>AVERAGE(AT192:AX192)</f>
        <v>0.4</v>
      </c>
      <c r="AZ192" s="3">
        <f>STDEV(AT192:AX192)</f>
        <v>0.54772255750516607</v>
      </c>
      <c r="BA192" s="7">
        <v>0</v>
      </c>
      <c r="BB192" s="7">
        <v>0</v>
      </c>
      <c r="BC192" s="7">
        <v>0</v>
      </c>
      <c r="BD192" s="7">
        <v>0</v>
      </c>
      <c r="BE192" s="7">
        <v>0</v>
      </c>
      <c r="BF192" s="3">
        <f t="shared" ref="BF192:BF194" si="73">AVERAGE(BA192:BE192)</f>
        <v>0</v>
      </c>
      <c r="BG192" s="3">
        <f>STDEV(BA192:BE192)</f>
        <v>0</v>
      </c>
    </row>
    <row r="193" spans="1:59" x14ac:dyDescent="0.35">
      <c r="A193" s="6"/>
      <c r="B193" s="6">
        <v>2</v>
      </c>
      <c r="C193" s="6"/>
      <c r="D193" s="7" t="s">
        <v>31</v>
      </c>
      <c r="E193" s="7" t="s">
        <v>31</v>
      </c>
      <c r="F193" s="7" t="s">
        <v>31</v>
      </c>
      <c r="G193" s="7" t="s">
        <v>31</v>
      </c>
      <c r="H193" s="7" t="s">
        <v>31</v>
      </c>
      <c r="I193" s="3" t="e">
        <f>AVERAGE(D193:H193)</f>
        <v>#DIV/0!</v>
      </c>
      <c r="J193" s="3" t="e">
        <f>STDEV(D193:H193)</f>
        <v>#DIV/0!</v>
      </c>
      <c r="K193" s="7" t="s">
        <v>31</v>
      </c>
      <c r="L193" s="7" t="s">
        <v>31</v>
      </c>
      <c r="M193" s="7" t="s">
        <v>31</v>
      </c>
      <c r="N193" s="7" t="s">
        <v>31</v>
      </c>
      <c r="O193" s="7" t="s">
        <v>31</v>
      </c>
      <c r="P193" s="3" t="e">
        <f>AVERAGE(K193:O193)</f>
        <v>#DIV/0!</v>
      </c>
      <c r="Q193" s="3" t="e">
        <f>STDEV(K193:O193)</f>
        <v>#DIV/0!</v>
      </c>
      <c r="R193" s="7" t="s">
        <v>31</v>
      </c>
      <c r="S193" s="7" t="s">
        <v>31</v>
      </c>
      <c r="T193" s="7" t="s">
        <v>31</v>
      </c>
      <c r="U193" s="7" t="s">
        <v>31</v>
      </c>
      <c r="V193" s="7" t="s">
        <v>31</v>
      </c>
      <c r="W193" s="3" t="e">
        <f>AVERAGE(R193:V193)</f>
        <v>#DIV/0!</v>
      </c>
      <c r="X193" s="3" t="e">
        <f>STDEV(R193:V193)</f>
        <v>#DIV/0!</v>
      </c>
      <c r="Y193" s="7">
        <v>107</v>
      </c>
      <c r="Z193" s="7">
        <v>98</v>
      </c>
      <c r="AA193" s="7">
        <v>98</v>
      </c>
      <c r="AB193" s="7">
        <v>100</v>
      </c>
      <c r="AC193" s="7">
        <v>87</v>
      </c>
      <c r="AD193" s="3">
        <f>AVERAGE(Y193:AC193)</f>
        <v>98</v>
      </c>
      <c r="AE193" s="3">
        <f>STDEV(Y193:AC193)</f>
        <v>7.1763500472036617</v>
      </c>
      <c r="AF193" s="7">
        <v>16</v>
      </c>
      <c r="AG193" s="7">
        <v>15</v>
      </c>
      <c r="AH193" s="7">
        <v>16</v>
      </c>
      <c r="AI193" s="7">
        <v>15</v>
      </c>
      <c r="AJ193" s="7">
        <v>18</v>
      </c>
      <c r="AK193" s="3">
        <f>AVERAGE(AF193:AJ193)</f>
        <v>16</v>
      </c>
      <c r="AL193" s="3">
        <f>STDEV(AF193:AJ193)</f>
        <v>1.2247448713915889</v>
      </c>
      <c r="AM193" s="7">
        <v>1</v>
      </c>
      <c r="AN193" s="7">
        <v>4</v>
      </c>
      <c r="AO193" s="7">
        <v>1</v>
      </c>
      <c r="AP193" s="7">
        <v>2</v>
      </c>
      <c r="AQ193" s="7">
        <v>3</v>
      </c>
      <c r="AR193" s="3">
        <f>AVERAGE(AM193:AQ193)</f>
        <v>2.2000000000000002</v>
      </c>
      <c r="AS193" s="3">
        <f>STDEV(AM193:AQ193)</f>
        <v>1.3038404810405297</v>
      </c>
      <c r="AT193" s="7">
        <v>0</v>
      </c>
      <c r="AU193" s="7">
        <v>0</v>
      </c>
      <c r="AV193" s="7">
        <v>0</v>
      </c>
      <c r="AW193" s="7">
        <v>0</v>
      </c>
      <c r="AX193" s="7">
        <v>1</v>
      </c>
      <c r="AY193" s="3">
        <f>AVERAGE(AT193:AX193)</f>
        <v>0.2</v>
      </c>
      <c r="AZ193" s="3">
        <f>STDEV(AT193:AX193)</f>
        <v>0.44721359549995793</v>
      </c>
      <c r="BA193" s="7">
        <v>0</v>
      </c>
      <c r="BB193" s="7">
        <v>0</v>
      </c>
      <c r="BC193" s="7">
        <v>0</v>
      </c>
      <c r="BD193" s="7">
        <v>0</v>
      </c>
      <c r="BE193" s="7">
        <v>0</v>
      </c>
      <c r="BF193" s="3">
        <f t="shared" si="73"/>
        <v>0</v>
      </c>
      <c r="BG193" s="3">
        <f t="shared" ref="BG193:BG194" si="74">STDEV(BA193:BE193)</f>
        <v>0</v>
      </c>
    </row>
    <row r="194" spans="1:59" x14ac:dyDescent="0.35">
      <c r="A194" s="6"/>
      <c r="B194" s="6">
        <v>3</v>
      </c>
      <c r="C194" s="6"/>
      <c r="D194" s="7" t="s">
        <v>31</v>
      </c>
      <c r="E194" s="7" t="s">
        <v>31</v>
      </c>
      <c r="F194" s="7" t="s">
        <v>31</v>
      </c>
      <c r="G194" s="7" t="s">
        <v>31</v>
      </c>
      <c r="H194" s="7" t="s">
        <v>31</v>
      </c>
      <c r="I194" s="3" t="e">
        <f>AVERAGE(D194:H194)</f>
        <v>#DIV/0!</v>
      </c>
      <c r="J194" s="3" t="e">
        <f>STDEV(D194:H194)</f>
        <v>#DIV/0!</v>
      </c>
      <c r="K194" s="7" t="s">
        <v>31</v>
      </c>
      <c r="L194" s="7" t="s">
        <v>31</v>
      </c>
      <c r="M194" s="7" t="s">
        <v>31</v>
      </c>
      <c r="N194" s="7" t="s">
        <v>31</v>
      </c>
      <c r="O194" s="7" t="s">
        <v>31</v>
      </c>
      <c r="P194" s="3" t="e">
        <f>AVERAGE(K194:O194)</f>
        <v>#DIV/0!</v>
      </c>
      <c r="Q194" s="3" t="e">
        <f>STDEV(K194:O194)</f>
        <v>#DIV/0!</v>
      </c>
      <c r="R194" s="7" t="s">
        <v>31</v>
      </c>
      <c r="S194" s="7" t="s">
        <v>31</v>
      </c>
      <c r="T194" s="7" t="s">
        <v>31</v>
      </c>
      <c r="U194" s="7" t="s">
        <v>31</v>
      </c>
      <c r="V194" s="7" t="s">
        <v>31</v>
      </c>
      <c r="W194" s="3" t="e">
        <f>AVERAGE(R194:V194)</f>
        <v>#DIV/0!</v>
      </c>
      <c r="X194" s="3" t="e">
        <f>STDEV(R194:V194)</f>
        <v>#DIV/0!</v>
      </c>
      <c r="Y194" s="7">
        <v>47</v>
      </c>
      <c r="Z194" s="7">
        <v>54</v>
      </c>
      <c r="AA194" s="7">
        <v>42</v>
      </c>
      <c r="AB194" s="7">
        <v>57</v>
      </c>
      <c r="AC194" s="7">
        <v>44</v>
      </c>
      <c r="AD194" s="3">
        <f>AVERAGE(Y194:AC194)</f>
        <v>48.8</v>
      </c>
      <c r="AE194" s="3">
        <f>STDEV(Y194:AC194)</f>
        <v>6.4575537163851617</v>
      </c>
      <c r="AF194" s="7">
        <v>2</v>
      </c>
      <c r="AG194" s="7">
        <v>6</v>
      </c>
      <c r="AH194" s="7">
        <v>6</v>
      </c>
      <c r="AI194" s="7">
        <v>4</v>
      </c>
      <c r="AJ194" s="7">
        <v>9</v>
      </c>
      <c r="AK194" s="3">
        <f>AVERAGE(AF194:AJ194)</f>
        <v>5.4</v>
      </c>
      <c r="AL194" s="3">
        <f>STDEV(AF194:AJ194)</f>
        <v>2.607680962081059</v>
      </c>
      <c r="AM194" s="7">
        <v>1</v>
      </c>
      <c r="AN194" s="7">
        <v>2</v>
      </c>
      <c r="AO194" s="7">
        <v>0</v>
      </c>
      <c r="AP194" s="7">
        <v>0</v>
      </c>
      <c r="AQ194" s="7">
        <v>3</v>
      </c>
      <c r="AR194" s="3">
        <f>AVERAGE(AM194:AQ194)</f>
        <v>1.2</v>
      </c>
      <c r="AS194" s="3">
        <f>STDEV(AM194:AQ194)</f>
        <v>1.3038404810405297</v>
      </c>
      <c r="AT194" s="7">
        <v>0</v>
      </c>
      <c r="AU194" s="7">
        <v>0</v>
      </c>
      <c r="AV194" s="7">
        <v>0</v>
      </c>
      <c r="AW194" s="7">
        <v>0</v>
      </c>
      <c r="AX194" s="7">
        <v>1</v>
      </c>
      <c r="AY194" s="3">
        <f>AVERAGE(AT194:AX194)</f>
        <v>0.2</v>
      </c>
      <c r="AZ194" s="3">
        <f>STDEV(AT194:AX194)</f>
        <v>0.44721359549995793</v>
      </c>
      <c r="BA194" s="7">
        <v>0</v>
      </c>
      <c r="BB194" s="7">
        <v>0</v>
      </c>
      <c r="BC194" s="7">
        <v>0</v>
      </c>
      <c r="BD194" s="7">
        <v>0</v>
      </c>
      <c r="BE194" s="7">
        <v>0</v>
      </c>
      <c r="BF194" s="3">
        <f t="shared" si="73"/>
        <v>0</v>
      </c>
      <c r="BG194" s="3">
        <f t="shared" si="74"/>
        <v>0</v>
      </c>
    </row>
    <row r="195" spans="1:59" x14ac:dyDescent="0.35">
      <c r="A195" s="4" t="s">
        <v>32</v>
      </c>
      <c r="B195" s="6"/>
      <c r="C195" s="6"/>
      <c r="D195" s="7"/>
      <c r="E195" s="7"/>
      <c r="F195" s="7"/>
      <c r="G195" s="7"/>
      <c r="H195" s="7"/>
      <c r="I195" s="8" t="e">
        <f>AVERAGE(I193:I194)</f>
        <v>#DIV/0!</v>
      </c>
      <c r="J195" s="8"/>
      <c r="K195" s="7"/>
      <c r="L195" s="7"/>
      <c r="M195" s="7"/>
      <c r="N195" s="7"/>
      <c r="O195" s="7"/>
      <c r="P195" s="8" t="e">
        <f>AVERAGE(P193:P194)</f>
        <v>#DIV/0!</v>
      </c>
      <c r="Q195" s="8"/>
      <c r="R195" s="7"/>
      <c r="S195" s="7"/>
      <c r="T195" s="7"/>
      <c r="U195" s="7"/>
      <c r="V195" s="7"/>
      <c r="W195" s="8" t="e">
        <f>AVERAGE(W193:W194)</f>
        <v>#DIV/0!</v>
      </c>
      <c r="X195" s="8"/>
      <c r="Y195" s="7"/>
      <c r="Z195" s="7"/>
      <c r="AA195" s="7"/>
      <c r="AB195" s="7"/>
      <c r="AC195" s="7"/>
      <c r="AD195" s="8">
        <f>AVERAGE(AD193:AD194)</f>
        <v>73.400000000000006</v>
      </c>
      <c r="AE195" s="8"/>
      <c r="AF195" s="7"/>
      <c r="AG195" s="7"/>
      <c r="AH195" s="7"/>
      <c r="AI195" s="7"/>
      <c r="AJ195" s="7"/>
      <c r="AK195" s="8">
        <f>AVERAGE(AK193:AK194)</f>
        <v>10.7</v>
      </c>
      <c r="AL195" s="8"/>
      <c r="AM195" s="7"/>
      <c r="AN195" s="7"/>
      <c r="AO195" s="7"/>
      <c r="AP195" s="7"/>
      <c r="AQ195" s="7"/>
      <c r="AR195" s="8">
        <f>AVERAGE(AR193:AR194)</f>
        <v>1.7000000000000002</v>
      </c>
      <c r="AS195" s="8"/>
      <c r="AT195" s="7"/>
      <c r="AU195" s="7"/>
      <c r="AV195" s="7"/>
      <c r="AW195" s="7"/>
      <c r="AX195" s="7"/>
      <c r="AY195" s="8">
        <f>AVERAGE(AY193:AY194)</f>
        <v>0.2</v>
      </c>
      <c r="AZ195" s="8"/>
      <c r="BA195" s="7"/>
      <c r="BB195" s="7"/>
      <c r="BC195" s="7"/>
      <c r="BD195" s="7"/>
      <c r="BE195" s="7"/>
      <c r="BF195" s="8">
        <f>AVERAGE(BF193:BF194)</f>
        <v>0</v>
      </c>
      <c r="BG195" s="8"/>
    </row>
    <row r="196" spans="1:59" x14ac:dyDescent="0.35">
      <c r="A196" s="4" t="s">
        <v>33</v>
      </c>
      <c r="B196" s="6"/>
      <c r="C196" s="6"/>
      <c r="D196" s="7"/>
      <c r="E196" s="7"/>
      <c r="F196" s="7"/>
      <c r="G196" s="7"/>
      <c r="H196" s="7"/>
      <c r="I196" s="8" t="e">
        <f>SUM(J193:J194)</f>
        <v>#DIV/0!</v>
      </c>
      <c r="J196" s="8"/>
      <c r="K196" s="7"/>
      <c r="L196" s="7"/>
      <c r="M196" s="7"/>
      <c r="N196" s="7"/>
      <c r="O196" s="7"/>
      <c r="P196" s="8" t="e">
        <f>SUM(Q193:Q194)</f>
        <v>#DIV/0!</v>
      </c>
      <c r="Q196" s="8"/>
      <c r="R196" s="7"/>
      <c r="S196" s="7"/>
      <c r="T196" s="7"/>
      <c r="U196" s="7"/>
      <c r="V196" s="7"/>
      <c r="W196" s="8" t="e">
        <f>SUM(X193:X194)</f>
        <v>#DIV/0!</v>
      </c>
      <c r="X196" s="8"/>
      <c r="Y196" s="7"/>
      <c r="Z196" s="7"/>
      <c r="AA196" s="7"/>
      <c r="AB196" s="7"/>
      <c r="AC196" s="7"/>
      <c r="AD196" s="8">
        <f>SUM(AE193:AE194)</f>
        <v>13.633903763588822</v>
      </c>
      <c r="AE196" s="8"/>
      <c r="AF196" s="7"/>
      <c r="AG196" s="7"/>
      <c r="AH196" s="7"/>
      <c r="AI196" s="7"/>
      <c r="AJ196" s="7"/>
      <c r="AK196" s="8">
        <f>SUM(AL193:AL194)</f>
        <v>3.832425833472648</v>
      </c>
      <c r="AL196" s="8"/>
      <c r="AM196" s="7"/>
      <c r="AN196" s="7"/>
      <c r="AO196" s="7"/>
      <c r="AP196" s="7"/>
      <c r="AQ196" s="7"/>
      <c r="AR196" s="8">
        <f>SUM(AS193:AS194)</f>
        <v>2.6076809620810595</v>
      </c>
      <c r="AS196" s="8"/>
      <c r="AT196" s="7"/>
      <c r="AU196" s="7"/>
      <c r="AV196" s="7"/>
      <c r="AW196" s="7"/>
      <c r="AX196" s="7"/>
      <c r="AY196" s="8">
        <f>SUM(AZ193:AZ194)</f>
        <v>0.89442719099991586</v>
      </c>
      <c r="AZ196" s="8"/>
      <c r="BA196" s="7"/>
      <c r="BB196" s="7"/>
      <c r="BC196" s="7"/>
      <c r="BD196" s="7"/>
      <c r="BE196" s="7"/>
      <c r="BF196" s="8">
        <f>SUM(BG193:BG194)</f>
        <v>0</v>
      </c>
      <c r="BG196" s="8"/>
    </row>
    <row r="197" spans="1:59" x14ac:dyDescent="0.35">
      <c r="A197" s="6" t="s">
        <v>12</v>
      </c>
      <c r="B197" s="6">
        <v>1</v>
      </c>
      <c r="C197" s="6"/>
      <c r="D197" s="7" t="s">
        <v>31</v>
      </c>
      <c r="E197" s="7" t="s">
        <v>31</v>
      </c>
      <c r="F197" s="7" t="s">
        <v>31</v>
      </c>
      <c r="G197" s="7" t="s">
        <v>31</v>
      </c>
      <c r="H197" s="7" t="s">
        <v>31</v>
      </c>
      <c r="I197" s="3" t="e">
        <f>AVERAGE(D197:H197)</f>
        <v>#DIV/0!</v>
      </c>
      <c r="J197" s="3" t="e">
        <f>STDEV(D197:H197)</f>
        <v>#DIV/0!</v>
      </c>
      <c r="K197" s="7" t="s">
        <v>31</v>
      </c>
      <c r="L197" s="7" t="s">
        <v>31</v>
      </c>
      <c r="M197" s="7" t="s">
        <v>31</v>
      </c>
      <c r="N197" s="7" t="s">
        <v>31</v>
      </c>
      <c r="O197" s="7" t="s">
        <v>31</v>
      </c>
      <c r="P197" s="3" t="e">
        <f>AVERAGE(K197:O197)</f>
        <v>#DIV/0!</v>
      </c>
      <c r="Q197" s="3" t="e">
        <f>STDEV(K197:O197)</f>
        <v>#DIV/0!</v>
      </c>
      <c r="R197" s="7" t="s">
        <v>31</v>
      </c>
      <c r="S197" s="7" t="s">
        <v>31</v>
      </c>
      <c r="T197" s="7" t="s">
        <v>31</v>
      </c>
      <c r="U197" s="7" t="s">
        <v>31</v>
      </c>
      <c r="V197" s="7" t="s">
        <v>31</v>
      </c>
      <c r="W197" s="3" t="e">
        <f>AVERAGE(R197:V197)</f>
        <v>#DIV/0!</v>
      </c>
      <c r="X197" s="3" t="e">
        <f>STDEV(R197:V197)</f>
        <v>#DIV/0!</v>
      </c>
      <c r="Y197" s="7">
        <v>58</v>
      </c>
      <c r="Z197" s="7">
        <v>57</v>
      </c>
      <c r="AA197" s="7">
        <v>51</v>
      </c>
      <c r="AB197" s="7">
        <v>70</v>
      </c>
      <c r="AC197" s="7">
        <v>36</v>
      </c>
      <c r="AD197" s="3">
        <f>AVERAGE(Y197:AC197)</f>
        <v>54.4</v>
      </c>
      <c r="AE197" s="3">
        <f>STDEV(Y197:AC197)</f>
        <v>12.381437719425001</v>
      </c>
      <c r="AF197" s="7">
        <v>13</v>
      </c>
      <c r="AG197" s="7">
        <v>9</v>
      </c>
      <c r="AH197" s="7">
        <v>11</v>
      </c>
      <c r="AI197" s="7">
        <v>13</v>
      </c>
      <c r="AJ197" s="7">
        <v>15</v>
      </c>
      <c r="AK197" s="3">
        <f>AVERAGE(AF197:AJ197)</f>
        <v>12.2</v>
      </c>
      <c r="AL197" s="3">
        <f>STDEV(AF197:AJ197)</f>
        <v>2.2803508501982734</v>
      </c>
      <c r="AM197" s="7">
        <v>2</v>
      </c>
      <c r="AN197" s="7">
        <v>2</v>
      </c>
      <c r="AO197" s="7">
        <v>1</v>
      </c>
      <c r="AP197" s="7">
        <v>0</v>
      </c>
      <c r="AQ197" s="7">
        <v>1</v>
      </c>
      <c r="AR197" s="3">
        <f>AVERAGE(AM197:AQ197)</f>
        <v>1.2</v>
      </c>
      <c r="AS197" s="3">
        <f>STDEV(AM197:AQ197)</f>
        <v>0.83666002653407556</v>
      </c>
      <c r="AT197" s="7">
        <v>0</v>
      </c>
      <c r="AU197" s="7">
        <v>0</v>
      </c>
      <c r="AV197" s="7">
        <v>0</v>
      </c>
      <c r="AW197" s="7">
        <v>1</v>
      </c>
      <c r="AX197" s="7">
        <v>1</v>
      </c>
      <c r="AY197" s="3">
        <f>AVERAGE(AT197:AX197)</f>
        <v>0.4</v>
      </c>
      <c r="AZ197" s="3">
        <f>STDEV(AT197:AX197)</f>
        <v>0.54772255750516607</v>
      </c>
      <c r="BA197" s="7">
        <v>0</v>
      </c>
      <c r="BB197" s="7">
        <v>0</v>
      </c>
      <c r="BC197" s="7">
        <v>0</v>
      </c>
      <c r="BD197" s="7">
        <v>0</v>
      </c>
      <c r="BE197" s="7">
        <v>0</v>
      </c>
      <c r="BF197" s="3">
        <f t="shared" ref="BF197:BF198" si="75">AVERAGE(BA197:BE197)</f>
        <v>0</v>
      </c>
      <c r="BG197" s="3">
        <f>STDEV(BA197:BE197)</f>
        <v>0</v>
      </c>
    </row>
    <row r="198" spans="1:59" x14ac:dyDescent="0.35">
      <c r="A198" s="6" t="s">
        <v>14</v>
      </c>
      <c r="B198" s="6">
        <v>2</v>
      </c>
      <c r="C198" s="6"/>
      <c r="D198" s="7" t="s">
        <v>31</v>
      </c>
      <c r="E198" s="7" t="s">
        <v>31</v>
      </c>
      <c r="F198" s="7" t="s">
        <v>31</v>
      </c>
      <c r="G198" s="7" t="s">
        <v>31</v>
      </c>
      <c r="H198" s="7" t="s">
        <v>31</v>
      </c>
      <c r="I198" s="3" t="e">
        <f>AVERAGE(D198:H198)</f>
        <v>#DIV/0!</v>
      </c>
      <c r="J198" s="3" t="e">
        <f>STDEV(D198:H198)</f>
        <v>#DIV/0!</v>
      </c>
      <c r="K198" s="7" t="s">
        <v>31</v>
      </c>
      <c r="L198" s="7" t="s">
        <v>31</v>
      </c>
      <c r="M198" s="7" t="s">
        <v>31</v>
      </c>
      <c r="N198" s="7" t="s">
        <v>31</v>
      </c>
      <c r="O198" s="7" t="s">
        <v>31</v>
      </c>
      <c r="P198" s="3" t="e">
        <f>AVERAGE(K198:O198)</f>
        <v>#DIV/0!</v>
      </c>
      <c r="Q198" s="3" t="e">
        <f>STDEV(K198:O198)</f>
        <v>#DIV/0!</v>
      </c>
      <c r="R198" s="7" t="s">
        <v>31</v>
      </c>
      <c r="S198" s="7" t="s">
        <v>31</v>
      </c>
      <c r="T198" s="7" t="s">
        <v>31</v>
      </c>
      <c r="U198" s="7" t="s">
        <v>31</v>
      </c>
      <c r="V198" s="7" t="s">
        <v>31</v>
      </c>
      <c r="W198" s="3" t="e">
        <f>AVERAGE(R198:V198)</f>
        <v>#DIV/0!</v>
      </c>
      <c r="X198" s="3" t="e">
        <f>STDEV(R198:V198)</f>
        <v>#DIV/0!</v>
      </c>
      <c r="Y198" s="7">
        <v>54</v>
      </c>
      <c r="Z198" s="7">
        <v>57</v>
      </c>
      <c r="AA198" s="7">
        <v>66</v>
      </c>
      <c r="AB198" s="7">
        <v>57</v>
      </c>
      <c r="AC198" s="7">
        <v>55</v>
      </c>
      <c r="AD198" s="3">
        <f>AVERAGE(Y198:AC198)</f>
        <v>57.8</v>
      </c>
      <c r="AE198" s="3">
        <f>STDEV(Y198:AC198)</f>
        <v>4.7644516998286388</v>
      </c>
      <c r="AF198" s="7">
        <v>7</v>
      </c>
      <c r="AG198" s="7">
        <v>6</v>
      </c>
      <c r="AH198" s="7">
        <v>9</v>
      </c>
      <c r="AI198" s="7">
        <v>5</v>
      </c>
      <c r="AJ198" s="7">
        <v>9</v>
      </c>
      <c r="AK198" s="3">
        <f>AVERAGE(AF198:AJ198)</f>
        <v>7.2</v>
      </c>
      <c r="AL198" s="3">
        <f>STDEV(AF198:AJ198)</f>
        <v>1.7888543819998326</v>
      </c>
      <c r="AM198" s="7">
        <v>0</v>
      </c>
      <c r="AN198" s="7">
        <v>0</v>
      </c>
      <c r="AO198" s="7">
        <v>1</v>
      </c>
      <c r="AP198" s="7">
        <v>0</v>
      </c>
      <c r="AQ198" s="7">
        <v>0</v>
      </c>
      <c r="AR198" s="3">
        <f>AVERAGE(AM198:AQ198)</f>
        <v>0.2</v>
      </c>
      <c r="AS198" s="3">
        <f>STDEV(AM198:AQ198)</f>
        <v>0.44721359549995793</v>
      </c>
      <c r="AT198" s="7">
        <v>0</v>
      </c>
      <c r="AU198" s="7">
        <v>0</v>
      </c>
      <c r="AV198" s="7">
        <v>0</v>
      </c>
      <c r="AW198" s="7">
        <v>0</v>
      </c>
      <c r="AX198" s="7">
        <v>0</v>
      </c>
      <c r="AY198" s="3">
        <f>AVERAGE(AT198:AX198)</f>
        <v>0</v>
      </c>
      <c r="AZ198" s="3">
        <f>STDEV(AT198:AX198)</f>
        <v>0</v>
      </c>
      <c r="BA198" s="7">
        <v>0</v>
      </c>
      <c r="BB198" s="7">
        <v>0</v>
      </c>
      <c r="BC198" s="7">
        <v>0</v>
      </c>
      <c r="BD198" s="7">
        <v>0</v>
      </c>
      <c r="BE198" s="7">
        <v>0</v>
      </c>
      <c r="BF198" s="3">
        <f t="shared" si="75"/>
        <v>0</v>
      </c>
      <c r="BG198" s="3">
        <f t="shared" ref="BG198:BG199" si="76">STDEV(BA198:BE198)</f>
        <v>0</v>
      </c>
    </row>
    <row r="199" spans="1:59" x14ac:dyDescent="0.35">
      <c r="A199" s="6"/>
      <c r="B199" s="6">
        <v>3</v>
      </c>
      <c r="C199" s="6"/>
      <c r="D199" s="7" t="s">
        <v>31</v>
      </c>
      <c r="E199" s="7" t="s">
        <v>31</v>
      </c>
      <c r="F199" s="7" t="s">
        <v>31</v>
      </c>
      <c r="G199" s="7" t="s">
        <v>31</v>
      </c>
      <c r="H199" s="7" t="s">
        <v>31</v>
      </c>
      <c r="I199" s="3" t="e">
        <f>AVERAGE(D199:H199)</f>
        <v>#DIV/0!</v>
      </c>
      <c r="J199" s="3" t="e">
        <f>STDEV(D199:H199)</f>
        <v>#DIV/0!</v>
      </c>
      <c r="K199" s="7" t="s">
        <v>31</v>
      </c>
      <c r="L199" s="7" t="s">
        <v>31</v>
      </c>
      <c r="M199" s="7" t="s">
        <v>31</v>
      </c>
      <c r="N199" s="7" t="s">
        <v>31</v>
      </c>
      <c r="O199" s="7" t="s">
        <v>31</v>
      </c>
      <c r="P199" s="3" t="e">
        <f>AVERAGE(K199:O199)</f>
        <v>#DIV/0!</v>
      </c>
      <c r="Q199" s="3" t="e">
        <f>STDEV(K199:O199)</f>
        <v>#DIV/0!</v>
      </c>
      <c r="R199" s="7" t="s">
        <v>31</v>
      </c>
      <c r="S199" s="7" t="s">
        <v>31</v>
      </c>
      <c r="T199" s="7" t="s">
        <v>31</v>
      </c>
      <c r="U199" s="7" t="s">
        <v>31</v>
      </c>
      <c r="V199" s="7" t="s">
        <v>31</v>
      </c>
      <c r="W199" s="3" t="e">
        <f>AVERAGE(R199:V199)</f>
        <v>#DIV/0!</v>
      </c>
      <c r="X199" s="3" t="e">
        <f>STDEV(R199:V199)</f>
        <v>#DIV/0!</v>
      </c>
      <c r="Y199" s="7">
        <v>66</v>
      </c>
      <c r="Z199" s="7">
        <v>75</v>
      </c>
      <c r="AA199" s="7">
        <v>63</v>
      </c>
      <c r="AB199" s="7">
        <v>65</v>
      </c>
      <c r="AC199" s="7">
        <v>59</v>
      </c>
      <c r="AD199" s="3">
        <f>AVERAGE(Y199:AC199)</f>
        <v>65.599999999999994</v>
      </c>
      <c r="AE199" s="3">
        <f>STDEV(Y199:AC199)</f>
        <v>5.8991524815010505</v>
      </c>
      <c r="AF199" s="7">
        <v>10</v>
      </c>
      <c r="AG199" s="7">
        <v>7</v>
      </c>
      <c r="AH199" s="7">
        <v>7</v>
      </c>
      <c r="AI199" s="7">
        <v>4</v>
      </c>
      <c r="AJ199" s="7">
        <v>6</v>
      </c>
      <c r="AK199" s="3">
        <f>AVERAGE(AF199:AJ199)</f>
        <v>6.8</v>
      </c>
      <c r="AL199" s="3">
        <f>STDEV(AF199:AJ199)</f>
        <v>2.1679483388678804</v>
      </c>
      <c r="AM199" s="7">
        <v>1</v>
      </c>
      <c r="AN199" s="7">
        <v>0</v>
      </c>
      <c r="AO199" s="7">
        <v>0</v>
      </c>
      <c r="AP199" s="7">
        <v>0</v>
      </c>
      <c r="AQ199" s="7">
        <v>0</v>
      </c>
      <c r="AR199" s="3">
        <f>AVERAGE(AM199:AQ199)</f>
        <v>0.2</v>
      </c>
      <c r="AS199" s="3">
        <f>STDEV(AM199:AQ199)</f>
        <v>0.44721359549995793</v>
      </c>
      <c r="AT199" s="7">
        <v>0</v>
      </c>
      <c r="AU199" s="7">
        <v>0</v>
      </c>
      <c r="AV199" s="7">
        <v>0</v>
      </c>
      <c r="AW199" s="7">
        <v>0</v>
      </c>
      <c r="AX199" s="7">
        <v>0</v>
      </c>
      <c r="AY199" s="3">
        <f>AVERAGE(AT199:AX199)</f>
        <v>0</v>
      </c>
      <c r="AZ199" s="3">
        <f>STDEV(AT199:AX199)</f>
        <v>0</v>
      </c>
      <c r="BA199" s="7">
        <v>0</v>
      </c>
      <c r="BB199" s="7">
        <v>0</v>
      </c>
      <c r="BC199" s="7">
        <v>0</v>
      </c>
      <c r="BD199" s="7">
        <v>0</v>
      </c>
      <c r="BE199" s="7">
        <v>0</v>
      </c>
      <c r="BF199" s="3">
        <f>AVERAGE(BA199:BE199)</f>
        <v>0</v>
      </c>
      <c r="BG199" s="3">
        <f t="shared" si="76"/>
        <v>0</v>
      </c>
    </row>
    <row r="200" spans="1:59" x14ac:dyDescent="0.35">
      <c r="A200" s="4" t="s">
        <v>32</v>
      </c>
      <c r="B200" s="6"/>
      <c r="C200" s="6"/>
      <c r="D200" s="7"/>
      <c r="E200" s="7"/>
      <c r="F200" s="7"/>
      <c r="G200" s="7"/>
      <c r="H200" s="7"/>
      <c r="I200" s="8" t="e">
        <f>AVERAGE(I197:I199)</f>
        <v>#DIV/0!</v>
      </c>
      <c r="J200" s="8"/>
      <c r="K200" s="7"/>
      <c r="L200" s="7"/>
      <c r="M200" s="7"/>
      <c r="N200" s="7"/>
      <c r="O200" s="7"/>
      <c r="P200" s="8" t="e">
        <f>AVERAGE(P197:P199)</f>
        <v>#DIV/0!</v>
      </c>
      <c r="Q200" s="8"/>
      <c r="R200" s="7"/>
      <c r="S200" s="7"/>
      <c r="T200" s="7"/>
      <c r="U200" s="7"/>
      <c r="V200" s="7"/>
      <c r="W200" s="8" t="e">
        <f>AVERAGE(W197:W199)</f>
        <v>#DIV/0!</v>
      </c>
      <c r="X200" s="8"/>
      <c r="Y200" s="7"/>
      <c r="Z200" s="7"/>
      <c r="AA200" s="7"/>
      <c r="AB200" s="7"/>
      <c r="AC200" s="7"/>
      <c r="AD200" s="8">
        <f>AVERAGE(AD197:AD199)</f>
        <v>59.266666666666659</v>
      </c>
      <c r="AE200" s="8"/>
      <c r="AF200" s="7"/>
      <c r="AG200" s="7"/>
      <c r="AH200" s="7"/>
      <c r="AI200" s="7"/>
      <c r="AJ200" s="7"/>
      <c r="AK200" s="8">
        <f>AVERAGE(AK197:AK199)</f>
        <v>8.7333333333333325</v>
      </c>
      <c r="AL200" s="8"/>
      <c r="AM200" s="7"/>
      <c r="AN200" s="7"/>
      <c r="AO200" s="7"/>
      <c r="AP200" s="7"/>
      <c r="AQ200" s="7"/>
      <c r="AR200" s="8">
        <f>AVERAGE(AR197:AR199)</f>
        <v>0.53333333333333333</v>
      </c>
      <c r="AS200" s="8"/>
      <c r="AT200" s="7"/>
      <c r="AU200" s="7"/>
      <c r="AV200" s="7"/>
      <c r="AW200" s="7"/>
      <c r="AX200" s="7"/>
      <c r="AY200" s="8">
        <f>AVERAGE(AY197:AY199)</f>
        <v>0.13333333333333333</v>
      </c>
      <c r="AZ200" s="8"/>
      <c r="BA200" s="7"/>
      <c r="BB200" s="7"/>
      <c r="BC200" s="7"/>
      <c r="BD200" s="7"/>
      <c r="BE200" s="7"/>
      <c r="BF200" s="8">
        <f>AVERAGE(BF197:BF199)</f>
        <v>0</v>
      </c>
      <c r="BG200" s="8"/>
    </row>
    <row r="201" spans="1:59" x14ac:dyDescent="0.35">
      <c r="A201" s="4" t="s">
        <v>33</v>
      </c>
      <c r="B201" s="6"/>
      <c r="C201" s="6"/>
      <c r="D201" s="7"/>
      <c r="E201" s="7"/>
      <c r="F201" s="7"/>
      <c r="G201" s="7"/>
      <c r="H201" s="7"/>
      <c r="I201" s="8" t="e">
        <f>SUM(J197:J199)</f>
        <v>#DIV/0!</v>
      </c>
      <c r="J201" s="8"/>
      <c r="K201" s="7"/>
      <c r="L201" s="7"/>
      <c r="M201" s="7"/>
      <c r="N201" s="7"/>
      <c r="O201" s="7"/>
      <c r="P201" s="8" t="e">
        <f>SUM(Q197:Q199)</f>
        <v>#DIV/0!</v>
      </c>
      <c r="Q201" s="8"/>
      <c r="R201" s="7"/>
      <c r="S201" s="7"/>
      <c r="T201" s="7"/>
      <c r="U201" s="7"/>
      <c r="V201" s="7"/>
      <c r="W201" s="8" t="e">
        <f>SUM(X197:X199)</f>
        <v>#DIV/0!</v>
      </c>
      <c r="X201" s="8"/>
      <c r="Y201" s="7"/>
      <c r="Z201" s="7"/>
      <c r="AA201" s="7"/>
      <c r="AB201" s="7"/>
      <c r="AC201" s="7"/>
      <c r="AD201" s="8">
        <f>SUM(AE197:AE199)</f>
        <v>23.045041900754693</v>
      </c>
      <c r="AE201" s="8"/>
      <c r="AF201" s="7"/>
      <c r="AG201" s="7"/>
      <c r="AH201" s="7"/>
      <c r="AI201" s="7"/>
      <c r="AJ201" s="7"/>
      <c r="AK201" s="8">
        <f>SUM(AL197:AL199)</f>
        <v>6.2371535710659867</v>
      </c>
      <c r="AL201" s="8"/>
      <c r="AM201" s="7"/>
      <c r="AN201" s="7"/>
      <c r="AO201" s="7"/>
      <c r="AP201" s="7"/>
      <c r="AQ201" s="7"/>
      <c r="AR201" s="8">
        <f>SUM(AS197:AS199)</f>
        <v>1.7310872175339913</v>
      </c>
      <c r="AS201" s="8"/>
      <c r="AT201" s="7"/>
      <c r="AU201" s="7"/>
      <c r="AV201" s="7"/>
      <c r="AW201" s="7"/>
      <c r="AX201" s="7"/>
      <c r="AY201" s="8">
        <f>SUM(AZ197:AZ199)</f>
        <v>0.54772255750516607</v>
      </c>
      <c r="AZ201" s="8"/>
      <c r="BA201" s="7"/>
      <c r="BB201" s="7"/>
      <c r="BC201" s="7"/>
      <c r="BD201" s="7"/>
      <c r="BE201" s="7"/>
      <c r="BF201" s="8">
        <f>SUM(BG197:BG199)</f>
        <v>0</v>
      </c>
      <c r="BG201" s="8"/>
    </row>
    <row r="202" spans="1:59" x14ac:dyDescent="0.35">
      <c r="A202" s="6" t="s">
        <v>15</v>
      </c>
      <c r="B202" s="6">
        <v>1</v>
      </c>
      <c r="C202" s="6"/>
      <c r="D202" s="7" t="s">
        <v>31</v>
      </c>
      <c r="E202" s="7" t="s">
        <v>31</v>
      </c>
      <c r="F202" s="7" t="s">
        <v>31</v>
      </c>
      <c r="G202" s="7" t="s">
        <v>31</v>
      </c>
      <c r="H202" s="7" t="s">
        <v>31</v>
      </c>
      <c r="I202" s="3" t="e">
        <f>AVERAGE(D202:H202)</f>
        <v>#DIV/0!</v>
      </c>
      <c r="J202" s="3" t="e">
        <f>STDEV(D202:H202)</f>
        <v>#DIV/0!</v>
      </c>
      <c r="K202" s="7" t="s">
        <v>31</v>
      </c>
      <c r="L202" s="7" t="s">
        <v>31</v>
      </c>
      <c r="M202" s="7" t="s">
        <v>31</v>
      </c>
      <c r="N202" s="7" t="s">
        <v>31</v>
      </c>
      <c r="O202" s="7" t="s">
        <v>31</v>
      </c>
      <c r="P202" s="3" t="e">
        <f>AVERAGE(K202:O202)</f>
        <v>#DIV/0!</v>
      </c>
      <c r="Q202" s="3" t="e">
        <f>STDEV(K202:O202)</f>
        <v>#DIV/0!</v>
      </c>
      <c r="R202" s="7" t="s">
        <v>31</v>
      </c>
      <c r="S202" s="7" t="s">
        <v>31</v>
      </c>
      <c r="T202" s="7" t="s">
        <v>31</v>
      </c>
      <c r="U202" s="7" t="s">
        <v>31</v>
      </c>
      <c r="V202" s="7" t="s">
        <v>31</v>
      </c>
      <c r="W202" s="3" t="e">
        <f>AVERAGE(R202:V202)</f>
        <v>#DIV/0!</v>
      </c>
      <c r="X202" s="3" t="e">
        <f>STDEV(R202:V202)</f>
        <v>#DIV/0!</v>
      </c>
      <c r="Y202" s="7">
        <v>18</v>
      </c>
      <c r="Z202" s="7">
        <v>18</v>
      </c>
      <c r="AA202" s="7">
        <v>16</v>
      </c>
      <c r="AB202" s="7">
        <v>20</v>
      </c>
      <c r="AC202" s="7">
        <v>16</v>
      </c>
      <c r="AD202" s="3">
        <f>AVERAGE(Y202:AC202)</f>
        <v>17.600000000000001</v>
      </c>
      <c r="AE202" s="3">
        <f>STDEV(Y202:AC202)</f>
        <v>1.6733200530681511</v>
      </c>
      <c r="AF202" s="7">
        <v>1</v>
      </c>
      <c r="AG202" s="7">
        <v>2</v>
      </c>
      <c r="AH202" s="7">
        <v>0</v>
      </c>
      <c r="AI202" s="7">
        <v>0</v>
      </c>
      <c r="AJ202" s="7">
        <v>3</v>
      </c>
      <c r="AK202" s="3">
        <f>AVERAGE(AF202:AJ202)</f>
        <v>1.2</v>
      </c>
      <c r="AL202" s="3">
        <f>STDEV(AF202:AJ202)</f>
        <v>1.3038404810405297</v>
      </c>
      <c r="AM202" s="7">
        <v>0</v>
      </c>
      <c r="AN202" s="7">
        <v>0</v>
      </c>
      <c r="AO202" s="7">
        <v>0</v>
      </c>
      <c r="AP202" s="7">
        <v>0</v>
      </c>
      <c r="AQ202" s="7">
        <v>0</v>
      </c>
      <c r="AR202" s="3">
        <f>AVERAGE(AM202:AQ202)</f>
        <v>0</v>
      </c>
      <c r="AS202" s="3">
        <f>STDEV(AM202:AQ202)</f>
        <v>0</v>
      </c>
      <c r="AT202" s="7">
        <v>0</v>
      </c>
      <c r="AU202" s="7">
        <v>0</v>
      </c>
      <c r="AV202" s="7">
        <v>1</v>
      </c>
      <c r="AW202" s="7">
        <v>0</v>
      </c>
      <c r="AX202" s="7">
        <v>0</v>
      </c>
      <c r="AY202" s="3">
        <f>AVERAGE(AT202:AX202)</f>
        <v>0.2</v>
      </c>
      <c r="AZ202" s="3">
        <f>STDEV(AT202:AX202)</f>
        <v>0.44721359549995793</v>
      </c>
      <c r="BA202" s="7">
        <v>0</v>
      </c>
      <c r="BB202" s="7">
        <v>0</v>
      </c>
      <c r="BC202" s="7">
        <v>0</v>
      </c>
      <c r="BD202" s="7">
        <v>0</v>
      </c>
      <c r="BE202" s="7">
        <v>0</v>
      </c>
      <c r="BF202" s="3">
        <f t="shared" ref="BF202:BF204" si="77">AVERAGE(BA202:BE202)</f>
        <v>0</v>
      </c>
      <c r="BG202" s="3">
        <f>STDEV(BA202:BE202)</f>
        <v>0</v>
      </c>
    </row>
    <row r="203" spans="1:59" x14ac:dyDescent="0.35">
      <c r="A203" s="6"/>
      <c r="B203" s="6">
        <v>2</v>
      </c>
      <c r="C203" s="6"/>
      <c r="D203" s="7" t="s">
        <v>31</v>
      </c>
      <c r="E203" s="7" t="s">
        <v>31</v>
      </c>
      <c r="F203" s="7" t="s">
        <v>31</v>
      </c>
      <c r="G203" s="7" t="s">
        <v>31</v>
      </c>
      <c r="H203" s="7" t="s">
        <v>31</v>
      </c>
      <c r="I203" s="3" t="e">
        <f>AVERAGE(D203:H203)</f>
        <v>#DIV/0!</v>
      </c>
      <c r="J203" s="3" t="e">
        <f>STDEV(D203:H203)</f>
        <v>#DIV/0!</v>
      </c>
      <c r="K203" s="7" t="s">
        <v>31</v>
      </c>
      <c r="L203" s="7" t="s">
        <v>31</v>
      </c>
      <c r="M203" s="7" t="s">
        <v>31</v>
      </c>
      <c r="N203" s="7" t="s">
        <v>31</v>
      </c>
      <c r="O203" s="7" t="s">
        <v>31</v>
      </c>
      <c r="P203" s="3" t="e">
        <f>AVERAGE(K203:O203)</f>
        <v>#DIV/0!</v>
      </c>
      <c r="Q203" s="3" t="e">
        <f>STDEV(K203:O203)</f>
        <v>#DIV/0!</v>
      </c>
      <c r="R203" s="7" t="s">
        <v>31</v>
      </c>
      <c r="S203" s="7" t="s">
        <v>31</v>
      </c>
      <c r="T203" s="7" t="s">
        <v>31</v>
      </c>
      <c r="U203" s="7" t="s">
        <v>31</v>
      </c>
      <c r="V203" s="7" t="s">
        <v>31</v>
      </c>
      <c r="W203" s="3" t="e">
        <f>AVERAGE(R203:V203)</f>
        <v>#DIV/0!</v>
      </c>
      <c r="X203" s="3" t="e">
        <f>STDEV(R203:V203)</f>
        <v>#DIV/0!</v>
      </c>
      <c r="Y203" s="7">
        <v>11</v>
      </c>
      <c r="Z203" s="7">
        <v>16</v>
      </c>
      <c r="AA203" s="7">
        <v>27</v>
      </c>
      <c r="AB203" s="7">
        <v>17</v>
      </c>
      <c r="AC203" s="7">
        <v>20</v>
      </c>
      <c r="AD203" s="3">
        <f>AVERAGE(Y203:AC203)</f>
        <v>18.2</v>
      </c>
      <c r="AE203" s="3">
        <f>STDEV(Y203:AC203)</f>
        <v>5.8906705900092557</v>
      </c>
      <c r="AF203" s="7">
        <v>1</v>
      </c>
      <c r="AG203" s="7">
        <v>2</v>
      </c>
      <c r="AH203" s="7">
        <v>1</v>
      </c>
      <c r="AI203" s="7">
        <v>1</v>
      </c>
      <c r="AJ203" s="7">
        <v>2</v>
      </c>
      <c r="AK203" s="3">
        <f>AVERAGE(AF203:AJ203)</f>
        <v>1.4</v>
      </c>
      <c r="AL203" s="3">
        <f>STDEV(AF203:AJ203)</f>
        <v>0.54772255750516596</v>
      </c>
      <c r="AM203" s="7">
        <v>0</v>
      </c>
      <c r="AN203" s="7">
        <v>0</v>
      </c>
      <c r="AO203" s="7">
        <v>0</v>
      </c>
      <c r="AP203" s="7">
        <v>0</v>
      </c>
      <c r="AQ203" s="7">
        <v>0</v>
      </c>
      <c r="AR203" s="3">
        <f>AVERAGE(AM203:AQ203)</f>
        <v>0</v>
      </c>
      <c r="AS203" s="3">
        <f>STDEV(AM203:AQ203)</f>
        <v>0</v>
      </c>
      <c r="AT203" s="7">
        <v>0</v>
      </c>
      <c r="AU203" s="7">
        <v>0</v>
      </c>
      <c r="AV203" s="7">
        <v>0</v>
      </c>
      <c r="AW203" s="7">
        <v>0</v>
      </c>
      <c r="AX203" s="7">
        <v>0</v>
      </c>
      <c r="AY203" s="3">
        <f>AVERAGE(AT203:AX203)</f>
        <v>0</v>
      </c>
      <c r="AZ203" s="3">
        <f>STDEV(AT203:AX203)</f>
        <v>0</v>
      </c>
      <c r="BA203" s="7">
        <v>0</v>
      </c>
      <c r="BB203" s="7">
        <v>0</v>
      </c>
      <c r="BC203" s="7">
        <v>0</v>
      </c>
      <c r="BD203" s="7">
        <v>0</v>
      </c>
      <c r="BE203" s="7">
        <v>0</v>
      </c>
      <c r="BF203" s="3">
        <f t="shared" si="77"/>
        <v>0</v>
      </c>
      <c r="BG203" s="3">
        <f t="shared" ref="BG203:BG204" si="78">STDEV(BA203:BE203)</f>
        <v>0</v>
      </c>
    </row>
    <row r="204" spans="1:59" x14ac:dyDescent="0.35">
      <c r="A204" s="6"/>
      <c r="B204" s="6">
        <v>3</v>
      </c>
      <c r="C204" s="6"/>
      <c r="D204" s="7" t="s">
        <v>31</v>
      </c>
      <c r="E204" s="7" t="s">
        <v>31</v>
      </c>
      <c r="F204" s="7" t="s">
        <v>31</v>
      </c>
      <c r="G204" s="7" t="s">
        <v>31</v>
      </c>
      <c r="H204" s="7" t="s">
        <v>31</v>
      </c>
      <c r="I204" s="3" t="e">
        <f>AVERAGE(D204:H204)</f>
        <v>#DIV/0!</v>
      </c>
      <c r="J204" s="3" t="e">
        <f>STDEV(D204:H204)</f>
        <v>#DIV/0!</v>
      </c>
      <c r="K204" s="7" t="s">
        <v>31</v>
      </c>
      <c r="L204" s="7" t="s">
        <v>31</v>
      </c>
      <c r="M204" s="7" t="s">
        <v>31</v>
      </c>
      <c r="N204" s="7" t="s">
        <v>31</v>
      </c>
      <c r="O204" s="7" t="s">
        <v>31</v>
      </c>
      <c r="P204" s="3" t="e">
        <f>AVERAGE(K204:O204)</f>
        <v>#DIV/0!</v>
      </c>
      <c r="Q204" s="3" t="e">
        <f>STDEV(K204:O204)</f>
        <v>#DIV/0!</v>
      </c>
      <c r="R204" s="7" t="s">
        <v>31</v>
      </c>
      <c r="S204" s="7" t="s">
        <v>31</v>
      </c>
      <c r="T204" s="7" t="s">
        <v>31</v>
      </c>
      <c r="U204" s="7" t="s">
        <v>31</v>
      </c>
      <c r="V204" s="7" t="s">
        <v>31</v>
      </c>
      <c r="W204" s="3" t="e">
        <f>AVERAGE(R204:V204)</f>
        <v>#DIV/0!</v>
      </c>
      <c r="X204" s="3" t="e">
        <f>STDEV(R204:V204)</f>
        <v>#DIV/0!</v>
      </c>
      <c r="Y204" s="7">
        <v>88</v>
      </c>
      <c r="Z204" s="7">
        <v>87</v>
      </c>
      <c r="AA204" s="7">
        <v>88</v>
      </c>
      <c r="AB204" s="7">
        <v>83</v>
      </c>
      <c r="AC204" s="7">
        <v>90</v>
      </c>
      <c r="AD204" s="3">
        <f>AVERAGE(Y204:AC204)</f>
        <v>87.2</v>
      </c>
      <c r="AE204" s="3">
        <f>STDEV(Y204:AC204)</f>
        <v>2.5884358211089573</v>
      </c>
      <c r="AF204" s="7">
        <v>14</v>
      </c>
      <c r="AG204" s="7">
        <v>9</v>
      </c>
      <c r="AH204" s="7">
        <v>19</v>
      </c>
      <c r="AI204" s="7">
        <v>12</v>
      </c>
      <c r="AJ204" s="7">
        <v>19</v>
      </c>
      <c r="AK204" s="3">
        <f>AVERAGE(AF204:AJ204)</f>
        <v>14.6</v>
      </c>
      <c r="AL204" s="3">
        <f>STDEV(AF204:AJ204)</f>
        <v>4.3931765272977605</v>
      </c>
      <c r="AM204" s="7">
        <v>6</v>
      </c>
      <c r="AN204" s="7">
        <v>3</v>
      </c>
      <c r="AO204" s="7">
        <v>0</v>
      </c>
      <c r="AP204" s="7">
        <v>2</v>
      </c>
      <c r="AQ204" s="7">
        <v>1</v>
      </c>
      <c r="AR204" s="3">
        <f>AVERAGE(AM204:AQ204)</f>
        <v>2.4</v>
      </c>
      <c r="AS204" s="3">
        <f>STDEV(AM204:AQ204)</f>
        <v>2.3021728866442674</v>
      </c>
      <c r="AT204" s="7">
        <v>0</v>
      </c>
      <c r="AU204" s="7">
        <v>0</v>
      </c>
      <c r="AV204" s="7">
        <v>0</v>
      </c>
      <c r="AW204" s="7">
        <v>0</v>
      </c>
      <c r="AX204" s="7">
        <v>0</v>
      </c>
      <c r="AY204" s="3">
        <f>AVERAGE(AT204:AX204)</f>
        <v>0</v>
      </c>
      <c r="AZ204" s="3">
        <f>STDEV(AT204:AX204)</f>
        <v>0</v>
      </c>
      <c r="BA204" s="7">
        <v>0</v>
      </c>
      <c r="BB204" s="7">
        <v>0</v>
      </c>
      <c r="BC204" s="7">
        <v>0</v>
      </c>
      <c r="BD204" s="7">
        <v>0</v>
      </c>
      <c r="BE204" s="7">
        <v>0</v>
      </c>
      <c r="BF204" s="3">
        <f t="shared" si="77"/>
        <v>0</v>
      </c>
      <c r="BG204" s="3">
        <f t="shared" si="78"/>
        <v>0</v>
      </c>
    </row>
    <row r="205" spans="1:59" x14ac:dyDescent="0.35">
      <c r="A205" s="4" t="s">
        <v>32</v>
      </c>
      <c r="B205" s="6"/>
      <c r="C205" s="6"/>
      <c r="D205" s="7"/>
      <c r="E205" s="7"/>
      <c r="F205" s="7"/>
      <c r="G205" s="7"/>
      <c r="H205" s="7"/>
      <c r="I205" s="8" t="e">
        <f>AVERAGE(I202:I203)</f>
        <v>#DIV/0!</v>
      </c>
      <c r="J205" s="8"/>
      <c r="K205" s="7"/>
      <c r="L205" s="7"/>
      <c r="M205" s="7"/>
      <c r="N205" s="7"/>
      <c r="O205" s="7"/>
      <c r="P205" s="8" t="e">
        <f>AVERAGE(P202:P203)</f>
        <v>#DIV/0!</v>
      </c>
      <c r="Q205" s="8"/>
      <c r="R205" s="7"/>
      <c r="S205" s="7"/>
      <c r="T205" s="7"/>
      <c r="U205" s="7"/>
      <c r="V205" s="7"/>
      <c r="W205" s="8" t="e">
        <f>AVERAGE(W202:W203)</f>
        <v>#DIV/0!</v>
      </c>
      <c r="X205" s="8"/>
      <c r="Y205" s="7"/>
      <c r="Z205" s="7"/>
      <c r="AA205" s="7"/>
      <c r="AB205" s="7"/>
      <c r="AC205" s="7"/>
      <c r="AD205" s="8">
        <f>AVERAGE(AD202:AD203)</f>
        <v>17.899999999999999</v>
      </c>
      <c r="AE205" s="8"/>
      <c r="AF205" s="7"/>
      <c r="AG205" s="7"/>
      <c r="AH205" s="7"/>
      <c r="AI205" s="7"/>
      <c r="AJ205" s="7"/>
      <c r="AK205" s="8">
        <f>AVERAGE(AK202:AK203)</f>
        <v>1.2999999999999998</v>
      </c>
      <c r="AL205" s="8"/>
      <c r="AM205" s="7"/>
      <c r="AN205" s="7"/>
      <c r="AO205" s="7"/>
      <c r="AP205" s="7"/>
      <c r="AQ205" s="7"/>
      <c r="AR205" s="8">
        <f>AVERAGE(AR202:AR203)</f>
        <v>0</v>
      </c>
      <c r="AS205" s="8"/>
      <c r="AT205" s="7"/>
      <c r="AU205" s="7"/>
      <c r="AV205" s="7"/>
      <c r="AW205" s="7"/>
      <c r="AX205" s="7"/>
      <c r="AY205" s="8">
        <f>AVERAGE(AY202:AY203)</f>
        <v>0.1</v>
      </c>
      <c r="AZ205" s="8"/>
      <c r="BA205" s="7"/>
      <c r="BB205" s="7"/>
      <c r="BC205" s="7"/>
      <c r="BD205" s="7"/>
      <c r="BE205" s="7"/>
      <c r="BF205" s="8">
        <f>AVERAGE(BF202:BF203)</f>
        <v>0</v>
      </c>
      <c r="BG205" s="8"/>
    </row>
    <row r="206" spans="1:59" x14ac:dyDescent="0.35">
      <c r="A206" s="4" t="s">
        <v>33</v>
      </c>
      <c r="B206" s="6"/>
      <c r="C206" s="6"/>
      <c r="D206" s="7"/>
      <c r="E206" s="7"/>
      <c r="F206" s="7"/>
      <c r="G206" s="7"/>
      <c r="H206" s="7"/>
      <c r="I206" s="8" t="e">
        <f>SUM(J202:J203)</f>
        <v>#DIV/0!</v>
      </c>
      <c r="J206" s="8"/>
      <c r="K206" s="7"/>
      <c r="L206" s="7"/>
      <c r="M206" s="7"/>
      <c r="N206" s="7"/>
      <c r="O206" s="7"/>
      <c r="P206" s="8" t="e">
        <f>SUM(Q202:Q203)</f>
        <v>#DIV/0!</v>
      </c>
      <c r="Q206" s="8"/>
      <c r="R206" s="7"/>
      <c r="S206" s="7"/>
      <c r="T206" s="7"/>
      <c r="U206" s="7"/>
      <c r="V206" s="7"/>
      <c r="W206" s="8" t="e">
        <f>SUM(X202:X203)</f>
        <v>#DIV/0!</v>
      </c>
      <c r="X206" s="8"/>
      <c r="Y206" s="7"/>
      <c r="Z206" s="7"/>
      <c r="AA206" s="7"/>
      <c r="AB206" s="7"/>
      <c r="AC206" s="7"/>
      <c r="AD206" s="8">
        <f>SUM(AE202:AE203)</f>
        <v>7.5639906430774069</v>
      </c>
      <c r="AE206" s="8"/>
      <c r="AF206" s="7"/>
      <c r="AG206" s="7"/>
      <c r="AH206" s="7"/>
      <c r="AI206" s="7"/>
      <c r="AJ206" s="7"/>
      <c r="AK206" s="8">
        <f>SUM(AL202:AL203)</f>
        <v>1.8515630385456956</v>
      </c>
      <c r="AL206" s="8"/>
      <c r="AM206" s="7"/>
      <c r="AN206" s="7"/>
      <c r="AO206" s="7"/>
      <c r="AP206" s="7"/>
      <c r="AQ206" s="7"/>
      <c r="AR206" s="8">
        <f>SUM(AS202:AS203)</f>
        <v>0</v>
      </c>
      <c r="AS206" s="8"/>
      <c r="AT206" s="7"/>
      <c r="AU206" s="7"/>
      <c r="AV206" s="7"/>
      <c r="AW206" s="7"/>
      <c r="AX206" s="7"/>
      <c r="AY206" s="8">
        <f>SUM(AZ202:AZ203)</f>
        <v>0.44721359549995793</v>
      </c>
      <c r="AZ206" s="8"/>
      <c r="BA206" s="7"/>
      <c r="BB206" s="7"/>
      <c r="BC206" s="7"/>
      <c r="BD206" s="7"/>
      <c r="BE206" s="7"/>
      <c r="BF206" s="8">
        <f>SUM(BG202:BG203)</f>
        <v>0</v>
      </c>
      <c r="BG206" s="8"/>
    </row>
    <row r="207" spans="1:59" x14ac:dyDescent="0.35">
      <c r="A207" s="6" t="s">
        <v>13</v>
      </c>
      <c r="B207" s="6">
        <v>1</v>
      </c>
      <c r="C207" s="6"/>
      <c r="D207" s="7" t="s">
        <v>31</v>
      </c>
      <c r="E207" s="7" t="s">
        <v>31</v>
      </c>
      <c r="F207" s="7" t="s">
        <v>31</v>
      </c>
      <c r="G207" s="7" t="s">
        <v>31</v>
      </c>
      <c r="H207" s="7" t="s">
        <v>31</v>
      </c>
      <c r="I207" s="3" t="e">
        <f>AVERAGE(D207:H207)</f>
        <v>#DIV/0!</v>
      </c>
      <c r="J207" s="3" t="e">
        <f>STDEV(D207:H207)</f>
        <v>#DIV/0!</v>
      </c>
      <c r="K207" s="7" t="s">
        <v>31</v>
      </c>
      <c r="L207" s="7" t="s">
        <v>31</v>
      </c>
      <c r="M207" s="7" t="s">
        <v>31</v>
      </c>
      <c r="N207" s="7" t="s">
        <v>31</v>
      </c>
      <c r="O207" s="7" t="s">
        <v>31</v>
      </c>
      <c r="P207" s="3" t="e">
        <f>AVERAGE(K207:O207)</f>
        <v>#DIV/0!</v>
      </c>
      <c r="Q207" s="3" t="e">
        <f>STDEV(K207:O207)</f>
        <v>#DIV/0!</v>
      </c>
      <c r="R207" s="7" t="s">
        <v>31</v>
      </c>
      <c r="S207" s="7" t="s">
        <v>31</v>
      </c>
      <c r="T207" s="7" t="s">
        <v>31</v>
      </c>
      <c r="U207" s="7" t="s">
        <v>31</v>
      </c>
      <c r="V207" s="7" t="s">
        <v>31</v>
      </c>
      <c r="W207" s="3" t="e">
        <f>AVERAGE(R207:V207)</f>
        <v>#DIV/0!</v>
      </c>
      <c r="X207" s="3" t="e">
        <f>STDEV(R207:V207)</f>
        <v>#DIV/0!</v>
      </c>
      <c r="Y207" s="7">
        <v>70</v>
      </c>
      <c r="Z207" s="7">
        <v>62</v>
      </c>
      <c r="AA207" s="7">
        <v>56</v>
      </c>
      <c r="AB207" s="7">
        <v>69</v>
      </c>
      <c r="AC207" s="7">
        <v>54</v>
      </c>
      <c r="AD207" s="3">
        <f>AVERAGE(Y207:AC207)</f>
        <v>62.2</v>
      </c>
      <c r="AE207" s="3">
        <f>STDEV(Y207:AC207)</f>
        <v>7.2938330115241747</v>
      </c>
      <c r="AF207" s="7">
        <v>4</v>
      </c>
      <c r="AG207" s="7">
        <v>6</v>
      </c>
      <c r="AH207" s="7">
        <v>11</v>
      </c>
      <c r="AI207" s="7">
        <v>7</v>
      </c>
      <c r="AJ207" s="7">
        <v>12</v>
      </c>
      <c r="AK207" s="3">
        <f>AVERAGE(AF207:AJ207)</f>
        <v>8</v>
      </c>
      <c r="AL207" s="3">
        <f>STDEV(AF207:AJ207)</f>
        <v>3.3911649915626341</v>
      </c>
      <c r="AM207" s="7">
        <v>0</v>
      </c>
      <c r="AN207" s="7">
        <v>4</v>
      </c>
      <c r="AO207" s="7">
        <v>2</v>
      </c>
      <c r="AP207" s="7">
        <v>0</v>
      </c>
      <c r="AQ207" s="7">
        <v>0</v>
      </c>
      <c r="AR207" s="3">
        <f>AVERAGE(AM207:AQ207)</f>
        <v>1.2</v>
      </c>
      <c r="AS207" s="3">
        <f>STDEV(AM207:AQ207)</f>
        <v>1.7888543819998317</v>
      </c>
      <c r="AT207" s="7">
        <v>0</v>
      </c>
      <c r="AU207" s="7">
        <v>0</v>
      </c>
      <c r="AV207" s="7">
        <v>0</v>
      </c>
      <c r="AW207" s="7">
        <v>1</v>
      </c>
      <c r="AX207" s="7">
        <v>0</v>
      </c>
      <c r="AY207" s="3">
        <f>AVERAGE(AT207:AX207)</f>
        <v>0.2</v>
      </c>
      <c r="AZ207" s="3">
        <f>STDEV(AT207:AX207)</f>
        <v>0.44721359549995793</v>
      </c>
      <c r="BA207" s="7">
        <v>0</v>
      </c>
      <c r="BB207" s="7">
        <v>0</v>
      </c>
      <c r="BC207" s="7">
        <v>0</v>
      </c>
      <c r="BD207" s="7">
        <v>0</v>
      </c>
      <c r="BE207" s="7">
        <v>0</v>
      </c>
      <c r="BF207" s="3">
        <f t="shared" ref="BF207:BF209" si="79">AVERAGE(BA207:BE207)</f>
        <v>0</v>
      </c>
      <c r="BG207" s="3">
        <f>STDEV(BA207:BE207)</f>
        <v>0</v>
      </c>
    </row>
    <row r="208" spans="1:59" x14ac:dyDescent="0.35">
      <c r="A208" s="6" t="s">
        <v>14</v>
      </c>
      <c r="B208" s="6">
        <v>2</v>
      </c>
      <c r="C208" s="6"/>
      <c r="D208" s="7" t="s">
        <v>31</v>
      </c>
      <c r="E208" s="7" t="s">
        <v>31</v>
      </c>
      <c r="F208" s="7" t="s">
        <v>31</v>
      </c>
      <c r="G208" s="7" t="s">
        <v>31</v>
      </c>
      <c r="H208" s="7" t="s">
        <v>31</v>
      </c>
      <c r="I208" s="3" t="e">
        <f>AVERAGE(D208:H208)</f>
        <v>#DIV/0!</v>
      </c>
      <c r="J208" s="3" t="e">
        <f>STDEV(D208:H208)</f>
        <v>#DIV/0!</v>
      </c>
      <c r="K208" s="7" t="s">
        <v>31</v>
      </c>
      <c r="L208" s="7" t="s">
        <v>31</v>
      </c>
      <c r="M208" s="7" t="s">
        <v>31</v>
      </c>
      <c r="N208" s="7" t="s">
        <v>31</v>
      </c>
      <c r="O208" s="7" t="s">
        <v>31</v>
      </c>
      <c r="P208" s="3" t="e">
        <f>AVERAGE(K208:O208)</f>
        <v>#DIV/0!</v>
      </c>
      <c r="Q208" s="3" t="e">
        <f>STDEV(K208:O208)</f>
        <v>#DIV/0!</v>
      </c>
      <c r="R208" s="7" t="s">
        <v>31</v>
      </c>
      <c r="S208" s="7" t="s">
        <v>31</v>
      </c>
      <c r="T208" s="7" t="s">
        <v>31</v>
      </c>
      <c r="U208" s="7" t="s">
        <v>31</v>
      </c>
      <c r="V208" s="7" t="s">
        <v>31</v>
      </c>
      <c r="W208" s="3" t="e">
        <f>AVERAGE(R208:V208)</f>
        <v>#DIV/0!</v>
      </c>
      <c r="X208" s="3" t="e">
        <f>STDEV(R208:V208)</f>
        <v>#DIV/0!</v>
      </c>
      <c r="Y208" s="7">
        <v>46</v>
      </c>
      <c r="Z208" s="7">
        <v>53</v>
      </c>
      <c r="AA208" s="7">
        <v>60</v>
      </c>
      <c r="AB208" s="7">
        <v>52</v>
      </c>
      <c r="AC208" s="7">
        <v>49</v>
      </c>
      <c r="AD208" s="3">
        <f>AVERAGE(Y208:AC208)</f>
        <v>52</v>
      </c>
      <c r="AE208" s="3">
        <f>STDEV(Y208:AC208)</f>
        <v>5.2440442408507577</v>
      </c>
      <c r="AF208" s="7">
        <v>6</v>
      </c>
      <c r="AG208" s="7">
        <v>3</v>
      </c>
      <c r="AH208" s="7">
        <v>5</v>
      </c>
      <c r="AI208" s="7">
        <v>4</v>
      </c>
      <c r="AJ208" s="7">
        <v>5</v>
      </c>
      <c r="AK208" s="3">
        <f>AVERAGE(AF208:AJ208)</f>
        <v>4.5999999999999996</v>
      </c>
      <c r="AL208" s="3">
        <f>STDEV(AF208:AJ208)</f>
        <v>1.1401754250991383</v>
      </c>
      <c r="AM208" s="7">
        <v>1</v>
      </c>
      <c r="AN208" s="7">
        <v>0</v>
      </c>
      <c r="AO208" s="7">
        <v>0</v>
      </c>
      <c r="AP208" s="7">
        <v>0</v>
      </c>
      <c r="AQ208" s="7">
        <v>0</v>
      </c>
      <c r="AR208" s="3">
        <f>AVERAGE(AM208:AQ208)</f>
        <v>0.2</v>
      </c>
      <c r="AS208" s="3">
        <f>STDEV(AM208:AQ208)</f>
        <v>0.44721359549995793</v>
      </c>
      <c r="AT208" s="7">
        <v>0</v>
      </c>
      <c r="AU208" s="7">
        <v>3</v>
      </c>
      <c r="AV208" s="7">
        <v>5</v>
      </c>
      <c r="AW208" s="7">
        <v>0</v>
      </c>
      <c r="AX208" s="7">
        <v>0</v>
      </c>
      <c r="AY208" s="3">
        <f>AVERAGE(AT208:AX208)</f>
        <v>1.6</v>
      </c>
      <c r="AZ208" s="3">
        <f>STDEV(AT208:AX208)</f>
        <v>2.3021728866442674</v>
      </c>
      <c r="BA208" s="7">
        <v>0</v>
      </c>
      <c r="BB208" s="7">
        <v>0</v>
      </c>
      <c r="BC208" s="7">
        <v>0</v>
      </c>
      <c r="BD208" s="7">
        <v>0</v>
      </c>
      <c r="BE208" s="7">
        <v>1</v>
      </c>
      <c r="BF208" s="3">
        <f t="shared" si="79"/>
        <v>0.2</v>
      </c>
      <c r="BG208" s="3">
        <f t="shared" ref="BG208:BG209" si="80">STDEV(BA208:BE208)</f>
        <v>0.44721359549995793</v>
      </c>
    </row>
    <row r="209" spans="1:59" x14ac:dyDescent="0.35">
      <c r="A209" s="6"/>
      <c r="B209" s="6">
        <v>3</v>
      </c>
      <c r="C209" s="6"/>
      <c r="D209" s="7" t="s">
        <v>31</v>
      </c>
      <c r="E209" s="7" t="s">
        <v>31</v>
      </c>
      <c r="F209" s="7" t="s">
        <v>31</v>
      </c>
      <c r="G209" s="7" t="s">
        <v>31</v>
      </c>
      <c r="H209" s="7" t="s">
        <v>31</v>
      </c>
      <c r="I209" s="3" t="e">
        <f>AVERAGE(D209:H209)</f>
        <v>#DIV/0!</v>
      </c>
      <c r="J209" s="3" t="e">
        <f>STDEV(D209:H209)</f>
        <v>#DIV/0!</v>
      </c>
      <c r="K209" s="7" t="s">
        <v>31</v>
      </c>
      <c r="L209" s="7" t="s">
        <v>31</v>
      </c>
      <c r="M209" s="7" t="s">
        <v>31</v>
      </c>
      <c r="N209" s="7" t="s">
        <v>31</v>
      </c>
      <c r="O209" s="7" t="s">
        <v>31</v>
      </c>
      <c r="P209" s="3" t="e">
        <f>AVERAGE(K209:O209)</f>
        <v>#DIV/0!</v>
      </c>
      <c r="Q209" s="3" t="e">
        <f>STDEV(K209:O209)</f>
        <v>#DIV/0!</v>
      </c>
      <c r="R209" s="7" t="s">
        <v>31</v>
      </c>
      <c r="S209" s="7" t="s">
        <v>31</v>
      </c>
      <c r="T209" s="7" t="s">
        <v>31</v>
      </c>
      <c r="U209" s="7" t="s">
        <v>31</v>
      </c>
      <c r="V209" s="7" t="s">
        <v>31</v>
      </c>
      <c r="W209" s="3" t="e">
        <f>AVERAGE(R209:V209)</f>
        <v>#DIV/0!</v>
      </c>
      <c r="X209" s="3" t="e">
        <f>STDEV(R209:V209)</f>
        <v>#DIV/0!</v>
      </c>
      <c r="Y209" s="7">
        <v>38</v>
      </c>
      <c r="Z209" s="7">
        <v>31</v>
      </c>
      <c r="AA209" s="7">
        <v>44</v>
      </c>
      <c r="AB209" s="7">
        <v>46</v>
      </c>
      <c r="AC209" s="7">
        <v>45</v>
      </c>
      <c r="AD209" s="3">
        <f>AVERAGE(Y209:AC209)</f>
        <v>40.799999999999997</v>
      </c>
      <c r="AE209" s="3">
        <f>STDEV(Y209:AC209)</f>
        <v>6.3007936008093308</v>
      </c>
      <c r="AF209" s="7">
        <v>4</v>
      </c>
      <c r="AG209" s="7">
        <v>5</v>
      </c>
      <c r="AH209" s="7">
        <v>1</v>
      </c>
      <c r="AI209" s="7">
        <v>4</v>
      </c>
      <c r="AJ209" s="7">
        <v>1</v>
      </c>
      <c r="AK209" s="3">
        <f>AVERAGE(AF209:AJ209)</f>
        <v>3</v>
      </c>
      <c r="AL209" s="3">
        <f>STDEV(AF209:AJ209)</f>
        <v>1.8708286933869707</v>
      </c>
      <c r="AM209" s="7">
        <v>0</v>
      </c>
      <c r="AN209" s="7">
        <v>0</v>
      </c>
      <c r="AO209" s="7">
        <v>0</v>
      </c>
      <c r="AP209" s="7">
        <v>0</v>
      </c>
      <c r="AQ209" s="7">
        <v>1</v>
      </c>
      <c r="AR209" s="3">
        <f>AVERAGE(AM209:AQ209)</f>
        <v>0.2</v>
      </c>
      <c r="AS209" s="3">
        <f>STDEV(AM209:AQ209)</f>
        <v>0.44721359549995793</v>
      </c>
      <c r="AT209" s="7">
        <v>0</v>
      </c>
      <c r="AU209" s="7">
        <v>0</v>
      </c>
      <c r="AV209" s="7">
        <v>0</v>
      </c>
      <c r="AW209" s="7">
        <v>0</v>
      </c>
      <c r="AX209" s="7">
        <v>0</v>
      </c>
      <c r="AY209" s="3">
        <f>AVERAGE(AT209:AX209)</f>
        <v>0</v>
      </c>
      <c r="AZ209" s="3">
        <f>STDEV(AT209:AX209)</f>
        <v>0</v>
      </c>
      <c r="BA209" s="7">
        <v>0</v>
      </c>
      <c r="BB209" s="7">
        <v>0</v>
      </c>
      <c r="BC209" s="7">
        <v>0</v>
      </c>
      <c r="BD209" s="7">
        <v>0</v>
      </c>
      <c r="BE209" s="7">
        <v>0</v>
      </c>
      <c r="BF209" s="3">
        <f t="shared" si="79"/>
        <v>0</v>
      </c>
      <c r="BG209" s="3">
        <f t="shared" si="80"/>
        <v>0</v>
      </c>
    </row>
    <row r="210" spans="1:59" x14ac:dyDescent="0.35">
      <c r="A210" s="4" t="s">
        <v>32</v>
      </c>
      <c r="B210" s="6"/>
      <c r="C210" s="6"/>
      <c r="D210" s="7"/>
      <c r="E210" s="7"/>
      <c r="F210" s="7"/>
      <c r="G210" s="7"/>
      <c r="H210" s="7"/>
      <c r="I210" s="8" t="e">
        <f>AVERAGE(I208:I209)</f>
        <v>#DIV/0!</v>
      </c>
      <c r="J210" s="8"/>
      <c r="K210" s="7"/>
      <c r="L210" s="7"/>
      <c r="M210" s="7"/>
      <c r="N210" s="7"/>
      <c r="O210" s="7"/>
      <c r="P210" s="8" t="e">
        <f>AVERAGE(P208:P209)</f>
        <v>#DIV/0!</v>
      </c>
      <c r="Q210" s="8"/>
      <c r="R210" s="7"/>
      <c r="S210" s="7"/>
      <c r="T210" s="7"/>
      <c r="U210" s="7"/>
      <c r="V210" s="7"/>
      <c r="W210" s="8" t="e">
        <f>AVERAGE(W208:W209)</f>
        <v>#DIV/0!</v>
      </c>
      <c r="X210" s="8"/>
      <c r="Y210" s="7"/>
      <c r="Z210" s="7"/>
      <c r="AA210" s="7"/>
      <c r="AB210" s="7"/>
      <c r="AC210" s="7"/>
      <c r="AD210" s="8">
        <f>AVERAGE(AD208:AD209)</f>
        <v>46.4</v>
      </c>
      <c r="AE210" s="8"/>
      <c r="AF210" s="7"/>
      <c r="AG210" s="7"/>
      <c r="AH210" s="7"/>
      <c r="AI210" s="7"/>
      <c r="AJ210" s="7"/>
      <c r="AK210" s="8">
        <f>AVERAGE(AK208:AK209)</f>
        <v>3.8</v>
      </c>
      <c r="AL210" s="8"/>
      <c r="AM210" s="7"/>
      <c r="AN210" s="7"/>
      <c r="AO210" s="7"/>
      <c r="AP210" s="7"/>
      <c r="AQ210" s="7"/>
      <c r="AR210" s="8">
        <f>AVERAGE(AR208:AR209)</f>
        <v>0.2</v>
      </c>
      <c r="AS210" s="8"/>
      <c r="AT210" s="7"/>
      <c r="AU210" s="7"/>
      <c r="AV210" s="7"/>
      <c r="AW210" s="7"/>
      <c r="AX210" s="7"/>
      <c r="AY210" s="8">
        <f>AVERAGE(AY208:AY209)</f>
        <v>0.8</v>
      </c>
      <c r="AZ210" s="8"/>
      <c r="BA210" s="7"/>
      <c r="BB210" s="7"/>
      <c r="BC210" s="7"/>
      <c r="BD210" s="7"/>
      <c r="BE210" s="7"/>
      <c r="BF210" s="8">
        <f>AVERAGE(BF208:BF209)</f>
        <v>0.1</v>
      </c>
      <c r="BG210" s="8"/>
    </row>
    <row r="211" spans="1:59" x14ac:dyDescent="0.35">
      <c r="A211" s="4" t="s">
        <v>33</v>
      </c>
      <c r="B211" s="6"/>
      <c r="C211" s="6"/>
      <c r="D211" s="7"/>
      <c r="E211" s="7"/>
      <c r="F211" s="7"/>
      <c r="G211" s="7"/>
      <c r="H211" s="7"/>
      <c r="I211" s="8" t="e">
        <f>SUM(J208:J209)</f>
        <v>#DIV/0!</v>
      </c>
      <c r="J211" s="8"/>
      <c r="K211" s="7"/>
      <c r="L211" s="7"/>
      <c r="M211" s="7"/>
      <c r="N211" s="7"/>
      <c r="O211" s="7"/>
      <c r="P211" s="8" t="e">
        <f>SUM(Q208:Q209)</f>
        <v>#DIV/0!</v>
      </c>
      <c r="Q211" s="8"/>
      <c r="R211" s="7"/>
      <c r="S211" s="7"/>
      <c r="T211" s="7"/>
      <c r="U211" s="7"/>
      <c r="V211" s="7"/>
      <c r="W211" s="8" t="e">
        <f>SUM(X208:X209)</f>
        <v>#DIV/0!</v>
      </c>
      <c r="X211" s="8"/>
      <c r="Y211" s="7"/>
      <c r="Z211" s="7"/>
      <c r="AA211" s="7"/>
      <c r="AB211" s="7"/>
      <c r="AC211" s="7"/>
      <c r="AD211" s="8">
        <f>SUM(AE208:AE209)</f>
        <v>11.544837841660089</v>
      </c>
      <c r="AE211" s="8"/>
      <c r="AF211" s="7"/>
      <c r="AG211" s="7"/>
      <c r="AH211" s="7"/>
      <c r="AI211" s="7"/>
      <c r="AJ211" s="7"/>
      <c r="AK211" s="8">
        <f>SUM(AL208:AL209)</f>
        <v>3.0110041184861087</v>
      </c>
      <c r="AL211" s="8"/>
      <c r="AM211" s="7"/>
      <c r="AN211" s="7"/>
      <c r="AO211" s="7"/>
      <c r="AP211" s="7"/>
      <c r="AQ211" s="7"/>
      <c r="AR211" s="8">
        <f>SUM(AS208:AS209)</f>
        <v>0.89442719099991586</v>
      </c>
      <c r="AS211" s="8"/>
      <c r="AT211" s="7"/>
      <c r="AU211" s="7"/>
      <c r="AV211" s="7"/>
      <c r="AW211" s="7"/>
      <c r="AX211" s="7"/>
      <c r="AY211" s="8">
        <f>SUM(AZ208:AZ209)</f>
        <v>2.3021728866442674</v>
      </c>
      <c r="AZ211" s="8"/>
      <c r="BA211" s="7"/>
      <c r="BB211" s="7"/>
      <c r="BC211" s="7"/>
      <c r="BD211" s="7"/>
      <c r="BE211" s="7"/>
      <c r="BF211" s="8">
        <f>SUM(BG208:BG209)</f>
        <v>0.44721359549995793</v>
      </c>
      <c r="BG211" s="8"/>
    </row>
    <row r="212" spans="1:59" x14ac:dyDescent="0.35">
      <c r="A212" s="6" t="s">
        <v>15</v>
      </c>
      <c r="B212" s="6">
        <v>1</v>
      </c>
      <c r="C212" s="6"/>
      <c r="D212" s="7" t="s">
        <v>31</v>
      </c>
      <c r="E212" s="7" t="s">
        <v>31</v>
      </c>
      <c r="F212" s="7" t="s">
        <v>31</v>
      </c>
      <c r="G212" s="7" t="s">
        <v>31</v>
      </c>
      <c r="H212" s="7" t="s">
        <v>31</v>
      </c>
      <c r="I212" s="3" t="e">
        <f>AVERAGE(D212:H212)</f>
        <v>#DIV/0!</v>
      </c>
      <c r="J212" s="3" t="e">
        <f>STDEV(D212:H212)</f>
        <v>#DIV/0!</v>
      </c>
      <c r="K212" s="7" t="s">
        <v>31</v>
      </c>
      <c r="L212" s="7" t="s">
        <v>31</v>
      </c>
      <c r="M212" s="7" t="s">
        <v>31</v>
      </c>
      <c r="N212" s="7" t="s">
        <v>31</v>
      </c>
      <c r="O212" s="7" t="s">
        <v>31</v>
      </c>
      <c r="P212" s="3" t="e">
        <f>AVERAGE(K212:O212)</f>
        <v>#DIV/0!</v>
      </c>
      <c r="Q212" s="3" t="e">
        <f>STDEV(K212:O212)</f>
        <v>#DIV/0!</v>
      </c>
      <c r="R212" s="7" t="s">
        <v>31</v>
      </c>
      <c r="S212" s="7" t="s">
        <v>31</v>
      </c>
      <c r="T212" s="7" t="s">
        <v>31</v>
      </c>
      <c r="U212" s="7" t="s">
        <v>31</v>
      </c>
      <c r="V212" s="7" t="s">
        <v>31</v>
      </c>
      <c r="W212" s="3" t="e">
        <f>AVERAGE(R212:V212)</f>
        <v>#DIV/0!</v>
      </c>
      <c r="X212" s="3" t="e">
        <f>STDEV(R212:V212)</f>
        <v>#DIV/0!</v>
      </c>
      <c r="Y212" s="7">
        <v>55</v>
      </c>
      <c r="Z212" s="7">
        <v>60</v>
      </c>
      <c r="AA212" s="7">
        <v>51</v>
      </c>
      <c r="AB212" s="7">
        <v>63</v>
      </c>
      <c r="AC212" s="7">
        <v>53</v>
      </c>
      <c r="AD212" s="3">
        <f>AVERAGE(Y212:AC212)</f>
        <v>56.4</v>
      </c>
      <c r="AE212" s="3">
        <f>STDEV(Y212:AC212)</f>
        <v>4.9799598391954927</v>
      </c>
      <c r="AF212" s="7">
        <v>5</v>
      </c>
      <c r="AG212" s="7">
        <v>8</v>
      </c>
      <c r="AH212" s="7">
        <v>14</v>
      </c>
      <c r="AI212" s="7">
        <v>4</v>
      </c>
      <c r="AJ212" s="7">
        <v>12</v>
      </c>
      <c r="AK212" s="3">
        <f>AVERAGE(AF212:AJ212)</f>
        <v>8.6</v>
      </c>
      <c r="AL212" s="3">
        <f>STDEV(AF212:AJ212)</f>
        <v>4.3358966777357599</v>
      </c>
      <c r="AM212" s="7">
        <v>1</v>
      </c>
      <c r="AN212" s="7">
        <v>0</v>
      </c>
      <c r="AO212" s="7">
        <v>1</v>
      </c>
      <c r="AP212" s="7">
        <v>1</v>
      </c>
      <c r="AQ212" s="7">
        <v>0</v>
      </c>
      <c r="AR212" s="3">
        <f>AVERAGE(AM212:AQ212)</f>
        <v>0.6</v>
      </c>
      <c r="AS212" s="3">
        <f>STDEV(AM212:AQ212)</f>
        <v>0.54772255750516607</v>
      </c>
      <c r="AT212" s="7">
        <v>0</v>
      </c>
      <c r="AU212" s="7">
        <v>0</v>
      </c>
      <c r="AV212" s="7">
        <v>0</v>
      </c>
      <c r="AW212" s="7">
        <v>0</v>
      </c>
      <c r="AX212" s="7">
        <v>0</v>
      </c>
      <c r="AY212" s="3">
        <f>AVERAGE(AT212:AX212)</f>
        <v>0</v>
      </c>
      <c r="AZ212" s="3">
        <f>STDEV(AT212:AX212)</f>
        <v>0</v>
      </c>
      <c r="BA212" s="7">
        <v>0</v>
      </c>
      <c r="BB212" s="7">
        <v>0</v>
      </c>
      <c r="BC212" s="7">
        <v>0</v>
      </c>
      <c r="BD212" s="7">
        <v>0</v>
      </c>
      <c r="BE212" s="7">
        <v>0</v>
      </c>
      <c r="BF212" s="3">
        <f t="shared" ref="BF212:BF214" si="81">AVERAGE(BA212:BE212)</f>
        <v>0</v>
      </c>
      <c r="BG212" s="3">
        <f>STDEV(BA212:BE212)</f>
        <v>0</v>
      </c>
    </row>
    <row r="213" spans="1:59" x14ac:dyDescent="0.35">
      <c r="A213" s="6"/>
      <c r="B213" s="6">
        <v>2</v>
      </c>
      <c r="C213" s="6"/>
      <c r="D213" s="7" t="s">
        <v>31</v>
      </c>
      <c r="E213" s="7" t="s">
        <v>31</v>
      </c>
      <c r="F213" s="7" t="s">
        <v>31</v>
      </c>
      <c r="G213" s="7" t="s">
        <v>31</v>
      </c>
      <c r="H213" s="7" t="s">
        <v>31</v>
      </c>
      <c r="I213" s="3" t="e">
        <f>AVERAGE(D213:H213)</f>
        <v>#DIV/0!</v>
      </c>
      <c r="J213" s="3" t="e">
        <f>STDEV(D213:H213)</f>
        <v>#DIV/0!</v>
      </c>
      <c r="K213" s="7" t="s">
        <v>31</v>
      </c>
      <c r="L213" s="7" t="s">
        <v>31</v>
      </c>
      <c r="M213" s="7" t="s">
        <v>31</v>
      </c>
      <c r="N213" s="7" t="s">
        <v>31</v>
      </c>
      <c r="O213" s="7" t="s">
        <v>31</v>
      </c>
      <c r="P213" s="3" t="e">
        <f>AVERAGE(K213:O213)</f>
        <v>#DIV/0!</v>
      </c>
      <c r="Q213" s="3" t="e">
        <f>STDEV(K213:O213)</f>
        <v>#DIV/0!</v>
      </c>
      <c r="R213" s="7" t="s">
        <v>31</v>
      </c>
      <c r="S213" s="7" t="s">
        <v>31</v>
      </c>
      <c r="T213" s="7" t="s">
        <v>31</v>
      </c>
      <c r="U213" s="7" t="s">
        <v>31</v>
      </c>
      <c r="V213" s="7" t="s">
        <v>31</v>
      </c>
      <c r="W213" s="3" t="e">
        <f>AVERAGE(R213:V213)</f>
        <v>#DIV/0!</v>
      </c>
      <c r="X213" s="3" t="e">
        <f>STDEV(R213:V213)</f>
        <v>#DIV/0!</v>
      </c>
      <c r="Y213" s="7">
        <v>38</v>
      </c>
      <c r="Z213" s="7">
        <v>34</v>
      </c>
      <c r="AA213" s="7">
        <v>29</v>
      </c>
      <c r="AB213" s="7">
        <v>33</v>
      </c>
      <c r="AC213" s="7">
        <v>38</v>
      </c>
      <c r="AD213" s="3">
        <f>AVERAGE(Y213:AC213)</f>
        <v>34.4</v>
      </c>
      <c r="AE213" s="3">
        <f>STDEV(Y213:AC213)</f>
        <v>3.7815340802378072</v>
      </c>
      <c r="AF213" s="7">
        <v>3</v>
      </c>
      <c r="AG213" s="7">
        <v>7</v>
      </c>
      <c r="AH213" s="7">
        <v>4</v>
      </c>
      <c r="AI213" s="7">
        <v>4</v>
      </c>
      <c r="AJ213" s="7">
        <v>6</v>
      </c>
      <c r="AK213" s="3">
        <f>AVERAGE(AF213:AJ213)</f>
        <v>4.8</v>
      </c>
      <c r="AL213" s="3">
        <f>STDEV(AF213:AJ213)</f>
        <v>1.6431676725154982</v>
      </c>
      <c r="AM213" s="7">
        <v>0</v>
      </c>
      <c r="AN213" s="7">
        <v>0</v>
      </c>
      <c r="AO213" s="7">
        <v>1</v>
      </c>
      <c r="AP213" s="7">
        <v>0</v>
      </c>
      <c r="AQ213" s="7">
        <v>0</v>
      </c>
      <c r="AR213" s="3">
        <f>AVERAGE(AM213:AQ213)</f>
        <v>0.2</v>
      </c>
      <c r="AS213" s="3">
        <f>STDEV(AM213:AQ213)</f>
        <v>0.44721359549995793</v>
      </c>
      <c r="AT213" s="7">
        <v>0</v>
      </c>
      <c r="AU213" s="7">
        <v>0</v>
      </c>
      <c r="AV213" s="7">
        <v>1</v>
      </c>
      <c r="AW213" s="7">
        <v>0</v>
      </c>
      <c r="AX213" s="7">
        <v>1</v>
      </c>
      <c r="AY213" s="3">
        <f>AVERAGE(AT213:AX213)</f>
        <v>0.4</v>
      </c>
      <c r="AZ213" s="3">
        <f>STDEV(AT213:AX213)</f>
        <v>0.54772255750516607</v>
      </c>
      <c r="BA213" s="7">
        <v>0</v>
      </c>
      <c r="BB213" s="7">
        <v>0</v>
      </c>
      <c r="BC213" s="7">
        <v>0</v>
      </c>
      <c r="BD213" s="7">
        <v>0</v>
      </c>
      <c r="BE213" s="7">
        <v>0</v>
      </c>
      <c r="BF213" s="3">
        <f t="shared" si="81"/>
        <v>0</v>
      </c>
      <c r="BG213" s="3">
        <f t="shared" ref="BG213:BG214" si="82">STDEV(BA213:BE213)</f>
        <v>0</v>
      </c>
    </row>
    <row r="214" spans="1:59" x14ac:dyDescent="0.35">
      <c r="A214" s="6"/>
      <c r="B214" s="6">
        <v>3</v>
      </c>
      <c r="C214" s="6"/>
      <c r="D214" s="7" t="s">
        <v>31</v>
      </c>
      <c r="E214" s="7" t="s">
        <v>31</v>
      </c>
      <c r="F214" s="7" t="s">
        <v>31</v>
      </c>
      <c r="G214" s="7" t="s">
        <v>31</v>
      </c>
      <c r="H214" s="7" t="s">
        <v>31</v>
      </c>
      <c r="I214" s="3" t="e">
        <f>AVERAGE(D214:H214)</f>
        <v>#DIV/0!</v>
      </c>
      <c r="J214" s="3" t="e">
        <f>STDEV(D214:H214)</f>
        <v>#DIV/0!</v>
      </c>
      <c r="K214" s="7" t="s">
        <v>31</v>
      </c>
      <c r="L214" s="7" t="s">
        <v>31</v>
      </c>
      <c r="M214" s="7" t="s">
        <v>31</v>
      </c>
      <c r="N214" s="7" t="s">
        <v>31</v>
      </c>
      <c r="O214" s="7" t="s">
        <v>31</v>
      </c>
      <c r="P214" s="3" t="e">
        <f>AVERAGE(K214:O214)</f>
        <v>#DIV/0!</v>
      </c>
      <c r="Q214" s="3" t="e">
        <f>STDEV(K214:O214)</f>
        <v>#DIV/0!</v>
      </c>
      <c r="R214" s="7" t="s">
        <v>31</v>
      </c>
      <c r="S214" s="7" t="s">
        <v>31</v>
      </c>
      <c r="T214" s="7" t="s">
        <v>31</v>
      </c>
      <c r="U214" s="7" t="s">
        <v>31</v>
      </c>
      <c r="V214" s="7" t="s">
        <v>31</v>
      </c>
      <c r="W214" s="3" t="e">
        <f>AVERAGE(R214:V214)</f>
        <v>#DIV/0!</v>
      </c>
      <c r="X214" s="3" t="e">
        <f>STDEV(R214:V214)</f>
        <v>#DIV/0!</v>
      </c>
      <c r="Y214" s="7">
        <v>38</v>
      </c>
      <c r="Z214" s="7">
        <v>36</v>
      </c>
      <c r="AA214" s="7">
        <v>39</v>
      </c>
      <c r="AB214" s="7">
        <v>28</v>
      </c>
      <c r="AC214" s="7">
        <v>31</v>
      </c>
      <c r="AD214" s="3">
        <f>AVERAGE(Y214:AC214)</f>
        <v>34.4</v>
      </c>
      <c r="AE214" s="3">
        <f>STDEV(Y214:AC214)</f>
        <v>4.7222875812470333</v>
      </c>
      <c r="AF214" s="7">
        <v>2</v>
      </c>
      <c r="AG214" s="7">
        <v>3</v>
      </c>
      <c r="AH214" s="7">
        <v>1</v>
      </c>
      <c r="AI214" s="7">
        <v>6</v>
      </c>
      <c r="AJ214" s="7">
        <v>3</v>
      </c>
      <c r="AK214" s="3">
        <f>AVERAGE(AF214:AJ214)</f>
        <v>3</v>
      </c>
      <c r="AL214" s="3">
        <f>STDEV(AF214:AJ214)</f>
        <v>1.8708286933869707</v>
      </c>
      <c r="AM214" s="7">
        <v>0</v>
      </c>
      <c r="AN214" s="7">
        <v>0</v>
      </c>
      <c r="AO214" s="7">
        <v>1</v>
      </c>
      <c r="AP214" s="7">
        <v>12</v>
      </c>
      <c r="AQ214" s="7">
        <v>0</v>
      </c>
      <c r="AR214" s="3">
        <f>AVERAGE(AM214:AQ214)</f>
        <v>2.6</v>
      </c>
      <c r="AS214" s="3">
        <f>STDEV(AM214:AQ214)</f>
        <v>5.272570530585627</v>
      </c>
      <c r="AT214" s="7">
        <v>0</v>
      </c>
      <c r="AU214" s="7">
        <v>0</v>
      </c>
      <c r="AV214" s="7">
        <v>0</v>
      </c>
      <c r="AW214" s="7">
        <v>0</v>
      </c>
      <c r="AX214" s="7">
        <v>0</v>
      </c>
      <c r="AY214" s="3">
        <f>AVERAGE(AT214:AX214)</f>
        <v>0</v>
      </c>
      <c r="AZ214" s="3">
        <f>STDEV(AT214:AX214)</f>
        <v>0</v>
      </c>
      <c r="BA214" s="7">
        <v>0</v>
      </c>
      <c r="BB214" s="7">
        <v>0</v>
      </c>
      <c r="BC214" s="7">
        <v>0</v>
      </c>
      <c r="BD214" s="7">
        <v>0</v>
      </c>
      <c r="BE214" s="7">
        <v>0</v>
      </c>
      <c r="BF214" s="3">
        <f t="shared" si="81"/>
        <v>0</v>
      </c>
      <c r="BG214" s="3">
        <f t="shared" si="82"/>
        <v>0</v>
      </c>
    </row>
    <row r="215" spans="1:59" x14ac:dyDescent="0.35">
      <c r="A215" s="4" t="s">
        <v>32</v>
      </c>
      <c r="B215" s="6"/>
      <c r="C215" s="6"/>
      <c r="D215" s="6"/>
      <c r="E215" s="6"/>
      <c r="F215" s="6"/>
      <c r="G215" s="6"/>
      <c r="H215" s="6"/>
      <c r="I215" s="8" t="e">
        <f>AVERAGE(I212:I214)</f>
        <v>#DIV/0!</v>
      </c>
      <c r="J215" s="8"/>
      <c r="K215" s="7"/>
      <c r="L215" s="7"/>
      <c r="M215" s="7"/>
      <c r="N215" s="7"/>
      <c r="O215" s="7"/>
      <c r="P215" s="8" t="e">
        <f>AVERAGE(P212:P214)</f>
        <v>#DIV/0!</v>
      </c>
      <c r="Q215" s="8"/>
      <c r="R215" s="7"/>
      <c r="S215" s="7"/>
      <c r="T215" s="7"/>
      <c r="U215" s="7"/>
      <c r="V215" s="7"/>
      <c r="W215" s="8" t="e">
        <f>AVERAGE(W212:W214)</f>
        <v>#DIV/0!</v>
      </c>
      <c r="X215" s="8"/>
      <c r="Y215" s="7"/>
      <c r="Z215" s="7"/>
      <c r="AA215" s="7"/>
      <c r="AB215" s="7"/>
      <c r="AC215" s="7"/>
      <c r="AD215" s="8">
        <f>AVERAGE(AD212:AD214)</f>
        <v>41.733333333333327</v>
      </c>
      <c r="AE215" s="8"/>
      <c r="AF215" s="7"/>
      <c r="AG215" s="7"/>
      <c r="AH215" s="7"/>
      <c r="AI215" s="7"/>
      <c r="AJ215" s="7"/>
      <c r="AK215" s="8">
        <f>AVERAGE(AK212:AK214)</f>
        <v>5.4666666666666659</v>
      </c>
      <c r="AL215" s="8"/>
      <c r="AM215" s="7"/>
      <c r="AN215" s="7"/>
      <c r="AO215" s="7"/>
      <c r="AP215" s="7"/>
      <c r="AQ215" s="7"/>
      <c r="AR215" s="8">
        <f>AVERAGE(AR212:AR214)</f>
        <v>1.1333333333333335</v>
      </c>
      <c r="AS215" s="8"/>
      <c r="AT215" s="7"/>
      <c r="AU215" s="7"/>
      <c r="AV215" s="7"/>
      <c r="AW215" s="7"/>
      <c r="AX215" s="7"/>
      <c r="AY215" s="8">
        <f>AVERAGE(AY212:AY214)</f>
        <v>0.13333333333333333</v>
      </c>
      <c r="AZ215" s="8"/>
      <c r="BA215" s="7"/>
      <c r="BB215" s="7"/>
      <c r="BC215" s="7"/>
      <c r="BD215" s="7"/>
      <c r="BE215" s="7"/>
      <c r="BF215" s="8">
        <f>AVERAGE(BF212:BF214)</f>
        <v>0</v>
      </c>
      <c r="BG215" s="8"/>
    </row>
    <row r="216" spans="1:59" x14ac:dyDescent="0.35">
      <c r="A216" s="4" t="s">
        <v>33</v>
      </c>
      <c r="B216" s="6"/>
      <c r="C216" s="6"/>
      <c r="D216" s="6"/>
      <c r="E216" s="6"/>
      <c r="F216" s="6"/>
      <c r="G216" s="6"/>
      <c r="H216" s="6"/>
      <c r="I216" s="8" t="e">
        <f>SUM(J212:J214)</f>
        <v>#DIV/0!</v>
      </c>
      <c r="J216" s="8"/>
      <c r="K216" s="7"/>
      <c r="L216" s="7"/>
      <c r="M216" s="7"/>
      <c r="N216" s="7"/>
      <c r="O216" s="7"/>
      <c r="P216" s="8" t="e">
        <f>SUM(Q212:Q214)</f>
        <v>#DIV/0!</v>
      </c>
      <c r="Q216" s="8"/>
      <c r="R216" s="7"/>
      <c r="S216" s="7"/>
      <c r="T216" s="7"/>
      <c r="U216" s="7"/>
      <c r="V216" s="7"/>
      <c r="W216" s="8" t="e">
        <f>SUM(X212:X214)</f>
        <v>#DIV/0!</v>
      </c>
      <c r="X216" s="8"/>
      <c r="Y216" s="7"/>
      <c r="Z216" s="7"/>
      <c r="AA216" s="7"/>
      <c r="AB216" s="7"/>
      <c r="AC216" s="7"/>
      <c r="AD216" s="8">
        <f>SUM(AE212:AE214)</f>
        <v>13.483781500680333</v>
      </c>
      <c r="AE216" s="8"/>
      <c r="AF216" s="7"/>
      <c r="AG216" s="7"/>
      <c r="AH216" s="7"/>
      <c r="AI216" s="7"/>
      <c r="AJ216" s="7"/>
      <c r="AK216" s="8">
        <f>SUM(AL212:AL214)</f>
        <v>7.8498930436382288</v>
      </c>
      <c r="AL216" s="8"/>
      <c r="AM216" s="7"/>
      <c r="AN216" s="7"/>
      <c r="AO216" s="7"/>
      <c r="AP216" s="7"/>
      <c r="AQ216" s="7"/>
      <c r="AR216" s="8">
        <f>SUM(AS212:AS214)</f>
        <v>6.2675066835907511</v>
      </c>
      <c r="AS216" s="8"/>
      <c r="AT216" s="7"/>
      <c r="AU216" s="7"/>
      <c r="AV216" s="7"/>
      <c r="AW216" s="7"/>
      <c r="AX216" s="7"/>
      <c r="AY216" s="8">
        <f>SUM(AZ212:AZ214)</f>
        <v>0.54772255750516607</v>
      </c>
      <c r="AZ216" s="8"/>
      <c r="BA216" s="7"/>
      <c r="BB216" s="7"/>
      <c r="BC216" s="7"/>
      <c r="BD216" s="7"/>
      <c r="BE216" s="7"/>
      <c r="BF216" s="8">
        <f>SUM(BG212:BG214)</f>
        <v>0</v>
      </c>
      <c r="BG216" s="8"/>
    </row>
    <row r="217" spans="1:59" x14ac:dyDescent="0.35">
      <c r="A217" s="23"/>
      <c r="B217" s="23"/>
      <c r="C217" s="23"/>
      <c r="D217" s="23"/>
      <c r="E217" s="23"/>
      <c r="F217" s="23"/>
      <c r="G217" s="23"/>
      <c r="H217" s="23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/>
      <c r="AT217" s="24"/>
      <c r="AU217" s="24"/>
      <c r="AV217" s="24"/>
      <c r="AW217" s="24"/>
      <c r="AX217" s="24"/>
      <c r="AY217" s="24"/>
      <c r="AZ217" s="24"/>
      <c r="BA217" s="24"/>
      <c r="BB217" s="24"/>
      <c r="BC217" s="24"/>
      <c r="BD217" s="24"/>
      <c r="BE217" s="24"/>
      <c r="BF217" s="24"/>
      <c r="BG217" s="24"/>
    </row>
    <row r="219" spans="1:59" x14ac:dyDescent="0.35">
      <c r="A219" s="6" t="s">
        <v>39</v>
      </c>
      <c r="B219" s="1">
        <v>43052</v>
      </c>
      <c r="C219" s="6"/>
      <c r="D219" s="6"/>
      <c r="E219" s="6"/>
      <c r="F219" s="6"/>
      <c r="G219" s="6"/>
      <c r="H219" s="6"/>
      <c r="I219" s="6"/>
      <c r="K219" s="6"/>
      <c r="L219" s="6"/>
      <c r="M219" s="6"/>
      <c r="N219" s="6"/>
      <c r="O219" s="6"/>
      <c r="P219" s="6"/>
      <c r="R219" s="6"/>
      <c r="S219" s="6"/>
      <c r="T219" s="6"/>
      <c r="U219" s="6"/>
      <c r="V219" s="6"/>
      <c r="W219" s="6"/>
      <c r="Y219" s="6"/>
      <c r="Z219" s="6"/>
      <c r="AA219" s="6"/>
      <c r="AB219" s="6"/>
      <c r="AC219" s="6"/>
      <c r="AD219" s="6"/>
      <c r="AF219" s="6"/>
      <c r="AG219" s="6"/>
      <c r="AH219" s="6"/>
      <c r="AI219" s="6"/>
      <c r="AJ219" s="6"/>
      <c r="AK219" s="6"/>
      <c r="AM219" s="6"/>
      <c r="AN219" s="6"/>
      <c r="AO219" s="6"/>
      <c r="AP219" s="6"/>
      <c r="AQ219" s="6"/>
      <c r="AR219" s="6"/>
      <c r="AT219" s="6"/>
      <c r="AU219" s="6"/>
      <c r="AV219" s="6"/>
      <c r="AW219" s="6"/>
      <c r="AX219" s="6"/>
      <c r="AY219" s="6"/>
      <c r="BA219" s="6"/>
      <c r="BB219" s="6"/>
      <c r="BC219" s="6"/>
      <c r="BD219" s="6"/>
      <c r="BE219" s="6"/>
      <c r="BF219" s="6"/>
    </row>
    <row r="220" spans="1:59" x14ac:dyDescent="0.35">
      <c r="A220" s="6" t="s">
        <v>17</v>
      </c>
      <c r="B220" s="6" t="s">
        <v>18</v>
      </c>
      <c r="C220" s="6"/>
      <c r="D220" s="6">
        <v>1</v>
      </c>
      <c r="E220" s="6"/>
      <c r="F220" s="6"/>
      <c r="G220" s="6"/>
      <c r="H220" s="6"/>
      <c r="I220" s="2" t="s">
        <v>20</v>
      </c>
      <c r="J220" s="2"/>
      <c r="K220" s="6">
        <f>10^-1</f>
        <v>0.1</v>
      </c>
      <c r="L220" s="6"/>
      <c r="M220" s="6"/>
      <c r="N220" s="6"/>
      <c r="O220" s="6"/>
      <c r="P220" s="2" t="s">
        <v>20</v>
      </c>
      <c r="Q220" s="2"/>
      <c r="R220" s="6">
        <f>10^-2</f>
        <v>0.01</v>
      </c>
      <c r="S220" s="6"/>
      <c r="T220" s="6"/>
      <c r="U220" s="6"/>
      <c r="V220" s="6"/>
      <c r="W220" s="2" t="s">
        <v>20</v>
      </c>
      <c r="X220" s="2"/>
      <c r="Y220" s="6">
        <f>10^-3</f>
        <v>1E-3</v>
      </c>
      <c r="Z220" s="6"/>
      <c r="AA220" s="6"/>
      <c r="AB220" s="6"/>
      <c r="AC220" s="6"/>
      <c r="AD220" s="2" t="s">
        <v>20</v>
      </c>
      <c r="AE220" s="2"/>
      <c r="AF220" s="22">
        <f>10^-4</f>
        <v>1E-4</v>
      </c>
      <c r="AG220" s="6"/>
      <c r="AH220" s="6"/>
      <c r="AI220" s="6"/>
      <c r="AJ220" s="6"/>
      <c r="AK220" s="2" t="s">
        <v>20</v>
      </c>
      <c r="AL220" s="2"/>
      <c r="AM220" s="20">
        <f>10^-5</f>
        <v>1.0000000000000001E-5</v>
      </c>
      <c r="AN220" s="6"/>
      <c r="AO220" s="6"/>
      <c r="AP220" s="6"/>
      <c r="AQ220" s="6"/>
      <c r="AR220" s="2" t="s">
        <v>20</v>
      </c>
      <c r="AS220" s="2"/>
      <c r="AT220" s="20">
        <f>10^-5</f>
        <v>1.0000000000000001E-5</v>
      </c>
      <c r="AU220" s="6"/>
      <c r="AV220" s="6"/>
      <c r="AW220" s="6"/>
      <c r="AX220" s="6"/>
      <c r="AY220" s="2" t="s">
        <v>20</v>
      </c>
      <c r="AZ220" s="2"/>
      <c r="BA220" s="20">
        <f>10^-5</f>
        <v>1.0000000000000001E-5</v>
      </c>
      <c r="BB220" s="6"/>
      <c r="BC220" s="6"/>
      <c r="BD220" s="6"/>
      <c r="BE220" s="6"/>
      <c r="BF220" s="2" t="s">
        <v>20</v>
      </c>
      <c r="BG220" s="2"/>
    </row>
    <row r="221" spans="1:59" x14ac:dyDescent="0.35">
      <c r="A221" s="6" t="s">
        <v>29</v>
      </c>
      <c r="B221" s="6">
        <v>1</v>
      </c>
      <c r="C221" s="6"/>
      <c r="D221" s="7">
        <v>0</v>
      </c>
      <c r="E221" s="7">
        <v>0</v>
      </c>
      <c r="F221" s="7">
        <v>0</v>
      </c>
      <c r="G221" s="7">
        <v>0</v>
      </c>
      <c r="H221" s="7">
        <v>0</v>
      </c>
      <c r="I221" s="3">
        <f>AVERAGE(D221:H221)</f>
        <v>0</v>
      </c>
      <c r="J221" s="3">
        <f>STDEV(D221:H221)</f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3">
        <f>AVERAGE(K221:O221)</f>
        <v>0</v>
      </c>
      <c r="Q221" s="3">
        <f>STDEV(K221:O221)</f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3">
        <f>AVERAGE(R221:V221)</f>
        <v>0</v>
      </c>
      <c r="X221" s="3">
        <f>STDEV(R221:V221)</f>
        <v>0</v>
      </c>
      <c r="Y221" s="7">
        <v>0</v>
      </c>
      <c r="Z221" s="7">
        <v>0</v>
      </c>
      <c r="AA221" s="7">
        <v>0</v>
      </c>
      <c r="AB221" s="7">
        <v>0</v>
      </c>
      <c r="AC221" s="7">
        <v>0</v>
      </c>
      <c r="AD221" s="3">
        <f>AVERAGE(Y221:AC221)</f>
        <v>0</v>
      </c>
      <c r="AE221" s="3">
        <f>STDEV(Y221:AC221)</f>
        <v>0</v>
      </c>
      <c r="AF221" s="7">
        <v>0</v>
      </c>
      <c r="AG221" s="7">
        <v>0</v>
      </c>
      <c r="AH221" s="7">
        <v>0</v>
      </c>
      <c r="AI221" s="7">
        <v>0</v>
      </c>
      <c r="AJ221" s="7">
        <v>0</v>
      </c>
      <c r="AK221" s="3">
        <f>AVERAGE(AF221:AJ221)</f>
        <v>0</v>
      </c>
      <c r="AL221" s="3">
        <f>STDEV(AF221:AJ221)</f>
        <v>0</v>
      </c>
      <c r="AM221" s="7">
        <v>0</v>
      </c>
      <c r="AN221" s="7">
        <v>0</v>
      </c>
      <c r="AO221" s="7">
        <v>0</v>
      </c>
      <c r="AP221" s="7">
        <v>0</v>
      </c>
      <c r="AQ221" s="7">
        <v>0</v>
      </c>
      <c r="AR221" s="3">
        <f>AVERAGE(AM221:AQ221)</f>
        <v>0</v>
      </c>
      <c r="AS221" s="3">
        <f>STDEV(AM221:AQ221)</f>
        <v>0</v>
      </c>
      <c r="AT221" s="7">
        <v>0</v>
      </c>
      <c r="AU221" s="7">
        <v>0</v>
      </c>
      <c r="AV221" s="7">
        <v>0</v>
      </c>
      <c r="AW221" s="7">
        <v>0</v>
      </c>
      <c r="AX221" s="7">
        <v>0</v>
      </c>
      <c r="AY221" s="3">
        <f>AVERAGE(AT221:AX221)</f>
        <v>0</v>
      </c>
      <c r="AZ221" s="3">
        <f>STDEV(AT221:AX221)</f>
        <v>0</v>
      </c>
      <c r="BA221" s="7">
        <v>0</v>
      </c>
      <c r="BB221" s="7">
        <v>0</v>
      </c>
      <c r="BC221" s="7">
        <v>0</v>
      </c>
      <c r="BD221" s="7">
        <v>0</v>
      </c>
      <c r="BE221" s="7">
        <v>0</v>
      </c>
      <c r="BF221" s="3">
        <f>AVERAGE(BA221:BE221)</f>
        <v>0</v>
      </c>
      <c r="BG221" s="3">
        <f>STDEV(BA221:BE221)</f>
        <v>0</v>
      </c>
    </row>
    <row r="222" spans="1:59" x14ac:dyDescent="0.35">
      <c r="A222" s="6"/>
      <c r="B222" s="6"/>
      <c r="C222" s="6"/>
      <c r="D222" s="7"/>
      <c r="E222" s="7"/>
      <c r="F222" s="7"/>
      <c r="G222" s="7"/>
      <c r="H222" s="7"/>
      <c r="I222" s="8">
        <f>AVERAGE(I221:I221)</f>
        <v>0</v>
      </c>
      <c r="J222" s="8"/>
      <c r="K222" s="7"/>
      <c r="L222" s="7"/>
      <c r="M222" s="7"/>
      <c r="N222" s="7"/>
      <c r="O222" s="7"/>
      <c r="P222" s="8">
        <f>AVERAGE(P221:P221)</f>
        <v>0</v>
      </c>
      <c r="Q222" s="8"/>
      <c r="R222" s="7"/>
      <c r="S222" s="7"/>
      <c r="T222" s="7"/>
      <c r="U222" s="7"/>
      <c r="V222" s="7"/>
      <c r="W222" s="8">
        <f>AVERAGE(W221:W221)</f>
        <v>0</v>
      </c>
      <c r="X222" s="8"/>
      <c r="Y222" s="7"/>
      <c r="Z222" s="7"/>
      <c r="AA222" s="7"/>
      <c r="AB222" s="7"/>
      <c r="AC222" s="7"/>
      <c r="AD222" s="8">
        <f>AVERAGE(AD221:AD221)</f>
        <v>0</v>
      </c>
      <c r="AE222" s="8"/>
      <c r="AF222" s="7"/>
      <c r="AG222" s="7"/>
      <c r="AH222" s="7"/>
      <c r="AI222" s="7"/>
      <c r="AJ222" s="7"/>
      <c r="AK222" s="8">
        <f>AVERAGE(AK221:AK221)</f>
        <v>0</v>
      </c>
      <c r="AL222" s="8"/>
      <c r="AM222" s="7"/>
      <c r="AN222" s="7"/>
      <c r="AO222" s="7"/>
      <c r="AP222" s="7"/>
      <c r="AQ222" s="7"/>
      <c r="AR222" s="8">
        <f>AVERAGE(AR221:AR221)</f>
        <v>0</v>
      </c>
      <c r="AS222" s="8"/>
      <c r="AT222" s="7"/>
      <c r="AU222" s="7"/>
      <c r="AV222" s="7"/>
      <c r="AW222" s="7"/>
      <c r="AX222" s="7"/>
      <c r="AY222" s="8">
        <f>AVERAGE(AY221:AY221)</f>
        <v>0</v>
      </c>
      <c r="AZ222" s="8"/>
      <c r="BA222" s="7"/>
      <c r="BB222" s="7"/>
      <c r="BC222" s="7"/>
      <c r="BD222" s="7"/>
      <c r="BE222" s="7"/>
      <c r="BF222" s="8">
        <f>AVERAGE(BF221:BF221)</f>
        <v>0</v>
      </c>
      <c r="BG222" s="8"/>
    </row>
    <row r="223" spans="1:59" x14ac:dyDescent="0.35">
      <c r="A223" s="6"/>
      <c r="B223" s="6"/>
      <c r="C223" s="6"/>
      <c r="D223" s="7"/>
      <c r="E223" s="7"/>
      <c r="F223" s="7"/>
      <c r="G223" s="7"/>
      <c r="H223" s="7"/>
      <c r="I223" s="8">
        <f>SUM(J221:J221)</f>
        <v>0</v>
      </c>
      <c r="J223" s="8"/>
      <c r="K223" s="7"/>
      <c r="L223" s="7"/>
      <c r="M223" s="7"/>
      <c r="N223" s="7"/>
      <c r="O223" s="7"/>
      <c r="P223" s="8">
        <f>SUM(Q221:Q221)</f>
        <v>0</v>
      </c>
      <c r="Q223" s="8"/>
      <c r="R223" s="7"/>
      <c r="S223" s="7"/>
      <c r="T223" s="7"/>
      <c r="U223" s="7"/>
      <c r="V223" s="7"/>
      <c r="W223" s="8">
        <f>SUM(X221:X221)</f>
        <v>0</v>
      </c>
      <c r="X223" s="8"/>
      <c r="Y223" s="7"/>
      <c r="Z223" s="7"/>
      <c r="AA223" s="7"/>
      <c r="AB223" s="7"/>
      <c r="AC223" s="7"/>
      <c r="AD223" s="8">
        <f>SUM(AE221:AE221)</f>
        <v>0</v>
      </c>
      <c r="AE223" s="8"/>
      <c r="AF223" s="7"/>
      <c r="AG223" s="7"/>
      <c r="AH223" s="7"/>
      <c r="AI223" s="7"/>
      <c r="AJ223" s="7"/>
      <c r="AK223" s="8">
        <f>SUM(AL221:AL221)</f>
        <v>0</v>
      </c>
      <c r="AL223" s="8"/>
      <c r="AM223" s="7"/>
      <c r="AN223" s="7"/>
      <c r="AO223" s="7"/>
      <c r="AP223" s="7"/>
      <c r="AQ223" s="7"/>
      <c r="AR223" s="8">
        <f>SUM(AS221:AS221)</f>
        <v>0</v>
      </c>
      <c r="AS223" s="8"/>
      <c r="AT223" s="7"/>
      <c r="AU223" s="7"/>
      <c r="AV223" s="7"/>
      <c r="AW223" s="7"/>
      <c r="AX223" s="7"/>
      <c r="AY223" s="8">
        <f>SUM(AZ221:AZ221)</f>
        <v>0</v>
      </c>
      <c r="AZ223" s="8"/>
      <c r="BA223" s="7"/>
      <c r="BB223" s="7"/>
      <c r="BC223" s="7"/>
      <c r="BD223" s="7"/>
      <c r="BE223" s="7"/>
      <c r="BF223" s="8">
        <f>SUM(BG221:BG221)</f>
        <v>0</v>
      </c>
      <c r="BG223" s="8"/>
    </row>
    <row r="224" spans="1:59" x14ac:dyDescent="0.35">
      <c r="A224" s="6" t="s">
        <v>30</v>
      </c>
      <c r="B224" s="6">
        <v>1</v>
      </c>
      <c r="C224" s="6"/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3">
        <f>AVERAGE(D224:H224)</f>
        <v>0</v>
      </c>
      <c r="J224" s="3">
        <f>STDEV(D224:H224)</f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3">
        <f>AVERAGE(K224:O224)</f>
        <v>0</v>
      </c>
      <c r="Q224" s="3">
        <f>STDEV(K224:O224)</f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3">
        <f>AVERAGE(R224:V224)</f>
        <v>0</v>
      </c>
      <c r="X224" s="3">
        <f>STDEV(R224:V224)</f>
        <v>0</v>
      </c>
      <c r="Y224" s="7">
        <v>0</v>
      </c>
      <c r="Z224" s="7">
        <v>0</v>
      </c>
      <c r="AA224" s="7">
        <v>0</v>
      </c>
      <c r="AB224" s="7">
        <v>0</v>
      </c>
      <c r="AC224" s="7">
        <v>0</v>
      </c>
      <c r="AD224" s="3">
        <f>AVERAGE(Y224:AC224)</f>
        <v>0</v>
      </c>
      <c r="AE224" s="3">
        <f>STDEV(Y224:AC224)</f>
        <v>0</v>
      </c>
      <c r="AF224" s="7">
        <v>0</v>
      </c>
      <c r="AG224" s="7">
        <v>0</v>
      </c>
      <c r="AH224" s="7">
        <v>0</v>
      </c>
      <c r="AI224" s="7">
        <v>0</v>
      </c>
      <c r="AJ224" s="7">
        <v>0</v>
      </c>
      <c r="AK224" s="3">
        <f>AVERAGE(AF224:AJ224)</f>
        <v>0</v>
      </c>
      <c r="AL224" s="3">
        <f>STDEV(AF224:AJ224)</f>
        <v>0</v>
      </c>
      <c r="AM224" s="7">
        <v>0</v>
      </c>
      <c r="AN224" s="7">
        <v>0</v>
      </c>
      <c r="AO224" s="7">
        <v>0</v>
      </c>
      <c r="AP224" s="7">
        <v>0</v>
      </c>
      <c r="AQ224" s="7">
        <v>0</v>
      </c>
      <c r="AR224" s="3">
        <f>AVERAGE(AM224:AQ224)</f>
        <v>0</v>
      </c>
      <c r="AS224" s="3">
        <f>STDEV(AM224:AQ224)</f>
        <v>0</v>
      </c>
      <c r="AT224" s="7">
        <v>0</v>
      </c>
      <c r="AU224" s="7">
        <v>0</v>
      </c>
      <c r="AV224" s="7">
        <v>0</v>
      </c>
      <c r="AW224" s="7">
        <v>0</v>
      </c>
      <c r="AX224" s="7">
        <v>0</v>
      </c>
      <c r="AY224" s="3">
        <f>AVERAGE(AT224:AX224)</f>
        <v>0</v>
      </c>
      <c r="AZ224" s="3">
        <f>STDEV(AT224:AX224)</f>
        <v>0</v>
      </c>
      <c r="BA224" s="7">
        <v>0</v>
      </c>
      <c r="BB224" s="7">
        <v>0</v>
      </c>
      <c r="BC224" s="7">
        <v>0</v>
      </c>
      <c r="BD224" s="7">
        <v>0</v>
      </c>
      <c r="BE224" s="7">
        <v>0</v>
      </c>
      <c r="BF224" s="3">
        <f>AVERAGE(BA224:BE224)</f>
        <v>0</v>
      </c>
      <c r="BG224" s="3">
        <f>STDEV(BA224:BE224)</f>
        <v>0</v>
      </c>
    </row>
    <row r="225" spans="1:59" x14ac:dyDescent="0.35">
      <c r="A225" s="6"/>
      <c r="B225" s="6">
        <v>2</v>
      </c>
      <c r="C225" s="6"/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3">
        <f t="shared" ref="I225" si="83">AVERAGE(D225:H225)</f>
        <v>0</v>
      </c>
      <c r="J225" s="3">
        <f>STDEV(D225:H225)</f>
        <v>0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3">
        <f t="shared" ref="P225" si="84">AVERAGE(K225:O225)</f>
        <v>0</v>
      </c>
      <c r="Q225" s="3">
        <f>STDEV(K225:O225)</f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3">
        <f t="shared" ref="W225" si="85">AVERAGE(R225:V225)</f>
        <v>0</v>
      </c>
      <c r="X225" s="3">
        <f>STDEV(R225:V225)</f>
        <v>0</v>
      </c>
      <c r="Y225" s="7">
        <v>0</v>
      </c>
      <c r="Z225" s="7">
        <v>0</v>
      </c>
      <c r="AA225" s="7">
        <v>0</v>
      </c>
      <c r="AB225" s="7">
        <v>0</v>
      </c>
      <c r="AC225" s="7">
        <v>0</v>
      </c>
      <c r="AD225" s="3">
        <f t="shared" ref="AD225" si="86">AVERAGE(Y225:AC225)</f>
        <v>0</v>
      </c>
      <c r="AE225" s="3">
        <f>STDEV(Y225:AC225)</f>
        <v>0</v>
      </c>
      <c r="AF225" s="7">
        <v>0</v>
      </c>
      <c r="AG225" s="7">
        <v>0</v>
      </c>
      <c r="AH225" s="7">
        <v>0</v>
      </c>
      <c r="AI225" s="7">
        <v>0</v>
      </c>
      <c r="AJ225" s="7">
        <v>0</v>
      </c>
      <c r="AK225" s="3">
        <f t="shared" ref="AK225" si="87">AVERAGE(AF225:AJ225)</f>
        <v>0</v>
      </c>
      <c r="AL225" s="3">
        <f>STDEV(AF225:AJ225)</f>
        <v>0</v>
      </c>
      <c r="AM225" s="7">
        <v>0</v>
      </c>
      <c r="AN225" s="7">
        <v>0</v>
      </c>
      <c r="AO225" s="7">
        <v>0</v>
      </c>
      <c r="AP225" s="7">
        <v>0</v>
      </c>
      <c r="AQ225" s="7">
        <v>0</v>
      </c>
      <c r="AR225" s="3">
        <f t="shared" ref="AR225" si="88">AVERAGE(AM225:AQ225)</f>
        <v>0</v>
      </c>
      <c r="AS225" s="3">
        <f>STDEV(AM225:AQ225)</f>
        <v>0</v>
      </c>
      <c r="AT225" s="7">
        <v>0</v>
      </c>
      <c r="AU225" s="7">
        <v>0</v>
      </c>
      <c r="AV225" s="7">
        <v>0</v>
      </c>
      <c r="AW225" s="7">
        <v>0</v>
      </c>
      <c r="AX225" s="7">
        <v>0</v>
      </c>
      <c r="AY225" s="3">
        <f t="shared" ref="AY225" si="89">AVERAGE(AT225:AX225)</f>
        <v>0</v>
      </c>
      <c r="AZ225" s="3">
        <f>STDEV(AT225:AX225)</f>
        <v>0</v>
      </c>
      <c r="BA225" s="7">
        <v>0</v>
      </c>
      <c r="BB225" s="7">
        <v>0</v>
      </c>
      <c r="BC225" s="7">
        <v>0</v>
      </c>
      <c r="BD225" s="7">
        <v>0</v>
      </c>
      <c r="BE225" s="7">
        <v>0</v>
      </c>
      <c r="BF225" s="3">
        <f t="shared" ref="BF225" si="90">AVERAGE(BA225:BE225)</f>
        <v>0</v>
      </c>
      <c r="BG225" s="3">
        <f>STDEV(BA225:BE225)</f>
        <v>0</v>
      </c>
    </row>
    <row r="226" spans="1:59" x14ac:dyDescent="0.35">
      <c r="A226" s="6"/>
      <c r="B226" s="6">
        <v>3</v>
      </c>
      <c r="C226" s="6"/>
      <c r="D226" s="7">
        <v>80</v>
      </c>
      <c r="E226" s="7">
        <v>76</v>
      </c>
      <c r="F226" s="7">
        <v>83</v>
      </c>
      <c r="G226" s="7">
        <v>93</v>
      </c>
      <c r="H226" s="7">
        <v>87</v>
      </c>
      <c r="I226" s="3">
        <f>AVERAGE(D226:H226)</f>
        <v>83.8</v>
      </c>
      <c r="J226" s="3">
        <f>STDEV(D226:H226)</f>
        <v>6.5345237010818167</v>
      </c>
      <c r="K226" s="7">
        <v>25</v>
      </c>
      <c r="L226" s="7">
        <v>23</v>
      </c>
      <c r="M226" s="7">
        <v>23</v>
      </c>
      <c r="N226" s="7">
        <v>25</v>
      </c>
      <c r="O226" s="7">
        <v>20</v>
      </c>
      <c r="P226" s="3">
        <f>AVERAGE(K226:O226)</f>
        <v>23.2</v>
      </c>
      <c r="Q226" s="3">
        <f>STDEV(K226:O226)</f>
        <v>2.0493901531919194</v>
      </c>
      <c r="R226" s="7">
        <v>5</v>
      </c>
      <c r="S226" s="7">
        <v>0</v>
      </c>
      <c r="T226" s="7">
        <v>2</v>
      </c>
      <c r="U226" s="7">
        <v>2</v>
      </c>
      <c r="V226" s="7">
        <v>5</v>
      </c>
      <c r="W226" s="3">
        <f>AVERAGE(R226:V226)</f>
        <v>2.8</v>
      </c>
      <c r="X226" s="3">
        <f>STDEV(R226:V226)</f>
        <v>2.16794833886788</v>
      </c>
      <c r="Y226" s="7">
        <v>0</v>
      </c>
      <c r="Z226" s="7">
        <v>1</v>
      </c>
      <c r="AA226" s="7">
        <v>0</v>
      </c>
      <c r="AB226" s="7">
        <v>0</v>
      </c>
      <c r="AC226" s="7">
        <v>0</v>
      </c>
      <c r="AD226" s="3">
        <f>AVERAGE(Y226:AC226)</f>
        <v>0.2</v>
      </c>
      <c r="AE226" s="3">
        <f>STDEV(Y226:AC226)</f>
        <v>0.44721359549995793</v>
      </c>
      <c r="AF226" s="7">
        <v>1</v>
      </c>
      <c r="AG226" s="7">
        <v>0</v>
      </c>
      <c r="AH226" s="7">
        <v>0</v>
      </c>
      <c r="AI226" s="7">
        <v>0</v>
      </c>
      <c r="AJ226" s="7">
        <v>0</v>
      </c>
      <c r="AK226" s="3">
        <f>AVERAGE(AF226:AJ226)</f>
        <v>0.2</v>
      </c>
      <c r="AL226" s="3">
        <f>STDEV(AF226:AJ226)</f>
        <v>0.44721359549995793</v>
      </c>
      <c r="AM226" s="7">
        <v>0</v>
      </c>
      <c r="AN226" s="7">
        <v>0</v>
      </c>
      <c r="AO226" s="7">
        <v>0</v>
      </c>
      <c r="AP226" s="7">
        <v>0</v>
      </c>
      <c r="AQ226" s="7">
        <v>0</v>
      </c>
      <c r="AR226" s="3">
        <f>AVERAGE(AM226:AQ226)</f>
        <v>0</v>
      </c>
      <c r="AS226" s="3">
        <f>STDEV(AM226:AQ226)</f>
        <v>0</v>
      </c>
      <c r="AT226" s="7">
        <v>0</v>
      </c>
      <c r="AU226" s="7">
        <v>0</v>
      </c>
      <c r="AV226" s="7">
        <v>0</v>
      </c>
      <c r="AW226" s="7">
        <v>0</v>
      </c>
      <c r="AX226" s="7">
        <v>0</v>
      </c>
      <c r="AY226" s="3">
        <f>AVERAGE(AT226:AX226)</f>
        <v>0</v>
      </c>
      <c r="AZ226" s="3">
        <f>STDEV(AT226:AX226)</f>
        <v>0</v>
      </c>
      <c r="BA226" s="7">
        <v>0</v>
      </c>
      <c r="BB226" s="7">
        <v>0</v>
      </c>
      <c r="BC226" s="7">
        <v>0</v>
      </c>
      <c r="BD226" s="7">
        <v>0</v>
      </c>
      <c r="BE226" s="7">
        <v>0</v>
      </c>
      <c r="BF226" s="3">
        <f>AVERAGE(BA226:BE226)</f>
        <v>0</v>
      </c>
      <c r="BG226" s="3">
        <f>STDEV(BA226:BE226)</f>
        <v>0</v>
      </c>
    </row>
    <row r="227" spans="1:59" x14ac:dyDescent="0.35">
      <c r="A227" s="4" t="s">
        <v>32</v>
      </c>
      <c r="B227" s="6"/>
      <c r="C227" s="6"/>
      <c r="D227" s="7"/>
      <c r="E227" s="7"/>
      <c r="F227" s="7"/>
      <c r="G227" s="7"/>
      <c r="H227" s="7"/>
      <c r="I227" s="8">
        <f>AVERAGE(I224:I226)</f>
        <v>27.933333333333334</v>
      </c>
      <c r="J227" s="8"/>
      <c r="K227" s="7"/>
      <c r="L227" s="7"/>
      <c r="M227" s="7"/>
      <c r="N227" s="7"/>
      <c r="O227" s="7"/>
      <c r="P227" s="8">
        <f>AVERAGE(P224:P226)</f>
        <v>7.7333333333333334</v>
      </c>
      <c r="Q227" s="8"/>
      <c r="R227" s="7"/>
      <c r="S227" s="7"/>
      <c r="T227" s="7"/>
      <c r="U227" s="7"/>
      <c r="V227" s="7"/>
      <c r="W227" s="8">
        <f>AVERAGE(W224:W226)</f>
        <v>0.93333333333333324</v>
      </c>
      <c r="X227" s="8"/>
      <c r="Y227" s="7"/>
      <c r="Z227" s="7"/>
      <c r="AA227" s="7"/>
      <c r="AB227" s="7"/>
      <c r="AC227" s="7"/>
      <c r="AD227" s="8">
        <f>AVERAGE(AD224:AD226)</f>
        <v>6.6666666666666666E-2</v>
      </c>
      <c r="AE227" s="8"/>
      <c r="AF227" s="7"/>
      <c r="AG227" s="7"/>
      <c r="AH227" s="7"/>
      <c r="AI227" s="7"/>
      <c r="AJ227" s="7"/>
      <c r="AK227" s="8">
        <f>AVERAGE(AK224:AK226)</f>
        <v>6.6666666666666666E-2</v>
      </c>
      <c r="AL227" s="8"/>
      <c r="AM227" s="7"/>
      <c r="AN227" s="7"/>
      <c r="AO227" s="7"/>
      <c r="AP227" s="7"/>
      <c r="AQ227" s="7"/>
      <c r="AR227" s="8">
        <f>AVERAGE(AR224:AR226)</f>
        <v>0</v>
      </c>
      <c r="AS227" s="8"/>
      <c r="AT227" s="7"/>
      <c r="AU227" s="7"/>
      <c r="AV227" s="7"/>
      <c r="AW227" s="7"/>
      <c r="AX227" s="7"/>
      <c r="AY227" s="8">
        <f>AVERAGE(AY224:AY226)</f>
        <v>0</v>
      </c>
      <c r="AZ227" s="8"/>
      <c r="BA227" s="7"/>
      <c r="BB227" s="7"/>
      <c r="BC227" s="7"/>
      <c r="BD227" s="7"/>
      <c r="BE227" s="7"/>
      <c r="BF227" s="8">
        <f>AVERAGE(BF224:BF226)</f>
        <v>0</v>
      </c>
      <c r="BG227" s="8"/>
    </row>
    <row r="228" spans="1:59" x14ac:dyDescent="0.35">
      <c r="A228" s="4" t="s">
        <v>33</v>
      </c>
      <c r="B228" s="6"/>
      <c r="C228" s="6"/>
      <c r="D228" s="7"/>
      <c r="E228" s="7"/>
      <c r="F228" s="7"/>
      <c r="G228" s="7"/>
      <c r="H228" s="7"/>
      <c r="I228" s="8">
        <f>SUM(J224:J226)</f>
        <v>6.5345237010818167</v>
      </c>
      <c r="J228" s="8"/>
      <c r="K228" s="7"/>
      <c r="L228" s="7"/>
      <c r="M228" s="7"/>
      <c r="N228" s="7"/>
      <c r="O228" s="7"/>
      <c r="P228" s="8">
        <f>SUM(Q224:Q226)</f>
        <v>2.0493901531919194</v>
      </c>
      <c r="Q228" s="8"/>
      <c r="R228" s="7"/>
      <c r="S228" s="7"/>
      <c r="T228" s="7"/>
      <c r="U228" s="7"/>
      <c r="V228" s="7"/>
      <c r="W228" s="8">
        <f>SUM(X224:X226)</f>
        <v>2.16794833886788</v>
      </c>
      <c r="X228" s="8"/>
      <c r="Y228" s="7"/>
      <c r="Z228" s="7"/>
      <c r="AA228" s="7"/>
      <c r="AB228" s="7"/>
      <c r="AC228" s="7"/>
      <c r="AD228" s="8">
        <f>SUM(AE224:AE226)</f>
        <v>0.44721359549995793</v>
      </c>
      <c r="AE228" s="8"/>
      <c r="AF228" s="7"/>
      <c r="AG228" s="7"/>
      <c r="AH228" s="7"/>
      <c r="AI228" s="7"/>
      <c r="AJ228" s="7"/>
      <c r="AK228" s="8">
        <f>SUM(AL224:AL226)</f>
        <v>0.44721359549995793</v>
      </c>
      <c r="AL228" s="8"/>
      <c r="AM228" s="7"/>
      <c r="AN228" s="7"/>
      <c r="AO228" s="7"/>
      <c r="AP228" s="7"/>
      <c r="AQ228" s="7"/>
      <c r="AR228" s="8">
        <f>SUM(AS224:AS226)</f>
        <v>0</v>
      </c>
      <c r="AS228" s="8"/>
      <c r="AT228" s="7"/>
      <c r="AU228" s="7"/>
      <c r="AV228" s="7"/>
      <c r="AW228" s="7"/>
      <c r="AX228" s="7"/>
      <c r="AY228" s="8">
        <f>SUM(AZ224:AZ226)</f>
        <v>0</v>
      </c>
      <c r="AZ228" s="8"/>
      <c r="BA228" s="7"/>
      <c r="BB228" s="7"/>
      <c r="BC228" s="7"/>
      <c r="BD228" s="7"/>
      <c r="BE228" s="7"/>
      <c r="BF228" s="8">
        <f>SUM(BG224:BG226)</f>
        <v>0</v>
      </c>
      <c r="BG228" s="8"/>
    </row>
    <row r="229" spans="1:59" x14ac:dyDescent="0.35">
      <c r="A229" s="6" t="s">
        <v>34</v>
      </c>
      <c r="B229" s="6">
        <v>1</v>
      </c>
      <c r="C229" s="6"/>
      <c r="D229" s="7" t="s">
        <v>31</v>
      </c>
      <c r="E229" s="7" t="s">
        <v>31</v>
      </c>
      <c r="F229" s="7" t="s">
        <v>31</v>
      </c>
      <c r="G229" s="7" t="s">
        <v>31</v>
      </c>
      <c r="H229" s="7" t="s">
        <v>31</v>
      </c>
      <c r="I229" s="3" t="e">
        <f>AVERAGE(D229:H229)</f>
        <v>#DIV/0!</v>
      </c>
      <c r="J229" s="3" t="e">
        <f>STDEV(D229:H229)</f>
        <v>#DIV/0!</v>
      </c>
      <c r="K229" s="7">
        <v>128</v>
      </c>
      <c r="L229" s="7">
        <v>148</v>
      </c>
      <c r="M229" s="7">
        <v>149</v>
      </c>
      <c r="N229" s="7">
        <v>131</v>
      </c>
      <c r="O229" s="7">
        <v>126</v>
      </c>
      <c r="P229" s="3">
        <f>AVERAGE(K229:O229)</f>
        <v>136.4</v>
      </c>
      <c r="Q229" s="3">
        <f>STDEV(K229:O229)</f>
        <v>11.193748255164577</v>
      </c>
      <c r="R229" s="7">
        <v>32</v>
      </c>
      <c r="S229" s="7">
        <v>42</v>
      </c>
      <c r="T229" s="7">
        <v>32</v>
      </c>
      <c r="U229" s="7">
        <v>36</v>
      </c>
      <c r="V229" s="7">
        <v>38</v>
      </c>
      <c r="W229" s="3">
        <f>AVERAGE(R229:V229)</f>
        <v>36</v>
      </c>
      <c r="X229" s="3">
        <f>STDEV(R229:V229)</f>
        <v>4.2426406871192848</v>
      </c>
      <c r="Y229" s="7">
        <v>1</v>
      </c>
      <c r="Z229" s="7">
        <v>1</v>
      </c>
      <c r="AA229" s="7">
        <v>5</v>
      </c>
      <c r="AB229" s="7">
        <v>3</v>
      </c>
      <c r="AC229" s="7">
        <v>2</v>
      </c>
      <c r="AD229" s="3">
        <f>AVERAGE(Y229:AC229)</f>
        <v>2.4</v>
      </c>
      <c r="AE229" s="3">
        <f>STDEV(Y229:AC229)</f>
        <v>1.6733200530681511</v>
      </c>
      <c r="AF229" s="7">
        <v>0</v>
      </c>
      <c r="AG229" s="7">
        <v>0</v>
      </c>
      <c r="AH229" s="7">
        <v>1</v>
      </c>
      <c r="AI229" s="7">
        <v>0</v>
      </c>
      <c r="AJ229" s="7">
        <v>0</v>
      </c>
      <c r="AK229" s="3">
        <f>AVERAGE(AF229:AJ229)</f>
        <v>0.2</v>
      </c>
      <c r="AL229" s="3">
        <f>STDEV(AF229:AJ229)</f>
        <v>0.44721359549995793</v>
      </c>
      <c r="AM229" s="7">
        <v>0</v>
      </c>
      <c r="AN229" s="7">
        <v>0</v>
      </c>
      <c r="AO229" s="7">
        <v>0</v>
      </c>
      <c r="AP229" s="7">
        <v>0</v>
      </c>
      <c r="AQ229" s="7">
        <v>0</v>
      </c>
      <c r="AR229" s="3">
        <f>AVERAGE(AM229:AQ229)</f>
        <v>0</v>
      </c>
      <c r="AS229" s="3">
        <f>STDEV(AM229:AQ229)</f>
        <v>0</v>
      </c>
      <c r="AT229" s="7">
        <v>0</v>
      </c>
      <c r="AU229" s="7">
        <v>0</v>
      </c>
      <c r="AV229" s="7">
        <v>0</v>
      </c>
      <c r="AW229" s="7">
        <v>0</v>
      </c>
      <c r="AX229" s="7">
        <v>0</v>
      </c>
      <c r="AY229" s="3">
        <f>AVERAGE(AT229:AX229)</f>
        <v>0</v>
      </c>
      <c r="AZ229" s="3">
        <f>STDEV(AT229:AX229)</f>
        <v>0</v>
      </c>
      <c r="BA229" s="7">
        <v>0</v>
      </c>
      <c r="BB229" s="7">
        <v>0</v>
      </c>
      <c r="BC229" s="7">
        <v>0</v>
      </c>
      <c r="BD229" s="7">
        <v>0</v>
      </c>
      <c r="BE229" s="7">
        <v>0</v>
      </c>
      <c r="BF229" s="3">
        <f t="shared" ref="BF229:BF231" si="91">AVERAGE(BA229:BE229)</f>
        <v>0</v>
      </c>
      <c r="BG229" s="3">
        <f>STDEV(BA229:BE229)</f>
        <v>0</v>
      </c>
    </row>
    <row r="230" spans="1:59" x14ac:dyDescent="0.35">
      <c r="A230" s="6" t="s">
        <v>14</v>
      </c>
      <c r="B230" s="6">
        <v>2</v>
      </c>
      <c r="C230" s="6"/>
      <c r="D230" s="7" t="s">
        <v>31</v>
      </c>
      <c r="E230" s="7" t="s">
        <v>31</v>
      </c>
      <c r="F230" s="7" t="s">
        <v>31</v>
      </c>
      <c r="G230" s="7" t="s">
        <v>31</v>
      </c>
      <c r="H230" s="7" t="s">
        <v>31</v>
      </c>
      <c r="I230" s="3" t="e">
        <f>AVERAGE(D230:H230)</f>
        <v>#DIV/0!</v>
      </c>
      <c r="J230" s="3" t="e">
        <f>STDEV(D230:H230)</f>
        <v>#DIV/0!</v>
      </c>
      <c r="K230" s="7" t="s">
        <v>31</v>
      </c>
      <c r="L230" s="7" t="s">
        <v>31</v>
      </c>
      <c r="M230" s="7" t="s">
        <v>31</v>
      </c>
      <c r="N230" s="7" t="s">
        <v>31</v>
      </c>
      <c r="O230" s="7" t="s">
        <v>31</v>
      </c>
      <c r="P230" s="3" t="e">
        <f>AVERAGE(K230:O230)</f>
        <v>#DIV/0!</v>
      </c>
      <c r="Q230" s="3" t="e">
        <f>STDEV(K230:O230)</f>
        <v>#DIV/0!</v>
      </c>
      <c r="R230" s="7">
        <v>61</v>
      </c>
      <c r="S230" s="7">
        <v>52</v>
      </c>
      <c r="T230" s="7">
        <v>76</v>
      </c>
      <c r="U230" s="7">
        <v>55</v>
      </c>
      <c r="V230" s="7">
        <v>70</v>
      </c>
      <c r="W230" s="3">
        <f>AVERAGE(R230:V230)</f>
        <v>62.8</v>
      </c>
      <c r="X230" s="3">
        <f>STDEV(R230:V230)</f>
        <v>10.084641788382958</v>
      </c>
      <c r="Y230" s="7">
        <v>3</v>
      </c>
      <c r="Z230" s="7">
        <v>1</v>
      </c>
      <c r="AA230" s="7">
        <v>5</v>
      </c>
      <c r="AB230" s="7">
        <v>2</v>
      </c>
      <c r="AC230" s="7">
        <v>3</v>
      </c>
      <c r="AD230" s="3">
        <f>AVERAGE(Y230:AC230)</f>
        <v>2.8</v>
      </c>
      <c r="AE230" s="3">
        <f>STDEV(Y230:AC230)</f>
        <v>1.4832396974191324</v>
      </c>
      <c r="AF230" s="7">
        <v>2</v>
      </c>
      <c r="AG230" s="7">
        <v>0</v>
      </c>
      <c r="AH230" s="7">
        <v>1</v>
      </c>
      <c r="AI230" s="7">
        <v>0</v>
      </c>
      <c r="AJ230" s="7">
        <v>0</v>
      </c>
      <c r="AK230" s="3">
        <f>AVERAGE(AF230:AJ230)</f>
        <v>0.6</v>
      </c>
      <c r="AL230" s="3">
        <f>STDEV(AF230:AJ230)</f>
        <v>0.89442719099991586</v>
      </c>
      <c r="AM230" s="7">
        <v>0</v>
      </c>
      <c r="AN230" s="7">
        <v>0</v>
      </c>
      <c r="AO230" s="7">
        <v>0</v>
      </c>
      <c r="AP230" s="7">
        <v>0</v>
      </c>
      <c r="AQ230" s="7">
        <v>0</v>
      </c>
      <c r="AR230" s="3">
        <f>AVERAGE(AM230:AQ230)</f>
        <v>0</v>
      </c>
      <c r="AS230" s="3">
        <f>STDEV(AM230:AQ230)</f>
        <v>0</v>
      </c>
      <c r="AT230" s="7">
        <v>0</v>
      </c>
      <c r="AU230" s="7">
        <v>0</v>
      </c>
      <c r="AV230" s="7">
        <v>0</v>
      </c>
      <c r="AW230" s="7">
        <v>0</v>
      </c>
      <c r="AX230" s="7">
        <v>0</v>
      </c>
      <c r="AY230" s="3">
        <f>AVERAGE(AT230:AX230)</f>
        <v>0</v>
      </c>
      <c r="AZ230" s="3">
        <f>STDEV(AT230:AX230)</f>
        <v>0</v>
      </c>
      <c r="BA230" s="7">
        <v>0</v>
      </c>
      <c r="BB230" s="7">
        <v>0</v>
      </c>
      <c r="BC230" s="7">
        <v>0</v>
      </c>
      <c r="BD230" s="7">
        <v>0</v>
      </c>
      <c r="BE230" s="7">
        <v>0</v>
      </c>
      <c r="BF230" s="3">
        <f t="shared" si="91"/>
        <v>0</v>
      </c>
      <c r="BG230" s="3">
        <f t="shared" ref="BG230:BG231" si="92">STDEV(BA230:BE230)</f>
        <v>0</v>
      </c>
    </row>
    <row r="231" spans="1:59" x14ac:dyDescent="0.35">
      <c r="A231" s="6"/>
      <c r="B231" s="6">
        <v>3</v>
      </c>
      <c r="C231" s="6"/>
      <c r="D231" s="7" t="s">
        <v>31</v>
      </c>
      <c r="E231" s="7" t="s">
        <v>31</v>
      </c>
      <c r="F231" s="7" t="s">
        <v>31</v>
      </c>
      <c r="G231" s="7" t="s">
        <v>31</v>
      </c>
      <c r="H231" s="7" t="s">
        <v>31</v>
      </c>
      <c r="I231" s="3" t="e">
        <f>AVERAGE(D231:H231)</f>
        <v>#DIV/0!</v>
      </c>
      <c r="J231" s="3" t="e">
        <f>STDEV(D231:H231)</f>
        <v>#DIV/0!</v>
      </c>
      <c r="K231" s="7" t="s">
        <v>31</v>
      </c>
      <c r="L231" s="7" t="s">
        <v>31</v>
      </c>
      <c r="M231" s="7" t="s">
        <v>31</v>
      </c>
      <c r="N231" s="7" t="s">
        <v>31</v>
      </c>
      <c r="O231" s="7" t="s">
        <v>31</v>
      </c>
      <c r="P231" s="3" t="e">
        <f>AVERAGE(K231:O231)</f>
        <v>#DIV/0!</v>
      </c>
      <c r="Q231" s="3" t="e">
        <f>STDEV(K231:O231)</f>
        <v>#DIV/0!</v>
      </c>
      <c r="R231" s="7">
        <v>63</v>
      </c>
      <c r="S231" s="7">
        <v>64</v>
      </c>
      <c r="T231" s="7">
        <v>57</v>
      </c>
      <c r="U231" s="7">
        <v>62</v>
      </c>
      <c r="V231" s="7">
        <v>68</v>
      </c>
      <c r="W231" s="3">
        <f>AVERAGE(R231:V231)</f>
        <v>62.8</v>
      </c>
      <c r="X231" s="3">
        <f>STDEV(R231:V231)</f>
        <v>3.9623225512317899</v>
      </c>
      <c r="Y231" s="7">
        <v>4</v>
      </c>
      <c r="Z231" s="7">
        <v>4</v>
      </c>
      <c r="AA231" s="7">
        <v>4</v>
      </c>
      <c r="AB231" s="7">
        <v>5</v>
      </c>
      <c r="AC231" s="7">
        <v>9</v>
      </c>
      <c r="AD231" s="3">
        <f>AVERAGE(Y231:AC231)</f>
        <v>5.2</v>
      </c>
      <c r="AE231" s="3">
        <f>STDEV(Y231:AC231)</f>
        <v>2.1679483388678804</v>
      </c>
      <c r="AF231" s="7">
        <v>1</v>
      </c>
      <c r="AG231" s="7">
        <v>0</v>
      </c>
      <c r="AH231" s="7">
        <v>2</v>
      </c>
      <c r="AI231" s="7">
        <v>1</v>
      </c>
      <c r="AJ231" s="7">
        <v>0</v>
      </c>
      <c r="AK231" s="3">
        <f>AVERAGE(AF231:AJ231)</f>
        <v>0.8</v>
      </c>
      <c r="AL231" s="3">
        <f>STDEV(AF231:AJ231)</f>
        <v>0.83666002653407556</v>
      </c>
      <c r="AM231" s="7">
        <v>0</v>
      </c>
      <c r="AN231" s="7">
        <v>0</v>
      </c>
      <c r="AO231" s="7">
        <v>0</v>
      </c>
      <c r="AP231" s="7">
        <v>0</v>
      </c>
      <c r="AQ231" s="7">
        <v>0</v>
      </c>
      <c r="AR231" s="3">
        <f>AVERAGE(AM231:AQ231)</f>
        <v>0</v>
      </c>
      <c r="AS231" s="3">
        <f>STDEV(AM231:AQ231)</f>
        <v>0</v>
      </c>
      <c r="AT231" s="7">
        <v>0</v>
      </c>
      <c r="AU231" s="7">
        <v>0</v>
      </c>
      <c r="AV231" s="7">
        <v>0</v>
      </c>
      <c r="AW231" s="7">
        <v>0</v>
      </c>
      <c r="AX231" s="7">
        <v>0</v>
      </c>
      <c r="AY231" s="3">
        <f>AVERAGE(AT231:AX231)</f>
        <v>0</v>
      </c>
      <c r="AZ231" s="3">
        <f>STDEV(AT231:AX231)</f>
        <v>0</v>
      </c>
      <c r="BA231" s="7">
        <v>0</v>
      </c>
      <c r="BB231" s="7">
        <v>0</v>
      </c>
      <c r="BC231" s="7">
        <v>0</v>
      </c>
      <c r="BD231" s="7">
        <v>0</v>
      </c>
      <c r="BE231" s="7">
        <v>0</v>
      </c>
      <c r="BF231" s="3">
        <f t="shared" si="91"/>
        <v>0</v>
      </c>
      <c r="BG231" s="3">
        <f t="shared" si="92"/>
        <v>0</v>
      </c>
    </row>
    <row r="232" spans="1:59" x14ac:dyDescent="0.35">
      <c r="A232" s="4" t="s">
        <v>32</v>
      </c>
      <c r="B232" s="6"/>
      <c r="C232" s="6"/>
      <c r="D232" s="7"/>
      <c r="E232" s="7"/>
      <c r="F232" s="7"/>
      <c r="G232" s="7"/>
      <c r="H232" s="7"/>
      <c r="I232" s="8" t="e">
        <f>AVERAGE(I229:I230)</f>
        <v>#DIV/0!</v>
      </c>
      <c r="J232" s="8"/>
      <c r="K232" s="7"/>
      <c r="L232" s="7"/>
      <c r="M232" s="7"/>
      <c r="N232" s="7"/>
      <c r="O232" s="7"/>
      <c r="P232" s="8" t="e">
        <f>AVERAGE(P229:P230)</f>
        <v>#DIV/0!</v>
      </c>
      <c r="Q232" s="8"/>
      <c r="R232" s="7"/>
      <c r="S232" s="7"/>
      <c r="T232" s="7"/>
      <c r="U232" s="7"/>
      <c r="V232" s="7"/>
      <c r="W232" s="8">
        <f>AVERAGE(W229:W230)</f>
        <v>49.4</v>
      </c>
      <c r="X232" s="8"/>
      <c r="Y232" s="7"/>
      <c r="Z232" s="7"/>
      <c r="AA232" s="7"/>
      <c r="AB232" s="7"/>
      <c r="AC232" s="7"/>
      <c r="AD232" s="8">
        <f>AVERAGE(AD229:AD230)</f>
        <v>2.5999999999999996</v>
      </c>
      <c r="AE232" s="8"/>
      <c r="AF232" s="7"/>
      <c r="AG232" s="7"/>
      <c r="AH232" s="7"/>
      <c r="AI232" s="7"/>
      <c r="AJ232" s="7"/>
      <c r="AK232" s="8">
        <f>AVERAGE(AK229:AK230)</f>
        <v>0.4</v>
      </c>
      <c r="AL232" s="8"/>
      <c r="AM232" s="7"/>
      <c r="AN232" s="7"/>
      <c r="AO232" s="7"/>
      <c r="AP232" s="7"/>
      <c r="AQ232" s="7"/>
      <c r="AR232" s="8">
        <f>AVERAGE(AR229:AR230)</f>
        <v>0</v>
      </c>
      <c r="AS232" s="8"/>
      <c r="AT232" s="7"/>
      <c r="AU232" s="7"/>
      <c r="AV232" s="7"/>
      <c r="AW232" s="7"/>
      <c r="AX232" s="7"/>
      <c r="AY232" s="8">
        <f>AVERAGE(AY229:AY230)</f>
        <v>0</v>
      </c>
      <c r="AZ232" s="8"/>
      <c r="BA232" s="7"/>
      <c r="BB232" s="7"/>
      <c r="BC232" s="7"/>
      <c r="BD232" s="7"/>
      <c r="BE232" s="7"/>
      <c r="BF232" s="8">
        <f>AVERAGE(BF229:BF230)</f>
        <v>0</v>
      </c>
      <c r="BG232" s="8"/>
    </row>
    <row r="233" spans="1:59" x14ac:dyDescent="0.35">
      <c r="A233" s="4" t="s">
        <v>33</v>
      </c>
      <c r="B233" s="6"/>
      <c r="C233" s="6"/>
      <c r="D233" s="7"/>
      <c r="E233" s="7"/>
      <c r="F233" s="7"/>
      <c r="G233" s="7"/>
      <c r="H233" s="7"/>
      <c r="I233" s="8" t="e">
        <f>SUM(J229:J230)</f>
        <v>#DIV/0!</v>
      </c>
      <c r="J233" s="8"/>
      <c r="K233" s="7"/>
      <c r="L233" s="7"/>
      <c r="M233" s="7"/>
      <c r="N233" s="7"/>
      <c r="O233" s="7"/>
      <c r="P233" s="8" t="e">
        <f>SUM(Q229:Q230)</f>
        <v>#DIV/0!</v>
      </c>
      <c r="Q233" s="8"/>
      <c r="R233" s="7"/>
      <c r="S233" s="7"/>
      <c r="T233" s="7"/>
      <c r="U233" s="7"/>
      <c r="V233" s="7"/>
      <c r="W233" s="8">
        <f>SUM(X229:X230)</f>
        <v>14.327282475502244</v>
      </c>
      <c r="X233" s="8"/>
      <c r="Y233" s="7"/>
      <c r="Z233" s="7"/>
      <c r="AA233" s="7"/>
      <c r="AB233" s="7"/>
      <c r="AC233" s="7"/>
      <c r="AD233" s="8">
        <f>SUM(AE229:AE230)</f>
        <v>3.1565597504872835</v>
      </c>
      <c r="AE233" s="8"/>
      <c r="AF233" s="7"/>
      <c r="AG233" s="7"/>
      <c r="AH233" s="7"/>
      <c r="AI233" s="7"/>
      <c r="AJ233" s="7"/>
      <c r="AK233" s="8">
        <f>SUM(AL229:AL230)</f>
        <v>1.3416407864998738</v>
      </c>
      <c r="AL233" s="8"/>
      <c r="AM233" s="7"/>
      <c r="AN233" s="7"/>
      <c r="AO233" s="7"/>
      <c r="AP233" s="7"/>
      <c r="AQ233" s="7"/>
      <c r="AR233" s="8">
        <f>SUM(AS229:AS230)</f>
        <v>0</v>
      </c>
      <c r="AS233" s="8"/>
      <c r="AT233" s="7"/>
      <c r="AU233" s="7"/>
      <c r="AV233" s="7"/>
      <c r="AW233" s="7"/>
      <c r="AX233" s="7"/>
      <c r="AY233" s="8">
        <f>SUM(AZ229:AZ230)</f>
        <v>0</v>
      </c>
      <c r="AZ233" s="8"/>
      <c r="BA233" s="7"/>
      <c r="BB233" s="7"/>
      <c r="BC233" s="7"/>
      <c r="BD233" s="7"/>
      <c r="BE233" s="7"/>
      <c r="BF233" s="8">
        <f>SUM(BG229:BG230)</f>
        <v>0</v>
      </c>
      <c r="BG233" s="8"/>
    </row>
    <row r="234" spans="1:59" x14ac:dyDescent="0.35">
      <c r="A234" s="6" t="s">
        <v>15</v>
      </c>
      <c r="B234" s="6">
        <v>1</v>
      </c>
      <c r="C234" s="6"/>
      <c r="D234" s="7" t="s">
        <v>31</v>
      </c>
      <c r="E234" s="7" t="s">
        <v>31</v>
      </c>
      <c r="F234" s="7" t="s">
        <v>31</v>
      </c>
      <c r="G234" s="7" t="s">
        <v>31</v>
      </c>
      <c r="H234" s="7" t="s">
        <v>31</v>
      </c>
      <c r="I234" s="3" t="e">
        <f>AVERAGE(D234:H234)</f>
        <v>#DIV/0!</v>
      </c>
      <c r="J234" s="3" t="e">
        <f>STDEV(D234:H234)</f>
        <v>#DIV/0!</v>
      </c>
      <c r="K234" s="7" t="s">
        <v>31</v>
      </c>
      <c r="L234" s="7" t="s">
        <v>31</v>
      </c>
      <c r="M234" s="7" t="s">
        <v>31</v>
      </c>
      <c r="N234" s="7" t="s">
        <v>31</v>
      </c>
      <c r="O234" s="7" t="s">
        <v>31</v>
      </c>
      <c r="P234" s="3" t="e">
        <f>AVERAGE(K234:O234)</f>
        <v>#DIV/0!</v>
      </c>
      <c r="Q234" s="3" t="e">
        <f>STDEV(K234:O234)</f>
        <v>#DIV/0!</v>
      </c>
      <c r="R234" s="7" t="s">
        <v>31</v>
      </c>
      <c r="S234" s="7" t="s">
        <v>31</v>
      </c>
      <c r="T234" s="7" t="s">
        <v>31</v>
      </c>
      <c r="U234" s="7" t="s">
        <v>31</v>
      </c>
      <c r="V234" s="7" t="s">
        <v>31</v>
      </c>
      <c r="W234" s="3" t="e">
        <f>AVERAGE(R234:V234)</f>
        <v>#DIV/0!</v>
      </c>
      <c r="X234" s="3" t="e">
        <f>STDEV(R234:V234)</f>
        <v>#DIV/0!</v>
      </c>
      <c r="Y234" s="7">
        <v>54</v>
      </c>
      <c r="Z234" s="7">
        <v>47</v>
      </c>
      <c r="AA234" s="7">
        <v>47</v>
      </c>
      <c r="AB234" s="7">
        <v>58</v>
      </c>
      <c r="AC234" s="7">
        <v>57</v>
      </c>
      <c r="AD234" s="3">
        <f>AVERAGE(Y234:AC234)</f>
        <v>52.6</v>
      </c>
      <c r="AE234" s="3">
        <f>STDEV(Y234:AC234)</f>
        <v>5.3197744313081543</v>
      </c>
      <c r="AF234" s="7">
        <v>3</v>
      </c>
      <c r="AG234" s="7">
        <v>5</v>
      </c>
      <c r="AH234" s="7">
        <v>9</v>
      </c>
      <c r="AI234" s="7">
        <v>10</v>
      </c>
      <c r="AJ234" s="7">
        <v>7</v>
      </c>
      <c r="AK234" s="3">
        <f>AVERAGE(AF234:AJ234)</f>
        <v>6.8</v>
      </c>
      <c r="AL234" s="3">
        <f>STDEV(AF234:AJ234)</f>
        <v>2.8635642126552709</v>
      </c>
      <c r="AM234" s="7">
        <v>0</v>
      </c>
      <c r="AN234" s="7">
        <v>1</v>
      </c>
      <c r="AO234" s="7">
        <v>0</v>
      </c>
      <c r="AP234" s="7">
        <v>0</v>
      </c>
      <c r="AQ234" s="7">
        <v>0</v>
      </c>
      <c r="AR234" s="3">
        <f>AVERAGE(AM234:AQ234)</f>
        <v>0.2</v>
      </c>
      <c r="AS234" s="3">
        <f>STDEV(AM234:AQ234)</f>
        <v>0.44721359549995793</v>
      </c>
      <c r="AT234" s="7">
        <v>0</v>
      </c>
      <c r="AU234" s="7">
        <v>0</v>
      </c>
      <c r="AV234" s="7">
        <v>0</v>
      </c>
      <c r="AW234" s="7">
        <v>0</v>
      </c>
      <c r="AX234" s="7">
        <v>0</v>
      </c>
      <c r="AY234" s="3">
        <f>AVERAGE(AT234:AX234)</f>
        <v>0</v>
      </c>
      <c r="AZ234" s="3">
        <f>STDEV(AT234:AX234)</f>
        <v>0</v>
      </c>
      <c r="BA234" s="7">
        <v>0</v>
      </c>
      <c r="BB234" s="7">
        <v>0</v>
      </c>
      <c r="BC234" s="7">
        <v>0</v>
      </c>
      <c r="BD234" s="7">
        <v>0</v>
      </c>
      <c r="BE234" s="7">
        <v>0</v>
      </c>
      <c r="BF234" s="3">
        <f t="shared" ref="BF234:BF236" si="93">AVERAGE(BA234:BE234)</f>
        <v>0</v>
      </c>
      <c r="BG234" s="3">
        <f>STDEV(BA234:BE234)</f>
        <v>0</v>
      </c>
    </row>
    <row r="235" spans="1:59" x14ac:dyDescent="0.35">
      <c r="A235" s="6"/>
      <c r="B235" s="6">
        <v>2</v>
      </c>
      <c r="C235" s="6"/>
      <c r="D235" s="7" t="s">
        <v>31</v>
      </c>
      <c r="E235" s="7" t="s">
        <v>31</v>
      </c>
      <c r="F235" s="7" t="s">
        <v>31</v>
      </c>
      <c r="G235" s="7" t="s">
        <v>31</v>
      </c>
      <c r="H235" s="7" t="s">
        <v>31</v>
      </c>
      <c r="I235" s="3" t="e">
        <f>AVERAGE(D235:H235)</f>
        <v>#DIV/0!</v>
      </c>
      <c r="J235" s="3" t="e">
        <f>STDEV(D235:H235)</f>
        <v>#DIV/0!</v>
      </c>
      <c r="K235" s="7" t="s">
        <v>31</v>
      </c>
      <c r="L235" s="7" t="s">
        <v>31</v>
      </c>
      <c r="M235" s="7" t="s">
        <v>31</v>
      </c>
      <c r="N235" s="7" t="s">
        <v>31</v>
      </c>
      <c r="O235" s="7" t="s">
        <v>31</v>
      </c>
      <c r="P235" s="3" t="e">
        <f>AVERAGE(K235:O235)</f>
        <v>#DIV/0!</v>
      </c>
      <c r="Q235" s="3" t="e">
        <f>STDEV(K235:O235)</f>
        <v>#DIV/0!</v>
      </c>
      <c r="R235" s="7" t="s">
        <v>31</v>
      </c>
      <c r="S235" s="7" t="s">
        <v>31</v>
      </c>
      <c r="T235" s="7" t="s">
        <v>31</v>
      </c>
      <c r="U235" s="7" t="s">
        <v>31</v>
      </c>
      <c r="V235" s="7" t="s">
        <v>31</v>
      </c>
      <c r="W235" s="3" t="e">
        <f>AVERAGE(R235:V235)</f>
        <v>#DIV/0!</v>
      </c>
      <c r="X235" s="3" t="e">
        <f>STDEV(R235:V235)</f>
        <v>#DIV/0!</v>
      </c>
      <c r="Y235" s="7">
        <v>92</v>
      </c>
      <c r="Z235" s="7">
        <v>83</v>
      </c>
      <c r="AA235" s="7">
        <v>91</v>
      </c>
      <c r="AB235" s="7">
        <v>89</v>
      </c>
      <c r="AC235" s="7">
        <v>92</v>
      </c>
      <c r="AD235" s="3">
        <f>AVERAGE(Y235:AC235)</f>
        <v>89.4</v>
      </c>
      <c r="AE235" s="3">
        <f>STDEV(Y235:AC235)</f>
        <v>3.7815340802378072</v>
      </c>
      <c r="AF235" s="7">
        <v>14</v>
      </c>
      <c r="AG235" s="7">
        <v>6</v>
      </c>
      <c r="AH235" s="7">
        <v>11</v>
      </c>
      <c r="AI235" s="7">
        <v>11</v>
      </c>
      <c r="AJ235" s="7">
        <v>8</v>
      </c>
      <c r="AK235" s="3">
        <f>AVERAGE(AF235:AJ235)</f>
        <v>10</v>
      </c>
      <c r="AL235" s="3">
        <f>STDEV(AF235:AJ235)</f>
        <v>3.082207001484488</v>
      </c>
      <c r="AM235" s="7">
        <v>2</v>
      </c>
      <c r="AN235" s="7">
        <v>0</v>
      </c>
      <c r="AO235" s="7">
        <v>0</v>
      </c>
      <c r="AP235" s="7">
        <v>0</v>
      </c>
      <c r="AQ235" s="7">
        <v>1</v>
      </c>
      <c r="AR235" s="3">
        <f>AVERAGE(AM235:AQ235)</f>
        <v>0.6</v>
      </c>
      <c r="AS235" s="3">
        <f>STDEV(AM235:AQ235)</f>
        <v>0.89442719099991586</v>
      </c>
      <c r="AT235" s="7">
        <v>0</v>
      </c>
      <c r="AU235" s="7">
        <v>0</v>
      </c>
      <c r="AV235" s="7">
        <v>0</v>
      </c>
      <c r="AW235" s="7">
        <v>0</v>
      </c>
      <c r="AX235" s="7">
        <v>1</v>
      </c>
      <c r="AY235" s="3">
        <f>AVERAGE(AT235:AX235)</f>
        <v>0.2</v>
      </c>
      <c r="AZ235" s="3">
        <f>STDEV(AT235:AX235)</f>
        <v>0.44721359549995793</v>
      </c>
      <c r="BA235" s="7">
        <v>0</v>
      </c>
      <c r="BB235" s="7">
        <v>0</v>
      </c>
      <c r="BC235" s="7">
        <v>0</v>
      </c>
      <c r="BD235" s="7">
        <v>0</v>
      </c>
      <c r="BE235" s="7">
        <v>0</v>
      </c>
      <c r="BF235" s="3">
        <f t="shared" si="93"/>
        <v>0</v>
      </c>
      <c r="BG235" s="3">
        <f t="shared" ref="BG235:BG236" si="94">STDEV(BA235:BE235)</f>
        <v>0</v>
      </c>
    </row>
    <row r="236" spans="1:59" x14ac:dyDescent="0.35">
      <c r="A236" s="6"/>
      <c r="B236" s="6">
        <v>3</v>
      </c>
      <c r="C236" s="6"/>
      <c r="D236" s="7" t="s">
        <v>31</v>
      </c>
      <c r="E236" s="7" t="s">
        <v>31</v>
      </c>
      <c r="F236" s="7" t="s">
        <v>31</v>
      </c>
      <c r="G236" s="7" t="s">
        <v>31</v>
      </c>
      <c r="H236" s="7" t="s">
        <v>31</v>
      </c>
      <c r="I236" s="3" t="e">
        <f>AVERAGE(D236:H236)</f>
        <v>#DIV/0!</v>
      </c>
      <c r="J236" s="3" t="e">
        <f>STDEV(D236:H236)</f>
        <v>#DIV/0!</v>
      </c>
      <c r="K236" s="7" t="s">
        <v>31</v>
      </c>
      <c r="L236" s="7" t="s">
        <v>31</v>
      </c>
      <c r="M236" s="7" t="s">
        <v>31</v>
      </c>
      <c r="N236" s="7" t="s">
        <v>31</v>
      </c>
      <c r="O236" s="7" t="s">
        <v>31</v>
      </c>
      <c r="P236" s="3" t="e">
        <f>AVERAGE(K236:O236)</f>
        <v>#DIV/0!</v>
      </c>
      <c r="Q236" s="3" t="e">
        <f>STDEV(K236:O236)</f>
        <v>#DIV/0!</v>
      </c>
      <c r="R236" s="7" t="s">
        <v>31</v>
      </c>
      <c r="S236" s="7" t="s">
        <v>31</v>
      </c>
      <c r="T236" s="7" t="s">
        <v>31</v>
      </c>
      <c r="U236" s="7" t="s">
        <v>31</v>
      </c>
      <c r="V236" s="7" t="s">
        <v>31</v>
      </c>
      <c r="W236" s="3" t="e">
        <f>AVERAGE(R236:V236)</f>
        <v>#DIV/0!</v>
      </c>
      <c r="X236" s="3" t="e">
        <f>STDEV(R236:V236)</f>
        <v>#DIV/0!</v>
      </c>
      <c r="Y236" s="7">
        <v>25</v>
      </c>
      <c r="Z236" s="7">
        <v>19</v>
      </c>
      <c r="AA236" s="7">
        <v>17</v>
      </c>
      <c r="AB236" s="7">
        <v>17</v>
      </c>
      <c r="AC236" s="7">
        <v>16</v>
      </c>
      <c r="AD236" s="3">
        <f>AVERAGE(Y236:AC236)</f>
        <v>18.8</v>
      </c>
      <c r="AE236" s="3">
        <f>STDEV(Y236:AC236)</f>
        <v>3.6331804249169886</v>
      </c>
      <c r="AF236" s="7">
        <v>4</v>
      </c>
      <c r="AG236" s="7">
        <v>2</v>
      </c>
      <c r="AH236" s="7">
        <v>2</v>
      </c>
      <c r="AI236" s="7">
        <v>3</v>
      </c>
      <c r="AJ236" s="7">
        <v>5</v>
      </c>
      <c r="AK236" s="3">
        <f>AVERAGE(AF236:AJ236)</f>
        <v>3.2</v>
      </c>
      <c r="AL236" s="3">
        <f>STDEV(AF236:AJ236)</f>
        <v>1.3038404810405295</v>
      </c>
      <c r="AM236" s="7">
        <v>1</v>
      </c>
      <c r="AN236" s="7">
        <v>0</v>
      </c>
      <c r="AO236" s="7">
        <v>1</v>
      </c>
      <c r="AP236" s="7">
        <v>0</v>
      </c>
      <c r="AQ236" s="7">
        <v>1</v>
      </c>
      <c r="AR236" s="3">
        <f>AVERAGE(AM236:AQ236)</f>
        <v>0.6</v>
      </c>
      <c r="AS236" s="3">
        <f>STDEV(AM236:AQ236)</f>
        <v>0.54772255750516607</v>
      </c>
      <c r="AT236" s="7">
        <v>0</v>
      </c>
      <c r="AU236" s="7">
        <v>0</v>
      </c>
      <c r="AV236" s="7">
        <v>0</v>
      </c>
      <c r="AW236" s="7">
        <v>0</v>
      </c>
      <c r="AX236" s="7">
        <v>0</v>
      </c>
      <c r="AY236" s="3">
        <f>AVERAGE(AT236:AX236)</f>
        <v>0</v>
      </c>
      <c r="AZ236" s="3">
        <f>STDEV(AT236:AX236)</f>
        <v>0</v>
      </c>
      <c r="BA236" s="7">
        <v>0</v>
      </c>
      <c r="BB236" s="7">
        <v>0</v>
      </c>
      <c r="BC236" s="7">
        <v>0</v>
      </c>
      <c r="BD236" s="7">
        <v>0</v>
      </c>
      <c r="BE236" s="7">
        <v>0</v>
      </c>
      <c r="BF236" s="3">
        <f t="shared" si="93"/>
        <v>0</v>
      </c>
      <c r="BG236" s="3">
        <f t="shared" si="94"/>
        <v>0</v>
      </c>
    </row>
    <row r="237" spans="1:59" x14ac:dyDescent="0.35">
      <c r="A237" s="4" t="s">
        <v>32</v>
      </c>
      <c r="B237" s="6"/>
      <c r="C237" s="6"/>
      <c r="D237" s="7"/>
      <c r="E237" s="7"/>
      <c r="F237" s="7"/>
      <c r="G237" s="7"/>
      <c r="H237" s="7"/>
      <c r="I237" s="8" t="e">
        <f>AVERAGE(I234:I236)</f>
        <v>#DIV/0!</v>
      </c>
      <c r="J237" s="8"/>
      <c r="K237" s="7"/>
      <c r="L237" s="7"/>
      <c r="M237" s="7"/>
      <c r="N237" s="7"/>
      <c r="O237" s="7"/>
      <c r="P237" s="8" t="e">
        <f>AVERAGE(P234:P236)</f>
        <v>#DIV/0!</v>
      </c>
      <c r="Q237" s="8"/>
      <c r="R237" s="7"/>
      <c r="S237" s="7"/>
      <c r="T237" s="7"/>
      <c r="U237" s="7"/>
      <c r="V237" s="7"/>
      <c r="W237" s="8" t="e">
        <f>AVERAGE(W234:W236)</f>
        <v>#DIV/0!</v>
      </c>
      <c r="X237" s="8"/>
      <c r="Y237" s="7"/>
      <c r="Z237" s="7"/>
      <c r="AA237" s="7"/>
      <c r="AB237" s="7"/>
      <c r="AC237" s="7"/>
      <c r="AD237" s="8">
        <f>AVERAGE(AD234:AD236)</f>
        <v>53.6</v>
      </c>
      <c r="AE237" s="8"/>
      <c r="AF237" s="7"/>
      <c r="AG237" s="7"/>
      <c r="AH237" s="7"/>
      <c r="AI237" s="7"/>
      <c r="AJ237" s="7"/>
      <c r="AK237" s="8">
        <f>AVERAGE(AK234:AK236)</f>
        <v>6.666666666666667</v>
      </c>
      <c r="AL237" s="8"/>
      <c r="AM237" s="7"/>
      <c r="AN237" s="7"/>
      <c r="AO237" s="7"/>
      <c r="AP237" s="7"/>
      <c r="AQ237" s="7"/>
      <c r="AR237" s="8">
        <f>AVERAGE(AR234:AR236)</f>
        <v>0.46666666666666662</v>
      </c>
      <c r="AS237" s="8"/>
      <c r="AT237" s="7"/>
      <c r="AU237" s="7"/>
      <c r="AV237" s="7"/>
      <c r="AW237" s="7"/>
      <c r="AX237" s="7"/>
      <c r="AY237" s="8">
        <f>AVERAGE(AY234:AY236)</f>
        <v>6.6666666666666666E-2</v>
      </c>
      <c r="AZ237" s="8"/>
      <c r="BA237" s="7"/>
      <c r="BB237" s="7"/>
      <c r="BC237" s="7"/>
      <c r="BD237" s="7"/>
      <c r="BE237" s="7"/>
      <c r="BF237" s="8">
        <f>AVERAGE(BF234:BF236)</f>
        <v>0</v>
      </c>
      <c r="BG237" s="8"/>
    </row>
    <row r="238" spans="1:59" x14ac:dyDescent="0.35">
      <c r="A238" s="4" t="s">
        <v>33</v>
      </c>
      <c r="B238" s="6"/>
      <c r="C238" s="6"/>
      <c r="D238" s="7"/>
      <c r="E238" s="7"/>
      <c r="F238" s="7"/>
      <c r="G238" s="7"/>
      <c r="H238" s="7"/>
      <c r="I238" s="8" t="e">
        <f>SUM(J234:J236)</f>
        <v>#DIV/0!</v>
      </c>
      <c r="J238" s="8"/>
      <c r="K238" s="7"/>
      <c r="L238" s="7"/>
      <c r="M238" s="7"/>
      <c r="N238" s="7"/>
      <c r="O238" s="7"/>
      <c r="P238" s="8" t="e">
        <f>SUM(Q234:Q236)</f>
        <v>#DIV/0!</v>
      </c>
      <c r="Q238" s="8"/>
      <c r="R238" s="7"/>
      <c r="S238" s="7"/>
      <c r="T238" s="7"/>
      <c r="U238" s="7"/>
      <c r="V238" s="7"/>
      <c r="W238" s="8" t="e">
        <f>SUM(X234:X236)</f>
        <v>#DIV/0!</v>
      </c>
      <c r="X238" s="8"/>
      <c r="Y238" s="7"/>
      <c r="Z238" s="7"/>
      <c r="AA238" s="7"/>
      <c r="AB238" s="7"/>
      <c r="AC238" s="7"/>
      <c r="AD238" s="8">
        <f>SUM(AE234:AE236)</f>
        <v>12.734488936462951</v>
      </c>
      <c r="AE238" s="8"/>
      <c r="AF238" s="7"/>
      <c r="AG238" s="7"/>
      <c r="AH238" s="7"/>
      <c r="AI238" s="7"/>
      <c r="AJ238" s="7"/>
      <c r="AK238" s="8">
        <f>SUM(AL234:AL236)</f>
        <v>7.2496116951802883</v>
      </c>
      <c r="AL238" s="8"/>
      <c r="AM238" s="7"/>
      <c r="AN238" s="7"/>
      <c r="AO238" s="7"/>
      <c r="AP238" s="7"/>
      <c r="AQ238" s="7"/>
      <c r="AR238" s="8">
        <f>SUM(AS234:AS236)</f>
        <v>1.8893633440050399</v>
      </c>
      <c r="AS238" s="8"/>
      <c r="AT238" s="7"/>
      <c r="AU238" s="7"/>
      <c r="AV238" s="7"/>
      <c r="AW238" s="7"/>
      <c r="AX238" s="7"/>
      <c r="AY238" s="8">
        <f>SUM(AZ234:AZ236)</f>
        <v>0.44721359549995793</v>
      </c>
      <c r="AZ238" s="8"/>
      <c r="BA238" s="7"/>
      <c r="BB238" s="7"/>
      <c r="BC238" s="7"/>
      <c r="BD238" s="7"/>
      <c r="BE238" s="7"/>
      <c r="BF238" s="8">
        <f>SUM(BG234:BG236)</f>
        <v>0</v>
      </c>
      <c r="BG238" s="8"/>
    </row>
    <row r="239" spans="1:59" x14ac:dyDescent="0.35">
      <c r="A239" s="6" t="s">
        <v>12</v>
      </c>
      <c r="B239" s="6">
        <v>1</v>
      </c>
      <c r="C239" s="6"/>
      <c r="D239" s="7" t="s">
        <v>31</v>
      </c>
      <c r="E239" s="7" t="s">
        <v>31</v>
      </c>
      <c r="F239" s="7" t="s">
        <v>31</v>
      </c>
      <c r="G239" s="7" t="s">
        <v>31</v>
      </c>
      <c r="H239" s="7" t="s">
        <v>31</v>
      </c>
      <c r="I239" s="3" t="e">
        <f>AVERAGE(D239:H239)</f>
        <v>#DIV/0!</v>
      </c>
      <c r="J239" s="3" t="e">
        <f>STDEV(D239:H239)</f>
        <v>#DIV/0!</v>
      </c>
      <c r="K239" s="7" t="s">
        <v>31</v>
      </c>
      <c r="L239" s="7" t="s">
        <v>31</v>
      </c>
      <c r="M239" s="7" t="s">
        <v>31</v>
      </c>
      <c r="N239" s="7" t="s">
        <v>31</v>
      </c>
      <c r="O239" s="7" t="s">
        <v>31</v>
      </c>
      <c r="P239" s="3" t="e">
        <f>AVERAGE(K239:O239)</f>
        <v>#DIV/0!</v>
      </c>
      <c r="Q239" s="3" t="e">
        <f>STDEV(K239:O239)</f>
        <v>#DIV/0!</v>
      </c>
      <c r="R239" s="7" t="s">
        <v>31</v>
      </c>
      <c r="S239" s="7" t="s">
        <v>31</v>
      </c>
      <c r="T239" s="7" t="s">
        <v>31</v>
      </c>
      <c r="U239" s="7" t="s">
        <v>31</v>
      </c>
      <c r="V239" s="7" t="s">
        <v>31</v>
      </c>
      <c r="W239" s="3" t="e">
        <f>AVERAGE(R239:V239)</f>
        <v>#DIV/0!</v>
      </c>
      <c r="X239" s="3" t="e">
        <f>STDEV(R239:V239)</f>
        <v>#DIV/0!</v>
      </c>
      <c r="Y239" s="7">
        <v>32</v>
      </c>
      <c r="Z239" s="7">
        <v>45</v>
      </c>
      <c r="AA239" s="7">
        <v>36</v>
      </c>
      <c r="AB239" s="7">
        <v>39</v>
      </c>
      <c r="AC239" s="7">
        <v>38</v>
      </c>
      <c r="AD239" s="3">
        <f>AVERAGE(Y239:AC239)</f>
        <v>38</v>
      </c>
      <c r="AE239" s="3">
        <f>STDEV(Y239:AC239)</f>
        <v>4.7434164902525691</v>
      </c>
      <c r="AF239" s="7">
        <v>2</v>
      </c>
      <c r="AG239" s="7">
        <v>3</v>
      </c>
      <c r="AH239" s="7">
        <v>12</v>
      </c>
      <c r="AI239" s="7">
        <v>7</v>
      </c>
      <c r="AJ239" s="7">
        <v>5</v>
      </c>
      <c r="AK239" s="3">
        <f>AVERAGE(AF239:AJ239)</f>
        <v>5.8</v>
      </c>
      <c r="AL239" s="3">
        <f>STDEV(AF239:AJ239)</f>
        <v>3.9623225512317903</v>
      </c>
      <c r="AM239" s="7">
        <v>0</v>
      </c>
      <c r="AN239" s="7">
        <v>0</v>
      </c>
      <c r="AO239" s="7">
        <v>0</v>
      </c>
      <c r="AP239" s="7">
        <v>0</v>
      </c>
      <c r="AQ239" s="7">
        <v>0</v>
      </c>
      <c r="AR239" s="3">
        <f>AVERAGE(AM239:AQ239)</f>
        <v>0</v>
      </c>
      <c r="AS239" s="3">
        <f>STDEV(AM239:AQ239)</f>
        <v>0</v>
      </c>
      <c r="AT239" s="7">
        <v>0</v>
      </c>
      <c r="AU239" s="7">
        <v>0</v>
      </c>
      <c r="AV239" s="7">
        <v>0</v>
      </c>
      <c r="AW239" s="7">
        <v>0</v>
      </c>
      <c r="AX239" s="7">
        <v>0</v>
      </c>
      <c r="AY239" s="3">
        <f>AVERAGE(AT239:AX239)</f>
        <v>0</v>
      </c>
      <c r="AZ239" s="3">
        <f>STDEV(AT239:AX239)</f>
        <v>0</v>
      </c>
      <c r="BA239" s="7">
        <v>0</v>
      </c>
      <c r="BB239" s="7">
        <v>0</v>
      </c>
      <c r="BC239" s="7">
        <v>0</v>
      </c>
      <c r="BD239" s="7">
        <v>0</v>
      </c>
      <c r="BE239" s="7">
        <v>0</v>
      </c>
      <c r="BF239" s="3">
        <f t="shared" ref="BF239:BF240" si="95">AVERAGE(BA239:BE239)</f>
        <v>0</v>
      </c>
      <c r="BG239" s="3">
        <f>STDEV(BA239:BE239)</f>
        <v>0</v>
      </c>
    </row>
    <row r="240" spans="1:59" x14ac:dyDescent="0.35">
      <c r="A240" s="6" t="s">
        <v>14</v>
      </c>
      <c r="B240" s="6">
        <v>2</v>
      </c>
      <c r="C240" s="6"/>
      <c r="D240" s="7" t="s">
        <v>31</v>
      </c>
      <c r="E240" s="7" t="s">
        <v>31</v>
      </c>
      <c r="F240" s="7" t="s">
        <v>31</v>
      </c>
      <c r="G240" s="7" t="s">
        <v>31</v>
      </c>
      <c r="H240" s="7" t="s">
        <v>31</v>
      </c>
      <c r="I240" s="3" t="e">
        <f>AVERAGE(D240:H240)</f>
        <v>#DIV/0!</v>
      </c>
      <c r="J240" s="3" t="e">
        <f>STDEV(D240:H240)</f>
        <v>#DIV/0!</v>
      </c>
      <c r="K240" s="7" t="s">
        <v>31</v>
      </c>
      <c r="L240" s="7" t="s">
        <v>31</v>
      </c>
      <c r="M240" s="7" t="s">
        <v>31</v>
      </c>
      <c r="N240" s="7" t="s">
        <v>31</v>
      </c>
      <c r="O240" s="7" t="s">
        <v>31</v>
      </c>
      <c r="P240" s="3" t="e">
        <f>AVERAGE(K240:O240)</f>
        <v>#DIV/0!</v>
      </c>
      <c r="Q240" s="3" t="e">
        <f>STDEV(K240:O240)</f>
        <v>#DIV/0!</v>
      </c>
      <c r="R240" s="7" t="s">
        <v>31</v>
      </c>
      <c r="S240" s="7" t="s">
        <v>31</v>
      </c>
      <c r="T240" s="7" t="s">
        <v>31</v>
      </c>
      <c r="U240" s="7" t="s">
        <v>31</v>
      </c>
      <c r="V240" s="7" t="s">
        <v>31</v>
      </c>
      <c r="W240" s="3" t="e">
        <f>AVERAGE(R240:V240)</f>
        <v>#DIV/0!</v>
      </c>
      <c r="X240" s="3" t="e">
        <f>STDEV(R240:V240)</f>
        <v>#DIV/0!</v>
      </c>
      <c r="Y240" s="7">
        <v>17</v>
      </c>
      <c r="Z240" s="7">
        <v>21</v>
      </c>
      <c r="AA240" s="7">
        <v>21</v>
      </c>
      <c r="AB240" s="7">
        <v>22</v>
      </c>
      <c r="AC240" s="7">
        <v>30</v>
      </c>
      <c r="AD240" s="3">
        <f>AVERAGE(Y240:AC240)</f>
        <v>22.2</v>
      </c>
      <c r="AE240" s="3">
        <f>STDEV(Y240:AC240)</f>
        <v>4.7644516998286432</v>
      </c>
      <c r="AF240" s="7">
        <v>1</v>
      </c>
      <c r="AG240" s="7">
        <v>2</v>
      </c>
      <c r="AH240" s="7">
        <v>2</v>
      </c>
      <c r="AI240" s="7">
        <v>4</v>
      </c>
      <c r="AJ240" s="7">
        <v>3</v>
      </c>
      <c r="AK240" s="3">
        <f>AVERAGE(AF240:AJ240)</f>
        <v>2.4</v>
      </c>
      <c r="AL240" s="3">
        <f>STDEV(AF240:AJ240)</f>
        <v>1.1401754250991378</v>
      </c>
      <c r="AM240" s="7">
        <v>0</v>
      </c>
      <c r="AN240" s="7">
        <v>0</v>
      </c>
      <c r="AO240" s="7">
        <v>0</v>
      </c>
      <c r="AP240" s="7">
        <v>0</v>
      </c>
      <c r="AQ240" s="7">
        <v>0</v>
      </c>
      <c r="AR240" s="3">
        <f>AVERAGE(AM240:AQ240)</f>
        <v>0</v>
      </c>
      <c r="AS240" s="3">
        <f>STDEV(AM240:AQ240)</f>
        <v>0</v>
      </c>
      <c r="AT240" s="7">
        <v>0</v>
      </c>
      <c r="AU240" s="7">
        <v>0</v>
      </c>
      <c r="AV240" s="7">
        <v>0</v>
      </c>
      <c r="AW240" s="7">
        <v>0</v>
      </c>
      <c r="AX240" s="7">
        <v>0</v>
      </c>
      <c r="AY240" s="3">
        <f>AVERAGE(AT240:AX240)</f>
        <v>0</v>
      </c>
      <c r="AZ240" s="3">
        <f>STDEV(AT240:AX240)</f>
        <v>0</v>
      </c>
      <c r="BA240" s="7">
        <v>0</v>
      </c>
      <c r="BB240" s="7">
        <v>0</v>
      </c>
      <c r="BC240" s="7">
        <v>0</v>
      </c>
      <c r="BD240" s="7">
        <v>0</v>
      </c>
      <c r="BE240" s="7">
        <v>0</v>
      </c>
      <c r="BF240" s="3">
        <f t="shared" si="95"/>
        <v>0</v>
      </c>
      <c r="BG240" s="3">
        <f t="shared" ref="BG240:BG241" si="96">STDEV(BA240:BE240)</f>
        <v>0</v>
      </c>
    </row>
    <row r="241" spans="1:61" x14ac:dyDescent="0.35">
      <c r="A241" s="6"/>
      <c r="B241" s="6">
        <v>3</v>
      </c>
      <c r="C241" s="6"/>
      <c r="D241" s="7" t="s">
        <v>31</v>
      </c>
      <c r="E241" s="7" t="s">
        <v>31</v>
      </c>
      <c r="F241" s="7" t="s">
        <v>31</v>
      </c>
      <c r="G241" s="7" t="s">
        <v>31</v>
      </c>
      <c r="H241" s="7" t="s">
        <v>31</v>
      </c>
      <c r="I241" s="3" t="e">
        <f>AVERAGE(D241:H241)</f>
        <v>#DIV/0!</v>
      </c>
      <c r="J241" s="3" t="e">
        <f>STDEV(D241:H241)</f>
        <v>#DIV/0!</v>
      </c>
      <c r="K241" s="7" t="s">
        <v>31</v>
      </c>
      <c r="L241" s="7" t="s">
        <v>31</v>
      </c>
      <c r="M241" s="7" t="s">
        <v>31</v>
      </c>
      <c r="N241" s="7" t="s">
        <v>31</v>
      </c>
      <c r="O241" s="7" t="s">
        <v>31</v>
      </c>
      <c r="P241" s="3" t="e">
        <f>AVERAGE(K241:O241)</f>
        <v>#DIV/0!</v>
      </c>
      <c r="Q241" s="3" t="e">
        <f>STDEV(K241:O241)</f>
        <v>#DIV/0!</v>
      </c>
      <c r="R241" s="7" t="s">
        <v>31</v>
      </c>
      <c r="S241" s="7" t="s">
        <v>31</v>
      </c>
      <c r="T241" s="7" t="s">
        <v>31</v>
      </c>
      <c r="U241" s="7" t="s">
        <v>31</v>
      </c>
      <c r="V241" s="7" t="s">
        <v>31</v>
      </c>
      <c r="W241" s="3" t="e">
        <f>AVERAGE(R241:V241)</f>
        <v>#DIV/0!</v>
      </c>
      <c r="X241" s="3" t="e">
        <f>STDEV(R241:V241)</f>
        <v>#DIV/0!</v>
      </c>
      <c r="Y241" s="7">
        <v>23</v>
      </c>
      <c r="Z241" s="7">
        <v>30</v>
      </c>
      <c r="AA241" s="7">
        <v>32</v>
      </c>
      <c r="AB241" s="7">
        <v>25</v>
      </c>
      <c r="AC241" s="7">
        <v>29</v>
      </c>
      <c r="AD241" s="3">
        <f>AVERAGE(Y241:AC241)</f>
        <v>27.8</v>
      </c>
      <c r="AE241" s="3">
        <f>STDEV(Y241:AC241)</f>
        <v>3.7013511046643557</v>
      </c>
      <c r="AF241" s="7">
        <v>3</v>
      </c>
      <c r="AG241" s="7">
        <v>3</v>
      </c>
      <c r="AH241" s="7">
        <v>3</v>
      </c>
      <c r="AI241" s="7">
        <v>0</v>
      </c>
      <c r="AJ241" s="7">
        <v>1</v>
      </c>
      <c r="AK241" s="3">
        <f>AVERAGE(AF241:AJ241)</f>
        <v>2</v>
      </c>
      <c r="AL241" s="3">
        <f>STDEV(AF241:AJ241)</f>
        <v>1.4142135623730951</v>
      </c>
      <c r="AM241" s="7">
        <v>0</v>
      </c>
      <c r="AN241" s="7">
        <v>0</v>
      </c>
      <c r="AO241" s="7">
        <v>2</v>
      </c>
      <c r="AP241" s="7">
        <v>0</v>
      </c>
      <c r="AQ241" s="7">
        <v>1</v>
      </c>
      <c r="AR241" s="3">
        <f>AVERAGE(AM241:AQ241)</f>
        <v>0.6</v>
      </c>
      <c r="AS241" s="3">
        <f>STDEV(AM241:AQ241)</f>
        <v>0.89442719099991586</v>
      </c>
      <c r="AT241" s="7">
        <v>0</v>
      </c>
      <c r="AU241" s="7">
        <v>0</v>
      </c>
      <c r="AV241" s="7">
        <v>0</v>
      </c>
      <c r="AW241" s="7">
        <v>1</v>
      </c>
      <c r="AX241" s="7">
        <v>0</v>
      </c>
      <c r="AY241" s="3">
        <f>AVERAGE(AT241:AX241)</f>
        <v>0.2</v>
      </c>
      <c r="AZ241" s="3">
        <f>STDEV(AT241:AX241)</f>
        <v>0.44721359549995793</v>
      </c>
      <c r="BA241" s="7">
        <v>0</v>
      </c>
      <c r="BB241" s="7">
        <v>0</v>
      </c>
      <c r="BC241" s="7">
        <v>0</v>
      </c>
      <c r="BD241" s="7">
        <v>0</v>
      </c>
      <c r="BE241" s="7">
        <v>0</v>
      </c>
      <c r="BF241" s="3">
        <f>AVERAGE(BA241:BE241)</f>
        <v>0</v>
      </c>
      <c r="BG241" s="3">
        <f t="shared" si="96"/>
        <v>0</v>
      </c>
    </row>
    <row r="242" spans="1:61" x14ac:dyDescent="0.35">
      <c r="A242" s="4" t="s">
        <v>32</v>
      </c>
      <c r="B242" s="6"/>
      <c r="C242" s="6"/>
      <c r="D242" s="7"/>
      <c r="E242" s="7"/>
      <c r="F242" s="7"/>
      <c r="G242" s="7"/>
      <c r="H242" s="7"/>
      <c r="I242" s="8" t="e">
        <f>AVERAGE(I240:I241)</f>
        <v>#DIV/0!</v>
      </c>
      <c r="J242" s="8"/>
      <c r="K242" s="7"/>
      <c r="L242" s="7"/>
      <c r="M242" s="7"/>
      <c r="N242" s="7"/>
      <c r="O242" s="7"/>
      <c r="P242" s="8" t="e">
        <f>AVERAGE(P240:P241)</f>
        <v>#DIV/0!</v>
      </c>
      <c r="Q242" s="8"/>
      <c r="R242" s="7"/>
      <c r="S242" s="7"/>
      <c r="T242" s="7"/>
      <c r="U242" s="7"/>
      <c r="V242" s="7"/>
      <c r="W242" s="8" t="e">
        <f>AVERAGE(W240:W241)</f>
        <v>#DIV/0!</v>
      </c>
      <c r="X242" s="8"/>
      <c r="Y242" s="7"/>
      <c r="Z242" s="7"/>
      <c r="AA242" s="7"/>
      <c r="AB242" s="7"/>
      <c r="AC242" s="7"/>
      <c r="AD242" s="8">
        <f>AVERAGE(AD240:AD241)</f>
        <v>25</v>
      </c>
      <c r="AE242" s="8"/>
      <c r="AF242" s="7"/>
      <c r="AG242" s="7"/>
      <c r="AH242" s="7"/>
      <c r="AI242" s="7"/>
      <c r="AJ242" s="7"/>
      <c r="AK242" s="8">
        <f>AVERAGE(AK240:AK241)</f>
        <v>2.2000000000000002</v>
      </c>
      <c r="AL242" s="8"/>
      <c r="AM242" s="7"/>
      <c r="AN242" s="7"/>
      <c r="AO242" s="7"/>
      <c r="AP242" s="7"/>
      <c r="AQ242" s="7"/>
      <c r="AR242" s="8">
        <f>AVERAGE(AR240:AR241)</f>
        <v>0.3</v>
      </c>
      <c r="AS242" s="8"/>
      <c r="AT242" s="7"/>
      <c r="AU242" s="7"/>
      <c r="AV242" s="7"/>
      <c r="AW242" s="7"/>
      <c r="AX242" s="7"/>
      <c r="AY242" s="8">
        <f>AVERAGE(AY240:AY241)</f>
        <v>0.1</v>
      </c>
      <c r="AZ242" s="8"/>
      <c r="BA242" s="7"/>
      <c r="BB242" s="7"/>
      <c r="BC242" s="7"/>
      <c r="BD242" s="7"/>
      <c r="BE242" s="7"/>
      <c r="BF242" s="8">
        <f>AVERAGE(BF240:BF241)</f>
        <v>0</v>
      </c>
      <c r="BG242" s="8"/>
    </row>
    <row r="243" spans="1:61" x14ac:dyDescent="0.35">
      <c r="A243" s="4" t="s">
        <v>33</v>
      </c>
      <c r="B243" s="6"/>
      <c r="C243" s="6"/>
      <c r="D243" s="7"/>
      <c r="E243" s="7"/>
      <c r="F243" s="7"/>
      <c r="G243" s="7"/>
      <c r="H243" s="7"/>
      <c r="I243" s="8" t="e">
        <f>SUM(J240:J241)</f>
        <v>#DIV/0!</v>
      </c>
      <c r="J243" s="8"/>
      <c r="K243" s="7"/>
      <c r="L243" s="7"/>
      <c r="M243" s="7"/>
      <c r="N243" s="7"/>
      <c r="O243" s="7"/>
      <c r="P243" s="8" t="e">
        <f>SUM(Q240:Q241)</f>
        <v>#DIV/0!</v>
      </c>
      <c r="Q243" s="8"/>
      <c r="R243" s="7"/>
      <c r="S243" s="7"/>
      <c r="T243" s="7"/>
      <c r="U243" s="7"/>
      <c r="V243" s="7"/>
      <c r="W243" s="8" t="e">
        <f>SUM(X240:X241)</f>
        <v>#DIV/0!</v>
      </c>
      <c r="X243" s="8"/>
      <c r="Y243" s="7"/>
      <c r="Z243" s="7"/>
      <c r="AA243" s="7"/>
      <c r="AB243" s="7"/>
      <c r="AC243" s="7"/>
      <c r="AD243" s="8">
        <f>SUM(AE240:AE241)</f>
        <v>8.4658028044929985</v>
      </c>
      <c r="AE243" s="8"/>
      <c r="AF243" s="7"/>
      <c r="AG243" s="7"/>
      <c r="AH243" s="7"/>
      <c r="AI243" s="7"/>
      <c r="AJ243" s="7"/>
      <c r="AK243" s="8">
        <f>SUM(AL240:AL241)</f>
        <v>2.5543889874722332</v>
      </c>
      <c r="AL243" s="8"/>
      <c r="AM243" s="7"/>
      <c r="AN243" s="7"/>
      <c r="AO243" s="7"/>
      <c r="AP243" s="7"/>
      <c r="AQ243" s="7"/>
      <c r="AR243" s="8">
        <f>SUM(AS240:AS241)</f>
        <v>0.89442719099991586</v>
      </c>
      <c r="AS243" s="8"/>
      <c r="AT243" s="7"/>
      <c r="AU243" s="7"/>
      <c r="AV243" s="7"/>
      <c r="AW243" s="7"/>
      <c r="AX243" s="7"/>
      <c r="AY243" s="8">
        <f>SUM(AZ240:AZ241)</f>
        <v>0.44721359549995793</v>
      </c>
      <c r="AZ243" s="8"/>
      <c r="BA243" s="7"/>
      <c r="BB243" s="7"/>
      <c r="BC243" s="7"/>
      <c r="BD243" s="7"/>
      <c r="BE243" s="7"/>
      <c r="BF243" s="8">
        <f>SUM(BG240:BG241)</f>
        <v>0</v>
      </c>
      <c r="BG243" s="8"/>
    </row>
    <row r="244" spans="1:61" x14ac:dyDescent="0.35">
      <c r="A244" s="6" t="s">
        <v>15</v>
      </c>
      <c r="B244" s="6">
        <v>1</v>
      </c>
      <c r="C244" s="6"/>
      <c r="D244" s="7" t="s">
        <v>31</v>
      </c>
      <c r="E244" s="7" t="s">
        <v>31</v>
      </c>
      <c r="F244" s="7" t="s">
        <v>31</v>
      </c>
      <c r="G244" s="7" t="s">
        <v>31</v>
      </c>
      <c r="H244" s="7" t="s">
        <v>31</v>
      </c>
      <c r="I244" s="3" t="e">
        <f>AVERAGE(D244:H244)</f>
        <v>#DIV/0!</v>
      </c>
      <c r="J244" s="3" t="e">
        <f>STDEV(D244:H244)</f>
        <v>#DIV/0!</v>
      </c>
      <c r="K244" s="7" t="s">
        <v>31</v>
      </c>
      <c r="L244" s="7" t="s">
        <v>31</v>
      </c>
      <c r="M244" s="7" t="s">
        <v>31</v>
      </c>
      <c r="N244" s="7" t="s">
        <v>31</v>
      </c>
      <c r="O244" s="7" t="s">
        <v>31</v>
      </c>
      <c r="P244" s="3" t="e">
        <f>AVERAGE(K244:O244)</f>
        <v>#DIV/0!</v>
      </c>
      <c r="Q244" s="3" t="e">
        <f>STDEV(K244:O244)</f>
        <v>#DIV/0!</v>
      </c>
      <c r="R244" s="7">
        <v>80</v>
      </c>
      <c r="S244" s="7">
        <v>68</v>
      </c>
      <c r="T244" s="7">
        <v>83</v>
      </c>
      <c r="U244" s="7">
        <v>57</v>
      </c>
      <c r="V244" s="7">
        <v>62</v>
      </c>
      <c r="W244" s="3">
        <f>AVERAGE(R244:V244)</f>
        <v>70</v>
      </c>
      <c r="X244" s="3">
        <f>STDEV(R244:V244)</f>
        <v>11.247221879201993</v>
      </c>
      <c r="Y244" s="7">
        <v>2</v>
      </c>
      <c r="Z244" s="7">
        <v>5</v>
      </c>
      <c r="AA244" s="7">
        <v>3</v>
      </c>
      <c r="AB244" s="7">
        <v>5</v>
      </c>
      <c r="AC244" s="7">
        <v>6</v>
      </c>
      <c r="AD244" s="3">
        <f>AVERAGE(Y244:AC244)</f>
        <v>4.2</v>
      </c>
      <c r="AE244" s="3">
        <f>STDEV(Y244:AC244)</f>
        <v>1.6431676725154982</v>
      </c>
      <c r="AF244" s="7">
        <v>0</v>
      </c>
      <c r="AG244" s="7">
        <v>0</v>
      </c>
      <c r="AH244" s="7">
        <v>0</v>
      </c>
      <c r="AI244" s="7">
        <v>2</v>
      </c>
      <c r="AJ244" s="7">
        <v>0</v>
      </c>
      <c r="AK244" s="3">
        <f>AVERAGE(AF244:AJ244)</f>
        <v>0.4</v>
      </c>
      <c r="AL244" s="3">
        <f>STDEV(AF244:AJ244)</f>
        <v>0.89442719099991586</v>
      </c>
      <c r="AM244" s="7">
        <v>0</v>
      </c>
      <c r="AN244" s="7">
        <v>0</v>
      </c>
      <c r="AO244" s="7">
        <v>0</v>
      </c>
      <c r="AP244" s="7">
        <v>0</v>
      </c>
      <c r="AQ244" s="7">
        <v>0</v>
      </c>
      <c r="AR244" s="3">
        <f>AVERAGE(AM244:AQ244)</f>
        <v>0</v>
      </c>
      <c r="AS244" s="3">
        <f>STDEV(AM244:AQ244)</f>
        <v>0</v>
      </c>
      <c r="AT244" s="7">
        <v>0</v>
      </c>
      <c r="AU244" s="7">
        <v>0</v>
      </c>
      <c r="AV244" s="7">
        <v>0</v>
      </c>
      <c r="AW244" s="7">
        <v>0</v>
      </c>
      <c r="AX244" s="7">
        <v>0</v>
      </c>
      <c r="AY244" s="3">
        <f>AVERAGE(AT244:AX244)</f>
        <v>0</v>
      </c>
      <c r="AZ244" s="3">
        <f>STDEV(AT244:AX244)</f>
        <v>0</v>
      </c>
      <c r="BA244" s="7">
        <v>0</v>
      </c>
      <c r="BB244" s="7">
        <v>0</v>
      </c>
      <c r="BC244" s="7">
        <v>0</v>
      </c>
      <c r="BD244" s="7">
        <v>0</v>
      </c>
      <c r="BE244" s="7">
        <v>0</v>
      </c>
      <c r="BF244" s="3">
        <f t="shared" ref="BF244:BF246" si="97">AVERAGE(BA244:BE244)</f>
        <v>0</v>
      </c>
      <c r="BG244" s="3">
        <f>STDEV(BA244:BE244)</f>
        <v>0</v>
      </c>
    </row>
    <row r="245" spans="1:61" x14ac:dyDescent="0.35">
      <c r="A245" s="6"/>
      <c r="B245" s="6">
        <v>2</v>
      </c>
      <c r="C245" s="6"/>
      <c r="D245" s="7" t="s">
        <v>31</v>
      </c>
      <c r="E245" s="7" t="s">
        <v>31</v>
      </c>
      <c r="F245" s="7" t="s">
        <v>31</v>
      </c>
      <c r="G245" s="7" t="s">
        <v>31</v>
      </c>
      <c r="H245" s="7" t="s">
        <v>31</v>
      </c>
      <c r="I245" s="3" t="e">
        <f>AVERAGE(D245:H245)</f>
        <v>#DIV/0!</v>
      </c>
      <c r="J245" s="3" t="e">
        <f>STDEV(D245:H245)</f>
        <v>#DIV/0!</v>
      </c>
      <c r="K245" s="7" t="s">
        <v>31</v>
      </c>
      <c r="L245" s="7" t="s">
        <v>31</v>
      </c>
      <c r="M245" s="7" t="s">
        <v>31</v>
      </c>
      <c r="N245" s="7" t="s">
        <v>31</v>
      </c>
      <c r="O245" s="7" t="s">
        <v>31</v>
      </c>
      <c r="P245" s="3" t="e">
        <f>AVERAGE(K245:O245)</f>
        <v>#DIV/0!</v>
      </c>
      <c r="Q245" s="3" t="e">
        <f>STDEV(K245:O245)</f>
        <v>#DIV/0!</v>
      </c>
      <c r="R245" s="7">
        <v>92</v>
      </c>
      <c r="S245" s="7">
        <v>98</v>
      </c>
      <c r="T245" s="7">
        <v>99</v>
      </c>
      <c r="U245" s="7">
        <v>108</v>
      </c>
      <c r="V245" s="7">
        <v>108</v>
      </c>
      <c r="W245" s="3">
        <f>AVERAGE(R245:V245)</f>
        <v>101</v>
      </c>
      <c r="X245" s="3">
        <f>STDEV(R245:V245)</f>
        <v>6.9282032302755088</v>
      </c>
      <c r="Y245" s="7">
        <v>11</v>
      </c>
      <c r="Z245" s="7">
        <v>11</v>
      </c>
      <c r="AA245" s="7">
        <v>6</v>
      </c>
      <c r="AB245" s="7">
        <v>12</v>
      </c>
      <c r="AC245" s="7">
        <v>8</v>
      </c>
      <c r="AD245" s="3">
        <f>AVERAGE(Y245:AC245)</f>
        <v>9.6</v>
      </c>
      <c r="AE245" s="3">
        <f>STDEV(Y245:AC245)</f>
        <v>2.5099800796022262</v>
      </c>
      <c r="AF245" s="7">
        <v>0</v>
      </c>
      <c r="AG245" s="7">
        <v>1</v>
      </c>
      <c r="AH245" s="7">
        <v>5</v>
      </c>
      <c r="AI245" s="7">
        <v>0</v>
      </c>
      <c r="AJ245" s="7">
        <v>0</v>
      </c>
      <c r="AK245" s="3">
        <f>AVERAGE(AF245:AJ245)</f>
        <v>1.2</v>
      </c>
      <c r="AL245" s="3">
        <f>STDEV(AF245:AJ245)</f>
        <v>2.16794833886788</v>
      </c>
      <c r="AM245" s="7">
        <v>0</v>
      </c>
      <c r="AN245" s="7">
        <v>0</v>
      </c>
      <c r="AO245" s="7">
        <v>0</v>
      </c>
      <c r="AP245" s="7">
        <v>0</v>
      </c>
      <c r="AQ245" s="7">
        <v>0</v>
      </c>
      <c r="AR245" s="3">
        <f>AVERAGE(AM245:AQ245)</f>
        <v>0</v>
      </c>
      <c r="AS245" s="3">
        <f>STDEV(AM245:AQ245)</f>
        <v>0</v>
      </c>
      <c r="AT245" s="7">
        <v>0</v>
      </c>
      <c r="AU245" s="7">
        <v>0</v>
      </c>
      <c r="AV245" s="7">
        <v>0</v>
      </c>
      <c r="AW245" s="7">
        <v>0</v>
      </c>
      <c r="AX245" s="7">
        <v>0</v>
      </c>
      <c r="AY245" s="3">
        <f>AVERAGE(AT245:AX245)</f>
        <v>0</v>
      </c>
      <c r="AZ245" s="3">
        <f>STDEV(AT245:AX245)</f>
        <v>0</v>
      </c>
      <c r="BA245" s="7">
        <v>0</v>
      </c>
      <c r="BB245" s="7">
        <v>0</v>
      </c>
      <c r="BC245" s="7">
        <v>0</v>
      </c>
      <c r="BD245" s="7">
        <v>0</v>
      </c>
      <c r="BE245" s="7">
        <v>0</v>
      </c>
      <c r="BF245" s="3">
        <f t="shared" si="97"/>
        <v>0</v>
      </c>
      <c r="BG245" s="3">
        <f t="shared" ref="BG245:BG246" si="98">STDEV(BA245:BE245)</f>
        <v>0</v>
      </c>
    </row>
    <row r="246" spans="1:61" x14ac:dyDescent="0.35">
      <c r="A246" s="6"/>
      <c r="B246" s="6">
        <v>3</v>
      </c>
      <c r="C246" s="6"/>
      <c r="D246" s="7" t="s">
        <v>31</v>
      </c>
      <c r="E246" s="7" t="s">
        <v>31</v>
      </c>
      <c r="F246" s="7" t="s">
        <v>31</v>
      </c>
      <c r="G246" s="7" t="s">
        <v>31</v>
      </c>
      <c r="H246" s="7" t="s">
        <v>31</v>
      </c>
      <c r="I246" s="3" t="e">
        <f>AVERAGE(D246:H246)</f>
        <v>#DIV/0!</v>
      </c>
      <c r="J246" s="3" t="e">
        <f>STDEV(D246:H246)</f>
        <v>#DIV/0!</v>
      </c>
      <c r="K246" s="7" t="s">
        <v>31</v>
      </c>
      <c r="L246" s="7" t="s">
        <v>31</v>
      </c>
      <c r="M246" s="7" t="s">
        <v>31</v>
      </c>
      <c r="N246" s="7" t="s">
        <v>31</v>
      </c>
      <c r="O246" s="7" t="s">
        <v>31</v>
      </c>
      <c r="P246" s="3" t="e">
        <f>AVERAGE(K246:O246)</f>
        <v>#DIV/0!</v>
      </c>
      <c r="Q246" s="3" t="e">
        <f>STDEV(K246:O246)</f>
        <v>#DIV/0!</v>
      </c>
      <c r="R246" s="7" t="s">
        <v>31</v>
      </c>
      <c r="S246" s="7" t="s">
        <v>31</v>
      </c>
      <c r="T246" s="7" t="s">
        <v>31</v>
      </c>
      <c r="U246" s="7" t="s">
        <v>31</v>
      </c>
      <c r="V246" s="7" t="s">
        <v>31</v>
      </c>
      <c r="W246" s="3" t="e">
        <f>AVERAGE(R246:V246)</f>
        <v>#DIV/0!</v>
      </c>
      <c r="X246" s="3" t="e">
        <f>STDEV(R246:V246)</f>
        <v>#DIV/0!</v>
      </c>
      <c r="Y246" s="7">
        <v>26</v>
      </c>
      <c r="Z246" s="7">
        <v>30</v>
      </c>
      <c r="AA246" s="7">
        <v>36</v>
      </c>
      <c r="AB246" s="7">
        <v>43</v>
      </c>
      <c r="AC246" s="7">
        <v>34</v>
      </c>
      <c r="AD246" s="3">
        <f>AVERAGE(Y246:AC246)</f>
        <v>33.799999999999997</v>
      </c>
      <c r="AE246" s="3">
        <f>STDEV(Y246:AC246)</f>
        <v>6.4187226143524887</v>
      </c>
      <c r="AF246" s="7">
        <v>5</v>
      </c>
      <c r="AG246" s="7">
        <v>3</v>
      </c>
      <c r="AH246" s="7">
        <v>5</v>
      </c>
      <c r="AI246" s="7">
        <v>8</v>
      </c>
      <c r="AJ246" s="7">
        <v>5</v>
      </c>
      <c r="AK246" s="3">
        <f>AVERAGE(AF246:AJ246)</f>
        <v>5.2</v>
      </c>
      <c r="AL246" s="3">
        <f>STDEV(AF246:AJ246)</f>
        <v>1.7888543819998326</v>
      </c>
      <c r="AM246" s="7">
        <v>0</v>
      </c>
      <c r="AN246" s="7">
        <v>1</v>
      </c>
      <c r="AO246" s="7">
        <v>0</v>
      </c>
      <c r="AP246" s="7">
        <v>0</v>
      </c>
      <c r="AQ246" s="7">
        <v>0</v>
      </c>
      <c r="AR246" s="3">
        <f>AVERAGE(AM246:AQ246)</f>
        <v>0.2</v>
      </c>
      <c r="AS246" s="3">
        <f>STDEV(AM246:AQ246)</f>
        <v>0.44721359549995793</v>
      </c>
      <c r="AT246" s="7">
        <v>0</v>
      </c>
      <c r="AU246" s="7">
        <v>0</v>
      </c>
      <c r="AV246" s="7">
        <v>0</v>
      </c>
      <c r="AW246" s="7">
        <v>1</v>
      </c>
      <c r="AX246" s="7">
        <v>0</v>
      </c>
      <c r="AY246" s="3">
        <f>AVERAGE(AT246:AX246)</f>
        <v>0.2</v>
      </c>
      <c r="AZ246" s="3">
        <f>STDEV(AT246:AX246)</f>
        <v>0.44721359549995793</v>
      </c>
      <c r="BA246" s="7">
        <v>0</v>
      </c>
      <c r="BB246" s="7">
        <v>0</v>
      </c>
      <c r="BC246" s="7">
        <v>0</v>
      </c>
      <c r="BD246" s="7">
        <v>0</v>
      </c>
      <c r="BE246" s="7">
        <v>0</v>
      </c>
      <c r="BF246" s="3">
        <f t="shared" si="97"/>
        <v>0</v>
      </c>
      <c r="BG246" s="3">
        <f t="shared" si="98"/>
        <v>0</v>
      </c>
    </row>
    <row r="247" spans="1:61" x14ac:dyDescent="0.35">
      <c r="A247" s="4" t="s">
        <v>32</v>
      </c>
      <c r="B247" s="6"/>
      <c r="C247" s="6"/>
      <c r="D247" s="7"/>
      <c r="E247" s="7"/>
      <c r="F247" s="7"/>
      <c r="G247" s="7"/>
      <c r="H247" s="7"/>
      <c r="I247" s="8" t="e">
        <f>AVERAGE(I244:I245)</f>
        <v>#DIV/0!</v>
      </c>
      <c r="J247" s="8"/>
      <c r="K247" s="7"/>
      <c r="L247" s="7"/>
      <c r="M247" s="7"/>
      <c r="N247" s="7"/>
      <c r="O247" s="7"/>
      <c r="P247" s="8" t="e">
        <f>AVERAGE(P244:P245)</f>
        <v>#DIV/0!</v>
      </c>
      <c r="Q247" s="8"/>
      <c r="R247" s="7"/>
      <c r="S247" s="7"/>
      <c r="T247" s="7"/>
      <c r="U247" s="7"/>
      <c r="V247" s="7"/>
      <c r="W247" s="8">
        <f>AVERAGE(W244:W245)</f>
        <v>85.5</v>
      </c>
      <c r="X247" s="8"/>
      <c r="Y247" s="7"/>
      <c r="Z247" s="7"/>
      <c r="AA247" s="7"/>
      <c r="AB247" s="7"/>
      <c r="AC247" s="7"/>
      <c r="AD247" s="8">
        <f>AVERAGE(AD244:AD245)</f>
        <v>6.9</v>
      </c>
      <c r="AE247" s="8"/>
      <c r="AF247" s="7"/>
      <c r="AG247" s="7"/>
      <c r="AH247" s="7"/>
      <c r="AI247" s="7"/>
      <c r="AJ247" s="7"/>
      <c r="AK247" s="8">
        <f>AVERAGE(AK244:AK245)</f>
        <v>0.8</v>
      </c>
      <c r="AL247" s="8"/>
      <c r="AM247" s="7"/>
      <c r="AN247" s="7"/>
      <c r="AO247" s="7"/>
      <c r="AP247" s="7"/>
      <c r="AQ247" s="7"/>
      <c r="AR247" s="8">
        <f>AVERAGE(AR244:AR245)</f>
        <v>0</v>
      </c>
      <c r="AS247" s="8"/>
      <c r="AT247" s="7"/>
      <c r="AU247" s="7"/>
      <c r="AV247" s="7"/>
      <c r="AW247" s="7"/>
      <c r="AX247" s="7"/>
      <c r="AY247" s="8">
        <f>AVERAGE(AY244:AY245)</f>
        <v>0</v>
      </c>
      <c r="AZ247" s="8"/>
      <c r="BA247" s="7"/>
      <c r="BB247" s="7"/>
      <c r="BC247" s="7"/>
      <c r="BD247" s="7"/>
      <c r="BE247" s="7"/>
      <c r="BF247" s="8">
        <f>AVERAGE(BF244:BF245)</f>
        <v>0</v>
      </c>
      <c r="BG247" s="8"/>
    </row>
    <row r="248" spans="1:61" x14ac:dyDescent="0.35">
      <c r="A248" s="4" t="s">
        <v>33</v>
      </c>
      <c r="B248" s="6"/>
      <c r="C248" s="6"/>
      <c r="D248" s="7"/>
      <c r="E248" s="7"/>
      <c r="F248" s="7"/>
      <c r="G248" s="7"/>
      <c r="H248" s="7"/>
      <c r="I248" s="8" t="e">
        <f>SUM(J244:J245)</f>
        <v>#DIV/0!</v>
      </c>
      <c r="J248" s="8"/>
      <c r="K248" s="7"/>
      <c r="L248" s="7"/>
      <c r="M248" s="7"/>
      <c r="N248" s="7"/>
      <c r="O248" s="7"/>
      <c r="P248" s="8" t="e">
        <f>SUM(Q244:Q245)</f>
        <v>#DIV/0!</v>
      </c>
      <c r="Q248" s="8"/>
      <c r="R248" s="7"/>
      <c r="S248" s="7"/>
      <c r="T248" s="7"/>
      <c r="U248" s="7"/>
      <c r="V248" s="7"/>
      <c r="W248" s="8">
        <f>SUM(X244:X245)</f>
        <v>18.175425109477501</v>
      </c>
      <c r="X248" s="8"/>
      <c r="Y248" s="7"/>
      <c r="Z248" s="7"/>
      <c r="AA248" s="7"/>
      <c r="AB248" s="7"/>
      <c r="AC248" s="7"/>
      <c r="AD248" s="8">
        <f>SUM(AE244:AE245)</f>
        <v>4.1531477521177242</v>
      </c>
      <c r="AE248" s="8"/>
      <c r="AF248" s="7"/>
      <c r="AG248" s="7"/>
      <c r="AH248" s="7"/>
      <c r="AI248" s="7"/>
      <c r="AJ248" s="7"/>
      <c r="AK248" s="8">
        <f>SUM(AL244:AL245)</f>
        <v>3.0623755298677957</v>
      </c>
      <c r="AL248" s="8"/>
      <c r="AM248" s="7"/>
      <c r="AN248" s="7"/>
      <c r="AO248" s="7"/>
      <c r="AP248" s="7"/>
      <c r="AQ248" s="7"/>
      <c r="AR248" s="8">
        <f>SUM(AS244:AS245)</f>
        <v>0</v>
      </c>
      <c r="AS248" s="8"/>
      <c r="AT248" s="7"/>
      <c r="AU248" s="7"/>
      <c r="AV248" s="7"/>
      <c r="AW248" s="7"/>
      <c r="AX248" s="7"/>
      <c r="AY248" s="8">
        <f>SUM(AZ244:AZ245)</f>
        <v>0</v>
      </c>
      <c r="AZ248" s="8"/>
      <c r="BA248" s="7"/>
      <c r="BB248" s="7"/>
      <c r="BC248" s="7"/>
      <c r="BD248" s="7"/>
      <c r="BE248" s="7"/>
      <c r="BF248" s="8">
        <f>SUM(BG244:BG245)</f>
        <v>0</v>
      </c>
      <c r="BG248" s="8"/>
      <c r="BH248" s="6"/>
      <c r="BI248" s="6"/>
    </row>
    <row r="249" spans="1:61" x14ac:dyDescent="0.35">
      <c r="A249" s="6" t="s">
        <v>13</v>
      </c>
      <c r="B249" s="6">
        <v>1</v>
      </c>
      <c r="C249" s="6"/>
      <c r="D249" s="7" t="s">
        <v>31</v>
      </c>
      <c r="E249" s="7" t="s">
        <v>31</v>
      </c>
      <c r="F249" s="7" t="s">
        <v>31</v>
      </c>
      <c r="G249" s="7" t="s">
        <v>31</v>
      </c>
      <c r="H249" s="7" t="s">
        <v>31</v>
      </c>
      <c r="I249" s="3" t="e">
        <f>AVERAGE(D249:H249)</f>
        <v>#DIV/0!</v>
      </c>
      <c r="J249" s="3" t="e">
        <f>STDEV(D249:H249)</f>
        <v>#DIV/0!</v>
      </c>
      <c r="K249" s="7" t="s">
        <v>31</v>
      </c>
      <c r="L249" s="7" t="s">
        <v>31</v>
      </c>
      <c r="M249" s="7" t="s">
        <v>31</v>
      </c>
      <c r="N249" s="7" t="s">
        <v>31</v>
      </c>
      <c r="O249" s="7" t="s">
        <v>31</v>
      </c>
      <c r="P249" s="3" t="e">
        <f>AVERAGE(K249:O249)</f>
        <v>#DIV/0!</v>
      </c>
      <c r="Q249" s="3" t="e">
        <f>STDEV(K249:O249)</f>
        <v>#DIV/0!</v>
      </c>
      <c r="R249" s="7" t="s">
        <v>31</v>
      </c>
      <c r="S249" s="7" t="s">
        <v>31</v>
      </c>
      <c r="T249" s="7" t="s">
        <v>31</v>
      </c>
      <c r="U249" s="7" t="s">
        <v>31</v>
      </c>
      <c r="V249" s="7" t="s">
        <v>31</v>
      </c>
      <c r="W249" s="3" t="e">
        <f>AVERAGE(R249:V249)</f>
        <v>#DIV/0!</v>
      </c>
      <c r="X249" s="3" t="e">
        <f>STDEV(R249:V249)</f>
        <v>#DIV/0!</v>
      </c>
      <c r="Y249" s="7">
        <v>41</v>
      </c>
      <c r="Z249" s="7">
        <v>37</v>
      </c>
      <c r="AA249" s="7">
        <v>32</v>
      </c>
      <c r="AB249" s="7">
        <v>40</v>
      </c>
      <c r="AC249" s="7">
        <v>31</v>
      </c>
      <c r="AD249" s="3">
        <f>AVERAGE(Y249:AC249)</f>
        <v>36.200000000000003</v>
      </c>
      <c r="AE249" s="3">
        <f>STDEV(Y249:AC249)</f>
        <v>4.5497252664309356</v>
      </c>
      <c r="AF249" s="7">
        <v>1</v>
      </c>
      <c r="AG249" s="7">
        <v>10</v>
      </c>
      <c r="AH249" s="7">
        <v>2</v>
      </c>
      <c r="AI249" s="7">
        <v>3</v>
      </c>
      <c r="AJ249" s="7">
        <v>1</v>
      </c>
      <c r="AK249" s="3">
        <f>AVERAGE(AF249:AJ249)</f>
        <v>3.4</v>
      </c>
      <c r="AL249" s="3">
        <f>STDEV(AF249:AJ249)</f>
        <v>3.7815340802378077</v>
      </c>
      <c r="AM249" s="7">
        <v>1</v>
      </c>
      <c r="AN249" s="7">
        <v>0</v>
      </c>
      <c r="AO249" s="7">
        <v>0</v>
      </c>
      <c r="AP249" s="7">
        <v>1</v>
      </c>
      <c r="AQ249" s="7">
        <v>2</v>
      </c>
      <c r="AR249" s="3">
        <f>AVERAGE(AM249:AQ249)</f>
        <v>0.8</v>
      </c>
      <c r="AS249" s="3">
        <f>STDEV(AM249:AQ249)</f>
        <v>0.83666002653407556</v>
      </c>
      <c r="AT249" s="7">
        <v>0</v>
      </c>
      <c r="AU249" s="7">
        <v>0</v>
      </c>
      <c r="AV249" s="7">
        <v>0</v>
      </c>
      <c r="AW249" s="7">
        <v>0</v>
      </c>
      <c r="AX249" s="7">
        <v>0</v>
      </c>
      <c r="AY249" s="3">
        <f>AVERAGE(AT249:AX249)</f>
        <v>0</v>
      </c>
      <c r="AZ249" s="3">
        <f>STDEV(AT249:AX249)</f>
        <v>0</v>
      </c>
      <c r="BA249" s="7">
        <v>0</v>
      </c>
      <c r="BB249" s="7">
        <v>0</v>
      </c>
      <c r="BC249" s="7">
        <v>0</v>
      </c>
      <c r="BD249" s="7">
        <v>0</v>
      </c>
      <c r="BE249" s="7">
        <v>0</v>
      </c>
      <c r="BF249" s="3">
        <f t="shared" ref="BF249:BF251" si="99">AVERAGE(BA249:BE249)</f>
        <v>0</v>
      </c>
      <c r="BG249" s="3">
        <f>STDEV(BA249:BE249)</f>
        <v>0</v>
      </c>
      <c r="BH249" s="6"/>
      <c r="BI249" s="6"/>
    </row>
    <row r="250" spans="1:61" x14ac:dyDescent="0.35">
      <c r="A250" s="6" t="s">
        <v>14</v>
      </c>
      <c r="B250" s="6">
        <v>2</v>
      </c>
      <c r="C250" s="6"/>
      <c r="D250" s="7" t="s">
        <v>31</v>
      </c>
      <c r="E250" s="7" t="s">
        <v>31</v>
      </c>
      <c r="F250" s="7" t="s">
        <v>31</v>
      </c>
      <c r="G250" s="7" t="s">
        <v>31</v>
      </c>
      <c r="H250" s="7" t="s">
        <v>31</v>
      </c>
      <c r="I250" s="3" t="e">
        <f>AVERAGE(D250:H250)</f>
        <v>#DIV/0!</v>
      </c>
      <c r="J250" s="3" t="e">
        <f>STDEV(D250:H250)</f>
        <v>#DIV/0!</v>
      </c>
      <c r="K250" s="7" t="s">
        <v>31</v>
      </c>
      <c r="L250" s="7" t="s">
        <v>31</v>
      </c>
      <c r="M250" s="7" t="s">
        <v>31</v>
      </c>
      <c r="N250" s="7" t="s">
        <v>31</v>
      </c>
      <c r="O250" s="7" t="s">
        <v>31</v>
      </c>
      <c r="P250" s="3" t="e">
        <f>AVERAGE(K250:O250)</f>
        <v>#DIV/0!</v>
      </c>
      <c r="Q250" s="3" t="e">
        <f>STDEV(K250:O250)</f>
        <v>#DIV/0!</v>
      </c>
      <c r="R250" s="7" t="s">
        <v>31</v>
      </c>
      <c r="S250" s="7" t="s">
        <v>31</v>
      </c>
      <c r="T250" s="7" t="s">
        <v>31</v>
      </c>
      <c r="U250" s="7" t="s">
        <v>31</v>
      </c>
      <c r="V250" s="7" t="s">
        <v>31</v>
      </c>
      <c r="W250" s="3" t="e">
        <f>AVERAGE(R250:V250)</f>
        <v>#DIV/0!</v>
      </c>
      <c r="X250" s="3" t="e">
        <f>STDEV(R250:V250)</f>
        <v>#DIV/0!</v>
      </c>
      <c r="Y250" s="7">
        <v>22</v>
      </c>
      <c r="Z250" s="7">
        <v>18</v>
      </c>
      <c r="AA250" s="7">
        <v>19</v>
      </c>
      <c r="AB250" s="7">
        <v>13</v>
      </c>
      <c r="AC250" s="7">
        <v>31</v>
      </c>
      <c r="AD250" s="3">
        <f>AVERAGE(Y250:AC250)</f>
        <v>20.6</v>
      </c>
      <c r="AE250" s="3">
        <f>STDEV(Y250:AC250)</f>
        <v>6.655824516917491</v>
      </c>
      <c r="AF250" s="7">
        <v>2</v>
      </c>
      <c r="AG250" s="7">
        <v>4</v>
      </c>
      <c r="AH250" s="7">
        <v>2</v>
      </c>
      <c r="AI250" s="7">
        <v>1</v>
      </c>
      <c r="AJ250" s="7">
        <v>2</v>
      </c>
      <c r="AK250" s="3">
        <f>AVERAGE(AF250:AJ250)</f>
        <v>2.2000000000000002</v>
      </c>
      <c r="AL250" s="3">
        <f>STDEV(AF250:AJ250)</f>
        <v>1.0954451150103324</v>
      </c>
      <c r="AM250" s="7">
        <v>0</v>
      </c>
      <c r="AN250" s="7">
        <v>0</v>
      </c>
      <c r="AO250" s="7">
        <v>1</v>
      </c>
      <c r="AP250" s="7">
        <v>0</v>
      </c>
      <c r="AQ250" s="7">
        <v>1</v>
      </c>
      <c r="AR250" s="3">
        <f>AVERAGE(AM250:AQ250)</f>
        <v>0.4</v>
      </c>
      <c r="AS250" s="3">
        <f>STDEV(AM250:AQ250)</f>
        <v>0.54772255750516607</v>
      </c>
      <c r="AT250" s="7">
        <v>0</v>
      </c>
      <c r="AU250" s="7">
        <v>0</v>
      </c>
      <c r="AV250" s="7">
        <v>0</v>
      </c>
      <c r="AW250" s="7">
        <v>1</v>
      </c>
      <c r="AX250" s="7">
        <v>0</v>
      </c>
      <c r="AY250" s="3">
        <f>AVERAGE(AT250:AX250)</f>
        <v>0.2</v>
      </c>
      <c r="AZ250" s="3">
        <f>STDEV(AT250:AX250)</f>
        <v>0.44721359549995793</v>
      </c>
      <c r="BA250" s="7">
        <v>0</v>
      </c>
      <c r="BB250" s="7">
        <v>0</v>
      </c>
      <c r="BC250" s="7">
        <v>0</v>
      </c>
      <c r="BD250" s="7">
        <v>0</v>
      </c>
      <c r="BE250" s="7">
        <v>0</v>
      </c>
      <c r="BF250" s="3">
        <f t="shared" si="99"/>
        <v>0</v>
      </c>
      <c r="BG250" s="3">
        <f t="shared" ref="BG250:BG251" si="100">STDEV(BA250:BE250)</f>
        <v>0</v>
      </c>
      <c r="BH250" s="6"/>
      <c r="BI250" s="6"/>
    </row>
    <row r="251" spans="1:61" x14ac:dyDescent="0.35">
      <c r="A251" s="6"/>
      <c r="B251" s="6">
        <v>3</v>
      </c>
      <c r="C251" s="6"/>
      <c r="D251" s="7" t="s">
        <v>31</v>
      </c>
      <c r="E251" s="7" t="s">
        <v>31</v>
      </c>
      <c r="F251" s="7" t="s">
        <v>31</v>
      </c>
      <c r="G251" s="7" t="s">
        <v>31</v>
      </c>
      <c r="H251" s="7" t="s">
        <v>31</v>
      </c>
      <c r="I251" s="3" t="e">
        <f>AVERAGE(D251:H251)</f>
        <v>#DIV/0!</v>
      </c>
      <c r="J251" s="3" t="e">
        <f>STDEV(D251:H251)</f>
        <v>#DIV/0!</v>
      </c>
      <c r="K251" s="7" t="s">
        <v>31</v>
      </c>
      <c r="L251" s="7" t="s">
        <v>31</v>
      </c>
      <c r="M251" s="7" t="s">
        <v>31</v>
      </c>
      <c r="N251" s="7" t="s">
        <v>31</v>
      </c>
      <c r="O251" s="7" t="s">
        <v>31</v>
      </c>
      <c r="P251" s="3" t="e">
        <f>AVERAGE(K251:O251)</f>
        <v>#DIV/0!</v>
      </c>
      <c r="Q251" s="3" t="e">
        <f>STDEV(K251:O251)</f>
        <v>#DIV/0!</v>
      </c>
      <c r="R251" s="7" t="s">
        <v>31</v>
      </c>
      <c r="S251" s="7" t="s">
        <v>31</v>
      </c>
      <c r="T251" s="7" t="s">
        <v>31</v>
      </c>
      <c r="U251" s="7" t="s">
        <v>31</v>
      </c>
      <c r="V251" s="7" t="s">
        <v>31</v>
      </c>
      <c r="W251" s="3" t="e">
        <f>AVERAGE(R251:V251)</f>
        <v>#DIV/0!</v>
      </c>
      <c r="X251" s="3" t="e">
        <f>STDEV(R251:V251)</f>
        <v>#DIV/0!</v>
      </c>
      <c r="Y251" s="7">
        <v>25</v>
      </c>
      <c r="Z251" s="7">
        <v>24</v>
      </c>
      <c r="AA251" s="7">
        <v>23</v>
      </c>
      <c r="AB251" s="7">
        <v>35</v>
      </c>
      <c r="AC251" s="7">
        <v>29</v>
      </c>
      <c r="AD251" s="3">
        <f>AVERAGE(Y251:AC251)</f>
        <v>27.2</v>
      </c>
      <c r="AE251" s="3">
        <f>STDEV(Y251:AC251)</f>
        <v>4.9193495504995424</v>
      </c>
      <c r="AF251" s="7">
        <v>0</v>
      </c>
      <c r="AG251" s="7">
        <v>3</v>
      </c>
      <c r="AH251" s="7">
        <v>0</v>
      </c>
      <c r="AI251" s="7">
        <v>1</v>
      </c>
      <c r="AJ251" s="7">
        <v>4</v>
      </c>
      <c r="AK251" s="3">
        <f>AVERAGE(AF251:AJ251)</f>
        <v>1.6</v>
      </c>
      <c r="AL251" s="3">
        <f>STDEV(AF251:AJ251)</f>
        <v>1.8165902124584949</v>
      </c>
      <c r="AM251" s="7">
        <v>0</v>
      </c>
      <c r="AN251" s="7">
        <v>0</v>
      </c>
      <c r="AO251" s="7">
        <v>1</v>
      </c>
      <c r="AP251" s="7">
        <v>0</v>
      </c>
      <c r="AQ251" s="7">
        <v>1</v>
      </c>
      <c r="AR251" s="3">
        <f>AVERAGE(AM251:AQ251)</f>
        <v>0.4</v>
      </c>
      <c r="AS251" s="3">
        <f>STDEV(AM251:AQ251)</f>
        <v>0.54772255750516607</v>
      </c>
      <c r="AT251" s="7">
        <v>0</v>
      </c>
      <c r="AU251" s="7">
        <v>0</v>
      </c>
      <c r="AV251" s="7">
        <v>0</v>
      </c>
      <c r="AW251" s="7">
        <v>0</v>
      </c>
      <c r="AX251" s="7">
        <v>0</v>
      </c>
      <c r="AY251" s="3">
        <f>AVERAGE(AT251:AX251)</f>
        <v>0</v>
      </c>
      <c r="AZ251" s="3">
        <f>STDEV(AT251:AX251)</f>
        <v>0</v>
      </c>
      <c r="BA251" s="7">
        <v>0</v>
      </c>
      <c r="BB251" s="7">
        <v>0</v>
      </c>
      <c r="BC251" s="7">
        <v>0</v>
      </c>
      <c r="BD251" s="7">
        <v>0</v>
      </c>
      <c r="BE251" s="7">
        <v>0</v>
      </c>
      <c r="BF251" s="3">
        <f t="shared" si="99"/>
        <v>0</v>
      </c>
      <c r="BG251" s="3">
        <f t="shared" si="100"/>
        <v>0</v>
      </c>
      <c r="BH251" s="6"/>
      <c r="BI251" s="6"/>
    </row>
    <row r="252" spans="1:61" x14ac:dyDescent="0.35">
      <c r="A252" s="4" t="s">
        <v>32</v>
      </c>
      <c r="B252" s="6"/>
      <c r="C252" s="6"/>
      <c r="D252" s="7"/>
      <c r="E252" s="7"/>
      <c r="F252" s="7"/>
      <c r="G252" s="7"/>
      <c r="H252" s="7"/>
      <c r="I252" s="8" t="e">
        <f>AVERAGE(I250:I251)</f>
        <v>#DIV/0!</v>
      </c>
      <c r="J252" s="8"/>
      <c r="K252" s="7"/>
      <c r="L252" s="7"/>
      <c r="M252" s="7"/>
      <c r="N252" s="7"/>
      <c r="O252" s="7"/>
      <c r="P252" s="8" t="e">
        <f>AVERAGE(P250:P251)</f>
        <v>#DIV/0!</v>
      </c>
      <c r="Q252" s="8"/>
      <c r="R252" s="7"/>
      <c r="S252" s="7"/>
      <c r="T252" s="7"/>
      <c r="U252" s="7"/>
      <c r="V252" s="7"/>
      <c r="W252" s="8" t="e">
        <f>AVERAGE(W250:W251)</f>
        <v>#DIV/0!</v>
      </c>
      <c r="X252" s="8"/>
      <c r="Y252" s="7"/>
      <c r="Z252" s="7"/>
      <c r="AA252" s="7"/>
      <c r="AB252" s="7"/>
      <c r="AC252" s="7"/>
      <c r="AD252" s="8">
        <f>AVERAGE(AD250:AD251)</f>
        <v>23.9</v>
      </c>
      <c r="AE252" s="8"/>
      <c r="AF252" s="7"/>
      <c r="AG252" s="7"/>
      <c r="AH252" s="7"/>
      <c r="AI252" s="7"/>
      <c r="AJ252" s="7"/>
      <c r="AK252" s="8">
        <f>AVERAGE(AK250:AK251)</f>
        <v>1.9000000000000001</v>
      </c>
      <c r="AL252" s="8"/>
      <c r="AM252" s="7"/>
      <c r="AN252" s="7"/>
      <c r="AO252" s="7"/>
      <c r="AP252" s="7"/>
      <c r="AQ252" s="7"/>
      <c r="AR252" s="8">
        <f>AVERAGE(AR250:AR251)</f>
        <v>0.4</v>
      </c>
      <c r="AS252" s="8"/>
      <c r="AT252" s="7"/>
      <c r="AU252" s="7"/>
      <c r="AV252" s="7"/>
      <c r="AW252" s="7"/>
      <c r="AX252" s="7"/>
      <c r="AY252" s="8">
        <f>AVERAGE(AY250:AY251)</f>
        <v>0.1</v>
      </c>
      <c r="AZ252" s="8"/>
      <c r="BA252" s="7"/>
      <c r="BB252" s="7"/>
      <c r="BC252" s="7"/>
      <c r="BD252" s="7"/>
      <c r="BE252" s="7"/>
      <c r="BF252" s="8">
        <f>AVERAGE(BF250:BF251)</f>
        <v>0</v>
      </c>
      <c r="BG252" s="8"/>
      <c r="BH252" s="6"/>
      <c r="BI252" s="6"/>
    </row>
    <row r="253" spans="1:61" x14ac:dyDescent="0.35">
      <c r="A253" s="4" t="s">
        <v>33</v>
      </c>
      <c r="B253" s="6"/>
      <c r="C253" s="6"/>
      <c r="D253" s="7"/>
      <c r="E253" s="7"/>
      <c r="F253" s="7"/>
      <c r="G253" s="7"/>
      <c r="H253" s="7"/>
      <c r="I253" s="8" t="e">
        <f>SUM(J250:J251)</f>
        <v>#DIV/0!</v>
      </c>
      <c r="J253" s="8"/>
      <c r="K253" s="7"/>
      <c r="L253" s="7"/>
      <c r="M253" s="7"/>
      <c r="N253" s="7"/>
      <c r="O253" s="7"/>
      <c r="P253" s="8" t="e">
        <f>SUM(Q250:Q251)</f>
        <v>#DIV/0!</v>
      </c>
      <c r="Q253" s="8"/>
      <c r="R253" s="7"/>
      <c r="S253" s="7"/>
      <c r="T253" s="7"/>
      <c r="U253" s="7"/>
      <c r="V253" s="7"/>
      <c r="W253" s="8" t="e">
        <f>SUM(X250:X251)</f>
        <v>#DIV/0!</v>
      </c>
      <c r="X253" s="8"/>
      <c r="Y253" s="7"/>
      <c r="Z253" s="7"/>
      <c r="AA253" s="7"/>
      <c r="AB253" s="7"/>
      <c r="AC253" s="7"/>
      <c r="AD253" s="8">
        <f>SUM(AE250:AE251)</f>
        <v>11.575174067417034</v>
      </c>
      <c r="AE253" s="8"/>
      <c r="AF253" s="7"/>
      <c r="AG253" s="7"/>
      <c r="AH253" s="7"/>
      <c r="AI253" s="7"/>
      <c r="AJ253" s="7"/>
      <c r="AK253" s="8">
        <f>SUM(AL250:AL251)</f>
        <v>2.9120353274688275</v>
      </c>
      <c r="AL253" s="8"/>
      <c r="AM253" s="7"/>
      <c r="AN253" s="7"/>
      <c r="AO253" s="7"/>
      <c r="AP253" s="7"/>
      <c r="AQ253" s="7"/>
      <c r="AR253" s="8">
        <f>SUM(AS250:AS251)</f>
        <v>1.0954451150103321</v>
      </c>
      <c r="AS253" s="8"/>
      <c r="AT253" s="7"/>
      <c r="AU253" s="7"/>
      <c r="AV253" s="7"/>
      <c r="AW253" s="7"/>
      <c r="AX253" s="7"/>
      <c r="AY253" s="8">
        <f>SUM(AZ250:AZ251)</f>
        <v>0.44721359549995793</v>
      </c>
      <c r="AZ253" s="8"/>
      <c r="BA253" s="7"/>
      <c r="BB253" s="7"/>
      <c r="BC253" s="7"/>
      <c r="BD253" s="7"/>
      <c r="BE253" s="7"/>
      <c r="BF253" s="8">
        <f>SUM(BG250:BG251)</f>
        <v>0</v>
      </c>
      <c r="BG253" s="8"/>
      <c r="BH253" s="6"/>
      <c r="BI253" s="6"/>
    </row>
    <row r="254" spans="1:61" x14ac:dyDescent="0.35">
      <c r="A254" s="6" t="s">
        <v>15</v>
      </c>
      <c r="B254" s="6">
        <v>1</v>
      </c>
      <c r="C254" s="6"/>
      <c r="D254" s="7" t="s">
        <v>31</v>
      </c>
      <c r="E254" s="7" t="s">
        <v>31</v>
      </c>
      <c r="F254" s="7" t="s">
        <v>31</v>
      </c>
      <c r="G254" s="7" t="s">
        <v>31</v>
      </c>
      <c r="H254" s="7" t="s">
        <v>31</v>
      </c>
      <c r="I254" s="3" t="e">
        <f>AVERAGE(D254:H254)</f>
        <v>#DIV/0!</v>
      </c>
      <c r="J254" s="3" t="e">
        <f>STDEV(D254:H254)</f>
        <v>#DIV/0!</v>
      </c>
      <c r="K254" s="7" t="s">
        <v>31</v>
      </c>
      <c r="L254" s="7" t="s">
        <v>31</v>
      </c>
      <c r="M254" s="7" t="s">
        <v>31</v>
      </c>
      <c r="N254" s="7" t="s">
        <v>31</v>
      </c>
      <c r="O254" s="7" t="s">
        <v>31</v>
      </c>
      <c r="P254" s="3" t="e">
        <f>AVERAGE(K254:O254)</f>
        <v>#DIV/0!</v>
      </c>
      <c r="Q254" s="3" t="e">
        <f>STDEV(K254:O254)</f>
        <v>#DIV/0!</v>
      </c>
      <c r="R254" s="7" t="s">
        <v>31</v>
      </c>
      <c r="S254" s="7" t="s">
        <v>31</v>
      </c>
      <c r="T254" s="7" t="s">
        <v>31</v>
      </c>
      <c r="U254" s="7" t="s">
        <v>31</v>
      </c>
      <c r="V254" s="7" t="s">
        <v>31</v>
      </c>
      <c r="W254" s="3" t="e">
        <f>AVERAGE(R254:V254)</f>
        <v>#DIV/0!</v>
      </c>
      <c r="X254" s="3" t="e">
        <f>STDEV(R254:V254)</f>
        <v>#DIV/0!</v>
      </c>
      <c r="Y254" s="7">
        <v>35</v>
      </c>
      <c r="Z254" s="7">
        <v>31</v>
      </c>
      <c r="AA254" s="7">
        <v>26</v>
      </c>
      <c r="AB254" s="7">
        <v>36</v>
      </c>
      <c r="AC254" s="7">
        <v>30</v>
      </c>
      <c r="AD254" s="3">
        <f>AVERAGE(Y254:AC254)</f>
        <v>31.6</v>
      </c>
      <c r="AE254" s="3">
        <f>STDEV(Y254:AC254)</f>
        <v>4.0373258476372644</v>
      </c>
      <c r="AF254" s="7">
        <v>3</v>
      </c>
      <c r="AG254" s="7">
        <v>3</v>
      </c>
      <c r="AH254" s="7">
        <v>5</v>
      </c>
      <c r="AI254" s="7">
        <v>2</v>
      </c>
      <c r="AJ254" s="7">
        <v>3</v>
      </c>
      <c r="AK254" s="3">
        <f>AVERAGE(AF254:AJ254)</f>
        <v>3.2</v>
      </c>
      <c r="AL254" s="3">
        <f>STDEV(AF254:AJ254)</f>
        <v>1.0954451150103319</v>
      </c>
      <c r="AM254" s="7">
        <v>0</v>
      </c>
      <c r="AN254" s="7">
        <v>0</v>
      </c>
      <c r="AO254" s="7">
        <v>0</v>
      </c>
      <c r="AP254" s="7">
        <v>0</v>
      </c>
      <c r="AQ254" s="7">
        <v>0</v>
      </c>
      <c r="AR254" s="3">
        <f>AVERAGE(AM254:AQ254)</f>
        <v>0</v>
      </c>
      <c r="AS254" s="3">
        <f>STDEV(AM254:AQ254)</f>
        <v>0</v>
      </c>
      <c r="AT254" s="7">
        <v>0</v>
      </c>
      <c r="AU254" s="7">
        <v>0</v>
      </c>
      <c r="AV254" s="7">
        <v>0</v>
      </c>
      <c r="AW254" s="7">
        <v>0</v>
      </c>
      <c r="AX254" s="7">
        <v>0</v>
      </c>
      <c r="AY254" s="3">
        <f>AVERAGE(AT254:AX254)</f>
        <v>0</v>
      </c>
      <c r="AZ254" s="3">
        <f>STDEV(AT254:AX254)</f>
        <v>0</v>
      </c>
      <c r="BA254" s="7">
        <v>0</v>
      </c>
      <c r="BB254" s="7">
        <v>0</v>
      </c>
      <c r="BC254" s="7">
        <v>0</v>
      </c>
      <c r="BD254" s="7">
        <v>0</v>
      </c>
      <c r="BE254" s="7">
        <v>0</v>
      </c>
      <c r="BF254" s="3">
        <f t="shared" ref="BF254:BF256" si="101">AVERAGE(BA254:BE254)</f>
        <v>0</v>
      </c>
      <c r="BG254" s="3">
        <f>STDEV(BA254:BE254)</f>
        <v>0</v>
      </c>
      <c r="BH254" s="6"/>
      <c r="BI254" s="6"/>
    </row>
    <row r="255" spans="1:61" x14ac:dyDescent="0.35">
      <c r="A255" s="6"/>
      <c r="B255" s="6">
        <v>2</v>
      </c>
      <c r="C255" s="6"/>
      <c r="D255" s="7" t="s">
        <v>31</v>
      </c>
      <c r="E255" s="7" t="s">
        <v>31</v>
      </c>
      <c r="F255" s="7" t="s">
        <v>31</v>
      </c>
      <c r="G255" s="7" t="s">
        <v>31</v>
      </c>
      <c r="H255" s="7" t="s">
        <v>31</v>
      </c>
      <c r="I255" s="3" t="e">
        <f>AVERAGE(D255:H255)</f>
        <v>#DIV/0!</v>
      </c>
      <c r="J255" s="3" t="e">
        <f>STDEV(D255:H255)</f>
        <v>#DIV/0!</v>
      </c>
      <c r="K255" s="7" t="s">
        <v>31</v>
      </c>
      <c r="L255" s="7" t="s">
        <v>31</v>
      </c>
      <c r="M255" s="7" t="s">
        <v>31</v>
      </c>
      <c r="N255" s="7" t="s">
        <v>31</v>
      </c>
      <c r="O255" s="7" t="s">
        <v>31</v>
      </c>
      <c r="P255" s="3" t="e">
        <f>AVERAGE(K255:O255)</f>
        <v>#DIV/0!</v>
      </c>
      <c r="Q255" s="3" t="e">
        <f>STDEV(K255:O255)</f>
        <v>#DIV/0!</v>
      </c>
      <c r="R255" s="7" t="s">
        <v>31</v>
      </c>
      <c r="S255" s="7" t="s">
        <v>31</v>
      </c>
      <c r="T255" s="7" t="s">
        <v>31</v>
      </c>
      <c r="U255" s="7" t="s">
        <v>31</v>
      </c>
      <c r="V255" s="7" t="s">
        <v>31</v>
      </c>
      <c r="W255" s="3" t="e">
        <f>AVERAGE(R255:V255)</f>
        <v>#DIV/0!</v>
      </c>
      <c r="X255" s="3" t="e">
        <f>STDEV(R255:V255)</f>
        <v>#DIV/0!</v>
      </c>
      <c r="Y255" s="7">
        <v>17</v>
      </c>
      <c r="Z255" s="7">
        <v>14</v>
      </c>
      <c r="AA255" s="7">
        <v>16</v>
      </c>
      <c r="AB255" s="7">
        <v>12</v>
      </c>
      <c r="AC255" s="7">
        <v>20</v>
      </c>
      <c r="AD255" s="3">
        <f>AVERAGE(Y255:AC255)</f>
        <v>15.8</v>
      </c>
      <c r="AE255" s="3">
        <f>STDEV(Y255:AC255)</f>
        <v>3.0331501776206182</v>
      </c>
      <c r="AF255" s="7">
        <v>1</v>
      </c>
      <c r="AG255" s="7">
        <v>3</v>
      </c>
      <c r="AH255" s="7">
        <v>0</v>
      </c>
      <c r="AI255" s="7">
        <v>1</v>
      </c>
      <c r="AJ255" s="7">
        <v>1</v>
      </c>
      <c r="AK255" s="3">
        <f>AVERAGE(AF255:AJ255)</f>
        <v>1.2</v>
      </c>
      <c r="AL255" s="3">
        <f>STDEV(AF255:AJ255)</f>
        <v>1.0954451150103321</v>
      </c>
      <c r="AM255" s="7">
        <v>0</v>
      </c>
      <c r="AN255" s="7">
        <v>0</v>
      </c>
      <c r="AO255" s="7">
        <v>0</v>
      </c>
      <c r="AP255" s="7">
        <v>0</v>
      </c>
      <c r="AQ255" s="7">
        <v>0</v>
      </c>
      <c r="AR255" s="3">
        <f>AVERAGE(AM255:AQ255)</f>
        <v>0</v>
      </c>
      <c r="AS255" s="3">
        <f>STDEV(AM255:AQ255)</f>
        <v>0</v>
      </c>
      <c r="AT255" s="7">
        <v>0</v>
      </c>
      <c r="AU255" s="7">
        <v>0</v>
      </c>
      <c r="AV255" s="7">
        <v>0</v>
      </c>
      <c r="AW255" s="7">
        <v>0</v>
      </c>
      <c r="AX255" s="7">
        <v>0</v>
      </c>
      <c r="AY255" s="3">
        <f>AVERAGE(AT255:AX255)</f>
        <v>0</v>
      </c>
      <c r="AZ255" s="3">
        <f>STDEV(AT255:AX255)</f>
        <v>0</v>
      </c>
      <c r="BA255" s="7">
        <v>0</v>
      </c>
      <c r="BB255" s="7">
        <v>0</v>
      </c>
      <c r="BC255" s="7">
        <v>0</v>
      </c>
      <c r="BD255" s="7">
        <v>0</v>
      </c>
      <c r="BE255" s="7">
        <v>0</v>
      </c>
      <c r="BF255" s="3">
        <f t="shared" si="101"/>
        <v>0</v>
      </c>
      <c r="BG255" s="3">
        <f t="shared" ref="BG255:BG256" si="102">STDEV(BA255:BE255)</f>
        <v>0</v>
      </c>
      <c r="BH255" s="6"/>
      <c r="BI255" s="6"/>
    </row>
    <row r="256" spans="1:61" x14ac:dyDescent="0.35">
      <c r="A256" s="6"/>
      <c r="B256" s="6">
        <v>3</v>
      </c>
      <c r="C256" s="6"/>
      <c r="D256" s="7" t="s">
        <v>31</v>
      </c>
      <c r="E256" s="7" t="s">
        <v>31</v>
      </c>
      <c r="F256" s="7" t="s">
        <v>31</v>
      </c>
      <c r="G256" s="7" t="s">
        <v>31</v>
      </c>
      <c r="H256" s="7" t="s">
        <v>31</v>
      </c>
      <c r="I256" s="3" t="e">
        <f>AVERAGE(D256:H256)</f>
        <v>#DIV/0!</v>
      </c>
      <c r="J256" s="3" t="e">
        <f>STDEV(D256:H256)</f>
        <v>#DIV/0!</v>
      </c>
      <c r="K256" s="7" t="s">
        <v>31</v>
      </c>
      <c r="L256" s="7" t="s">
        <v>31</v>
      </c>
      <c r="M256" s="7" t="s">
        <v>31</v>
      </c>
      <c r="N256" s="7" t="s">
        <v>31</v>
      </c>
      <c r="O256" s="7" t="s">
        <v>31</v>
      </c>
      <c r="P256" s="3" t="e">
        <f>AVERAGE(K256:O256)</f>
        <v>#DIV/0!</v>
      </c>
      <c r="Q256" s="3" t="e">
        <f>STDEV(K256:O256)</f>
        <v>#DIV/0!</v>
      </c>
      <c r="R256" s="7" t="s">
        <v>31</v>
      </c>
      <c r="S256" s="7" t="s">
        <v>31</v>
      </c>
      <c r="T256" s="7" t="s">
        <v>31</v>
      </c>
      <c r="U256" s="7" t="s">
        <v>31</v>
      </c>
      <c r="V256" s="7" t="s">
        <v>31</v>
      </c>
      <c r="W256" s="3" t="e">
        <f>AVERAGE(R256:V256)</f>
        <v>#DIV/0!</v>
      </c>
      <c r="X256" s="3" t="e">
        <f>STDEV(R256:V256)</f>
        <v>#DIV/0!</v>
      </c>
      <c r="Y256" s="7">
        <v>12</v>
      </c>
      <c r="Z256" s="7">
        <v>15</v>
      </c>
      <c r="AA256" s="7">
        <v>10</v>
      </c>
      <c r="AB256" s="7">
        <v>13</v>
      </c>
      <c r="AC256" s="7">
        <v>13</v>
      </c>
      <c r="AD256" s="3">
        <f>AVERAGE(Y256:AC256)</f>
        <v>12.6</v>
      </c>
      <c r="AE256" s="3">
        <f>STDEV(Y256:AC256)</f>
        <v>1.8165902124584981</v>
      </c>
      <c r="AF256" s="7">
        <v>2</v>
      </c>
      <c r="AG256" s="7">
        <v>1</v>
      </c>
      <c r="AH256" s="7">
        <v>0</v>
      </c>
      <c r="AI256" s="7">
        <v>1</v>
      </c>
      <c r="AJ256" s="7">
        <v>3</v>
      </c>
      <c r="AK256" s="3">
        <f>AVERAGE(AF256:AJ256)</f>
        <v>1.4</v>
      </c>
      <c r="AL256" s="3">
        <f>STDEV(AF256:AJ256)</f>
        <v>1.1401754250991378</v>
      </c>
      <c r="AM256" s="7">
        <v>0</v>
      </c>
      <c r="AN256" s="7">
        <v>0</v>
      </c>
      <c r="AO256" s="7">
        <v>0</v>
      </c>
      <c r="AP256" s="7">
        <v>0</v>
      </c>
      <c r="AQ256" s="7">
        <v>0</v>
      </c>
      <c r="AR256" s="3">
        <f>AVERAGE(AM256:AQ256)</f>
        <v>0</v>
      </c>
      <c r="AS256" s="3">
        <f>STDEV(AM256:AQ256)</f>
        <v>0</v>
      </c>
      <c r="AT256" s="7">
        <v>0</v>
      </c>
      <c r="AU256" s="7">
        <v>0</v>
      </c>
      <c r="AV256" s="7">
        <v>0</v>
      </c>
      <c r="AW256" s="7">
        <v>0</v>
      </c>
      <c r="AX256" s="7">
        <v>0</v>
      </c>
      <c r="AY256" s="3">
        <f>AVERAGE(AT256:AX256)</f>
        <v>0</v>
      </c>
      <c r="AZ256" s="3">
        <f>STDEV(AT256:AX256)</f>
        <v>0</v>
      </c>
      <c r="BA256" s="7">
        <v>0</v>
      </c>
      <c r="BB256" s="7">
        <v>0</v>
      </c>
      <c r="BC256" s="7">
        <v>0</v>
      </c>
      <c r="BD256" s="7">
        <v>0</v>
      </c>
      <c r="BE256" s="7">
        <v>0</v>
      </c>
      <c r="BF256" s="3">
        <f t="shared" si="101"/>
        <v>0</v>
      </c>
      <c r="BG256" s="3">
        <f t="shared" si="102"/>
        <v>0</v>
      </c>
      <c r="BH256" s="6"/>
      <c r="BI256" s="6"/>
    </row>
    <row r="257" spans="1:61" x14ac:dyDescent="0.35">
      <c r="A257" s="4" t="s">
        <v>32</v>
      </c>
      <c r="B257" s="6"/>
      <c r="C257" s="6"/>
      <c r="D257" s="6"/>
      <c r="E257" s="6"/>
      <c r="F257" s="6"/>
      <c r="G257" s="6"/>
      <c r="H257" s="6"/>
      <c r="I257" s="8" t="e">
        <f>AVERAGE(I254:I256)</f>
        <v>#DIV/0!</v>
      </c>
      <c r="J257" s="8"/>
      <c r="K257" s="7"/>
      <c r="L257" s="7"/>
      <c r="M257" s="7"/>
      <c r="N257" s="7"/>
      <c r="O257" s="7"/>
      <c r="P257" s="8" t="e">
        <f>AVERAGE(P254:P256)</f>
        <v>#DIV/0!</v>
      </c>
      <c r="Q257" s="8"/>
      <c r="R257" s="7"/>
      <c r="S257" s="7"/>
      <c r="T257" s="7"/>
      <c r="U257" s="7"/>
      <c r="V257" s="7"/>
      <c r="W257" s="8" t="e">
        <f>AVERAGE(W254:W256)</f>
        <v>#DIV/0!</v>
      </c>
      <c r="X257" s="8"/>
      <c r="Y257" s="7"/>
      <c r="Z257" s="7"/>
      <c r="AA257" s="7"/>
      <c r="AB257" s="7"/>
      <c r="AC257" s="7"/>
      <c r="AD257" s="8">
        <f>AVERAGE(AD254:AD256)</f>
        <v>20.000000000000004</v>
      </c>
      <c r="AE257" s="8"/>
      <c r="AF257" s="7"/>
      <c r="AG257" s="7"/>
      <c r="AH257" s="7"/>
      <c r="AI257" s="7"/>
      <c r="AJ257" s="7"/>
      <c r="AK257" s="8">
        <f>AVERAGE(AK254:AK256)</f>
        <v>1.9333333333333336</v>
      </c>
      <c r="AL257" s="8"/>
      <c r="AM257" s="7"/>
      <c r="AN257" s="7"/>
      <c r="AO257" s="7"/>
      <c r="AP257" s="7"/>
      <c r="AQ257" s="7"/>
      <c r="AR257" s="8">
        <f>AVERAGE(AR254:AR256)</f>
        <v>0</v>
      </c>
      <c r="AS257" s="8"/>
      <c r="AT257" s="7"/>
      <c r="AU257" s="7"/>
      <c r="AV257" s="7"/>
      <c r="AW257" s="7"/>
      <c r="AX257" s="7"/>
      <c r="AY257" s="8">
        <f>AVERAGE(AY254:AY256)</f>
        <v>0</v>
      </c>
      <c r="AZ257" s="8"/>
      <c r="BA257" s="7"/>
      <c r="BB257" s="7"/>
      <c r="BC257" s="7"/>
      <c r="BD257" s="7"/>
      <c r="BE257" s="7"/>
      <c r="BF257" s="8">
        <f>AVERAGE(BF254:BF256)</f>
        <v>0</v>
      </c>
      <c r="BG257" s="8"/>
      <c r="BH257" s="6"/>
      <c r="BI257" s="6"/>
    </row>
    <row r="258" spans="1:61" x14ac:dyDescent="0.35">
      <c r="A258" s="4" t="s">
        <v>33</v>
      </c>
      <c r="B258" s="6"/>
      <c r="C258" s="6"/>
      <c r="D258" s="6"/>
      <c r="E258" s="6"/>
      <c r="F258" s="6"/>
      <c r="G258" s="6"/>
      <c r="H258" s="6"/>
      <c r="I258" s="8" t="e">
        <f>SUM(J254:J256)</f>
        <v>#DIV/0!</v>
      </c>
      <c r="J258" s="8"/>
      <c r="K258" s="7"/>
      <c r="L258" s="7"/>
      <c r="M258" s="7"/>
      <c r="N258" s="7"/>
      <c r="O258" s="7"/>
      <c r="P258" s="8" t="e">
        <f>SUM(Q254:Q256)</f>
        <v>#DIV/0!</v>
      </c>
      <c r="Q258" s="8"/>
      <c r="R258" s="7"/>
      <c r="S258" s="7"/>
      <c r="T258" s="7"/>
      <c r="U258" s="7"/>
      <c r="V258" s="7"/>
      <c r="W258" s="8" t="e">
        <f>SUM(X254:X256)</f>
        <v>#DIV/0!</v>
      </c>
      <c r="X258" s="8"/>
      <c r="Y258" s="7"/>
      <c r="Z258" s="7"/>
      <c r="AA258" s="7"/>
      <c r="AB258" s="7"/>
      <c r="AC258" s="7"/>
      <c r="AD258" s="8">
        <f>SUM(AE254:AE256)</f>
        <v>8.8870662377163807</v>
      </c>
      <c r="AE258" s="8"/>
      <c r="AF258" s="7"/>
      <c r="AG258" s="7"/>
      <c r="AH258" s="7"/>
      <c r="AI258" s="7"/>
      <c r="AJ258" s="7"/>
      <c r="AK258" s="8">
        <f>SUM(AL254:AL256)</f>
        <v>3.3310656551198021</v>
      </c>
      <c r="AL258" s="8"/>
      <c r="AM258" s="7"/>
      <c r="AN258" s="7"/>
      <c r="AO258" s="7"/>
      <c r="AP258" s="7"/>
      <c r="AQ258" s="7"/>
      <c r="AR258" s="8">
        <f>SUM(AS254:AS256)</f>
        <v>0</v>
      </c>
      <c r="AS258" s="8"/>
      <c r="AT258" s="7"/>
      <c r="AU258" s="7"/>
      <c r="AV258" s="7"/>
      <c r="AW258" s="7"/>
      <c r="AX258" s="7"/>
      <c r="AY258" s="8">
        <f>SUM(AZ254:AZ256)</f>
        <v>0</v>
      </c>
      <c r="AZ258" s="8"/>
      <c r="BA258" s="7"/>
      <c r="BB258" s="7"/>
      <c r="BC258" s="7"/>
      <c r="BD258" s="7"/>
      <c r="BE258" s="7"/>
      <c r="BF258" s="8">
        <f>SUM(BG254:BG256)</f>
        <v>0</v>
      </c>
      <c r="BG258" s="8"/>
      <c r="BH258" s="6"/>
      <c r="BI258" s="6"/>
    </row>
    <row r="259" spans="1:61" x14ac:dyDescent="0.35">
      <c r="A259" s="23"/>
      <c r="B259" s="23"/>
      <c r="C259" s="23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  <c r="AQ259" s="24"/>
      <c r="AR259" s="24"/>
      <c r="AS259" s="24"/>
      <c r="AT259" s="24"/>
      <c r="AU259" s="24"/>
      <c r="AV259" s="24"/>
      <c r="AW259" s="24"/>
      <c r="AX259" s="24"/>
      <c r="AY259" s="24"/>
      <c r="AZ259" s="24"/>
      <c r="BA259" s="24"/>
      <c r="BB259" s="24"/>
      <c r="BC259" s="24"/>
      <c r="BD259" s="24"/>
      <c r="BE259" s="24"/>
      <c r="BF259" s="24"/>
      <c r="BG259" s="24"/>
      <c r="BH259" s="6"/>
      <c r="BI259" s="6"/>
    </row>
    <row r="260" spans="1:61" s="23" customFormat="1" x14ac:dyDescent="0.35"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  <c r="BB260" s="24"/>
      <c r="BC260" s="24"/>
      <c r="BD260" s="24"/>
      <c r="BE260" s="24"/>
      <c r="BF260" s="24"/>
      <c r="BG260" s="24"/>
    </row>
    <row r="261" spans="1:61" x14ac:dyDescent="0.35">
      <c r="A261" s="6" t="s">
        <v>40</v>
      </c>
      <c r="B261" s="1">
        <v>43054</v>
      </c>
      <c r="C261" s="6"/>
      <c r="D261" s="6"/>
      <c r="E261" s="6"/>
      <c r="F261" s="6"/>
      <c r="G261" s="6"/>
      <c r="H261" s="6"/>
      <c r="I261" s="6"/>
      <c r="K261" s="6"/>
      <c r="L261" s="6"/>
      <c r="M261" s="6"/>
      <c r="N261" s="6"/>
      <c r="O261" s="6"/>
      <c r="P261" s="6"/>
      <c r="R261" s="6"/>
      <c r="S261" s="6"/>
      <c r="T261" s="6"/>
      <c r="U261" s="6"/>
      <c r="V261" s="6"/>
      <c r="W261" s="6"/>
      <c r="Y261" s="6"/>
      <c r="Z261" s="6"/>
      <c r="AA261" s="6"/>
      <c r="AB261" s="6"/>
      <c r="AC261" s="6"/>
      <c r="AD261" s="6"/>
      <c r="AF261" s="6"/>
      <c r="AG261" s="6"/>
      <c r="AH261" s="6"/>
      <c r="AI261" s="6"/>
      <c r="AJ261" s="6"/>
      <c r="AK261" s="6"/>
      <c r="AM261" s="6"/>
      <c r="AN261" s="6"/>
      <c r="AO261" s="6"/>
      <c r="AP261" s="6"/>
      <c r="AQ261" s="6"/>
      <c r="AR261" s="6"/>
      <c r="AT261" s="6"/>
      <c r="AU261" s="6"/>
      <c r="AV261" s="6"/>
      <c r="AW261" s="6"/>
      <c r="AX261" s="6"/>
      <c r="AY261" s="6"/>
      <c r="BA261" s="6"/>
      <c r="BB261" s="6"/>
      <c r="BC261" s="6"/>
      <c r="BD261" s="6"/>
      <c r="BE261" s="6"/>
      <c r="BF261" s="6"/>
      <c r="BH261" s="6"/>
      <c r="BI261" s="6"/>
    </row>
    <row r="262" spans="1:61" x14ac:dyDescent="0.35">
      <c r="A262" s="6" t="s">
        <v>17</v>
      </c>
      <c r="B262" s="6" t="s">
        <v>18</v>
      </c>
      <c r="C262" s="6"/>
      <c r="D262" s="6">
        <v>1</v>
      </c>
      <c r="E262" s="6"/>
      <c r="F262" s="6"/>
      <c r="G262" s="6"/>
      <c r="H262" s="6"/>
      <c r="I262" s="2" t="s">
        <v>20</v>
      </c>
      <c r="J262" s="2"/>
      <c r="K262" s="6">
        <f>10^-1</f>
        <v>0.1</v>
      </c>
      <c r="L262" s="6"/>
      <c r="M262" s="6"/>
      <c r="N262" s="6"/>
      <c r="O262" s="6"/>
      <c r="P262" s="2" t="s">
        <v>20</v>
      </c>
      <c r="Q262" s="2"/>
      <c r="R262" s="6">
        <f>10^-2</f>
        <v>0.01</v>
      </c>
      <c r="S262" s="6"/>
      <c r="T262" s="6"/>
      <c r="U262" s="6"/>
      <c r="V262" s="6"/>
      <c r="W262" s="2" t="s">
        <v>20</v>
      </c>
      <c r="X262" s="2"/>
      <c r="Y262" s="6">
        <f>10^-3</f>
        <v>1E-3</v>
      </c>
      <c r="Z262" s="6"/>
      <c r="AA262" s="6"/>
      <c r="AB262" s="6"/>
      <c r="AC262" s="6"/>
      <c r="AD262" s="2" t="s">
        <v>20</v>
      </c>
      <c r="AE262" s="2"/>
      <c r="AF262" s="22">
        <f>10^-4</f>
        <v>1E-4</v>
      </c>
      <c r="AG262" s="6"/>
      <c r="AH262" s="6"/>
      <c r="AI262" s="6"/>
      <c r="AJ262" s="6"/>
      <c r="AK262" s="2" t="s">
        <v>20</v>
      </c>
      <c r="AL262" s="2"/>
      <c r="AM262" s="20">
        <f>10^-5</f>
        <v>1.0000000000000001E-5</v>
      </c>
      <c r="AN262" s="6"/>
      <c r="AO262" s="6"/>
      <c r="AP262" s="6"/>
      <c r="AQ262" s="6"/>
      <c r="AR262" s="2" t="s">
        <v>20</v>
      </c>
      <c r="AS262" s="2"/>
      <c r="AT262" s="20">
        <f>10^-5</f>
        <v>1.0000000000000001E-5</v>
      </c>
      <c r="AU262" s="6"/>
      <c r="AV262" s="6"/>
      <c r="AW262" s="6"/>
      <c r="AX262" s="6"/>
      <c r="AY262" s="2" t="s">
        <v>20</v>
      </c>
      <c r="AZ262" s="2"/>
      <c r="BA262" s="20">
        <f>10^-5</f>
        <v>1.0000000000000001E-5</v>
      </c>
      <c r="BB262" s="6"/>
      <c r="BC262" s="6"/>
      <c r="BD262" s="6"/>
      <c r="BE262" s="6"/>
      <c r="BF262" s="2" t="s">
        <v>20</v>
      </c>
      <c r="BG262" s="2"/>
      <c r="BH262" s="6"/>
      <c r="BI262" s="6"/>
    </row>
    <row r="263" spans="1:61" x14ac:dyDescent="0.35">
      <c r="A263" s="6" t="s">
        <v>29</v>
      </c>
      <c r="B263" s="6">
        <v>1</v>
      </c>
      <c r="C263" s="6"/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3">
        <f>AVERAGE(D263:H263)</f>
        <v>0</v>
      </c>
      <c r="J263" s="3">
        <f>STDEV(D263:H263)</f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3">
        <f>AVERAGE(K263:O263)</f>
        <v>0</v>
      </c>
      <c r="Q263" s="3">
        <f>STDEV(K263:O263)</f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3">
        <f>AVERAGE(R263:V263)</f>
        <v>0</v>
      </c>
      <c r="X263" s="3">
        <f>STDEV(R263:V263)</f>
        <v>0</v>
      </c>
      <c r="Y263" s="7">
        <v>0</v>
      </c>
      <c r="Z263" s="7">
        <v>0</v>
      </c>
      <c r="AA263" s="7">
        <v>0</v>
      </c>
      <c r="AB263" s="7">
        <v>0</v>
      </c>
      <c r="AC263" s="7">
        <v>0</v>
      </c>
      <c r="AD263" s="3">
        <f>AVERAGE(Y263:AC263)</f>
        <v>0</v>
      </c>
      <c r="AE263" s="3">
        <f>STDEV(Y263:AC263)</f>
        <v>0</v>
      </c>
      <c r="AF263" s="7">
        <v>0</v>
      </c>
      <c r="AG263" s="7">
        <v>0</v>
      </c>
      <c r="AH263" s="7">
        <v>0</v>
      </c>
      <c r="AI263" s="7">
        <v>0</v>
      </c>
      <c r="AJ263" s="7">
        <v>0</v>
      </c>
      <c r="AK263" s="3">
        <f>AVERAGE(AF263:AJ263)</f>
        <v>0</v>
      </c>
      <c r="AL263" s="3">
        <f>STDEV(AF263:AJ263)</f>
        <v>0</v>
      </c>
      <c r="AM263" s="7">
        <v>0</v>
      </c>
      <c r="AN263" s="7">
        <v>0</v>
      </c>
      <c r="AO263" s="7">
        <v>0</v>
      </c>
      <c r="AP263" s="7">
        <v>0</v>
      </c>
      <c r="AQ263" s="7">
        <v>0</v>
      </c>
      <c r="AR263" s="3">
        <f>AVERAGE(AM263:AQ263)</f>
        <v>0</v>
      </c>
      <c r="AS263" s="3">
        <f>STDEV(AM263:AQ263)</f>
        <v>0</v>
      </c>
      <c r="AT263" s="7">
        <v>0</v>
      </c>
      <c r="AU263" s="7">
        <v>0</v>
      </c>
      <c r="AV263" s="7">
        <v>0</v>
      </c>
      <c r="AW263" s="7">
        <v>0</v>
      </c>
      <c r="AX263" s="7">
        <v>0</v>
      </c>
      <c r="AY263" s="3">
        <f>AVERAGE(AT263:AX263)</f>
        <v>0</v>
      </c>
      <c r="AZ263" s="3">
        <f>STDEV(AT263:AX263)</f>
        <v>0</v>
      </c>
      <c r="BA263" s="7">
        <v>0</v>
      </c>
      <c r="BB263" s="7">
        <v>0</v>
      </c>
      <c r="BC263" s="7">
        <v>0</v>
      </c>
      <c r="BD263" s="7">
        <v>0</v>
      </c>
      <c r="BE263" s="7">
        <v>0</v>
      </c>
      <c r="BF263" s="3">
        <f>AVERAGE(BA263:BE263)</f>
        <v>0</v>
      </c>
      <c r="BG263" s="3">
        <f>STDEV(BA263:BE263)</f>
        <v>0</v>
      </c>
      <c r="BH263" s="6"/>
      <c r="BI263" s="6"/>
    </row>
    <row r="264" spans="1:61" x14ac:dyDescent="0.35">
      <c r="A264" s="6"/>
      <c r="B264" s="6"/>
      <c r="C264" s="6"/>
      <c r="D264" s="7"/>
      <c r="E264" s="7"/>
      <c r="F264" s="7"/>
      <c r="G264" s="7"/>
      <c r="H264" s="7"/>
      <c r="I264" s="8">
        <f>AVERAGE(I263:I263)</f>
        <v>0</v>
      </c>
      <c r="J264" s="8"/>
      <c r="K264" s="7"/>
      <c r="L264" s="7"/>
      <c r="M264" s="7"/>
      <c r="N264" s="7"/>
      <c r="O264" s="7"/>
      <c r="P264" s="8">
        <f>AVERAGE(P263:P263)</f>
        <v>0</v>
      </c>
      <c r="Q264" s="8"/>
      <c r="R264" s="7"/>
      <c r="S264" s="7"/>
      <c r="T264" s="7"/>
      <c r="U264" s="7"/>
      <c r="V264" s="7"/>
      <c r="W264" s="8">
        <f>AVERAGE(W263:W263)</f>
        <v>0</v>
      </c>
      <c r="X264" s="8"/>
      <c r="Y264" s="7"/>
      <c r="Z264" s="7"/>
      <c r="AA264" s="7"/>
      <c r="AB264" s="7"/>
      <c r="AC264" s="7"/>
      <c r="AD264" s="8">
        <f>AVERAGE(AD263:AD263)</f>
        <v>0</v>
      </c>
      <c r="AE264" s="8"/>
      <c r="AF264" s="7"/>
      <c r="AG264" s="7"/>
      <c r="AH264" s="7"/>
      <c r="AI264" s="7"/>
      <c r="AJ264" s="7"/>
      <c r="AK264" s="8">
        <f>AVERAGE(AK263:AK263)</f>
        <v>0</v>
      </c>
      <c r="AL264" s="8"/>
      <c r="AM264" s="7"/>
      <c r="AN264" s="7"/>
      <c r="AO264" s="7"/>
      <c r="AP264" s="7"/>
      <c r="AQ264" s="7"/>
      <c r="AR264" s="8">
        <f>AVERAGE(AR263:AR263)</f>
        <v>0</v>
      </c>
      <c r="AS264" s="8"/>
      <c r="AT264" s="7"/>
      <c r="AU264" s="7"/>
      <c r="AV264" s="7"/>
      <c r="AW264" s="7"/>
      <c r="AX264" s="7"/>
      <c r="AY264" s="8">
        <f>AVERAGE(AY263:AY263)</f>
        <v>0</v>
      </c>
      <c r="AZ264" s="8"/>
      <c r="BA264" s="7"/>
      <c r="BB264" s="7"/>
      <c r="BC264" s="7"/>
      <c r="BD264" s="7"/>
      <c r="BE264" s="7"/>
      <c r="BF264" s="8">
        <f>AVERAGE(BF263:BF263)</f>
        <v>0</v>
      </c>
      <c r="BG264" s="8"/>
      <c r="BH264" s="6"/>
    </row>
    <row r="265" spans="1:61" x14ac:dyDescent="0.35">
      <c r="A265" s="6"/>
      <c r="B265" s="6"/>
      <c r="C265" s="6"/>
      <c r="D265" s="7"/>
      <c r="E265" s="7"/>
      <c r="F265" s="7"/>
      <c r="G265" s="7"/>
      <c r="H265" s="7"/>
      <c r="I265" s="8">
        <f>SUM(J263:J263)</f>
        <v>0</v>
      </c>
      <c r="J265" s="8"/>
      <c r="K265" s="7"/>
      <c r="L265" s="7"/>
      <c r="M265" s="7"/>
      <c r="N265" s="7"/>
      <c r="O265" s="7"/>
      <c r="P265" s="8">
        <f>SUM(Q263:Q263)</f>
        <v>0</v>
      </c>
      <c r="Q265" s="8"/>
      <c r="R265" s="7"/>
      <c r="S265" s="7"/>
      <c r="T265" s="7"/>
      <c r="U265" s="7"/>
      <c r="V265" s="7"/>
      <c r="W265" s="8">
        <f>SUM(X263:X263)</f>
        <v>0</v>
      </c>
      <c r="X265" s="8"/>
      <c r="Y265" s="7"/>
      <c r="Z265" s="7"/>
      <c r="AA265" s="7"/>
      <c r="AB265" s="7"/>
      <c r="AC265" s="7"/>
      <c r="AD265" s="8">
        <f>SUM(AE263:AE263)</f>
        <v>0</v>
      </c>
      <c r="AE265" s="8"/>
      <c r="AF265" s="7"/>
      <c r="AG265" s="7"/>
      <c r="AH265" s="7"/>
      <c r="AI265" s="7"/>
      <c r="AJ265" s="7"/>
      <c r="AK265" s="8">
        <f>SUM(AL263:AL263)</f>
        <v>0</v>
      </c>
      <c r="AL265" s="8"/>
      <c r="AM265" s="7"/>
      <c r="AN265" s="7"/>
      <c r="AO265" s="7"/>
      <c r="AP265" s="7"/>
      <c r="AQ265" s="7"/>
      <c r="AR265" s="8">
        <f>SUM(AS263:AS263)</f>
        <v>0</v>
      </c>
      <c r="AS265" s="8"/>
      <c r="AT265" s="7"/>
      <c r="AU265" s="7"/>
      <c r="AV265" s="7"/>
      <c r="AW265" s="7"/>
      <c r="AX265" s="7"/>
      <c r="AY265" s="8">
        <f>SUM(AZ263:AZ263)</f>
        <v>0</v>
      </c>
      <c r="AZ265" s="8"/>
      <c r="BA265" s="7"/>
      <c r="BB265" s="7"/>
      <c r="BC265" s="7"/>
      <c r="BD265" s="7"/>
      <c r="BE265" s="7"/>
      <c r="BF265" s="8">
        <f>SUM(BG263:BG263)</f>
        <v>0</v>
      </c>
      <c r="BG265" s="8"/>
      <c r="BH265" s="6"/>
    </row>
    <row r="266" spans="1:61" x14ac:dyDescent="0.35">
      <c r="A266" s="6" t="s">
        <v>30</v>
      </c>
      <c r="B266" s="6">
        <v>1</v>
      </c>
      <c r="C266" s="6"/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3">
        <f>AVERAGE(D266:H266)</f>
        <v>0</v>
      </c>
      <c r="J266" s="3">
        <f>STDEV(D266:H266)</f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3">
        <f>AVERAGE(K266:O266)</f>
        <v>0</v>
      </c>
      <c r="Q266" s="3">
        <f>STDEV(K266:O266)</f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3">
        <f>AVERAGE(R266:V266)</f>
        <v>0</v>
      </c>
      <c r="X266" s="3">
        <f>STDEV(R266:V266)</f>
        <v>0</v>
      </c>
      <c r="Y266" s="7">
        <v>0</v>
      </c>
      <c r="Z266" s="7">
        <v>0</v>
      </c>
      <c r="AA266" s="7">
        <v>0</v>
      </c>
      <c r="AB266" s="7">
        <v>0</v>
      </c>
      <c r="AC266" s="7">
        <v>0</v>
      </c>
      <c r="AD266" s="3">
        <f>AVERAGE(Y266:AC266)</f>
        <v>0</v>
      </c>
      <c r="AE266" s="3">
        <f>STDEV(Y266:AC266)</f>
        <v>0</v>
      </c>
      <c r="AF266" s="7">
        <v>0</v>
      </c>
      <c r="AG266" s="7">
        <v>0</v>
      </c>
      <c r="AH266" s="7">
        <v>0</v>
      </c>
      <c r="AI266" s="7">
        <v>0</v>
      </c>
      <c r="AJ266" s="7">
        <v>0</v>
      </c>
      <c r="AK266" s="3">
        <f>AVERAGE(AF266:AJ266)</f>
        <v>0</v>
      </c>
      <c r="AL266" s="3">
        <f>STDEV(AF266:AJ266)</f>
        <v>0</v>
      </c>
      <c r="AM266" s="7">
        <v>0</v>
      </c>
      <c r="AN266" s="7">
        <v>0</v>
      </c>
      <c r="AO266" s="7">
        <v>0</v>
      </c>
      <c r="AP266" s="7">
        <v>0</v>
      </c>
      <c r="AQ266" s="7">
        <v>0</v>
      </c>
      <c r="AR266" s="3">
        <f>AVERAGE(AM266:AQ266)</f>
        <v>0</v>
      </c>
      <c r="AS266" s="3">
        <f>STDEV(AM266:AQ266)</f>
        <v>0</v>
      </c>
      <c r="AT266" s="7">
        <v>0</v>
      </c>
      <c r="AU266" s="7">
        <v>0</v>
      </c>
      <c r="AV266" s="7">
        <v>0</v>
      </c>
      <c r="AW266" s="7">
        <v>0</v>
      </c>
      <c r="AX266" s="7">
        <v>0</v>
      </c>
      <c r="AY266" s="3">
        <f>AVERAGE(AT266:AX266)</f>
        <v>0</v>
      </c>
      <c r="AZ266" s="3">
        <f>STDEV(AT266:AX266)</f>
        <v>0</v>
      </c>
      <c r="BA266" s="7">
        <v>0</v>
      </c>
      <c r="BB266" s="7">
        <v>0</v>
      </c>
      <c r="BC266" s="7">
        <v>0</v>
      </c>
      <c r="BD266" s="7">
        <v>0</v>
      </c>
      <c r="BE266" s="7">
        <v>0</v>
      </c>
      <c r="BF266" s="3">
        <f>AVERAGE(BA266:BE266)</f>
        <v>0</v>
      </c>
      <c r="BG266" s="3">
        <f>STDEV(BA266:BE266)</f>
        <v>0</v>
      </c>
      <c r="BH266" s="6"/>
    </row>
    <row r="267" spans="1:61" x14ac:dyDescent="0.35">
      <c r="A267" s="6"/>
      <c r="B267" s="6">
        <v>2</v>
      </c>
      <c r="C267" s="6"/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3">
        <f t="shared" ref="I267" si="103">AVERAGE(D267:H267)</f>
        <v>0</v>
      </c>
      <c r="J267" s="3">
        <f>STDEV(D267:H267)</f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3">
        <f t="shared" ref="P267" si="104">AVERAGE(K267:O267)</f>
        <v>0</v>
      </c>
      <c r="Q267" s="3">
        <f>STDEV(K267:O267)</f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3">
        <f t="shared" ref="W267" si="105">AVERAGE(R267:V267)</f>
        <v>0</v>
      </c>
      <c r="X267" s="3">
        <f>STDEV(R267:V267)</f>
        <v>0</v>
      </c>
      <c r="Y267" s="7">
        <v>0</v>
      </c>
      <c r="Z267" s="7">
        <v>0</v>
      </c>
      <c r="AA267" s="7">
        <v>0</v>
      </c>
      <c r="AB267" s="7">
        <v>0</v>
      </c>
      <c r="AC267" s="7">
        <v>0</v>
      </c>
      <c r="AD267" s="3">
        <f t="shared" ref="AD267" si="106">AVERAGE(Y267:AC267)</f>
        <v>0</v>
      </c>
      <c r="AE267" s="3">
        <f>STDEV(Y267:AC267)</f>
        <v>0</v>
      </c>
      <c r="AF267" s="7">
        <v>0</v>
      </c>
      <c r="AG267" s="7">
        <v>0</v>
      </c>
      <c r="AH267" s="7">
        <v>0</v>
      </c>
      <c r="AI267" s="7">
        <v>0</v>
      </c>
      <c r="AJ267" s="7">
        <v>0</v>
      </c>
      <c r="AK267" s="3">
        <f t="shared" ref="AK267" si="107">AVERAGE(AF267:AJ267)</f>
        <v>0</v>
      </c>
      <c r="AL267" s="3">
        <f>STDEV(AF267:AJ267)</f>
        <v>0</v>
      </c>
      <c r="AM267" s="7">
        <v>0</v>
      </c>
      <c r="AN267" s="7">
        <v>0</v>
      </c>
      <c r="AO267" s="7">
        <v>0</v>
      </c>
      <c r="AP267" s="7">
        <v>0</v>
      </c>
      <c r="AQ267" s="7">
        <v>0</v>
      </c>
      <c r="AR267" s="3">
        <f t="shared" ref="AR267" si="108">AVERAGE(AM267:AQ267)</f>
        <v>0</v>
      </c>
      <c r="AS267" s="3">
        <f>STDEV(AM267:AQ267)</f>
        <v>0</v>
      </c>
      <c r="AT267" s="7">
        <v>0</v>
      </c>
      <c r="AU267" s="7">
        <v>0</v>
      </c>
      <c r="AV267" s="7">
        <v>0</v>
      </c>
      <c r="AW267" s="7">
        <v>0</v>
      </c>
      <c r="AX267" s="7">
        <v>0</v>
      </c>
      <c r="AY267" s="3">
        <f t="shared" ref="AY267" si="109">AVERAGE(AT267:AX267)</f>
        <v>0</v>
      </c>
      <c r="AZ267" s="3">
        <f>STDEV(AT267:AX267)</f>
        <v>0</v>
      </c>
      <c r="BA267" s="7">
        <v>0</v>
      </c>
      <c r="BB267" s="7">
        <v>0</v>
      </c>
      <c r="BC267" s="7">
        <v>0</v>
      </c>
      <c r="BD267" s="7">
        <v>0</v>
      </c>
      <c r="BE267" s="7">
        <v>0</v>
      </c>
      <c r="BF267" s="3">
        <f t="shared" ref="BF267" si="110">AVERAGE(BA267:BE267)</f>
        <v>0</v>
      </c>
      <c r="BG267" s="3">
        <f>STDEV(BA267:BE267)</f>
        <v>0</v>
      </c>
      <c r="BH267" s="6"/>
    </row>
    <row r="268" spans="1:61" x14ac:dyDescent="0.35">
      <c r="A268" s="6"/>
      <c r="B268" s="6">
        <v>3</v>
      </c>
      <c r="C268" s="6"/>
      <c r="D268" s="7">
        <v>47</v>
      </c>
      <c r="E268" s="7">
        <v>30</v>
      </c>
      <c r="F268" s="7">
        <v>38</v>
      </c>
      <c r="G268" s="7">
        <v>38</v>
      </c>
      <c r="H268" s="7">
        <v>43</v>
      </c>
      <c r="I268" s="3">
        <f>AVERAGE(D268:H268)</f>
        <v>39.200000000000003</v>
      </c>
      <c r="J268" s="3">
        <f>STDEV(D268:H268)</f>
        <v>6.3796551630946361</v>
      </c>
      <c r="K268" s="7">
        <v>9</v>
      </c>
      <c r="L268" s="7">
        <v>12</v>
      </c>
      <c r="M268" s="7">
        <v>10</v>
      </c>
      <c r="N268" s="7">
        <v>13</v>
      </c>
      <c r="O268" s="7">
        <v>10</v>
      </c>
      <c r="P268" s="3">
        <f>AVERAGE(K268:O268)</f>
        <v>10.8</v>
      </c>
      <c r="Q268" s="3">
        <f>STDEV(K268:O268)</f>
        <v>1.6431676725154949</v>
      </c>
      <c r="R268" s="7">
        <v>2</v>
      </c>
      <c r="S268" s="7">
        <v>0</v>
      </c>
      <c r="T268" s="7">
        <v>2</v>
      </c>
      <c r="U268" s="7">
        <v>2</v>
      </c>
      <c r="V268" s="7">
        <v>2</v>
      </c>
      <c r="W268" s="3">
        <f>AVERAGE(R268:V268)</f>
        <v>1.6</v>
      </c>
      <c r="X268" s="3">
        <f>STDEV(R268:V268)</f>
        <v>0.89442719099991574</v>
      </c>
      <c r="Y268" s="7">
        <v>0</v>
      </c>
      <c r="Z268" s="7">
        <v>0</v>
      </c>
      <c r="AA268" s="7">
        <v>0</v>
      </c>
      <c r="AB268" s="7">
        <v>0</v>
      </c>
      <c r="AC268" s="7">
        <v>0</v>
      </c>
      <c r="AD268" s="3">
        <f>AVERAGE(Y268:AC268)</f>
        <v>0</v>
      </c>
      <c r="AE268" s="3">
        <f>STDEV(Y268:AC268)</f>
        <v>0</v>
      </c>
      <c r="AF268" s="7">
        <v>0</v>
      </c>
      <c r="AG268" s="7">
        <v>0</v>
      </c>
      <c r="AH268" s="7">
        <v>1</v>
      </c>
      <c r="AI268" s="7">
        <v>0</v>
      </c>
      <c r="AJ268" s="7">
        <v>0</v>
      </c>
      <c r="AK268" s="3">
        <f>AVERAGE(AF268:AJ268)</f>
        <v>0.2</v>
      </c>
      <c r="AL268" s="3">
        <f>STDEV(AF268:AJ268)</f>
        <v>0.44721359549995793</v>
      </c>
      <c r="AM268" s="7">
        <v>0</v>
      </c>
      <c r="AN268" s="7">
        <v>0</v>
      </c>
      <c r="AO268" s="7">
        <v>0</v>
      </c>
      <c r="AP268" s="7">
        <v>0</v>
      </c>
      <c r="AQ268" s="7">
        <v>0</v>
      </c>
      <c r="AR268" s="3">
        <f>AVERAGE(AM268:AQ268)</f>
        <v>0</v>
      </c>
      <c r="AS268" s="3">
        <f>STDEV(AM268:AQ268)</f>
        <v>0</v>
      </c>
      <c r="AT268" s="7">
        <v>0</v>
      </c>
      <c r="AU268" s="7">
        <v>0</v>
      </c>
      <c r="AV268" s="7">
        <v>0</v>
      </c>
      <c r="AW268" s="7">
        <v>0</v>
      </c>
      <c r="AX268" s="7">
        <v>0</v>
      </c>
      <c r="AY268" s="3">
        <f>AVERAGE(AT268:AX268)</f>
        <v>0</v>
      </c>
      <c r="AZ268" s="3">
        <f>STDEV(AT268:AX268)</f>
        <v>0</v>
      </c>
      <c r="BA268" s="7">
        <v>0</v>
      </c>
      <c r="BB268" s="7">
        <v>0</v>
      </c>
      <c r="BC268" s="7">
        <v>0</v>
      </c>
      <c r="BD268" s="7">
        <v>0</v>
      </c>
      <c r="BE268" s="7">
        <v>0</v>
      </c>
      <c r="BF268" s="3">
        <f>AVERAGE(BA268:BE268)</f>
        <v>0</v>
      </c>
      <c r="BG268" s="3">
        <f>STDEV(BA268:BE268)</f>
        <v>0</v>
      </c>
      <c r="BH268" s="6"/>
    </row>
    <row r="269" spans="1:61" x14ac:dyDescent="0.35">
      <c r="A269" s="4" t="s">
        <v>32</v>
      </c>
      <c r="B269" s="6"/>
      <c r="C269" s="6"/>
      <c r="D269" s="7"/>
      <c r="E269" s="7"/>
      <c r="F269" s="7"/>
      <c r="G269" s="7"/>
      <c r="H269" s="7"/>
      <c r="I269" s="8">
        <f>AVERAGE(I266:I268)</f>
        <v>13.066666666666668</v>
      </c>
      <c r="J269" s="8"/>
      <c r="K269" s="7"/>
      <c r="L269" s="7"/>
      <c r="M269" s="7"/>
      <c r="N269" s="7"/>
      <c r="O269" s="7"/>
      <c r="P269" s="8">
        <f>AVERAGE(P266:P268)</f>
        <v>3.6</v>
      </c>
      <c r="Q269" s="8"/>
      <c r="R269" s="7"/>
      <c r="S269" s="7"/>
      <c r="T269" s="7"/>
      <c r="U269" s="7"/>
      <c r="V269" s="7"/>
      <c r="W269" s="8">
        <f>AVERAGE(W266:W268)</f>
        <v>0.53333333333333333</v>
      </c>
      <c r="X269" s="8"/>
      <c r="Y269" s="7"/>
      <c r="Z269" s="7"/>
      <c r="AA269" s="7"/>
      <c r="AB269" s="7"/>
      <c r="AC269" s="7"/>
      <c r="AD269" s="8">
        <f>AVERAGE(AD266:AD268)</f>
        <v>0</v>
      </c>
      <c r="AE269" s="8"/>
      <c r="AF269" s="7"/>
      <c r="AG269" s="7"/>
      <c r="AH269" s="7"/>
      <c r="AI269" s="7"/>
      <c r="AJ269" s="7"/>
      <c r="AK269" s="8">
        <f>AVERAGE(AK266:AK268)</f>
        <v>6.6666666666666666E-2</v>
      </c>
      <c r="AL269" s="8"/>
      <c r="AM269" s="7"/>
      <c r="AN269" s="7"/>
      <c r="AO269" s="7"/>
      <c r="AP269" s="7"/>
      <c r="AQ269" s="7"/>
      <c r="AR269" s="8">
        <f>AVERAGE(AR266:AR268)</f>
        <v>0</v>
      </c>
      <c r="AS269" s="8"/>
      <c r="AT269" s="7"/>
      <c r="AU269" s="7"/>
      <c r="AV269" s="7"/>
      <c r="AW269" s="7"/>
      <c r="AX269" s="7"/>
      <c r="AY269" s="8">
        <f>AVERAGE(AY266:AY268)</f>
        <v>0</v>
      </c>
      <c r="AZ269" s="8"/>
      <c r="BA269" s="7"/>
      <c r="BB269" s="7"/>
      <c r="BC269" s="7"/>
      <c r="BD269" s="7"/>
      <c r="BE269" s="7"/>
      <c r="BF269" s="8">
        <f>AVERAGE(BF266:BF268)</f>
        <v>0</v>
      </c>
      <c r="BG269" s="8"/>
      <c r="BH269" s="6"/>
    </row>
    <row r="270" spans="1:61" x14ac:dyDescent="0.35">
      <c r="A270" s="4" t="s">
        <v>33</v>
      </c>
      <c r="B270" s="6"/>
      <c r="C270" s="6"/>
      <c r="D270" s="7"/>
      <c r="E270" s="7"/>
      <c r="F270" s="7"/>
      <c r="G270" s="7"/>
      <c r="H270" s="7"/>
      <c r="I270" s="8">
        <f>SUM(J266:J268)</f>
        <v>6.3796551630946361</v>
      </c>
      <c r="J270" s="8"/>
      <c r="K270" s="7"/>
      <c r="L270" s="7"/>
      <c r="M270" s="7"/>
      <c r="N270" s="7"/>
      <c r="O270" s="7"/>
      <c r="P270" s="8">
        <f>SUM(Q266:Q268)</f>
        <v>1.6431676725154949</v>
      </c>
      <c r="Q270" s="8"/>
      <c r="R270" s="7"/>
      <c r="S270" s="7"/>
      <c r="T270" s="7"/>
      <c r="U270" s="7"/>
      <c r="V270" s="7"/>
      <c r="W270" s="8">
        <f>SUM(X266:X268)</f>
        <v>0.89442719099991574</v>
      </c>
      <c r="X270" s="8"/>
      <c r="Y270" s="7"/>
      <c r="Z270" s="7"/>
      <c r="AA270" s="7"/>
      <c r="AB270" s="7"/>
      <c r="AC270" s="7"/>
      <c r="AD270" s="8">
        <f>SUM(AE266:AE268)</f>
        <v>0</v>
      </c>
      <c r="AE270" s="8"/>
      <c r="AF270" s="7"/>
      <c r="AG270" s="7"/>
      <c r="AH270" s="7"/>
      <c r="AI270" s="7"/>
      <c r="AJ270" s="7"/>
      <c r="AK270" s="8">
        <f>SUM(AL266:AL268)</f>
        <v>0.44721359549995793</v>
      </c>
      <c r="AL270" s="8"/>
      <c r="AM270" s="7"/>
      <c r="AN270" s="7"/>
      <c r="AO270" s="7"/>
      <c r="AP270" s="7"/>
      <c r="AQ270" s="7"/>
      <c r="AR270" s="8">
        <f>SUM(AS266:AS268)</f>
        <v>0</v>
      </c>
      <c r="AS270" s="8"/>
      <c r="AT270" s="7"/>
      <c r="AU270" s="7"/>
      <c r="AV270" s="7"/>
      <c r="AW270" s="7"/>
      <c r="AX270" s="7"/>
      <c r="AY270" s="8">
        <f>SUM(AZ266:AZ268)</f>
        <v>0</v>
      </c>
      <c r="AZ270" s="8"/>
      <c r="BA270" s="7"/>
      <c r="BB270" s="7"/>
      <c r="BC270" s="7"/>
      <c r="BD270" s="7"/>
      <c r="BE270" s="7"/>
      <c r="BF270" s="8">
        <f>SUM(BG266:BG268)</f>
        <v>0</v>
      </c>
      <c r="BG270" s="8"/>
      <c r="BH270" s="6"/>
    </row>
    <row r="271" spans="1:61" x14ac:dyDescent="0.35">
      <c r="A271" s="6" t="s">
        <v>34</v>
      </c>
      <c r="B271" s="6">
        <v>1</v>
      </c>
      <c r="C271" s="6"/>
      <c r="D271" s="7" t="s">
        <v>31</v>
      </c>
      <c r="E271" s="7" t="s">
        <v>31</v>
      </c>
      <c r="F271" s="7" t="s">
        <v>31</v>
      </c>
      <c r="G271" s="7" t="s">
        <v>31</v>
      </c>
      <c r="H271" s="7" t="s">
        <v>31</v>
      </c>
      <c r="I271" s="3" t="e">
        <f>AVERAGE(D271:H271)</f>
        <v>#DIV/0!</v>
      </c>
      <c r="J271" s="3" t="e">
        <f>STDEV(D271:H271)</f>
        <v>#DIV/0!</v>
      </c>
      <c r="K271" s="7">
        <v>118</v>
      </c>
      <c r="L271" s="7">
        <v>124</v>
      </c>
      <c r="M271" s="7">
        <v>123</v>
      </c>
      <c r="N271" s="7">
        <v>118</v>
      </c>
      <c r="O271" s="7">
        <v>119</v>
      </c>
      <c r="P271" s="3">
        <f>AVERAGE(K271:O271)</f>
        <v>120.4</v>
      </c>
      <c r="Q271" s="3">
        <f>STDEV(K271:O271)</f>
        <v>2.8809720581775866</v>
      </c>
      <c r="R271" s="7">
        <v>28</v>
      </c>
      <c r="S271" s="7">
        <v>29</v>
      </c>
      <c r="T271" s="7">
        <v>35</v>
      </c>
      <c r="U271" s="7">
        <v>29</v>
      </c>
      <c r="V271" s="7">
        <v>31</v>
      </c>
      <c r="W271" s="3">
        <f>AVERAGE(R271:V271)</f>
        <v>30.4</v>
      </c>
      <c r="X271" s="3">
        <f>STDEV(R271:V271)</f>
        <v>2.7928480087537886</v>
      </c>
      <c r="Y271" s="7">
        <v>3</v>
      </c>
      <c r="Z271" s="7">
        <v>4</v>
      </c>
      <c r="AA271" s="7">
        <v>1</v>
      </c>
      <c r="AB271" s="7">
        <v>2</v>
      </c>
      <c r="AC271" s="7">
        <v>1</v>
      </c>
      <c r="AD271" s="3">
        <f>AVERAGE(Y271:AC271)</f>
        <v>2.2000000000000002</v>
      </c>
      <c r="AE271" s="3">
        <f>STDEV(Y271:AC271)</f>
        <v>1.3038404810405297</v>
      </c>
      <c r="AF271" s="7">
        <v>0</v>
      </c>
      <c r="AG271" s="7">
        <v>0</v>
      </c>
      <c r="AH271" s="7">
        <v>0</v>
      </c>
      <c r="AI271" s="7">
        <v>0</v>
      </c>
      <c r="AJ271" s="7">
        <v>1</v>
      </c>
      <c r="AK271" s="3">
        <f>AVERAGE(AF271:AJ271)</f>
        <v>0.2</v>
      </c>
      <c r="AL271" s="3">
        <f>STDEV(AF271:AJ271)</f>
        <v>0.44721359549995793</v>
      </c>
      <c r="AM271" s="7">
        <v>0</v>
      </c>
      <c r="AN271" s="7">
        <v>0</v>
      </c>
      <c r="AO271" s="7">
        <v>0</v>
      </c>
      <c r="AP271" s="7">
        <v>0</v>
      </c>
      <c r="AQ271" s="7">
        <v>0</v>
      </c>
      <c r="AR271" s="3">
        <f>AVERAGE(AM271:AQ271)</f>
        <v>0</v>
      </c>
      <c r="AS271" s="3">
        <f>STDEV(AM271:AQ271)</f>
        <v>0</v>
      </c>
      <c r="AT271" s="7">
        <v>0</v>
      </c>
      <c r="AU271" s="7">
        <v>0</v>
      </c>
      <c r="AV271" s="7">
        <v>0</v>
      </c>
      <c r="AW271" s="7">
        <v>0</v>
      </c>
      <c r="AX271" s="7">
        <v>0</v>
      </c>
      <c r="AY271" s="3">
        <f>AVERAGE(AT271:AX271)</f>
        <v>0</v>
      </c>
      <c r="AZ271" s="3">
        <f>STDEV(AT271:AX271)</f>
        <v>0</v>
      </c>
      <c r="BA271" s="7">
        <v>0</v>
      </c>
      <c r="BB271" s="7">
        <v>0</v>
      </c>
      <c r="BC271" s="7">
        <v>0</v>
      </c>
      <c r="BD271" s="7">
        <v>0</v>
      </c>
      <c r="BE271" s="7">
        <v>0</v>
      </c>
      <c r="BF271" s="3">
        <f t="shared" ref="BF271:BF273" si="111">AVERAGE(BA271:BE271)</f>
        <v>0</v>
      </c>
      <c r="BG271" s="3">
        <f>STDEV(BA271:BE271)</f>
        <v>0</v>
      </c>
      <c r="BH271" s="6"/>
    </row>
    <row r="272" spans="1:61" x14ac:dyDescent="0.35">
      <c r="A272" s="6" t="s">
        <v>14</v>
      </c>
      <c r="B272" s="6">
        <v>2</v>
      </c>
      <c r="C272" s="6"/>
      <c r="D272" s="7" t="s">
        <v>31</v>
      </c>
      <c r="E272" s="7" t="s">
        <v>31</v>
      </c>
      <c r="F272" s="7" t="s">
        <v>31</v>
      </c>
      <c r="G272" s="7" t="s">
        <v>31</v>
      </c>
      <c r="H272" s="7" t="s">
        <v>31</v>
      </c>
      <c r="I272" s="3" t="e">
        <f>AVERAGE(D272:H272)</f>
        <v>#DIV/0!</v>
      </c>
      <c r="J272" s="3" t="e">
        <f>STDEV(D272:H272)</f>
        <v>#DIV/0!</v>
      </c>
      <c r="K272" s="7" t="s">
        <v>31</v>
      </c>
      <c r="L272" s="7" t="s">
        <v>31</v>
      </c>
      <c r="M272" s="7" t="s">
        <v>31</v>
      </c>
      <c r="N272" s="7" t="s">
        <v>31</v>
      </c>
      <c r="O272" s="7" t="s">
        <v>31</v>
      </c>
      <c r="P272" s="3" t="e">
        <f>AVERAGE(K272:O272)</f>
        <v>#DIV/0!</v>
      </c>
      <c r="Q272" s="3" t="e">
        <f>STDEV(K272:O272)</f>
        <v>#DIV/0!</v>
      </c>
      <c r="R272" s="7">
        <v>23</v>
      </c>
      <c r="S272" s="7">
        <v>24</v>
      </c>
      <c r="T272" s="7">
        <v>21</v>
      </c>
      <c r="U272" s="7">
        <v>29</v>
      </c>
      <c r="V272" s="7">
        <v>37</v>
      </c>
      <c r="W272" s="3">
        <f>AVERAGE(R272:V272)</f>
        <v>26.8</v>
      </c>
      <c r="X272" s="3">
        <f>STDEV(R272:V272)</f>
        <v>6.4187226143524887</v>
      </c>
      <c r="Y272" s="7">
        <v>1</v>
      </c>
      <c r="Z272" s="7">
        <v>1</v>
      </c>
      <c r="AA272" s="7">
        <v>1</v>
      </c>
      <c r="AB272" s="7">
        <v>2</v>
      </c>
      <c r="AC272" s="7">
        <v>2</v>
      </c>
      <c r="AD272" s="3">
        <f>AVERAGE(Y272:AC272)</f>
        <v>1.4</v>
      </c>
      <c r="AE272" s="3">
        <f>STDEV(Y272:AC272)</f>
        <v>0.54772255750516596</v>
      </c>
      <c r="AF272" s="7">
        <v>0</v>
      </c>
      <c r="AG272" s="7">
        <v>0</v>
      </c>
      <c r="AH272" s="7">
        <v>0</v>
      </c>
      <c r="AI272" s="7">
        <v>0</v>
      </c>
      <c r="AJ272" s="7">
        <v>1</v>
      </c>
      <c r="AK272" s="3">
        <f>AVERAGE(AF272:AJ272)</f>
        <v>0.2</v>
      </c>
      <c r="AL272" s="3">
        <f>STDEV(AF272:AJ272)</f>
        <v>0.44721359549995793</v>
      </c>
      <c r="AM272" s="7">
        <v>0</v>
      </c>
      <c r="AN272" s="7">
        <v>0</v>
      </c>
      <c r="AO272" s="7">
        <v>0</v>
      </c>
      <c r="AP272" s="7">
        <v>0</v>
      </c>
      <c r="AQ272" s="7">
        <v>0</v>
      </c>
      <c r="AR272" s="3">
        <f>AVERAGE(AM272:AQ272)</f>
        <v>0</v>
      </c>
      <c r="AS272" s="3">
        <f>STDEV(AM272:AQ272)</f>
        <v>0</v>
      </c>
      <c r="AT272" s="7">
        <v>0</v>
      </c>
      <c r="AU272" s="7">
        <v>0</v>
      </c>
      <c r="AV272" s="7">
        <v>0</v>
      </c>
      <c r="AW272" s="7">
        <v>0</v>
      </c>
      <c r="AX272" s="7">
        <v>0</v>
      </c>
      <c r="AY272" s="3">
        <f>AVERAGE(AT272:AX272)</f>
        <v>0</v>
      </c>
      <c r="AZ272" s="3">
        <f>STDEV(AT272:AX272)</f>
        <v>0</v>
      </c>
      <c r="BA272" s="7">
        <v>0</v>
      </c>
      <c r="BB272" s="7">
        <v>0</v>
      </c>
      <c r="BC272" s="7">
        <v>0</v>
      </c>
      <c r="BD272" s="7">
        <v>0</v>
      </c>
      <c r="BE272" s="7">
        <v>0</v>
      </c>
      <c r="BF272" s="3">
        <f t="shared" si="111"/>
        <v>0</v>
      </c>
      <c r="BG272" s="3">
        <f t="shared" ref="BG272:BG273" si="112">STDEV(BA272:BE272)</f>
        <v>0</v>
      </c>
      <c r="BH272" s="6"/>
    </row>
    <row r="273" spans="1:60" x14ac:dyDescent="0.35">
      <c r="A273" s="6"/>
      <c r="B273" s="6">
        <v>3</v>
      </c>
      <c r="C273" s="6"/>
      <c r="D273" s="7" t="s">
        <v>31</v>
      </c>
      <c r="E273" s="7" t="s">
        <v>31</v>
      </c>
      <c r="F273" s="7" t="s">
        <v>31</v>
      </c>
      <c r="G273" s="7" t="s">
        <v>31</v>
      </c>
      <c r="H273" s="7" t="s">
        <v>31</v>
      </c>
      <c r="I273" s="3" t="e">
        <f>AVERAGE(D273:H273)</f>
        <v>#DIV/0!</v>
      </c>
      <c r="J273" s="3" t="e">
        <f>STDEV(D273:H273)</f>
        <v>#DIV/0!</v>
      </c>
      <c r="K273" s="7" t="s">
        <v>31</v>
      </c>
      <c r="L273" s="7" t="s">
        <v>31</v>
      </c>
      <c r="M273" s="7" t="s">
        <v>31</v>
      </c>
      <c r="N273" s="7" t="s">
        <v>31</v>
      </c>
      <c r="O273" s="7" t="s">
        <v>31</v>
      </c>
      <c r="P273" s="3" t="e">
        <f>AVERAGE(K273:O273)</f>
        <v>#DIV/0!</v>
      </c>
      <c r="Q273" s="3" t="e">
        <f>STDEV(K273:O273)</f>
        <v>#DIV/0!</v>
      </c>
      <c r="R273" s="7">
        <v>29</v>
      </c>
      <c r="S273" s="7">
        <v>35</v>
      </c>
      <c r="T273" s="7">
        <v>31</v>
      </c>
      <c r="U273" s="7">
        <v>47</v>
      </c>
      <c r="V273" s="7">
        <v>39</v>
      </c>
      <c r="W273" s="3">
        <f>AVERAGE(R273:V273)</f>
        <v>36.200000000000003</v>
      </c>
      <c r="X273" s="3">
        <f>STDEV(R273:V273)</f>
        <v>7.1554175279993304</v>
      </c>
      <c r="Y273" s="7">
        <v>4</v>
      </c>
      <c r="Z273" s="7">
        <v>4</v>
      </c>
      <c r="AA273" s="7">
        <v>3</v>
      </c>
      <c r="AB273" s="7">
        <v>4</v>
      </c>
      <c r="AC273" s="7">
        <v>2</v>
      </c>
      <c r="AD273" s="3">
        <f>AVERAGE(Y273:AC273)</f>
        <v>3.4</v>
      </c>
      <c r="AE273" s="3">
        <f>STDEV(Y273:AC273)</f>
        <v>0.8944271909999163</v>
      </c>
      <c r="AF273" s="7">
        <v>0</v>
      </c>
      <c r="AG273" s="7">
        <v>1</v>
      </c>
      <c r="AH273" s="7">
        <v>0</v>
      </c>
      <c r="AI273" s="7">
        <v>0</v>
      </c>
      <c r="AJ273" s="7">
        <v>0</v>
      </c>
      <c r="AK273" s="3">
        <f>AVERAGE(AF273:AJ273)</f>
        <v>0.2</v>
      </c>
      <c r="AL273" s="3">
        <f>STDEV(AF273:AJ273)</f>
        <v>0.44721359549995793</v>
      </c>
      <c r="AM273" s="7">
        <v>0</v>
      </c>
      <c r="AN273" s="7">
        <v>0</v>
      </c>
      <c r="AO273" s="7">
        <v>0</v>
      </c>
      <c r="AP273" s="7">
        <v>0</v>
      </c>
      <c r="AQ273" s="7">
        <v>0</v>
      </c>
      <c r="AR273" s="3">
        <f>AVERAGE(AM273:AQ273)</f>
        <v>0</v>
      </c>
      <c r="AS273" s="3">
        <f>STDEV(AM273:AQ273)</f>
        <v>0</v>
      </c>
      <c r="AT273" s="7">
        <v>0</v>
      </c>
      <c r="AU273" s="7">
        <v>0</v>
      </c>
      <c r="AV273" s="7">
        <v>0</v>
      </c>
      <c r="AW273" s="7">
        <v>0</v>
      </c>
      <c r="AX273" s="7">
        <v>0</v>
      </c>
      <c r="AY273" s="3">
        <f>AVERAGE(AT273:AX273)</f>
        <v>0</v>
      </c>
      <c r="AZ273" s="3">
        <f>STDEV(AT273:AX273)</f>
        <v>0</v>
      </c>
      <c r="BA273" s="7">
        <v>0</v>
      </c>
      <c r="BB273" s="7">
        <v>0</v>
      </c>
      <c r="BC273" s="7">
        <v>0</v>
      </c>
      <c r="BD273" s="7">
        <v>0</v>
      </c>
      <c r="BE273" s="7">
        <v>0</v>
      </c>
      <c r="BF273" s="3">
        <f t="shared" si="111"/>
        <v>0</v>
      </c>
      <c r="BG273" s="3">
        <f t="shared" si="112"/>
        <v>0</v>
      </c>
      <c r="BH273" s="6"/>
    </row>
    <row r="274" spans="1:60" x14ac:dyDescent="0.35">
      <c r="A274" s="4" t="s">
        <v>32</v>
      </c>
      <c r="B274" s="6"/>
      <c r="C274" s="6"/>
      <c r="D274" s="7"/>
      <c r="E274" s="7"/>
      <c r="F274" s="7"/>
      <c r="G274" s="7"/>
      <c r="H274" s="7"/>
      <c r="I274" s="8" t="e">
        <f>AVERAGE(I271:I272)</f>
        <v>#DIV/0!</v>
      </c>
      <c r="J274" s="8"/>
      <c r="K274" s="7"/>
      <c r="L274" s="7"/>
      <c r="M274" s="7"/>
      <c r="N274" s="7"/>
      <c r="O274" s="7"/>
      <c r="P274" s="8" t="e">
        <f>AVERAGE(P271:P272)</f>
        <v>#DIV/0!</v>
      </c>
      <c r="Q274" s="8"/>
      <c r="R274" s="7"/>
      <c r="S274" s="7"/>
      <c r="T274" s="7"/>
      <c r="U274" s="7"/>
      <c r="V274" s="7"/>
      <c r="W274" s="8">
        <f>AVERAGE(W271:W272)</f>
        <v>28.6</v>
      </c>
      <c r="X274" s="8"/>
      <c r="Y274" s="7"/>
      <c r="Z274" s="7"/>
      <c r="AA274" s="7"/>
      <c r="AB274" s="7"/>
      <c r="AC274" s="7"/>
      <c r="AD274" s="8">
        <f>AVERAGE(AD271:AD272)</f>
        <v>1.8</v>
      </c>
      <c r="AE274" s="8"/>
      <c r="AF274" s="7"/>
      <c r="AG274" s="7"/>
      <c r="AH274" s="7"/>
      <c r="AI274" s="7"/>
      <c r="AJ274" s="7"/>
      <c r="AK274" s="8">
        <f>AVERAGE(AK271:AK272)</f>
        <v>0.2</v>
      </c>
      <c r="AL274" s="8"/>
      <c r="AM274" s="7"/>
      <c r="AN274" s="7"/>
      <c r="AO274" s="7"/>
      <c r="AP274" s="7"/>
      <c r="AQ274" s="7"/>
      <c r="AR274" s="8">
        <f>AVERAGE(AR271:AR272)</f>
        <v>0</v>
      </c>
      <c r="AS274" s="8"/>
      <c r="AT274" s="7"/>
      <c r="AU274" s="7"/>
      <c r="AV274" s="7"/>
      <c r="AW274" s="7"/>
      <c r="AX274" s="7"/>
      <c r="AY274" s="8">
        <f>AVERAGE(AY271:AY272)</f>
        <v>0</v>
      </c>
      <c r="AZ274" s="8"/>
      <c r="BA274" s="7"/>
      <c r="BB274" s="7"/>
      <c r="BC274" s="7"/>
      <c r="BD274" s="7"/>
      <c r="BE274" s="7"/>
      <c r="BF274" s="8">
        <f>AVERAGE(BF271:BF272)</f>
        <v>0</v>
      </c>
      <c r="BG274" s="8"/>
      <c r="BH274" s="6"/>
    </row>
    <row r="275" spans="1:60" x14ac:dyDescent="0.35">
      <c r="A275" s="4" t="s">
        <v>33</v>
      </c>
      <c r="B275" s="6"/>
      <c r="C275" s="6"/>
      <c r="D275" s="7"/>
      <c r="E275" s="7"/>
      <c r="F275" s="7"/>
      <c r="G275" s="7"/>
      <c r="H275" s="7"/>
      <c r="I275" s="8" t="e">
        <f>SUM(J271:J272)</f>
        <v>#DIV/0!</v>
      </c>
      <c r="J275" s="8"/>
      <c r="K275" s="7"/>
      <c r="L275" s="7"/>
      <c r="M275" s="7"/>
      <c r="N275" s="7"/>
      <c r="O275" s="7"/>
      <c r="P275" s="8" t="e">
        <f>SUM(Q271:Q272)</f>
        <v>#DIV/0!</v>
      </c>
      <c r="Q275" s="8"/>
      <c r="R275" s="7"/>
      <c r="S275" s="7"/>
      <c r="T275" s="7"/>
      <c r="U275" s="7"/>
      <c r="V275" s="7"/>
      <c r="W275" s="8">
        <f>SUM(X271:X272)</f>
        <v>9.2115706231062777</v>
      </c>
      <c r="X275" s="8"/>
      <c r="Y275" s="7"/>
      <c r="Z275" s="7"/>
      <c r="AA275" s="7"/>
      <c r="AB275" s="7"/>
      <c r="AC275" s="7"/>
      <c r="AD275" s="8">
        <f>SUM(AE271:AE272)</f>
        <v>1.8515630385456956</v>
      </c>
      <c r="AE275" s="8"/>
      <c r="AF275" s="7"/>
      <c r="AG275" s="7"/>
      <c r="AH275" s="7"/>
      <c r="AI275" s="7"/>
      <c r="AJ275" s="7"/>
      <c r="AK275" s="8">
        <f>SUM(AL271:AL272)</f>
        <v>0.89442719099991586</v>
      </c>
      <c r="AL275" s="8"/>
      <c r="AM275" s="7"/>
      <c r="AN275" s="7"/>
      <c r="AO275" s="7"/>
      <c r="AP275" s="7"/>
      <c r="AQ275" s="7"/>
      <c r="AR275" s="8">
        <f>SUM(AS271:AS272)</f>
        <v>0</v>
      </c>
      <c r="AS275" s="8"/>
      <c r="AT275" s="7"/>
      <c r="AU275" s="7"/>
      <c r="AV275" s="7"/>
      <c r="AW275" s="7"/>
      <c r="AX275" s="7"/>
      <c r="AY275" s="8">
        <f>SUM(AZ271:AZ272)</f>
        <v>0</v>
      </c>
      <c r="AZ275" s="8"/>
      <c r="BA275" s="7"/>
      <c r="BB275" s="7"/>
      <c r="BC275" s="7"/>
      <c r="BD275" s="7"/>
      <c r="BE275" s="7"/>
      <c r="BF275" s="8">
        <f>SUM(BG271:BG272)</f>
        <v>0</v>
      </c>
      <c r="BG275" s="8"/>
      <c r="BH275" s="6"/>
    </row>
    <row r="276" spans="1:60" x14ac:dyDescent="0.35">
      <c r="A276" s="6" t="s">
        <v>15</v>
      </c>
      <c r="B276" s="6">
        <v>1</v>
      </c>
      <c r="C276" s="6"/>
      <c r="D276" s="7" t="s">
        <v>31</v>
      </c>
      <c r="E276" s="7" t="s">
        <v>31</v>
      </c>
      <c r="F276" s="7" t="s">
        <v>31</v>
      </c>
      <c r="G276" s="7" t="s">
        <v>31</v>
      </c>
      <c r="H276" s="7" t="s">
        <v>31</v>
      </c>
      <c r="I276" s="3" t="e">
        <f>AVERAGE(D276:H276)</f>
        <v>#DIV/0!</v>
      </c>
      <c r="J276" s="3" t="e">
        <f>STDEV(D276:H276)</f>
        <v>#DIV/0!</v>
      </c>
      <c r="K276" s="7" t="s">
        <v>31</v>
      </c>
      <c r="L276" s="7" t="s">
        <v>31</v>
      </c>
      <c r="M276" s="7" t="s">
        <v>31</v>
      </c>
      <c r="N276" s="7" t="s">
        <v>31</v>
      </c>
      <c r="O276" s="7" t="s">
        <v>31</v>
      </c>
      <c r="P276" s="3" t="e">
        <f>AVERAGE(K276:O276)</f>
        <v>#DIV/0!</v>
      </c>
      <c r="Q276" s="3" t="e">
        <f>STDEV(K276:O276)</f>
        <v>#DIV/0!</v>
      </c>
      <c r="R276" s="7" t="s">
        <v>31</v>
      </c>
      <c r="S276" s="7" t="s">
        <v>31</v>
      </c>
      <c r="T276" s="7" t="s">
        <v>31</v>
      </c>
      <c r="U276" s="7" t="s">
        <v>31</v>
      </c>
      <c r="V276" s="7" t="s">
        <v>31</v>
      </c>
      <c r="W276" s="3" t="e">
        <f>AVERAGE(R276:V276)</f>
        <v>#DIV/0!</v>
      </c>
      <c r="X276" s="3" t="e">
        <f>STDEV(R276:V276)</f>
        <v>#DIV/0!</v>
      </c>
      <c r="Y276" s="7">
        <v>37</v>
      </c>
      <c r="Z276" s="7">
        <v>41</v>
      </c>
      <c r="AA276" s="7">
        <v>46</v>
      </c>
      <c r="AB276" s="7">
        <v>50</v>
      </c>
      <c r="AC276" s="7">
        <v>40</v>
      </c>
      <c r="AD276" s="3">
        <f>AVERAGE(Y276:AC276)</f>
        <v>42.8</v>
      </c>
      <c r="AE276" s="3">
        <f>STDEV(Y276:AC276)</f>
        <v>5.1672042731055079</v>
      </c>
      <c r="AF276" s="7">
        <v>4</v>
      </c>
      <c r="AG276" s="7">
        <v>3</v>
      </c>
      <c r="AH276" s="7">
        <v>4</v>
      </c>
      <c r="AI276" s="7">
        <v>7</v>
      </c>
      <c r="AJ276" s="7">
        <v>4</v>
      </c>
      <c r="AK276" s="3">
        <f>AVERAGE(AF276:AJ276)</f>
        <v>4.4000000000000004</v>
      </c>
      <c r="AL276" s="3">
        <f>STDEV(AF276:AJ276)</f>
        <v>1.5165750888103104</v>
      </c>
      <c r="AM276" s="7">
        <v>0</v>
      </c>
      <c r="AN276" s="7">
        <v>0</v>
      </c>
      <c r="AO276" s="7">
        <v>1</v>
      </c>
      <c r="AP276" s="7">
        <v>1</v>
      </c>
      <c r="AQ276" s="7">
        <v>1</v>
      </c>
      <c r="AR276" s="3">
        <f>AVERAGE(AM276:AQ276)</f>
        <v>0.6</v>
      </c>
      <c r="AS276" s="3">
        <f>STDEV(AM276:AQ276)</f>
        <v>0.54772255750516607</v>
      </c>
      <c r="AT276" s="7">
        <v>0</v>
      </c>
      <c r="AU276" s="7">
        <v>0</v>
      </c>
      <c r="AV276" s="7">
        <v>0</v>
      </c>
      <c r="AW276" s="7">
        <v>0</v>
      </c>
      <c r="AX276" s="7">
        <v>0</v>
      </c>
      <c r="AY276" s="3">
        <f>AVERAGE(AT276:AX276)</f>
        <v>0</v>
      </c>
      <c r="AZ276" s="3">
        <f>STDEV(AT276:AX276)</f>
        <v>0</v>
      </c>
      <c r="BA276" s="7">
        <v>0</v>
      </c>
      <c r="BB276" s="7">
        <v>0</v>
      </c>
      <c r="BC276" s="7">
        <v>0</v>
      </c>
      <c r="BD276" s="7">
        <v>0</v>
      </c>
      <c r="BE276" s="7">
        <v>0</v>
      </c>
      <c r="BF276" s="3">
        <f t="shared" ref="BF276:BF278" si="113">AVERAGE(BA276:BE276)</f>
        <v>0</v>
      </c>
      <c r="BG276" s="3">
        <f>STDEV(BA276:BE276)</f>
        <v>0</v>
      </c>
      <c r="BH276" s="29"/>
    </row>
    <row r="277" spans="1:60" x14ac:dyDescent="0.35">
      <c r="A277" s="6"/>
      <c r="B277" s="6">
        <v>2</v>
      </c>
      <c r="C277" s="6"/>
      <c r="D277" s="7" t="s">
        <v>31</v>
      </c>
      <c r="E277" s="7" t="s">
        <v>31</v>
      </c>
      <c r="F277" s="7" t="s">
        <v>31</v>
      </c>
      <c r="G277" s="7" t="s">
        <v>31</v>
      </c>
      <c r="H277" s="7" t="s">
        <v>31</v>
      </c>
      <c r="I277" s="3" t="e">
        <f>AVERAGE(D277:H277)</f>
        <v>#DIV/0!</v>
      </c>
      <c r="J277" s="3" t="e">
        <f>STDEV(D277:H277)</f>
        <v>#DIV/0!</v>
      </c>
      <c r="K277" s="7" t="s">
        <v>31</v>
      </c>
      <c r="L277" s="7" t="s">
        <v>31</v>
      </c>
      <c r="M277" s="7" t="s">
        <v>31</v>
      </c>
      <c r="N277" s="7" t="s">
        <v>31</v>
      </c>
      <c r="O277" s="7" t="s">
        <v>31</v>
      </c>
      <c r="P277" s="3" t="e">
        <f>AVERAGE(K277:O277)</f>
        <v>#DIV/0!</v>
      </c>
      <c r="Q277" s="3" t="e">
        <f>STDEV(K277:O277)</f>
        <v>#DIV/0!</v>
      </c>
      <c r="R277" s="7" t="s">
        <v>31</v>
      </c>
      <c r="S277" s="7" t="s">
        <v>31</v>
      </c>
      <c r="T277" s="7" t="s">
        <v>31</v>
      </c>
      <c r="U277" s="7" t="s">
        <v>31</v>
      </c>
      <c r="V277" s="7" t="s">
        <v>31</v>
      </c>
      <c r="W277" s="3" t="e">
        <f>AVERAGE(R277:V277)</f>
        <v>#DIV/0!</v>
      </c>
      <c r="X277" s="3" t="e">
        <f>STDEV(R277:V277)</f>
        <v>#DIV/0!</v>
      </c>
      <c r="Y277" s="7">
        <v>82</v>
      </c>
      <c r="Z277" s="7">
        <v>71</v>
      </c>
      <c r="AA277" s="7">
        <v>87</v>
      </c>
      <c r="AB277" s="7">
        <v>90</v>
      </c>
      <c r="AC277" s="7">
        <v>86</v>
      </c>
      <c r="AD277" s="3">
        <f>AVERAGE(Y277:AC277)</f>
        <v>83.2</v>
      </c>
      <c r="AE277" s="3">
        <f>STDEV(Y277:AC277)</f>
        <v>7.3959448348402379</v>
      </c>
      <c r="AF277" s="7">
        <v>10</v>
      </c>
      <c r="AG277" s="7">
        <v>14</v>
      </c>
      <c r="AH277" s="7">
        <v>7</v>
      </c>
      <c r="AI277" s="7">
        <v>5</v>
      </c>
      <c r="AJ277" s="7">
        <v>8</v>
      </c>
      <c r="AK277" s="3">
        <f>AVERAGE(AF277:AJ277)</f>
        <v>8.8000000000000007</v>
      </c>
      <c r="AL277" s="3">
        <f>STDEV(AF277:AJ277)</f>
        <v>3.4205262752974144</v>
      </c>
      <c r="AM277" s="7">
        <v>2</v>
      </c>
      <c r="AN277" s="7">
        <v>2</v>
      </c>
      <c r="AO277" s="7">
        <v>0</v>
      </c>
      <c r="AP277" s="7">
        <v>0</v>
      </c>
      <c r="AQ277" s="7">
        <v>0</v>
      </c>
      <c r="AR277" s="3">
        <f>AVERAGE(AM277:AQ277)</f>
        <v>0.8</v>
      </c>
      <c r="AS277" s="3">
        <f>STDEV(AM277:AQ277)</f>
        <v>1.0954451150103321</v>
      </c>
      <c r="AT277" s="7">
        <v>0</v>
      </c>
      <c r="AU277" s="7">
        <v>0</v>
      </c>
      <c r="AV277" s="7">
        <v>0</v>
      </c>
      <c r="AW277" s="7">
        <v>0</v>
      </c>
      <c r="AX277" s="7">
        <v>0</v>
      </c>
      <c r="AY277" s="3">
        <f>AVERAGE(AT277:AX277)</f>
        <v>0</v>
      </c>
      <c r="AZ277" s="3">
        <f>STDEV(AT277:AX277)</f>
        <v>0</v>
      </c>
      <c r="BA277" s="7">
        <v>0</v>
      </c>
      <c r="BB277" s="7">
        <v>0</v>
      </c>
      <c r="BC277" s="7">
        <v>0</v>
      </c>
      <c r="BD277" s="7">
        <v>0</v>
      </c>
      <c r="BE277" s="7">
        <v>0</v>
      </c>
      <c r="BF277" s="3">
        <f t="shared" si="113"/>
        <v>0</v>
      </c>
      <c r="BG277" s="3">
        <f t="shared" ref="BG277:BG278" si="114">STDEV(BA277:BE277)</f>
        <v>0</v>
      </c>
      <c r="BH277" s="29"/>
    </row>
    <row r="278" spans="1:60" x14ac:dyDescent="0.35">
      <c r="A278" s="6"/>
      <c r="B278" s="6">
        <v>3</v>
      </c>
      <c r="C278" s="6"/>
      <c r="D278" s="7" t="s">
        <v>31</v>
      </c>
      <c r="E278" s="7" t="s">
        <v>31</v>
      </c>
      <c r="F278" s="7" t="s">
        <v>31</v>
      </c>
      <c r="G278" s="7" t="s">
        <v>31</v>
      </c>
      <c r="H278" s="7" t="s">
        <v>31</v>
      </c>
      <c r="I278" s="3" t="e">
        <f>AVERAGE(D278:H278)</f>
        <v>#DIV/0!</v>
      </c>
      <c r="J278" s="3" t="e">
        <f>STDEV(D278:H278)</f>
        <v>#DIV/0!</v>
      </c>
      <c r="K278" s="7" t="s">
        <v>31</v>
      </c>
      <c r="L278" s="7" t="s">
        <v>31</v>
      </c>
      <c r="M278" s="7" t="s">
        <v>31</v>
      </c>
      <c r="N278" s="7" t="s">
        <v>31</v>
      </c>
      <c r="O278" s="7" t="s">
        <v>31</v>
      </c>
      <c r="P278" s="3" t="e">
        <f>AVERAGE(K278:O278)</f>
        <v>#DIV/0!</v>
      </c>
      <c r="Q278" s="3" t="e">
        <f>STDEV(K278:O278)</f>
        <v>#DIV/0!</v>
      </c>
      <c r="R278" s="7" t="s">
        <v>31</v>
      </c>
      <c r="S278" s="7" t="s">
        <v>31</v>
      </c>
      <c r="T278" s="7" t="s">
        <v>31</v>
      </c>
      <c r="U278" s="7" t="s">
        <v>31</v>
      </c>
      <c r="V278" s="7" t="s">
        <v>31</v>
      </c>
      <c r="W278" s="3" t="e">
        <f>AVERAGE(R278:V278)</f>
        <v>#DIV/0!</v>
      </c>
      <c r="X278" s="3" t="e">
        <f>STDEV(R278:V278)</f>
        <v>#DIV/0!</v>
      </c>
      <c r="Y278" s="7">
        <v>10</v>
      </c>
      <c r="Z278" s="7">
        <v>12</v>
      </c>
      <c r="AA278" s="7">
        <v>13</v>
      </c>
      <c r="AB278" s="7">
        <v>6</v>
      </c>
      <c r="AC278" s="7">
        <v>8</v>
      </c>
      <c r="AD278" s="3">
        <f>AVERAGE(Y278:AC278)</f>
        <v>9.8000000000000007</v>
      </c>
      <c r="AE278" s="3">
        <f>STDEV(Y278:AC278)</f>
        <v>2.8635642126552709</v>
      </c>
      <c r="AF278" s="7">
        <v>1</v>
      </c>
      <c r="AG278" s="7">
        <v>0</v>
      </c>
      <c r="AH278" s="7">
        <v>1</v>
      </c>
      <c r="AI278" s="7">
        <v>2</v>
      </c>
      <c r="AJ278" s="7">
        <v>1</v>
      </c>
      <c r="AK278" s="3">
        <f>AVERAGE(AF278:AJ278)</f>
        <v>1</v>
      </c>
      <c r="AL278" s="3">
        <f>STDEV(AF278:AJ278)</f>
        <v>0.70710678118654757</v>
      </c>
      <c r="AM278" s="7">
        <v>1</v>
      </c>
      <c r="AN278" s="7">
        <v>0</v>
      </c>
      <c r="AO278" s="7">
        <v>0</v>
      </c>
      <c r="AP278" s="7">
        <v>1</v>
      </c>
      <c r="AQ278" s="7">
        <v>0</v>
      </c>
      <c r="AR278" s="3">
        <f>AVERAGE(AM278:AQ278)</f>
        <v>0.4</v>
      </c>
      <c r="AS278" s="3">
        <f>STDEV(AM278:AQ278)</f>
        <v>0.54772255750516607</v>
      </c>
      <c r="AT278" s="7">
        <v>0</v>
      </c>
      <c r="AU278" s="7">
        <v>0</v>
      </c>
      <c r="AV278" s="7">
        <v>0</v>
      </c>
      <c r="AW278" s="7">
        <v>0</v>
      </c>
      <c r="AX278" s="7">
        <v>0</v>
      </c>
      <c r="AY278" s="3">
        <f>AVERAGE(AT278:AX278)</f>
        <v>0</v>
      </c>
      <c r="AZ278" s="3">
        <f>STDEV(AT278:AX278)</f>
        <v>0</v>
      </c>
      <c r="BA278" s="7">
        <v>0</v>
      </c>
      <c r="BB278" s="7">
        <v>0</v>
      </c>
      <c r="BC278" s="7">
        <v>0</v>
      </c>
      <c r="BD278" s="7">
        <v>0</v>
      </c>
      <c r="BE278" s="7">
        <v>0</v>
      </c>
      <c r="BF278" s="3">
        <f t="shared" si="113"/>
        <v>0</v>
      </c>
      <c r="BG278" s="3">
        <f t="shared" si="114"/>
        <v>0</v>
      </c>
      <c r="BH278" s="29"/>
    </row>
    <row r="279" spans="1:60" x14ac:dyDescent="0.35">
      <c r="A279" s="4" t="s">
        <v>32</v>
      </c>
      <c r="B279" s="6"/>
      <c r="C279" s="6"/>
      <c r="D279" s="7"/>
      <c r="E279" s="7"/>
      <c r="F279" s="7"/>
      <c r="G279" s="7"/>
      <c r="H279" s="7"/>
      <c r="I279" s="8" t="e">
        <f>AVERAGE(I276:I278)</f>
        <v>#DIV/0!</v>
      </c>
      <c r="J279" s="8"/>
      <c r="K279" s="7"/>
      <c r="L279" s="7"/>
      <c r="M279" s="7"/>
      <c r="N279" s="7"/>
      <c r="O279" s="7"/>
      <c r="P279" s="8" t="e">
        <f>AVERAGE(P276:P278)</f>
        <v>#DIV/0!</v>
      </c>
      <c r="Q279" s="8"/>
      <c r="R279" s="7"/>
      <c r="S279" s="7"/>
      <c r="T279" s="7"/>
      <c r="U279" s="7"/>
      <c r="V279" s="7"/>
      <c r="W279" s="8" t="e">
        <f>AVERAGE(W276:W278)</f>
        <v>#DIV/0!</v>
      </c>
      <c r="X279" s="8"/>
      <c r="Y279" s="7"/>
      <c r="Z279" s="7"/>
      <c r="AA279" s="7"/>
      <c r="AB279" s="7"/>
      <c r="AC279" s="7"/>
      <c r="AD279" s="8">
        <f>AVERAGE(AD276:AD278)</f>
        <v>45.266666666666673</v>
      </c>
      <c r="AE279" s="8"/>
      <c r="AF279" s="7"/>
      <c r="AG279" s="7"/>
      <c r="AH279" s="7"/>
      <c r="AI279" s="7"/>
      <c r="AJ279" s="7"/>
      <c r="AK279" s="8">
        <f>AVERAGE(AK276:AK278)</f>
        <v>4.7333333333333334</v>
      </c>
      <c r="AL279" s="8"/>
      <c r="AM279" s="7"/>
      <c r="AN279" s="7"/>
      <c r="AO279" s="7"/>
      <c r="AP279" s="7"/>
      <c r="AQ279" s="7"/>
      <c r="AR279" s="8">
        <f>AVERAGE(AR276:AR278)</f>
        <v>0.6</v>
      </c>
      <c r="AS279" s="8"/>
      <c r="AT279" s="7"/>
      <c r="AU279" s="7"/>
      <c r="AV279" s="7"/>
      <c r="AW279" s="7"/>
      <c r="AX279" s="7"/>
      <c r="AY279" s="8">
        <f>AVERAGE(AY276:AY278)</f>
        <v>0</v>
      </c>
      <c r="AZ279" s="8"/>
      <c r="BA279" s="7"/>
      <c r="BB279" s="7"/>
      <c r="BC279" s="7"/>
      <c r="BD279" s="7"/>
      <c r="BE279" s="7"/>
      <c r="BF279" s="8">
        <f>AVERAGE(BF276:BF278)</f>
        <v>0</v>
      </c>
      <c r="BG279" s="8"/>
      <c r="BH279" s="29"/>
    </row>
    <row r="280" spans="1:60" x14ac:dyDescent="0.35">
      <c r="A280" s="4" t="s">
        <v>33</v>
      </c>
      <c r="B280" s="6"/>
      <c r="C280" s="6"/>
      <c r="D280" s="7"/>
      <c r="E280" s="7"/>
      <c r="F280" s="7"/>
      <c r="G280" s="7"/>
      <c r="H280" s="7"/>
      <c r="I280" s="8" t="e">
        <f>SUM(J276:J278)</f>
        <v>#DIV/0!</v>
      </c>
      <c r="J280" s="8"/>
      <c r="K280" s="7"/>
      <c r="L280" s="7"/>
      <c r="M280" s="7"/>
      <c r="N280" s="7"/>
      <c r="O280" s="7"/>
      <c r="P280" s="8" t="e">
        <f>SUM(Q276:Q278)</f>
        <v>#DIV/0!</v>
      </c>
      <c r="Q280" s="8"/>
      <c r="R280" s="7"/>
      <c r="S280" s="7"/>
      <c r="T280" s="7"/>
      <c r="U280" s="7"/>
      <c r="V280" s="7"/>
      <c r="W280" s="8" t="e">
        <f>SUM(X276:X278)</f>
        <v>#DIV/0!</v>
      </c>
      <c r="X280" s="8"/>
      <c r="Y280" s="7"/>
      <c r="Z280" s="7"/>
      <c r="AA280" s="7"/>
      <c r="AB280" s="7"/>
      <c r="AC280" s="7"/>
      <c r="AD280" s="8">
        <f>SUM(AE276:AE278)</f>
        <v>15.426713320601017</v>
      </c>
      <c r="AE280" s="8"/>
      <c r="AF280" s="7"/>
      <c r="AG280" s="7"/>
      <c r="AH280" s="7"/>
      <c r="AI280" s="7"/>
      <c r="AJ280" s="7"/>
      <c r="AK280" s="8">
        <f>SUM(AL276:AL278)</f>
        <v>5.6442081452942725</v>
      </c>
      <c r="AL280" s="8"/>
      <c r="AM280" s="7"/>
      <c r="AN280" s="7"/>
      <c r="AO280" s="7"/>
      <c r="AP280" s="7"/>
      <c r="AQ280" s="7"/>
      <c r="AR280" s="8">
        <f>SUM(AS276:AS278)</f>
        <v>2.1908902300206643</v>
      </c>
      <c r="AS280" s="8"/>
      <c r="AT280" s="7"/>
      <c r="AU280" s="7"/>
      <c r="AV280" s="7"/>
      <c r="AW280" s="7"/>
      <c r="AX280" s="7"/>
      <c r="AY280" s="8">
        <f>SUM(AZ276:AZ278)</f>
        <v>0</v>
      </c>
      <c r="AZ280" s="8"/>
      <c r="BA280" s="7"/>
      <c r="BB280" s="7"/>
      <c r="BC280" s="7"/>
      <c r="BD280" s="7"/>
      <c r="BE280" s="7"/>
      <c r="BF280" s="8">
        <f>SUM(BG276:BG278)</f>
        <v>0</v>
      </c>
      <c r="BG280" s="8"/>
      <c r="BH280" s="29"/>
    </row>
    <row r="281" spans="1:60" x14ac:dyDescent="0.35">
      <c r="A281" s="6" t="s">
        <v>12</v>
      </c>
      <c r="B281" s="6">
        <v>1</v>
      </c>
      <c r="C281" s="6"/>
      <c r="D281" s="7" t="s">
        <v>31</v>
      </c>
      <c r="E281" s="7" t="s">
        <v>31</v>
      </c>
      <c r="F281" s="7" t="s">
        <v>31</v>
      </c>
      <c r="G281" s="7" t="s">
        <v>31</v>
      </c>
      <c r="H281" s="7" t="s">
        <v>31</v>
      </c>
      <c r="I281" s="3" t="e">
        <f>AVERAGE(D281:H281)</f>
        <v>#DIV/0!</v>
      </c>
      <c r="J281" s="3" t="e">
        <f>STDEV(D281:H281)</f>
        <v>#DIV/0!</v>
      </c>
      <c r="K281" s="7" t="s">
        <v>31</v>
      </c>
      <c r="L281" s="7" t="s">
        <v>31</v>
      </c>
      <c r="M281" s="7" t="s">
        <v>31</v>
      </c>
      <c r="N281" s="7" t="s">
        <v>31</v>
      </c>
      <c r="O281" s="7" t="s">
        <v>31</v>
      </c>
      <c r="P281" s="3" t="e">
        <f>AVERAGE(K281:O281)</f>
        <v>#DIV/0!</v>
      </c>
      <c r="Q281" s="3" t="e">
        <f>STDEV(K281:O281)</f>
        <v>#DIV/0!</v>
      </c>
      <c r="R281" s="7" t="s">
        <v>31</v>
      </c>
      <c r="S281" s="7" t="s">
        <v>31</v>
      </c>
      <c r="T281" s="7" t="s">
        <v>31</v>
      </c>
      <c r="U281" s="7" t="s">
        <v>31</v>
      </c>
      <c r="V281" s="7" t="s">
        <v>31</v>
      </c>
      <c r="W281" s="3" t="e">
        <f>AVERAGE(R281:V281)</f>
        <v>#DIV/0!</v>
      </c>
      <c r="X281" s="3" t="e">
        <f>STDEV(R281:V281)</f>
        <v>#DIV/0!</v>
      </c>
      <c r="Y281" s="7">
        <v>21</v>
      </c>
      <c r="Z281" s="7">
        <v>29</v>
      </c>
      <c r="AA281" s="7">
        <v>23</v>
      </c>
      <c r="AB281" s="7">
        <v>26</v>
      </c>
      <c r="AC281" s="7">
        <v>26</v>
      </c>
      <c r="AD281" s="3">
        <f>AVERAGE(Y281:AC281)</f>
        <v>25</v>
      </c>
      <c r="AE281" s="3">
        <f>STDEV(Y281:AC281)</f>
        <v>3.082207001484488</v>
      </c>
      <c r="AF281" s="7">
        <v>2</v>
      </c>
      <c r="AG281" s="7">
        <v>1</v>
      </c>
      <c r="AH281" s="7">
        <v>2</v>
      </c>
      <c r="AI281" s="7">
        <v>5</v>
      </c>
      <c r="AJ281" s="7">
        <v>3</v>
      </c>
      <c r="AK281" s="3">
        <f>AVERAGE(AF281:AJ281)</f>
        <v>2.6</v>
      </c>
      <c r="AL281" s="3">
        <f>STDEV(AF281:AJ281)</f>
        <v>1.5165750888103104</v>
      </c>
      <c r="AM281" s="7">
        <v>1</v>
      </c>
      <c r="AN281" s="7">
        <v>0</v>
      </c>
      <c r="AO281" s="7">
        <v>1</v>
      </c>
      <c r="AP281" s="7">
        <v>0</v>
      </c>
      <c r="AQ281" s="7">
        <v>1</v>
      </c>
      <c r="AR281" s="3">
        <f>AVERAGE(AM281:AQ281)</f>
        <v>0.6</v>
      </c>
      <c r="AS281" s="3">
        <f>STDEV(AM281:AQ281)</f>
        <v>0.54772255750516607</v>
      </c>
      <c r="AT281" s="7">
        <v>0</v>
      </c>
      <c r="AU281" s="7">
        <v>0</v>
      </c>
      <c r="AV281" s="7">
        <v>0</v>
      </c>
      <c r="AW281" s="7">
        <v>0</v>
      </c>
      <c r="AX281" s="7">
        <v>0</v>
      </c>
      <c r="AY281" s="3">
        <f>AVERAGE(AT281:AX281)</f>
        <v>0</v>
      </c>
      <c r="AZ281" s="3">
        <f>STDEV(AT281:AX281)</f>
        <v>0</v>
      </c>
      <c r="BA281" s="7">
        <v>0</v>
      </c>
      <c r="BB281" s="7">
        <v>0</v>
      </c>
      <c r="BC281" s="7">
        <v>0</v>
      </c>
      <c r="BD281" s="7">
        <v>0</v>
      </c>
      <c r="BE281" s="7">
        <v>0</v>
      </c>
      <c r="BF281" s="3">
        <f t="shared" ref="BF281:BF282" si="115">AVERAGE(BA281:BE281)</f>
        <v>0</v>
      </c>
      <c r="BG281" s="3">
        <f>STDEV(BA281:BE281)</f>
        <v>0</v>
      </c>
      <c r="BH281" s="29"/>
    </row>
    <row r="282" spans="1:60" x14ac:dyDescent="0.35">
      <c r="A282" s="6" t="s">
        <v>14</v>
      </c>
      <c r="B282" s="6">
        <v>2</v>
      </c>
      <c r="C282" s="6"/>
      <c r="D282" s="7" t="s">
        <v>31</v>
      </c>
      <c r="E282" s="7" t="s">
        <v>31</v>
      </c>
      <c r="F282" s="7" t="s">
        <v>31</v>
      </c>
      <c r="G282" s="7" t="s">
        <v>31</v>
      </c>
      <c r="H282" s="7" t="s">
        <v>31</v>
      </c>
      <c r="I282" s="3" t="e">
        <f>AVERAGE(D282:H282)</f>
        <v>#DIV/0!</v>
      </c>
      <c r="J282" s="3" t="e">
        <f>STDEV(D282:H282)</f>
        <v>#DIV/0!</v>
      </c>
      <c r="K282" s="7" t="s">
        <v>31</v>
      </c>
      <c r="L282" s="7" t="s">
        <v>31</v>
      </c>
      <c r="M282" s="7" t="s">
        <v>31</v>
      </c>
      <c r="N282" s="7" t="s">
        <v>31</v>
      </c>
      <c r="O282" s="7" t="s">
        <v>31</v>
      </c>
      <c r="P282" s="3" t="e">
        <f>AVERAGE(K282:O282)</f>
        <v>#DIV/0!</v>
      </c>
      <c r="Q282" s="3" t="e">
        <f>STDEV(K282:O282)</f>
        <v>#DIV/0!</v>
      </c>
      <c r="R282" s="7" t="s">
        <v>31</v>
      </c>
      <c r="S282" s="7" t="s">
        <v>31</v>
      </c>
      <c r="T282" s="7" t="s">
        <v>31</v>
      </c>
      <c r="U282" s="7" t="s">
        <v>31</v>
      </c>
      <c r="V282" s="7" t="s">
        <v>31</v>
      </c>
      <c r="W282" s="3" t="e">
        <f>AVERAGE(R282:V282)</f>
        <v>#DIV/0!</v>
      </c>
      <c r="X282" s="3" t="e">
        <f>STDEV(R282:V282)</f>
        <v>#DIV/0!</v>
      </c>
      <c r="Y282" s="7">
        <v>6</v>
      </c>
      <c r="Z282" s="7">
        <v>9</v>
      </c>
      <c r="AA282" s="7">
        <v>9</v>
      </c>
      <c r="AB282" s="7">
        <v>10</v>
      </c>
      <c r="AC282" s="7">
        <v>10</v>
      </c>
      <c r="AD282" s="3">
        <f>AVERAGE(Y282:AC282)</f>
        <v>8.8000000000000007</v>
      </c>
      <c r="AE282" s="3">
        <f>STDEV(Y282:AC282)</f>
        <v>1.6431676725154991</v>
      </c>
      <c r="AF282" s="7">
        <v>0</v>
      </c>
      <c r="AG282" s="7">
        <v>0</v>
      </c>
      <c r="AH282" s="7">
        <v>2</v>
      </c>
      <c r="AI282" s="7">
        <v>0</v>
      </c>
      <c r="AJ282" s="7">
        <v>0</v>
      </c>
      <c r="AK282" s="3">
        <f>AVERAGE(AF282:AJ282)</f>
        <v>0.4</v>
      </c>
      <c r="AL282" s="3">
        <f>STDEV(AF282:AJ282)</f>
        <v>0.89442719099991586</v>
      </c>
      <c r="AM282" s="7">
        <v>0</v>
      </c>
      <c r="AN282" s="7">
        <v>0</v>
      </c>
      <c r="AO282" s="7">
        <v>0</v>
      </c>
      <c r="AP282" s="7">
        <v>0</v>
      </c>
      <c r="AQ282" s="7">
        <v>0</v>
      </c>
      <c r="AR282" s="3">
        <f>AVERAGE(AM282:AQ282)</f>
        <v>0</v>
      </c>
      <c r="AS282" s="3">
        <f>STDEV(AM282:AQ282)</f>
        <v>0</v>
      </c>
      <c r="AT282" s="7">
        <v>0</v>
      </c>
      <c r="AU282" s="7">
        <v>0</v>
      </c>
      <c r="AV282" s="7">
        <v>0</v>
      </c>
      <c r="AW282" s="7">
        <v>0</v>
      </c>
      <c r="AX282" s="7">
        <v>0</v>
      </c>
      <c r="AY282" s="3">
        <f>AVERAGE(AT282:AX282)</f>
        <v>0</v>
      </c>
      <c r="AZ282" s="3">
        <f>STDEV(AT282:AX282)</f>
        <v>0</v>
      </c>
      <c r="BA282" s="7">
        <v>0</v>
      </c>
      <c r="BB282" s="7">
        <v>0</v>
      </c>
      <c r="BC282" s="7">
        <v>0</v>
      </c>
      <c r="BD282" s="7">
        <v>0</v>
      </c>
      <c r="BE282" s="7">
        <v>0</v>
      </c>
      <c r="BF282" s="3">
        <f t="shared" si="115"/>
        <v>0</v>
      </c>
      <c r="BG282" s="3">
        <f t="shared" ref="BG282:BG283" si="116">STDEV(BA282:BE282)</f>
        <v>0</v>
      </c>
      <c r="BH282" s="29"/>
    </row>
    <row r="283" spans="1:60" x14ac:dyDescent="0.35">
      <c r="A283" s="6"/>
      <c r="B283" s="6">
        <v>3</v>
      </c>
      <c r="C283" s="6"/>
      <c r="D283" s="7" t="s">
        <v>31</v>
      </c>
      <c r="E283" s="7" t="s">
        <v>31</v>
      </c>
      <c r="F283" s="7" t="s">
        <v>31</v>
      </c>
      <c r="G283" s="7" t="s">
        <v>31</v>
      </c>
      <c r="H283" s="7" t="s">
        <v>31</v>
      </c>
      <c r="I283" s="3" t="e">
        <f>AVERAGE(D283:H283)</f>
        <v>#DIV/0!</v>
      </c>
      <c r="J283" s="3" t="e">
        <f>STDEV(D283:H283)</f>
        <v>#DIV/0!</v>
      </c>
      <c r="K283" s="7" t="s">
        <v>31</v>
      </c>
      <c r="L283" s="7" t="s">
        <v>31</v>
      </c>
      <c r="M283" s="7" t="s">
        <v>31</v>
      </c>
      <c r="N283" s="7" t="s">
        <v>31</v>
      </c>
      <c r="O283" s="7" t="s">
        <v>31</v>
      </c>
      <c r="P283" s="3" t="e">
        <f>AVERAGE(K283:O283)</f>
        <v>#DIV/0!</v>
      </c>
      <c r="Q283" s="3" t="e">
        <f>STDEV(K283:O283)</f>
        <v>#DIV/0!</v>
      </c>
      <c r="R283" s="7" t="s">
        <v>31</v>
      </c>
      <c r="S283" s="7" t="s">
        <v>31</v>
      </c>
      <c r="T283" s="7" t="s">
        <v>31</v>
      </c>
      <c r="U283" s="7" t="s">
        <v>31</v>
      </c>
      <c r="V283" s="7" t="s">
        <v>31</v>
      </c>
      <c r="W283" s="3" t="e">
        <f>AVERAGE(R283:V283)</f>
        <v>#DIV/0!</v>
      </c>
      <c r="X283" s="3" t="e">
        <f>STDEV(R283:V283)</f>
        <v>#DIV/0!</v>
      </c>
      <c r="Y283" s="7">
        <v>23</v>
      </c>
      <c r="Z283" s="7">
        <v>18</v>
      </c>
      <c r="AA283" s="7">
        <v>22</v>
      </c>
      <c r="AB283" s="7">
        <v>19</v>
      </c>
      <c r="AC283" s="7">
        <v>18</v>
      </c>
      <c r="AD283" s="3">
        <f>AVERAGE(Y283:AC283)</f>
        <v>20</v>
      </c>
      <c r="AE283" s="3">
        <f>STDEV(Y283:AC283)</f>
        <v>2.3452078799117149</v>
      </c>
      <c r="AF283" s="7">
        <v>2</v>
      </c>
      <c r="AG283" s="7">
        <v>2</v>
      </c>
      <c r="AH283" s="7">
        <v>2</v>
      </c>
      <c r="AI283" s="7">
        <v>2</v>
      </c>
      <c r="AJ283" s="7">
        <v>5</v>
      </c>
      <c r="AK283" s="3">
        <f>AVERAGE(AF283:AJ283)</f>
        <v>2.6</v>
      </c>
      <c r="AL283" s="3">
        <f>STDEV(AF283:AJ283)</f>
        <v>1.3416407864998741</v>
      </c>
      <c r="AM283" s="7">
        <v>0</v>
      </c>
      <c r="AN283" s="7">
        <v>1</v>
      </c>
      <c r="AO283" s="7">
        <v>0</v>
      </c>
      <c r="AP283" s="7">
        <v>0</v>
      </c>
      <c r="AQ283" s="7">
        <v>1</v>
      </c>
      <c r="AR283" s="3">
        <f>AVERAGE(AM283:AQ283)</f>
        <v>0.4</v>
      </c>
      <c r="AS283" s="3">
        <f>STDEV(AM283:AQ283)</f>
        <v>0.54772255750516607</v>
      </c>
      <c r="AT283" s="7">
        <v>0</v>
      </c>
      <c r="AU283" s="7">
        <v>0</v>
      </c>
      <c r="AV283" s="7">
        <v>0</v>
      </c>
      <c r="AW283" s="7">
        <v>1</v>
      </c>
      <c r="AX283" s="7">
        <v>0</v>
      </c>
      <c r="AY283" s="3">
        <f>AVERAGE(AT283:AX283)</f>
        <v>0.2</v>
      </c>
      <c r="AZ283" s="3">
        <f>STDEV(AT283:AX283)</f>
        <v>0.44721359549995793</v>
      </c>
      <c r="BA283" s="7">
        <v>0</v>
      </c>
      <c r="BB283" s="7">
        <v>0</v>
      </c>
      <c r="BC283" s="7">
        <v>0</v>
      </c>
      <c r="BD283" s="7">
        <v>0</v>
      </c>
      <c r="BE283" s="7">
        <v>0</v>
      </c>
      <c r="BF283" s="3">
        <f>AVERAGE(BA283:BE283)</f>
        <v>0</v>
      </c>
      <c r="BG283" s="3">
        <f t="shared" si="116"/>
        <v>0</v>
      </c>
      <c r="BH283" s="29"/>
    </row>
    <row r="284" spans="1:60" x14ac:dyDescent="0.35">
      <c r="A284" s="4" t="s">
        <v>32</v>
      </c>
      <c r="B284" s="6"/>
      <c r="C284" s="6"/>
      <c r="D284" s="7"/>
      <c r="E284" s="7"/>
      <c r="F284" s="7"/>
      <c r="G284" s="7"/>
      <c r="H284" s="7"/>
      <c r="I284" s="8" t="e">
        <f>AVERAGE(I282:I283)</f>
        <v>#DIV/0!</v>
      </c>
      <c r="J284" s="8"/>
      <c r="K284" s="7"/>
      <c r="L284" s="7"/>
      <c r="M284" s="7"/>
      <c r="N284" s="7"/>
      <c r="O284" s="7"/>
      <c r="P284" s="8" t="e">
        <f>AVERAGE(P282:P283)</f>
        <v>#DIV/0!</v>
      </c>
      <c r="Q284" s="8"/>
      <c r="R284" s="7"/>
      <c r="S284" s="7"/>
      <c r="T284" s="7"/>
      <c r="U284" s="7"/>
      <c r="V284" s="7"/>
      <c r="W284" s="8" t="e">
        <f>AVERAGE(W282:W283)</f>
        <v>#DIV/0!</v>
      </c>
      <c r="X284" s="8"/>
      <c r="Y284" s="7"/>
      <c r="Z284" s="7"/>
      <c r="AA284" s="7"/>
      <c r="AB284" s="7"/>
      <c r="AC284" s="7"/>
      <c r="AD284" s="8">
        <f>AVERAGE(AD282:AD283)</f>
        <v>14.4</v>
      </c>
      <c r="AE284" s="8"/>
      <c r="AF284" s="7"/>
      <c r="AG284" s="7"/>
      <c r="AH284" s="7"/>
      <c r="AI284" s="7"/>
      <c r="AJ284" s="7"/>
      <c r="AK284" s="8">
        <f>AVERAGE(AK282:AK283)</f>
        <v>1.5</v>
      </c>
      <c r="AL284" s="8"/>
      <c r="AM284" s="7"/>
      <c r="AN284" s="7"/>
      <c r="AO284" s="7"/>
      <c r="AP284" s="7"/>
      <c r="AQ284" s="7"/>
      <c r="AR284" s="8">
        <f>AVERAGE(AR282:AR283)</f>
        <v>0.2</v>
      </c>
      <c r="AS284" s="8"/>
      <c r="AT284" s="7"/>
      <c r="AU284" s="7"/>
      <c r="AV284" s="7"/>
      <c r="AW284" s="7"/>
      <c r="AX284" s="7"/>
      <c r="AY284" s="8">
        <f>AVERAGE(AY282:AY283)</f>
        <v>0.1</v>
      </c>
      <c r="AZ284" s="8"/>
      <c r="BA284" s="7"/>
      <c r="BB284" s="7"/>
      <c r="BC284" s="7"/>
      <c r="BD284" s="7"/>
      <c r="BE284" s="7"/>
      <c r="BF284" s="8">
        <f>AVERAGE(BF282:BF283)</f>
        <v>0</v>
      </c>
      <c r="BG284" s="8"/>
      <c r="BH284" s="29"/>
    </row>
    <row r="285" spans="1:60" x14ac:dyDescent="0.35">
      <c r="A285" s="4" t="s">
        <v>33</v>
      </c>
      <c r="B285" s="6"/>
      <c r="C285" s="6"/>
      <c r="D285" s="7"/>
      <c r="E285" s="7"/>
      <c r="F285" s="7"/>
      <c r="G285" s="7"/>
      <c r="H285" s="7"/>
      <c r="I285" s="8" t="e">
        <f>SUM(J282:J283)</f>
        <v>#DIV/0!</v>
      </c>
      <c r="J285" s="8"/>
      <c r="K285" s="7"/>
      <c r="L285" s="7"/>
      <c r="M285" s="7"/>
      <c r="N285" s="7"/>
      <c r="O285" s="7"/>
      <c r="P285" s="8" t="e">
        <f>SUM(Q282:Q283)</f>
        <v>#DIV/0!</v>
      </c>
      <c r="Q285" s="8"/>
      <c r="R285" s="7"/>
      <c r="S285" s="7"/>
      <c r="T285" s="7"/>
      <c r="U285" s="7"/>
      <c r="V285" s="7"/>
      <c r="W285" s="8" t="e">
        <f>SUM(X282:X283)</f>
        <v>#DIV/0!</v>
      </c>
      <c r="X285" s="8"/>
      <c r="Y285" s="7"/>
      <c r="Z285" s="7"/>
      <c r="AA285" s="7"/>
      <c r="AB285" s="7"/>
      <c r="AC285" s="7"/>
      <c r="AD285" s="8">
        <f>SUM(AE282:AE283)</f>
        <v>3.9883755524272138</v>
      </c>
      <c r="AE285" s="8"/>
      <c r="AF285" s="7"/>
      <c r="AG285" s="7"/>
      <c r="AH285" s="7"/>
      <c r="AI285" s="7"/>
      <c r="AJ285" s="7"/>
      <c r="AK285" s="8">
        <f>SUM(AL282:AL283)</f>
        <v>2.2360679774997898</v>
      </c>
      <c r="AL285" s="8"/>
      <c r="AM285" s="7"/>
      <c r="AN285" s="7"/>
      <c r="AO285" s="7"/>
      <c r="AP285" s="7"/>
      <c r="AQ285" s="7"/>
      <c r="AR285" s="8">
        <f>SUM(AS282:AS283)</f>
        <v>0.54772255750516607</v>
      </c>
      <c r="AS285" s="8"/>
      <c r="AT285" s="7"/>
      <c r="AU285" s="7"/>
      <c r="AV285" s="7"/>
      <c r="AW285" s="7"/>
      <c r="AX285" s="7"/>
      <c r="AY285" s="8">
        <f>SUM(AZ282:AZ283)</f>
        <v>0.44721359549995793</v>
      </c>
      <c r="AZ285" s="8"/>
      <c r="BA285" s="7"/>
      <c r="BB285" s="7"/>
      <c r="BC285" s="7"/>
      <c r="BD285" s="7"/>
      <c r="BE285" s="7"/>
      <c r="BF285" s="8">
        <f>SUM(BG282:BG283)</f>
        <v>0</v>
      </c>
      <c r="BG285" s="8"/>
      <c r="BH285" s="29"/>
    </row>
    <row r="286" spans="1:60" x14ac:dyDescent="0.35">
      <c r="A286" s="6" t="s">
        <v>15</v>
      </c>
      <c r="B286" s="6">
        <v>1</v>
      </c>
      <c r="C286" s="6"/>
      <c r="D286" s="7" t="s">
        <v>31</v>
      </c>
      <c r="E286" s="7" t="s">
        <v>31</v>
      </c>
      <c r="F286" s="7" t="s">
        <v>31</v>
      </c>
      <c r="G286" s="7" t="s">
        <v>31</v>
      </c>
      <c r="H286" s="7" t="s">
        <v>31</v>
      </c>
      <c r="I286" s="3" t="e">
        <f>AVERAGE(D286:H286)</f>
        <v>#DIV/0!</v>
      </c>
      <c r="J286" s="3" t="e">
        <f>STDEV(D286:H286)</f>
        <v>#DIV/0!</v>
      </c>
      <c r="K286" s="7" t="s">
        <v>31</v>
      </c>
      <c r="L286" s="7" t="s">
        <v>31</v>
      </c>
      <c r="M286" s="7" t="s">
        <v>31</v>
      </c>
      <c r="N286" s="7" t="s">
        <v>31</v>
      </c>
      <c r="O286" s="7" t="s">
        <v>31</v>
      </c>
      <c r="P286" s="3" t="e">
        <f>AVERAGE(K286:O286)</f>
        <v>#DIV/0!</v>
      </c>
      <c r="Q286" s="3" t="e">
        <f>STDEV(K286:O286)</f>
        <v>#DIV/0!</v>
      </c>
      <c r="R286" s="7">
        <v>54</v>
      </c>
      <c r="S286" s="7">
        <v>67</v>
      </c>
      <c r="T286" s="7">
        <v>54</v>
      </c>
      <c r="U286" s="7">
        <v>66</v>
      </c>
      <c r="V286" s="7">
        <v>52</v>
      </c>
      <c r="W286" s="3">
        <f>AVERAGE(R286:V286)</f>
        <v>58.6</v>
      </c>
      <c r="X286" s="3">
        <f>STDEV(R286:V286)</f>
        <v>7.2663608498339922</v>
      </c>
      <c r="Y286" s="7">
        <v>2</v>
      </c>
      <c r="Z286" s="7">
        <v>4</v>
      </c>
      <c r="AA286" s="7">
        <v>4</v>
      </c>
      <c r="AB286" s="7">
        <v>8</v>
      </c>
      <c r="AC286" s="7">
        <v>2</v>
      </c>
      <c r="AD286" s="3">
        <f>AVERAGE(Y286:AC286)</f>
        <v>4</v>
      </c>
      <c r="AE286" s="3">
        <f>STDEV(Y286:AC286)</f>
        <v>2.4494897427831779</v>
      </c>
      <c r="AF286" s="7">
        <v>0</v>
      </c>
      <c r="AG286" s="7">
        <v>0</v>
      </c>
      <c r="AH286" s="7">
        <v>0</v>
      </c>
      <c r="AI286" s="7">
        <v>0</v>
      </c>
      <c r="AJ286" s="7">
        <v>0</v>
      </c>
      <c r="AK286" s="3">
        <f>AVERAGE(AF286:AJ286)</f>
        <v>0</v>
      </c>
      <c r="AL286" s="3">
        <f>STDEV(AF286:AJ286)</f>
        <v>0</v>
      </c>
      <c r="AM286" s="7">
        <v>0</v>
      </c>
      <c r="AN286" s="7">
        <v>0</v>
      </c>
      <c r="AO286" s="7">
        <v>0</v>
      </c>
      <c r="AP286" s="7">
        <v>0</v>
      </c>
      <c r="AQ286" s="7">
        <v>0</v>
      </c>
      <c r="AR286" s="3">
        <f>AVERAGE(AM286:AQ286)</f>
        <v>0</v>
      </c>
      <c r="AS286" s="3">
        <f>STDEV(AM286:AQ286)</f>
        <v>0</v>
      </c>
      <c r="AT286" s="7">
        <v>0</v>
      </c>
      <c r="AU286" s="7">
        <v>0</v>
      </c>
      <c r="AV286" s="7">
        <v>0</v>
      </c>
      <c r="AW286" s="7">
        <v>0</v>
      </c>
      <c r="AX286" s="7">
        <v>0</v>
      </c>
      <c r="AY286" s="3">
        <f>AVERAGE(AT286:AX286)</f>
        <v>0</v>
      </c>
      <c r="AZ286" s="3">
        <f>STDEV(AT286:AX286)</f>
        <v>0</v>
      </c>
      <c r="BA286" s="7">
        <v>0</v>
      </c>
      <c r="BB286" s="7">
        <v>0</v>
      </c>
      <c r="BC286" s="7">
        <v>0</v>
      </c>
      <c r="BD286" s="7">
        <v>0</v>
      </c>
      <c r="BE286" s="7">
        <v>0</v>
      </c>
      <c r="BF286" s="3">
        <f t="shared" ref="BF286:BF288" si="117">AVERAGE(BA286:BE286)</f>
        <v>0</v>
      </c>
      <c r="BG286" s="3">
        <f>STDEV(BA286:BE286)</f>
        <v>0</v>
      </c>
      <c r="BH286" s="6"/>
    </row>
    <row r="287" spans="1:60" x14ac:dyDescent="0.35">
      <c r="A287" s="6"/>
      <c r="B287" s="6">
        <v>2</v>
      </c>
      <c r="C287" s="6"/>
      <c r="D287" s="7" t="s">
        <v>31</v>
      </c>
      <c r="E287" s="7" t="s">
        <v>31</v>
      </c>
      <c r="F287" s="7" t="s">
        <v>31</v>
      </c>
      <c r="G287" s="7" t="s">
        <v>31</v>
      </c>
      <c r="H287" s="7" t="s">
        <v>31</v>
      </c>
      <c r="I287" s="3" t="e">
        <f>AVERAGE(D287:H287)</f>
        <v>#DIV/0!</v>
      </c>
      <c r="J287" s="3" t="e">
        <f>STDEV(D287:H287)</f>
        <v>#DIV/0!</v>
      </c>
      <c r="K287" s="7" t="s">
        <v>31</v>
      </c>
      <c r="L287" s="7" t="s">
        <v>31</v>
      </c>
      <c r="M287" s="7" t="s">
        <v>31</v>
      </c>
      <c r="N287" s="7" t="s">
        <v>31</v>
      </c>
      <c r="O287" s="7" t="s">
        <v>31</v>
      </c>
      <c r="P287" s="3" t="e">
        <f>AVERAGE(K287:O287)</f>
        <v>#DIV/0!</v>
      </c>
      <c r="Q287" s="3" t="e">
        <f>STDEV(K287:O287)</f>
        <v>#DIV/0!</v>
      </c>
      <c r="R287" s="7">
        <v>70</v>
      </c>
      <c r="S287" s="7">
        <v>66</v>
      </c>
      <c r="T287" s="7">
        <v>71</v>
      </c>
      <c r="U287" s="7">
        <v>65</v>
      </c>
      <c r="V287" s="7">
        <v>77</v>
      </c>
      <c r="W287" s="3">
        <f>AVERAGE(R287:V287)</f>
        <v>69.8</v>
      </c>
      <c r="X287" s="3">
        <f>STDEV(R287:V287)</f>
        <v>4.7644516998286379</v>
      </c>
      <c r="Y287" s="7">
        <v>5</v>
      </c>
      <c r="Z287" s="7">
        <v>1</v>
      </c>
      <c r="AA287" s="7">
        <v>1</v>
      </c>
      <c r="AB287" s="7">
        <v>7</v>
      </c>
      <c r="AC287" s="7">
        <v>3</v>
      </c>
      <c r="AD287" s="3">
        <f>AVERAGE(Y287:AC287)</f>
        <v>3.4</v>
      </c>
      <c r="AE287" s="3">
        <f>STDEV(Y287:AC287)</f>
        <v>2.6076809620810595</v>
      </c>
      <c r="AF287" s="7">
        <v>0</v>
      </c>
      <c r="AG287" s="7">
        <v>0</v>
      </c>
      <c r="AH287" s="7">
        <v>0</v>
      </c>
      <c r="AI287" s="7">
        <v>0</v>
      </c>
      <c r="AJ287" s="7">
        <v>1</v>
      </c>
      <c r="AK287" s="3">
        <f>AVERAGE(AF287:AJ287)</f>
        <v>0.2</v>
      </c>
      <c r="AL287" s="3">
        <f>STDEV(AF287:AJ287)</f>
        <v>0.44721359549995793</v>
      </c>
      <c r="AM287" s="7">
        <v>0</v>
      </c>
      <c r="AN287" s="7">
        <v>0</v>
      </c>
      <c r="AO287" s="7">
        <v>0</v>
      </c>
      <c r="AP287" s="7">
        <v>0</v>
      </c>
      <c r="AQ287" s="7">
        <v>0</v>
      </c>
      <c r="AR287" s="3">
        <f>AVERAGE(AM287:AQ287)</f>
        <v>0</v>
      </c>
      <c r="AS287" s="3">
        <f>STDEV(AM287:AQ287)</f>
        <v>0</v>
      </c>
      <c r="AT287" s="7">
        <v>0</v>
      </c>
      <c r="AU287" s="7">
        <v>0</v>
      </c>
      <c r="AV287" s="7">
        <v>0</v>
      </c>
      <c r="AW287" s="7">
        <v>0</v>
      </c>
      <c r="AX287" s="7">
        <v>0</v>
      </c>
      <c r="AY287" s="3">
        <f>AVERAGE(AT287:AX287)</f>
        <v>0</v>
      </c>
      <c r="AZ287" s="3">
        <f>STDEV(AT287:AX287)</f>
        <v>0</v>
      </c>
      <c r="BA287" s="7">
        <v>0</v>
      </c>
      <c r="BB287" s="7">
        <v>0</v>
      </c>
      <c r="BC287" s="7">
        <v>0</v>
      </c>
      <c r="BD287" s="7">
        <v>0</v>
      </c>
      <c r="BE287" s="7">
        <v>0</v>
      </c>
      <c r="BF287" s="3">
        <f t="shared" si="117"/>
        <v>0</v>
      </c>
      <c r="BG287" s="3">
        <f t="shared" ref="BG287:BG288" si="118">STDEV(BA287:BE287)</f>
        <v>0</v>
      </c>
      <c r="BH287" s="6"/>
    </row>
    <row r="288" spans="1:60" x14ac:dyDescent="0.35">
      <c r="A288" s="6"/>
      <c r="B288" s="6">
        <v>3</v>
      </c>
      <c r="C288" s="6"/>
      <c r="D288" s="7" t="s">
        <v>31</v>
      </c>
      <c r="E288" s="7" t="s">
        <v>31</v>
      </c>
      <c r="F288" s="7" t="s">
        <v>31</v>
      </c>
      <c r="G288" s="7" t="s">
        <v>31</v>
      </c>
      <c r="H288" s="7" t="s">
        <v>31</v>
      </c>
      <c r="I288" s="3" t="e">
        <f>AVERAGE(D288:H288)</f>
        <v>#DIV/0!</v>
      </c>
      <c r="J288" s="3" t="e">
        <f>STDEV(D288:H288)</f>
        <v>#DIV/0!</v>
      </c>
      <c r="K288" s="7" t="s">
        <v>31</v>
      </c>
      <c r="L288" s="7" t="s">
        <v>31</v>
      </c>
      <c r="M288" s="7" t="s">
        <v>31</v>
      </c>
      <c r="N288" s="7" t="s">
        <v>31</v>
      </c>
      <c r="O288" s="7" t="s">
        <v>31</v>
      </c>
      <c r="P288" s="3" t="e">
        <f>AVERAGE(K288:O288)</f>
        <v>#DIV/0!</v>
      </c>
      <c r="Q288" s="3" t="e">
        <f>STDEV(K288:O288)</f>
        <v>#DIV/0!</v>
      </c>
      <c r="R288" s="7" t="s">
        <v>31</v>
      </c>
      <c r="S288" s="7" t="s">
        <v>31</v>
      </c>
      <c r="T288" s="7" t="s">
        <v>31</v>
      </c>
      <c r="U288" s="7" t="s">
        <v>31</v>
      </c>
      <c r="V288" s="7" t="s">
        <v>31</v>
      </c>
      <c r="W288" s="3" t="e">
        <f>AVERAGE(R288:V288)</f>
        <v>#DIV/0!</v>
      </c>
      <c r="X288" s="3" t="e">
        <f>STDEV(R288:V288)</f>
        <v>#DIV/0!</v>
      </c>
      <c r="Y288" s="7">
        <v>14</v>
      </c>
      <c r="Z288" s="7">
        <v>11</v>
      </c>
      <c r="AA288" s="7">
        <v>16</v>
      </c>
      <c r="AB288" s="7">
        <v>16</v>
      </c>
      <c r="AC288" s="7">
        <v>15</v>
      </c>
      <c r="AD288" s="3">
        <f>AVERAGE(Y288:AC288)</f>
        <v>14.4</v>
      </c>
      <c r="AE288" s="3">
        <f>STDEV(Y288:AC288)</f>
        <v>2.073644135332775</v>
      </c>
      <c r="AF288" s="7">
        <v>0</v>
      </c>
      <c r="AG288" s="7">
        <v>0</v>
      </c>
      <c r="AH288" s="7">
        <v>0</v>
      </c>
      <c r="AI288" s="7">
        <v>0</v>
      </c>
      <c r="AJ288" s="7">
        <v>0</v>
      </c>
      <c r="AK288" s="3">
        <f>AVERAGE(AF288:AJ288)</f>
        <v>0</v>
      </c>
      <c r="AL288" s="3">
        <f>STDEV(AF288:AJ288)</f>
        <v>0</v>
      </c>
      <c r="AM288" s="7">
        <v>0</v>
      </c>
      <c r="AN288" s="7">
        <v>0</v>
      </c>
      <c r="AO288" s="7">
        <v>0</v>
      </c>
      <c r="AP288" s="7">
        <v>0</v>
      </c>
      <c r="AQ288" s="7">
        <v>0</v>
      </c>
      <c r="AR288" s="3">
        <f>AVERAGE(AM288:AQ288)</f>
        <v>0</v>
      </c>
      <c r="AS288" s="3">
        <f>STDEV(AM288:AQ288)</f>
        <v>0</v>
      </c>
      <c r="AT288" s="7">
        <v>0</v>
      </c>
      <c r="AU288" s="7">
        <v>0</v>
      </c>
      <c r="AV288" s="7">
        <v>0</v>
      </c>
      <c r="AW288" s="7">
        <v>0</v>
      </c>
      <c r="AX288" s="7">
        <v>0</v>
      </c>
      <c r="AY288" s="3">
        <f>AVERAGE(AT288:AX288)</f>
        <v>0</v>
      </c>
      <c r="AZ288" s="3">
        <f>STDEV(AT288:AX288)</f>
        <v>0</v>
      </c>
      <c r="BA288" s="7">
        <v>0</v>
      </c>
      <c r="BB288" s="7">
        <v>0</v>
      </c>
      <c r="BC288" s="7">
        <v>0</v>
      </c>
      <c r="BD288" s="7">
        <v>0</v>
      </c>
      <c r="BE288" s="7">
        <v>0</v>
      </c>
      <c r="BF288" s="3">
        <f t="shared" si="117"/>
        <v>0</v>
      </c>
      <c r="BG288" s="3">
        <f t="shared" si="118"/>
        <v>0</v>
      </c>
      <c r="BH288" s="6"/>
    </row>
    <row r="289" spans="1:60" x14ac:dyDescent="0.35">
      <c r="A289" s="4" t="s">
        <v>32</v>
      </c>
      <c r="B289" s="6"/>
      <c r="C289" s="6"/>
      <c r="D289" s="7"/>
      <c r="E289" s="7"/>
      <c r="F289" s="7"/>
      <c r="G289" s="7"/>
      <c r="H289" s="7"/>
      <c r="I289" s="8" t="e">
        <f>AVERAGE(I286:I287)</f>
        <v>#DIV/0!</v>
      </c>
      <c r="J289" s="8"/>
      <c r="K289" s="7"/>
      <c r="L289" s="7"/>
      <c r="M289" s="7"/>
      <c r="N289" s="7"/>
      <c r="O289" s="7"/>
      <c r="P289" s="8" t="e">
        <f>AVERAGE(P286:P287)</f>
        <v>#DIV/0!</v>
      </c>
      <c r="Q289" s="8"/>
      <c r="R289" s="7"/>
      <c r="S289" s="7"/>
      <c r="T289" s="7"/>
      <c r="U289" s="7"/>
      <c r="V289" s="7"/>
      <c r="W289" s="8">
        <f>AVERAGE(W286:W287)</f>
        <v>64.2</v>
      </c>
      <c r="X289" s="8"/>
      <c r="Y289" s="7"/>
      <c r="Z289" s="7"/>
      <c r="AA289" s="7"/>
      <c r="AB289" s="7"/>
      <c r="AC289" s="7"/>
      <c r="AD289" s="8">
        <f>AVERAGE(AD286:AD287)</f>
        <v>3.7</v>
      </c>
      <c r="AE289" s="8"/>
      <c r="AF289" s="7"/>
      <c r="AG289" s="7"/>
      <c r="AH289" s="7"/>
      <c r="AI289" s="7"/>
      <c r="AJ289" s="7"/>
      <c r="AK289" s="8">
        <f>AVERAGE(AK286:AK287)</f>
        <v>0.1</v>
      </c>
      <c r="AL289" s="8"/>
      <c r="AM289" s="7"/>
      <c r="AN289" s="7"/>
      <c r="AO289" s="7"/>
      <c r="AP289" s="7"/>
      <c r="AQ289" s="7"/>
      <c r="AR289" s="8">
        <f>AVERAGE(AR286:AR287)</f>
        <v>0</v>
      </c>
      <c r="AS289" s="8"/>
      <c r="AT289" s="7"/>
      <c r="AU289" s="7"/>
      <c r="AV289" s="7"/>
      <c r="AW289" s="7"/>
      <c r="AX289" s="7"/>
      <c r="AY289" s="8">
        <f>AVERAGE(AY286:AY287)</f>
        <v>0</v>
      </c>
      <c r="AZ289" s="8"/>
      <c r="BA289" s="7"/>
      <c r="BB289" s="7"/>
      <c r="BC289" s="7"/>
      <c r="BD289" s="7"/>
      <c r="BE289" s="7"/>
      <c r="BF289" s="8">
        <f>AVERAGE(BF286:BF287)</f>
        <v>0</v>
      </c>
      <c r="BG289" s="8"/>
      <c r="BH289" s="6"/>
    </row>
    <row r="290" spans="1:60" x14ac:dyDescent="0.35">
      <c r="A290" s="4" t="s">
        <v>33</v>
      </c>
      <c r="B290" s="6"/>
      <c r="C290" s="6"/>
      <c r="D290" s="7"/>
      <c r="E290" s="7"/>
      <c r="F290" s="7"/>
      <c r="G290" s="7"/>
      <c r="H290" s="7"/>
      <c r="I290" s="8" t="e">
        <f>SUM(J286:J287)</f>
        <v>#DIV/0!</v>
      </c>
      <c r="J290" s="8"/>
      <c r="K290" s="7"/>
      <c r="L290" s="7"/>
      <c r="M290" s="7"/>
      <c r="N290" s="7"/>
      <c r="O290" s="7"/>
      <c r="P290" s="8" t="e">
        <f>SUM(Q286:Q287)</f>
        <v>#DIV/0!</v>
      </c>
      <c r="Q290" s="8"/>
      <c r="R290" s="7"/>
      <c r="S290" s="7"/>
      <c r="T290" s="7"/>
      <c r="U290" s="7"/>
      <c r="V290" s="7"/>
      <c r="W290" s="8">
        <f>SUM(X286:X287)</f>
        <v>12.030812549662631</v>
      </c>
      <c r="X290" s="8"/>
      <c r="Y290" s="7"/>
      <c r="Z290" s="7"/>
      <c r="AA290" s="7"/>
      <c r="AB290" s="7"/>
      <c r="AC290" s="7"/>
      <c r="AD290" s="8">
        <f>SUM(AE286:AE287)</f>
        <v>5.0571707048642374</v>
      </c>
      <c r="AE290" s="8"/>
      <c r="AF290" s="7"/>
      <c r="AG290" s="7"/>
      <c r="AH290" s="7"/>
      <c r="AI290" s="7"/>
      <c r="AJ290" s="7"/>
      <c r="AK290" s="8">
        <f>SUM(AL286:AL287)</f>
        <v>0.44721359549995793</v>
      </c>
      <c r="AL290" s="8"/>
      <c r="AM290" s="7"/>
      <c r="AN290" s="7"/>
      <c r="AO290" s="7"/>
      <c r="AP290" s="7"/>
      <c r="AQ290" s="7"/>
      <c r="AR290" s="8">
        <f>SUM(AS286:AS287)</f>
        <v>0</v>
      </c>
      <c r="AS290" s="8"/>
      <c r="AT290" s="7"/>
      <c r="AU290" s="7"/>
      <c r="AV290" s="7"/>
      <c r="AW290" s="7"/>
      <c r="AX290" s="7"/>
      <c r="AY290" s="8">
        <f>SUM(AZ286:AZ287)</f>
        <v>0</v>
      </c>
      <c r="AZ290" s="8"/>
      <c r="BA290" s="7"/>
      <c r="BB290" s="7"/>
      <c r="BC290" s="7"/>
      <c r="BD290" s="7"/>
      <c r="BE290" s="7"/>
      <c r="BF290" s="8">
        <f>SUM(BG286:BG287)</f>
        <v>0</v>
      </c>
      <c r="BG290" s="8"/>
      <c r="BH290" s="6"/>
    </row>
    <row r="291" spans="1:60" x14ac:dyDescent="0.35">
      <c r="A291" s="6" t="s">
        <v>13</v>
      </c>
      <c r="B291" s="6">
        <v>1</v>
      </c>
      <c r="C291" s="6"/>
      <c r="D291" s="7" t="s">
        <v>31</v>
      </c>
      <c r="E291" s="7" t="s">
        <v>31</v>
      </c>
      <c r="F291" s="7" t="s">
        <v>31</v>
      </c>
      <c r="G291" s="7" t="s">
        <v>31</v>
      </c>
      <c r="H291" s="7" t="s">
        <v>31</v>
      </c>
      <c r="I291" s="3" t="e">
        <f>AVERAGE(D291:H291)</f>
        <v>#DIV/0!</v>
      </c>
      <c r="J291" s="3" t="e">
        <f>STDEV(D291:H291)</f>
        <v>#DIV/0!</v>
      </c>
      <c r="K291" s="7" t="s">
        <v>31</v>
      </c>
      <c r="L291" s="7" t="s">
        <v>31</v>
      </c>
      <c r="M291" s="7" t="s">
        <v>31</v>
      </c>
      <c r="N291" s="7" t="s">
        <v>31</v>
      </c>
      <c r="O291" s="7" t="s">
        <v>31</v>
      </c>
      <c r="P291" s="3" t="e">
        <f>AVERAGE(K291:O291)</f>
        <v>#DIV/0!</v>
      </c>
      <c r="Q291" s="3" t="e">
        <f>STDEV(K291:O291)</f>
        <v>#DIV/0!</v>
      </c>
      <c r="R291" s="7" t="s">
        <v>31</v>
      </c>
      <c r="S291" s="7" t="s">
        <v>31</v>
      </c>
      <c r="T291" s="7" t="s">
        <v>31</v>
      </c>
      <c r="U291" s="7" t="s">
        <v>31</v>
      </c>
      <c r="V291" s="7" t="s">
        <v>31</v>
      </c>
      <c r="W291" s="3" t="e">
        <f>AVERAGE(R291:V291)</f>
        <v>#DIV/0!</v>
      </c>
      <c r="X291" s="3" t="e">
        <f>STDEV(R291:V291)</f>
        <v>#DIV/0!</v>
      </c>
      <c r="Y291" s="7">
        <v>12</v>
      </c>
      <c r="Z291" s="7">
        <v>15</v>
      </c>
      <c r="AA291" s="7">
        <v>10</v>
      </c>
      <c r="AB291" s="7">
        <v>19</v>
      </c>
      <c r="AC291" s="7">
        <v>4</v>
      </c>
      <c r="AD291" s="3">
        <f>AVERAGE(Y291:AC291)</f>
        <v>12</v>
      </c>
      <c r="AE291" s="3">
        <f>STDEV(Y291:AC291)</f>
        <v>5.6124860801609122</v>
      </c>
      <c r="AF291" s="7">
        <v>0</v>
      </c>
      <c r="AG291" s="7">
        <v>0</v>
      </c>
      <c r="AH291" s="7">
        <v>0</v>
      </c>
      <c r="AI291" s="7">
        <v>1</v>
      </c>
      <c r="AJ291" s="7">
        <v>0</v>
      </c>
      <c r="AK291" s="3">
        <f>AVERAGE(AF291:AJ291)</f>
        <v>0.2</v>
      </c>
      <c r="AL291" s="3">
        <f>STDEV(AF291:AJ291)</f>
        <v>0.44721359549995793</v>
      </c>
      <c r="AM291" s="7">
        <v>0</v>
      </c>
      <c r="AN291" s="7">
        <v>0</v>
      </c>
      <c r="AO291" s="7">
        <v>0</v>
      </c>
      <c r="AP291" s="7">
        <v>0</v>
      </c>
      <c r="AQ291" s="7">
        <v>0</v>
      </c>
      <c r="AR291" s="3">
        <f>AVERAGE(AM291:AQ291)</f>
        <v>0</v>
      </c>
      <c r="AS291" s="3">
        <f>STDEV(AM291:AQ291)</f>
        <v>0</v>
      </c>
      <c r="AT291" s="7">
        <v>0</v>
      </c>
      <c r="AU291" s="7">
        <v>0</v>
      </c>
      <c r="AV291" s="7">
        <v>0</v>
      </c>
      <c r="AW291" s="7">
        <v>0</v>
      </c>
      <c r="AX291" s="7">
        <v>0</v>
      </c>
      <c r="AY291" s="3">
        <f>AVERAGE(AT291:AX291)</f>
        <v>0</v>
      </c>
      <c r="AZ291" s="3">
        <f>STDEV(AT291:AX291)</f>
        <v>0</v>
      </c>
      <c r="BA291" s="7">
        <v>0</v>
      </c>
      <c r="BB291" s="7">
        <v>0</v>
      </c>
      <c r="BC291" s="7">
        <v>0</v>
      </c>
      <c r="BD291" s="7">
        <v>0</v>
      </c>
      <c r="BE291" s="7">
        <v>0</v>
      </c>
      <c r="BF291" s="3">
        <f t="shared" ref="BF291:BF293" si="119">AVERAGE(BA291:BE291)</f>
        <v>0</v>
      </c>
      <c r="BG291" s="3">
        <f>STDEV(BA291:BE291)</f>
        <v>0</v>
      </c>
      <c r="BH291" s="6"/>
    </row>
    <row r="292" spans="1:60" x14ac:dyDescent="0.35">
      <c r="A292" s="6" t="s">
        <v>14</v>
      </c>
      <c r="B292" s="6">
        <v>2</v>
      </c>
      <c r="C292" s="6"/>
      <c r="D292" s="7" t="s">
        <v>31</v>
      </c>
      <c r="E292" s="7" t="s">
        <v>31</v>
      </c>
      <c r="F292" s="7" t="s">
        <v>31</v>
      </c>
      <c r="G292" s="7" t="s">
        <v>31</v>
      </c>
      <c r="H292" s="7" t="s">
        <v>31</v>
      </c>
      <c r="I292" s="3" t="e">
        <f>AVERAGE(D292:H292)</f>
        <v>#DIV/0!</v>
      </c>
      <c r="J292" s="3" t="e">
        <f>STDEV(D292:H292)</f>
        <v>#DIV/0!</v>
      </c>
      <c r="K292" s="7" t="s">
        <v>31</v>
      </c>
      <c r="L292" s="7" t="s">
        <v>31</v>
      </c>
      <c r="M292" s="7" t="s">
        <v>31</v>
      </c>
      <c r="N292" s="7" t="s">
        <v>31</v>
      </c>
      <c r="O292" s="7" t="s">
        <v>31</v>
      </c>
      <c r="P292" s="3" t="e">
        <f>AVERAGE(K292:O292)</f>
        <v>#DIV/0!</v>
      </c>
      <c r="Q292" s="3" t="e">
        <f>STDEV(K292:O292)</f>
        <v>#DIV/0!</v>
      </c>
      <c r="R292" s="7" t="s">
        <v>31</v>
      </c>
      <c r="S292" s="7" t="s">
        <v>31</v>
      </c>
      <c r="T292" s="7" t="s">
        <v>31</v>
      </c>
      <c r="U292" s="7" t="s">
        <v>31</v>
      </c>
      <c r="V292" s="7" t="s">
        <v>31</v>
      </c>
      <c r="W292" s="3" t="e">
        <f>AVERAGE(R292:V292)</f>
        <v>#DIV/0!</v>
      </c>
      <c r="X292" s="3" t="e">
        <f>STDEV(R292:V292)</f>
        <v>#DIV/0!</v>
      </c>
      <c r="Y292" s="7">
        <v>3</v>
      </c>
      <c r="Z292" s="7">
        <v>5</v>
      </c>
      <c r="AA292" s="7">
        <v>5</v>
      </c>
      <c r="AB292" s="7">
        <v>4</v>
      </c>
      <c r="AC292" s="7">
        <v>8</v>
      </c>
      <c r="AD292" s="3">
        <f>AVERAGE(Y292:AC292)</f>
        <v>5</v>
      </c>
      <c r="AE292" s="3">
        <f>STDEV(Y292:AC292)</f>
        <v>1.8708286933869707</v>
      </c>
      <c r="AF292" s="7">
        <v>0</v>
      </c>
      <c r="AG292" s="7">
        <v>0</v>
      </c>
      <c r="AH292" s="7">
        <v>0</v>
      </c>
      <c r="AI292" s="7">
        <v>0</v>
      </c>
      <c r="AJ292" s="7">
        <v>0</v>
      </c>
      <c r="AK292" s="3">
        <f>AVERAGE(AF292:AJ292)</f>
        <v>0</v>
      </c>
      <c r="AL292" s="3">
        <f>STDEV(AF292:AJ292)</f>
        <v>0</v>
      </c>
      <c r="AM292" s="7">
        <v>0</v>
      </c>
      <c r="AN292" s="7">
        <v>0</v>
      </c>
      <c r="AO292" s="7">
        <v>0</v>
      </c>
      <c r="AP292" s="7">
        <v>0</v>
      </c>
      <c r="AQ292" s="7">
        <v>0</v>
      </c>
      <c r="AR292" s="3">
        <f>AVERAGE(AM292:AQ292)</f>
        <v>0</v>
      </c>
      <c r="AS292" s="3">
        <f>STDEV(AM292:AQ292)</f>
        <v>0</v>
      </c>
      <c r="AT292" s="7">
        <v>0</v>
      </c>
      <c r="AU292" s="7">
        <v>0</v>
      </c>
      <c r="AV292" s="7">
        <v>0</v>
      </c>
      <c r="AW292" s="7">
        <v>0</v>
      </c>
      <c r="AX292" s="7">
        <v>0</v>
      </c>
      <c r="AY292" s="3">
        <f>AVERAGE(AT292:AX292)</f>
        <v>0</v>
      </c>
      <c r="AZ292" s="3">
        <f>STDEV(AT292:AX292)</f>
        <v>0</v>
      </c>
      <c r="BA292" s="7">
        <v>0</v>
      </c>
      <c r="BB292" s="7">
        <v>0</v>
      </c>
      <c r="BC292" s="7">
        <v>0</v>
      </c>
      <c r="BD292" s="7">
        <v>0</v>
      </c>
      <c r="BE292" s="7">
        <v>0</v>
      </c>
      <c r="BF292" s="3">
        <f t="shared" si="119"/>
        <v>0</v>
      </c>
      <c r="BG292" s="3">
        <f t="shared" ref="BG292:BG293" si="120">STDEV(BA292:BE292)</f>
        <v>0</v>
      </c>
      <c r="BH292" s="6"/>
    </row>
    <row r="293" spans="1:60" x14ac:dyDescent="0.35">
      <c r="A293" s="6"/>
      <c r="B293" s="6">
        <v>3</v>
      </c>
      <c r="C293" s="6"/>
      <c r="D293" s="7" t="s">
        <v>31</v>
      </c>
      <c r="E293" s="7" t="s">
        <v>31</v>
      </c>
      <c r="F293" s="7" t="s">
        <v>31</v>
      </c>
      <c r="G293" s="7" t="s">
        <v>31</v>
      </c>
      <c r="H293" s="7" t="s">
        <v>31</v>
      </c>
      <c r="I293" s="3" t="e">
        <f>AVERAGE(D293:H293)</f>
        <v>#DIV/0!</v>
      </c>
      <c r="J293" s="3" t="e">
        <f>STDEV(D293:H293)</f>
        <v>#DIV/0!</v>
      </c>
      <c r="K293" s="7" t="s">
        <v>31</v>
      </c>
      <c r="L293" s="7" t="s">
        <v>31</v>
      </c>
      <c r="M293" s="7" t="s">
        <v>31</v>
      </c>
      <c r="N293" s="7" t="s">
        <v>31</v>
      </c>
      <c r="O293" s="7" t="s">
        <v>31</v>
      </c>
      <c r="P293" s="3" t="e">
        <f>AVERAGE(K293:O293)</f>
        <v>#DIV/0!</v>
      </c>
      <c r="Q293" s="3" t="e">
        <f>STDEV(K293:O293)</f>
        <v>#DIV/0!</v>
      </c>
      <c r="R293" s="7" t="s">
        <v>31</v>
      </c>
      <c r="S293" s="7" t="s">
        <v>31</v>
      </c>
      <c r="T293" s="7" t="s">
        <v>31</v>
      </c>
      <c r="U293" s="7" t="s">
        <v>31</v>
      </c>
      <c r="V293" s="7" t="s">
        <v>31</v>
      </c>
      <c r="W293" s="3" t="e">
        <f>AVERAGE(R293:V293)</f>
        <v>#DIV/0!</v>
      </c>
      <c r="X293" s="3" t="e">
        <f>STDEV(R293:V293)</f>
        <v>#DIV/0!</v>
      </c>
      <c r="Y293" s="7">
        <v>12</v>
      </c>
      <c r="Z293" s="7">
        <v>9</v>
      </c>
      <c r="AA293" s="7">
        <v>11</v>
      </c>
      <c r="AB293" s="7">
        <v>13</v>
      </c>
      <c r="AC293" s="7">
        <v>13</v>
      </c>
      <c r="AD293" s="3">
        <f>AVERAGE(Y293:AC293)</f>
        <v>11.6</v>
      </c>
      <c r="AE293" s="3">
        <f>STDEV(Y293:AC293)</f>
        <v>1.6733200530681545</v>
      </c>
      <c r="AF293" s="7">
        <v>0</v>
      </c>
      <c r="AG293" s="7">
        <v>0</v>
      </c>
      <c r="AH293" s="7">
        <v>0</v>
      </c>
      <c r="AI293" s="7">
        <v>1</v>
      </c>
      <c r="AJ293" s="7">
        <v>0</v>
      </c>
      <c r="AK293" s="3">
        <f>AVERAGE(AF293:AJ293)</f>
        <v>0.2</v>
      </c>
      <c r="AL293" s="3">
        <f>STDEV(AF293:AJ293)</f>
        <v>0.44721359549995793</v>
      </c>
      <c r="AM293" s="7">
        <v>1</v>
      </c>
      <c r="AN293" s="7">
        <v>0</v>
      </c>
      <c r="AO293" s="7">
        <v>0</v>
      </c>
      <c r="AP293" s="7">
        <v>0</v>
      </c>
      <c r="AQ293" s="7">
        <v>0</v>
      </c>
      <c r="AR293" s="3">
        <f>AVERAGE(AM293:AQ293)</f>
        <v>0.2</v>
      </c>
      <c r="AS293" s="3">
        <f>STDEV(AM293:AQ293)</f>
        <v>0.44721359549995793</v>
      </c>
      <c r="AT293" s="7">
        <v>0</v>
      </c>
      <c r="AU293" s="7">
        <v>0</v>
      </c>
      <c r="AV293" s="7">
        <v>0</v>
      </c>
      <c r="AW293" s="7">
        <v>0</v>
      </c>
      <c r="AX293" s="7">
        <v>0</v>
      </c>
      <c r="AY293" s="3">
        <f>AVERAGE(AT293:AX293)</f>
        <v>0</v>
      </c>
      <c r="AZ293" s="3">
        <f>STDEV(AT293:AX293)</f>
        <v>0</v>
      </c>
      <c r="BA293" s="7">
        <v>0</v>
      </c>
      <c r="BB293" s="7">
        <v>0</v>
      </c>
      <c r="BC293" s="7">
        <v>0</v>
      </c>
      <c r="BD293" s="7">
        <v>0</v>
      </c>
      <c r="BE293" s="7">
        <v>0</v>
      </c>
      <c r="BF293" s="3">
        <f t="shared" si="119"/>
        <v>0</v>
      </c>
      <c r="BG293" s="3">
        <f t="shared" si="120"/>
        <v>0</v>
      </c>
      <c r="BH293" s="6"/>
    </row>
    <row r="294" spans="1:60" x14ac:dyDescent="0.35">
      <c r="A294" s="4" t="s">
        <v>32</v>
      </c>
      <c r="B294" s="6"/>
      <c r="C294" s="6"/>
      <c r="D294" s="7"/>
      <c r="E294" s="7"/>
      <c r="F294" s="7"/>
      <c r="G294" s="7"/>
      <c r="H294" s="7"/>
      <c r="I294" s="8" t="e">
        <f>AVERAGE(I292:I293)</f>
        <v>#DIV/0!</v>
      </c>
      <c r="J294" s="8"/>
      <c r="K294" s="7"/>
      <c r="L294" s="7"/>
      <c r="M294" s="7"/>
      <c r="N294" s="7"/>
      <c r="O294" s="7"/>
      <c r="P294" s="8" t="e">
        <f>AVERAGE(P292:P293)</f>
        <v>#DIV/0!</v>
      </c>
      <c r="Q294" s="8"/>
      <c r="R294" s="7"/>
      <c r="S294" s="7"/>
      <c r="T294" s="7"/>
      <c r="U294" s="7"/>
      <c r="V294" s="7"/>
      <c r="W294" s="8" t="e">
        <f>AVERAGE(W292:W293)</f>
        <v>#DIV/0!</v>
      </c>
      <c r="X294" s="8"/>
      <c r="Y294" s="7"/>
      <c r="Z294" s="7"/>
      <c r="AA294" s="7"/>
      <c r="AB294" s="7"/>
      <c r="AC294" s="7"/>
      <c r="AD294" s="8">
        <f>AVERAGE(AD292:AD293)</f>
        <v>8.3000000000000007</v>
      </c>
      <c r="AE294" s="8"/>
      <c r="AF294" s="7"/>
      <c r="AG294" s="7"/>
      <c r="AH294" s="7"/>
      <c r="AI294" s="7"/>
      <c r="AJ294" s="7"/>
      <c r="AK294" s="8">
        <f>AVERAGE(AK292:AK293)</f>
        <v>0.1</v>
      </c>
      <c r="AL294" s="8"/>
      <c r="AM294" s="7"/>
      <c r="AN294" s="7"/>
      <c r="AO294" s="7"/>
      <c r="AP294" s="7"/>
      <c r="AQ294" s="7"/>
      <c r="AR294" s="8">
        <f>AVERAGE(AR292:AR293)</f>
        <v>0.1</v>
      </c>
      <c r="AS294" s="8"/>
      <c r="AT294" s="7"/>
      <c r="AU294" s="7"/>
      <c r="AV294" s="7"/>
      <c r="AW294" s="7"/>
      <c r="AX294" s="7"/>
      <c r="AY294" s="8">
        <f>AVERAGE(AY292:AY293)</f>
        <v>0</v>
      </c>
      <c r="AZ294" s="8"/>
      <c r="BA294" s="7"/>
      <c r="BB294" s="7"/>
      <c r="BC294" s="7"/>
      <c r="BD294" s="7"/>
      <c r="BE294" s="7"/>
      <c r="BF294" s="8">
        <f>AVERAGE(BF292:BF293)</f>
        <v>0</v>
      </c>
      <c r="BG294" s="8"/>
      <c r="BH294" s="6"/>
    </row>
    <row r="295" spans="1:60" x14ac:dyDescent="0.35">
      <c r="A295" s="4" t="s">
        <v>33</v>
      </c>
      <c r="B295" s="6"/>
      <c r="C295" s="6"/>
      <c r="D295" s="7"/>
      <c r="E295" s="7"/>
      <c r="F295" s="7"/>
      <c r="G295" s="7"/>
      <c r="H295" s="7"/>
      <c r="I295" s="8" t="e">
        <f>SUM(J292:J293)</f>
        <v>#DIV/0!</v>
      </c>
      <c r="J295" s="8"/>
      <c r="K295" s="7"/>
      <c r="L295" s="7"/>
      <c r="M295" s="7"/>
      <c r="N295" s="7"/>
      <c r="O295" s="7"/>
      <c r="P295" s="8" t="e">
        <f>SUM(Q292:Q293)</f>
        <v>#DIV/0!</v>
      </c>
      <c r="Q295" s="8"/>
      <c r="R295" s="7"/>
      <c r="S295" s="7"/>
      <c r="T295" s="7"/>
      <c r="U295" s="7"/>
      <c r="V295" s="7"/>
      <c r="W295" s="8" t="e">
        <f>SUM(X292:X293)</f>
        <v>#DIV/0!</v>
      </c>
      <c r="X295" s="8"/>
      <c r="Y295" s="7"/>
      <c r="Z295" s="7"/>
      <c r="AA295" s="7"/>
      <c r="AB295" s="7"/>
      <c r="AC295" s="7"/>
      <c r="AD295" s="8">
        <f>SUM(AE292:AE293)</f>
        <v>3.5441487464551251</v>
      </c>
      <c r="AE295" s="8"/>
      <c r="AF295" s="7"/>
      <c r="AG295" s="7"/>
      <c r="AH295" s="7"/>
      <c r="AI295" s="7"/>
      <c r="AJ295" s="7"/>
      <c r="AK295" s="8">
        <f>SUM(AL292:AL293)</f>
        <v>0.44721359549995793</v>
      </c>
      <c r="AL295" s="8"/>
      <c r="AM295" s="7"/>
      <c r="AN295" s="7"/>
      <c r="AO295" s="7"/>
      <c r="AP295" s="7"/>
      <c r="AQ295" s="7"/>
      <c r="AR295" s="8">
        <f>SUM(AS292:AS293)</f>
        <v>0.44721359549995793</v>
      </c>
      <c r="AS295" s="8"/>
      <c r="AT295" s="7"/>
      <c r="AU295" s="7"/>
      <c r="AV295" s="7"/>
      <c r="AW295" s="7"/>
      <c r="AX295" s="7"/>
      <c r="AY295" s="8">
        <f>SUM(AZ292:AZ293)</f>
        <v>0</v>
      </c>
      <c r="AZ295" s="8"/>
      <c r="BA295" s="7"/>
      <c r="BB295" s="7"/>
      <c r="BC295" s="7"/>
      <c r="BD295" s="7"/>
      <c r="BE295" s="7"/>
      <c r="BF295" s="8">
        <f>SUM(BG292:BG293)</f>
        <v>0</v>
      </c>
      <c r="BG295" s="8"/>
      <c r="BH295" s="6"/>
    </row>
    <row r="296" spans="1:60" x14ac:dyDescent="0.35">
      <c r="A296" s="6" t="s">
        <v>15</v>
      </c>
      <c r="B296" s="6">
        <v>1</v>
      </c>
      <c r="C296" s="6"/>
      <c r="D296" s="7" t="s">
        <v>31</v>
      </c>
      <c r="E296" s="7" t="s">
        <v>31</v>
      </c>
      <c r="F296" s="7" t="s">
        <v>31</v>
      </c>
      <c r="G296" s="7" t="s">
        <v>31</v>
      </c>
      <c r="H296" s="7" t="s">
        <v>31</v>
      </c>
      <c r="I296" s="3" t="e">
        <f>AVERAGE(D296:H296)</f>
        <v>#DIV/0!</v>
      </c>
      <c r="J296" s="3" t="e">
        <f>STDEV(D296:H296)</f>
        <v>#DIV/0!</v>
      </c>
      <c r="K296" s="7" t="s">
        <v>31</v>
      </c>
      <c r="L296" s="7" t="s">
        <v>31</v>
      </c>
      <c r="M296" s="7" t="s">
        <v>31</v>
      </c>
      <c r="N296" s="7" t="s">
        <v>31</v>
      </c>
      <c r="O296" s="7" t="s">
        <v>31</v>
      </c>
      <c r="P296" s="3" t="e">
        <f>AVERAGE(K296:O296)</f>
        <v>#DIV/0!</v>
      </c>
      <c r="Q296" s="3" t="e">
        <f>STDEV(K296:O296)</f>
        <v>#DIV/0!</v>
      </c>
      <c r="R296" s="7" t="s">
        <v>31</v>
      </c>
      <c r="S296" s="7" t="s">
        <v>31</v>
      </c>
      <c r="T296" s="7" t="s">
        <v>31</v>
      </c>
      <c r="U296" s="7" t="s">
        <v>31</v>
      </c>
      <c r="V296" s="7" t="s">
        <v>31</v>
      </c>
      <c r="W296" s="3" t="e">
        <f>AVERAGE(R296:V296)</f>
        <v>#DIV/0!</v>
      </c>
      <c r="X296" s="3" t="e">
        <f>STDEV(R296:V296)</f>
        <v>#DIV/0!</v>
      </c>
      <c r="Y296" s="7">
        <v>11</v>
      </c>
      <c r="Z296" s="7">
        <v>19</v>
      </c>
      <c r="AA296" s="7">
        <v>14</v>
      </c>
      <c r="AB296" s="7">
        <v>18</v>
      </c>
      <c r="AC296" s="7">
        <v>21</v>
      </c>
      <c r="AD296" s="3">
        <f>AVERAGE(Y296:AC296)</f>
        <v>16.600000000000001</v>
      </c>
      <c r="AE296" s="3">
        <f>STDEV(Y296:AC296)</f>
        <v>4.0373258476372715</v>
      </c>
      <c r="AF296" s="7">
        <v>0</v>
      </c>
      <c r="AG296" s="7">
        <v>1</v>
      </c>
      <c r="AH296" s="7">
        <v>2</v>
      </c>
      <c r="AI296" s="7">
        <v>0</v>
      </c>
      <c r="AJ296" s="7">
        <v>1</v>
      </c>
      <c r="AK296" s="3">
        <f>AVERAGE(AF296:AJ296)</f>
        <v>0.8</v>
      </c>
      <c r="AL296" s="3">
        <f>STDEV(AF296:AJ296)</f>
        <v>0.83666002653407556</v>
      </c>
      <c r="AM296" s="7">
        <v>0</v>
      </c>
      <c r="AN296" s="7">
        <v>0</v>
      </c>
      <c r="AO296" s="7">
        <v>0</v>
      </c>
      <c r="AP296" s="7">
        <v>0</v>
      </c>
      <c r="AQ296" s="7">
        <v>0</v>
      </c>
      <c r="AR296" s="3">
        <f>AVERAGE(AM296:AQ296)</f>
        <v>0</v>
      </c>
      <c r="AS296" s="3">
        <f>STDEV(AM296:AQ296)</f>
        <v>0</v>
      </c>
      <c r="AT296" s="7">
        <v>0</v>
      </c>
      <c r="AU296" s="7">
        <v>0</v>
      </c>
      <c r="AV296" s="7">
        <v>0</v>
      </c>
      <c r="AW296" s="7">
        <v>1</v>
      </c>
      <c r="AX296" s="7">
        <v>0</v>
      </c>
      <c r="AY296" s="3">
        <f>AVERAGE(AT296:AX296)</f>
        <v>0.2</v>
      </c>
      <c r="AZ296" s="3">
        <f>STDEV(AT296:AX296)</f>
        <v>0.44721359549995793</v>
      </c>
      <c r="BA296" s="7">
        <v>0</v>
      </c>
      <c r="BB296" s="7">
        <v>0</v>
      </c>
      <c r="BC296" s="7">
        <v>0</v>
      </c>
      <c r="BD296" s="7">
        <v>0</v>
      </c>
      <c r="BE296" s="7">
        <v>0</v>
      </c>
      <c r="BF296" s="3">
        <f t="shared" ref="BF296:BF298" si="121">AVERAGE(BA296:BE296)</f>
        <v>0</v>
      </c>
      <c r="BG296" s="3">
        <f>STDEV(BA296:BE296)</f>
        <v>0</v>
      </c>
    </row>
    <row r="297" spans="1:60" x14ac:dyDescent="0.35">
      <c r="A297" s="6"/>
      <c r="B297" s="6">
        <v>2</v>
      </c>
      <c r="C297" s="6"/>
      <c r="D297" s="7" t="s">
        <v>31</v>
      </c>
      <c r="E297" s="7" t="s">
        <v>31</v>
      </c>
      <c r="F297" s="7" t="s">
        <v>31</v>
      </c>
      <c r="G297" s="7" t="s">
        <v>31</v>
      </c>
      <c r="H297" s="7" t="s">
        <v>31</v>
      </c>
      <c r="I297" s="3" t="e">
        <f>AVERAGE(D297:H297)</f>
        <v>#DIV/0!</v>
      </c>
      <c r="J297" s="3" t="e">
        <f>STDEV(D297:H297)</f>
        <v>#DIV/0!</v>
      </c>
      <c r="K297" s="7" t="s">
        <v>31</v>
      </c>
      <c r="L297" s="7" t="s">
        <v>31</v>
      </c>
      <c r="M297" s="7" t="s">
        <v>31</v>
      </c>
      <c r="N297" s="7" t="s">
        <v>31</v>
      </c>
      <c r="O297" s="7" t="s">
        <v>31</v>
      </c>
      <c r="P297" s="3" t="e">
        <f>AVERAGE(K297:O297)</f>
        <v>#DIV/0!</v>
      </c>
      <c r="Q297" s="3" t="e">
        <f>STDEV(K297:O297)</f>
        <v>#DIV/0!</v>
      </c>
      <c r="R297" s="7" t="s">
        <v>31</v>
      </c>
      <c r="S297" s="7" t="s">
        <v>31</v>
      </c>
      <c r="T297" s="7" t="s">
        <v>31</v>
      </c>
      <c r="U297" s="7" t="s">
        <v>31</v>
      </c>
      <c r="V297" s="7" t="s">
        <v>31</v>
      </c>
      <c r="W297" s="3" t="e">
        <f>AVERAGE(R297:V297)</f>
        <v>#DIV/0!</v>
      </c>
      <c r="X297" s="3" t="e">
        <f>STDEV(R297:V297)</f>
        <v>#DIV/0!</v>
      </c>
      <c r="Y297" s="7">
        <v>7</v>
      </c>
      <c r="Z297" s="7">
        <v>7</v>
      </c>
      <c r="AA297" s="7">
        <v>9</v>
      </c>
      <c r="AB297" s="7">
        <v>8</v>
      </c>
      <c r="AC297" s="7">
        <v>9</v>
      </c>
      <c r="AD297" s="3">
        <f>AVERAGE(Y297:AC297)</f>
        <v>8</v>
      </c>
      <c r="AE297" s="3">
        <f>STDEV(Y297:AC297)</f>
        <v>1</v>
      </c>
      <c r="AF297" s="7">
        <v>1</v>
      </c>
      <c r="AG297" s="7">
        <v>0</v>
      </c>
      <c r="AH297" s="7">
        <v>1</v>
      </c>
      <c r="AI297" s="7">
        <v>0</v>
      </c>
      <c r="AJ297" s="7">
        <v>0</v>
      </c>
      <c r="AK297" s="3">
        <f>AVERAGE(AF297:AJ297)</f>
        <v>0.4</v>
      </c>
      <c r="AL297" s="3">
        <f>STDEV(AF297:AJ297)</f>
        <v>0.54772255750516607</v>
      </c>
      <c r="AM297" s="7">
        <v>0</v>
      </c>
      <c r="AN297" s="7">
        <v>0</v>
      </c>
      <c r="AO297" s="7">
        <v>0</v>
      </c>
      <c r="AP297" s="7">
        <v>0</v>
      </c>
      <c r="AQ297" s="7">
        <v>0</v>
      </c>
      <c r="AR297" s="3">
        <f>AVERAGE(AM297:AQ297)</f>
        <v>0</v>
      </c>
      <c r="AS297" s="3">
        <f>STDEV(AM297:AQ297)</f>
        <v>0</v>
      </c>
      <c r="AT297" s="7">
        <v>0</v>
      </c>
      <c r="AU297" s="7">
        <v>0</v>
      </c>
      <c r="AV297" s="7">
        <v>0</v>
      </c>
      <c r="AW297" s="7">
        <v>0</v>
      </c>
      <c r="AX297" s="7">
        <v>0</v>
      </c>
      <c r="AY297" s="3">
        <f>AVERAGE(AT297:AX297)</f>
        <v>0</v>
      </c>
      <c r="AZ297" s="3">
        <f>STDEV(AT297:AX297)</f>
        <v>0</v>
      </c>
      <c r="BA297" s="7">
        <v>0</v>
      </c>
      <c r="BB297" s="7">
        <v>0</v>
      </c>
      <c r="BC297" s="7">
        <v>0</v>
      </c>
      <c r="BD297" s="7">
        <v>0</v>
      </c>
      <c r="BE297" s="7">
        <v>0</v>
      </c>
      <c r="BF297" s="3">
        <f t="shared" si="121"/>
        <v>0</v>
      </c>
      <c r="BG297" s="3">
        <f t="shared" ref="BG297:BG298" si="122">STDEV(BA297:BE297)</f>
        <v>0</v>
      </c>
    </row>
    <row r="298" spans="1:60" x14ac:dyDescent="0.35">
      <c r="A298" s="6"/>
      <c r="B298" s="6">
        <v>3</v>
      </c>
      <c r="C298" s="6"/>
      <c r="D298" s="7" t="s">
        <v>31</v>
      </c>
      <c r="E298" s="7" t="s">
        <v>31</v>
      </c>
      <c r="F298" s="7" t="s">
        <v>31</v>
      </c>
      <c r="G298" s="7" t="s">
        <v>31</v>
      </c>
      <c r="H298" s="7" t="s">
        <v>31</v>
      </c>
      <c r="I298" s="3" t="e">
        <f>AVERAGE(D298:H298)</f>
        <v>#DIV/0!</v>
      </c>
      <c r="J298" s="3" t="e">
        <f>STDEV(D298:H298)</f>
        <v>#DIV/0!</v>
      </c>
      <c r="K298" s="7" t="s">
        <v>31</v>
      </c>
      <c r="L298" s="7" t="s">
        <v>31</v>
      </c>
      <c r="M298" s="7" t="s">
        <v>31</v>
      </c>
      <c r="N298" s="7" t="s">
        <v>31</v>
      </c>
      <c r="O298" s="7" t="s">
        <v>31</v>
      </c>
      <c r="P298" s="3" t="e">
        <f>AVERAGE(K298:O298)</f>
        <v>#DIV/0!</v>
      </c>
      <c r="Q298" s="3" t="e">
        <f>STDEV(K298:O298)</f>
        <v>#DIV/0!</v>
      </c>
      <c r="R298" s="7" t="s">
        <v>31</v>
      </c>
      <c r="S298" s="7" t="s">
        <v>31</v>
      </c>
      <c r="T298" s="7" t="s">
        <v>31</v>
      </c>
      <c r="U298" s="7" t="s">
        <v>31</v>
      </c>
      <c r="V298" s="7" t="s">
        <v>31</v>
      </c>
      <c r="W298" s="3" t="e">
        <f>AVERAGE(R298:V298)</f>
        <v>#DIV/0!</v>
      </c>
      <c r="X298" s="3" t="e">
        <f>STDEV(R298:V298)</f>
        <v>#DIV/0!</v>
      </c>
      <c r="Y298" s="7">
        <v>3</v>
      </c>
      <c r="Z298" s="7">
        <v>6</v>
      </c>
      <c r="AA298" s="7">
        <v>4</v>
      </c>
      <c r="AB298" s="7">
        <v>6</v>
      </c>
      <c r="AC298" s="7">
        <v>7</v>
      </c>
      <c r="AD298" s="3">
        <f>AVERAGE(Y298:AC298)</f>
        <v>5.2</v>
      </c>
      <c r="AE298" s="3">
        <f>STDEV(Y298:AC298)</f>
        <v>1.6431676725154991</v>
      </c>
      <c r="AF298" s="7">
        <v>1</v>
      </c>
      <c r="AG298" s="7">
        <v>0</v>
      </c>
      <c r="AH298" s="7">
        <v>1</v>
      </c>
      <c r="AI298" s="7">
        <v>2</v>
      </c>
      <c r="AJ298" s="7">
        <v>0</v>
      </c>
      <c r="AK298" s="3">
        <f>AVERAGE(AF298:AJ298)</f>
        <v>0.8</v>
      </c>
      <c r="AL298" s="3">
        <f>STDEV(AF298:AJ298)</f>
        <v>0.83666002653407556</v>
      </c>
      <c r="AM298" s="7">
        <v>0</v>
      </c>
      <c r="AN298" s="7">
        <v>0</v>
      </c>
      <c r="AO298" s="7">
        <v>0</v>
      </c>
      <c r="AP298" s="7">
        <v>0</v>
      </c>
      <c r="AQ298" s="7">
        <v>0</v>
      </c>
      <c r="AR298" s="3">
        <f>AVERAGE(AM298:AQ298)</f>
        <v>0</v>
      </c>
      <c r="AS298" s="3">
        <f>STDEV(AM298:AQ298)</f>
        <v>0</v>
      </c>
      <c r="AT298" s="7">
        <v>0</v>
      </c>
      <c r="AU298" s="7">
        <v>0</v>
      </c>
      <c r="AV298" s="7">
        <v>0</v>
      </c>
      <c r="AW298" s="7">
        <v>0</v>
      </c>
      <c r="AX298" s="7">
        <v>0</v>
      </c>
      <c r="AY298" s="3">
        <f>AVERAGE(AT298:AX298)</f>
        <v>0</v>
      </c>
      <c r="AZ298" s="3">
        <f>STDEV(AT298:AX298)</f>
        <v>0</v>
      </c>
      <c r="BA298" s="7">
        <v>0</v>
      </c>
      <c r="BB298" s="7">
        <v>0</v>
      </c>
      <c r="BC298" s="7">
        <v>0</v>
      </c>
      <c r="BD298" s="7">
        <v>0</v>
      </c>
      <c r="BE298" s="7">
        <v>0</v>
      </c>
      <c r="BF298" s="3">
        <f t="shared" si="121"/>
        <v>0</v>
      </c>
      <c r="BG298" s="3">
        <f t="shared" si="122"/>
        <v>0</v>
      </c>
    </row>
    <row r="299" spans="1:60" x14ac:dyDescent="0.35">
      <c r="A299" s="4" t="s">
        <v>32</v>
      </c>
      <c r="B299" s="6"/>
      <c r="C299" s="6"/>
      <c r="D299" s="6"/>
      <c r="E299" s="6"/>
      <c r="F299" s="6"/>
      <c r="G299" s="6"/>
      <c r="H299" s="6"/>
      <c r="I299" s="8" t="e">
        <f>AVERAGE(I296:I298)</f>
        <v>#DIV/0!</v>
      </c>
      <c r="J299" s="8"/>
      <c r="K299" s="7"/>
      <c r="L299" s="7"/>
      <c r="M299" s="7"/>
      <c r="N299" s="7"/>
      <c r="O299" s="7"/>
      <c r="P299" s="8" t="e">
        <f>AVERAGE(P296:P298)</f>
        <v>#DIV/0!</v>
      </c>
      <c r="Q299" s="8"/>
      <c r="R299" s="7"/>
      <c r="S299" s="7"/>
      <c r="T299" s="7"/>
      <c r="U299" s="7"/>
      <c r="V299" s="7"/>
      <c r="W299" s="8" t="e">
        <f>AVERAGE(W296:W298)</f>
        <v>#DIV/0!</v>
      </c>
      <c r="X299" s="8"/>
      <c r="Y299" s="7"/>
      <c r="Z299" s="7"/>
      <c r="AA299" s="7"/>
      <c r="AB299" s="7"/>
      <c r="AC299" s="7"/>
      <c r="AD299" s="8">
        <f>AVERAGE(AD296:AD298)</f>
        <v>9.9333333333333336</v>
      </c>
      <c r="AE299" s="8"/>
      <c r="AF299" s="7"/>
      <c r="AG299" s="7"/>
      <c r="AH299" s="7"/>
      <c r="AI299" s="7"/>
      <c r="AJ299" s="7"/>
      <c r="AK299" s="8">
        <f>AVERAGE(AK296:AK298)</f>
        <v>0.66666666666666663</v>
      </c>
      <c r="AL299" s="8"/>
      <c r="AM299" s="7"/>
      <c r="AN299" s="7"/>
      <c r="AO299" s="7"/>
      <c r="AP299" s="7"/>
      <c r="AQ299" s="7"/>
      <c r="AR299" s="8">
        <f>AVERAGE(AR296:AR298)</f>
        <v>0</v>
      </c>
      <c r="AS299" s="8"/>
      <c r="AT299" s="7"/>
      <c r="AU299" s="7"/>
      <c r="AV299" s="7"/>
      <c r="AW299" s="7"/>
      <c r="AX299" s="7"/>
      <c r="AY299" s="8">
        <f>AVERAGE(AY296:AY298)</f>
        <v>6.6666666666666666E-2</v>
      </c>
      <c r="AZ299" s="8"/>
      <c r="BA299" s="7"/>
      <c r="BB299" s="7"/>
      <c r="BC299" s="7"/>
      <c r="BD299" s="7"/>
      <c r="BE299" s="7"/>
      <c r="BF299" s="8">
        <f>AVERAGE(BF296:BF298)</f>
        <v>0</v>
      </c>
      <c r="BG299" s="8"/>
    </row>
    <row r="300" spans="1:60" x14ac:dyDescent="0.35">
      <c r="A300" s="4" t="s">
        <v>33</v>
      </c>
      <c r="B300" s="6"/>
      <c r="C300" s="6"/>
      <c r="D300" s="6"/>
      <c r="E300" s="6"/>
      <c r="F300" s="6"/>
      <c r="G300" s="6"/>
      <c r="H300" s="6"/>
      <c r="I300" s="8" t="e">
        <f>SUM(J296:J298)</f>
        <v>#DIV/0!</v>
      </c>
      <c r="J300" s="8"/>
      <c r="K300" s="7"/>
      <c r="L300" s="7"/>
      <c r="M300" s="7"/>
      <c r="N300" s="7"/>
      <c r="O300" s="7"/>
      <c r="P300" s="8" t="e">
        <f>SUM(Q296:Q298)</f>
        <v>#DIV/0!</v>
      </c>
      <c r="Q300" s="8"/>
      <c r="R300" s="7"/>
      <c r="S300" s="7"/>
      <c r="T300" s="7"/>
      <c r="U300" s="7"/>
      <c r="V300" s="7"/>
      <c r="W300" s="8" t="e">
        <f>SUM(X296:X298)</f>
        <v>#DIV/0!</v>
      </c>
      <c r="X300" s="8"/>
      <c r="Y300" s="7"/>
      <c r="Z300" s="7"/>
      <c r="AA300" s="7"/>
      <c r="AB300" s="7"/>
      <c r="AC300" s="7"/>
      <c r="AD300" s="8">
        <f>SUM(AE296:AE298)</f>
        <v>6.6804935201527709</v>
      </c>
      <c r="AE300" s="8"/>
      <c r="AF300" s="7"/>
      <c r="AG300" s="7"/>
      <c r="AH300" s="7"/>
      <c r="AI300" s="7"/>
      <c r="AJ300" s="7"/>
      <c r="AK300" s="8">
        <f>SUM(AL296:AL298)</f>
        <v>2.221042610573317</v>
      </c>
      <c r="AL300" s="8"/>
      <c r="AM300" s="7"/>
      <c r="AN300" s="7"/>
      <c r="AO300" s="7"/>
      <c r="AP300" s="7"/>
      <c r="AQ300" s="7"/>
      <c r="AR300" s="8">
        <f>SUM(AS296:AS298)</f>
        <v>0</v>
      </c>
      <c r="AS300" s="8"/>
      <c r="AT300" s="7"/>
      <c r="AU300" s="7"/>
      <c r="AV300" s="7"/>
      <c r="AW300" s="7"/>
      <c r="AX300" s="7"/>
      <c r="AY300" s="8">
        <f>SUM(AZ296:AZ298)</f>
        <v>0.44721359549995793</v>
      </c>
      <c r="AZ300" s="8"/>
      <c r="BA300" s="7"/>
      <c r="BB300" s="7"/>
      <c r="BC300" s="7"/>
      <c r="BD300" s="7"/>
      <c r="BE300" s="7"/>
      <c r="BF300" s="8">
        <f>SUM(BG296:BG298)</f>
        <v>0</v>
      </c>
      <c r="BG300" s="8"/>
    </row>
    <row r="301" spans="1:60" x14ac:dyDescent="0.35">
      <c r="A301" s="23"/>
      <c r="B301" s="23"/>
      <c r="C301" s="23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  <c r="BB301" s="24"/>
      <c r="BC301" s="24"/>
      <c r="BD301" s="24"/>
      <c r="BE301" s="24"/>
      <c r="BF301" s="24"/>
      <c r="BG301" s="24"/>
    </row>
    <row r="302" spans="1:60" x14ac:dyDescent="0.35">
      <c r="A302" s="23"/>
      <c r="B302" s="23"/>
      <c r="C302" s="23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D302" s="24"/>
      <c r="BE302" s="24"/>
      <c r="BF302" s="24"/>
      <c r="BG302" s="24"/>
    </row>
    <row r="303" spans="1:60" x14ac:dyDescent="0.35">
      <c r="A303" s="6" t="s">
        <v>41</v>
      </c>
      <c r="B303" s="1">
        <v>43068</v>
      </c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R303" s="6"/>
      <c r="S303" s="6"/>
      <c r="T303" s="6"/>
      <c r="U303" s="6"/>
      <c r="V303" s="6"/>
      <c r="W303" s="6"/>
      <c r="Y303" s="6"/>
      <c r="Z303" s="6"/>
      <c r="AA303" s="6"/>
      <c r="AB303" s="6"/>
      <c r="AC303" s="6"/>
      <c r="AD303" s="6"/>
      <c r="AF303" s="6"/>
      <c r="AG303" s="6"/>
      <c r="AH303" s="6"/>
      <c r="AI303" s="6"/>
      <c r="AJ303" s="6"/>
      <c r="AK303" s="6"/>
      <c r="AM303" s="6"/>
      <c r="AN303" s="6"/>
      <c r="AO303" s="6"/>
      <c r="AP303" s="6"/>
      <c r="AQ303" s="6"/>
      <c r="AR303" s="6"/>
      <c r="AT303" s="6"/>
      <c r="AU303" s="6"/>
      <c r="AV303" s="6"/>
      <c r="AW303" s="6"/>
      <c r="AX303" s="6"/>
      <c r="AY303" s="6"/>
      <c r="BA303" s="6"/>
      <c r="BB303" s="6"/>
      <c r="BC303" s="6"/>
      <c r="BD303" s="6"/>
      <c r="BE303" s="6"/>
      <c r="BF303" s="6"/>
    </row>
    <row r="304" spans="1:60" x14ac:dyDescent="0.35">
      <c r="A304" s="6" t="s">
        <v>17</v>
      </c>
      <c r="B304" s="6" t="s">
        <v>18</v>
      </c>
      <c r="C304" s="6"/>
      <c r="D304" s="6">
        <v>1</v>
      </c>
      <c r="E304" s="6"/>
      <c r="F304" s="6"/>
      <c r="G304" s="6"/>
      <c r="H304" s="6"/>
      <c r="I304" s="2" t="s">
        <v>20</v>
      </c>
      <c r="J304" s="2"/>
      <c r="K304" s="6">
        <f>10^-1</f>
        <v>0.1</v>
      </c>
      <c r="L304" s="6"/>
      <c r="M304" s="6"/>
      <c r="N304" s="6"/>
      <c r="O304" s="6"/>
      <c r="P304" s="2" t="s">
        <v>20</v>
      </c>
      <c r="Q304" s="2"/>
      <c r="R304" s="6">
        <f>10^-2</f>
        <v>0.01</v>
      </c>
      <c r="S304" s="6"/>
      <c r="T304" s="6"/>
      <c r="U304" s="6"/>
      <c r="V304" s="6"/>
      <c r="W304" s="2" t="s">
        <v>20</v>
      </c>
      <c r="X304" s="2"/>
      <c r="Y304" s="6">
        <f>10^-3</f>
        <v>1E-3</v>
      </c>
      <c r="Z304" s="6"/>
      <c r="AA304" s="6"/>
      <c r="AB304" s="6"/>
      <c r="AC304" s="6"/>
      <c r="AD304" s="2" t="s">
        <v>20</v>
      </c>
      <c r="AE304" s="2"/>
      <c r="AF304" s="22">
        <f>10^-4</f>
        <v>1E-4</v>
      </c>
      <c r="AG304" s="6"/>
      <c r="AH304" s="6"/>
      <c r="AI304" s="6"/>
      <c r="AJ304" s="6"/>
      <c r="AK304" s="2" t="s">
        <v>20</v>
      </c>
      <c r="AL304" s="2"/>
      <c r="AM304" s="20">
        <f>10^-5</f>
        <v>1.0000000000000001E-5</v>
      </c>
      <c r="AN304" s="6"/>
      <c r="AO304" s="6"/>
      <c r="AP304" s="6"/>
      <c r="AQ304" s="6"/>
      <c r="AR304" s="2" t="s">
        <v>20</v>
      </c>
      <c r="AS304" s="2"/>
      <c r="AT304" s="20">
        <f>10^-5</f>
        <v>1.0000000000000001E-5</v>
      </c>
      <c r="AU304" s="6"/>
      <c r="AV304" s="6"/>
      <c r="AW304" s="6"/>
      <c r="AX304" s="6"/>
      <c r="AY304" s="2" t="s">
        <v>20</v>
      </c>
      <c r="AZ304" s="2"/>
      <c r="BA304" s="20">
        <f>10^-5</f>
        <v>1.0000000000000001E-5</v>
      </c>
      <c r="BB304" s="6"/>
      <c r="BC304" s="6"/>
      <c r="BD304" s="6"/>
      <c r="BE304" s="6"/>
      <c r="BF304" s="2" t="s">
        <v>20</v>
      </c>
      <c r="BG304" s="2"/>
    </row>
    <row r="305" spans="1:59" x14ac:dyDescent="0.35">
      <c r="A305" s="6" t="s">
        <v>29</v>
      </c>
      <c r="B305" s="6">
        <v>1</v>
      </c>
      <c r="C305" s="6"/>
      <c r="D305" s="7">
        <v>0</v>
      </c>
      <c r="E305" s="7">
        <v>0</v>
      </c>
      <c r="F305" s="7">
        <v>0</v>
      </c>
      <c r="G305" s="7">
        <v>0</v>
      </c>
      <c r="H305" s="7">
        <v>0</v>
      </c>
      <c r="I305" s="3">
        <f>AVERAGE(D305:H305)</f>
        <v>0</v>
      </c>
      <c r="J305" s="3">
        <f>STDEV(D305:H305)</f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3">
        <f>AVERAGE(K305:O305)</f>
        <v>0</v>
      </c>
      <c r="Q305" s="3">
        <f>STDEV(K305:O305)</f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3">
        <f>AVERAGE(R305:V305)</f>
        <v>0</v>
      </c>
      <c r="X305" s="3">
        <f>STDEV(R305:V305)</f>
        <v>0</v>
      </c>
      <c r="Y305" s="7">
        <v>0</v>
      </c>
      <c r="Z305" s="7">
        <v>0</v>
      </c>
      <c r="AA305" s="7">
        <v>0</v>
      </c>
      <c r="AB305" s="7">
        <v>0</v>
      </c>
      <c r="AC305" s="7">
        <v>0</v>
      </c>
      <c r="AD305" s="3">
        <f>AVERAGE(Y305:AC305)</f>
        <v>0</v>
      </c>
      <c r="AE305" s="3">
        <f>STDEV(Y305:AC305)</f>
        <v>0</v>
      </c>
      <c r="AF305" s="7">
        <v>0</v>
      </c>
      <c r="AG305" s="7">
        <v>0</v>
      </c>
      <c r="AH305" s="7">
        <v>0</v>
      </c>
      <c r="AI305" s="7">
        <v>0</v>
      </c>
      <c r="AJ305" s="7">
        <v>0</v>
      </c>
      <c r="AK305" s="3">
        <f>AVERAGE(AF305:AJ305)</f>
        <v>0</v>
      </c>
      <c r="AL305" s="3">
        <f>STDEV(AF305:AJ305)</f>
        <v>0</v>
      </c>
      <c r="AM305" s="7">
        <v>0</v>
      </c>
      <c r="AN305" s="7">
        <v>0</v>
      </c>
      <c r="AO305" s="7">
        <v>0</v>
      </c>
      <c r="AP305" s="7">
        <v>0</v>
      </c>
      <c r="AQ305" s="7">
        <v>0</v>
      </c>
      <c r="AR305" s="3">
        <f>AVERAGE(AM305:AQ305)</f>
        <v>0</v>
      </c>
      <c r="AS305" s="3">
        <f>STDEV(AM305:AQ305)</f>
        <v>0</v>
      </c>
      <c r="AT305" s="7">
        <v>0</v>
      </c>
      <c r="AU305" s="7">
        <v>0</v>
      </c>
      <c r="AV305" s="7">
        <v>0</v>
      </c>
      <c r="AW305" s="7">
        <v>0</v>
      </c>
      <c r="AX305" s="7">
        <v>0</v>
      </c>
      <c r="AY305" s="3">
        <f>AVERAGE(AT305:AX305)</f>
        <v>0</v>
      </c>
      <c r="AZ305" s="3">
        <f>STDEV(AT305:AX305)</f>
        <v>0</v>
      </c>
      <c r="BA305" s="7">
        <v>0</v>
      </c>
      <c r="BB305" s="7">
        <v>0</v>
      </c>
      <c r="BC305" s="7">
        <v>0</v>
      </c>
      <c r="BD305" s="7">
        <v>0</v>
      </c>
      <c r="BE305" s="7">
        <v>0</v>
      </c>
      <c r="BF305" s="3">
        <f>AVERAGE(BA305:BE305)</f>
        <v>0</v>
      </c>
      <c r="BG305" s="3">
        <f>STDEV(BA305:BE305)</f>
        <v>0</v>
      </c>
    </row>
    <row r="306" spans="1:59" x14ac:dyDescent="0.35">
      <c r="A306" s="6"/>
      <c r="B306" s="6"/>
      <c r="C306" s="6"/>
      <c r="D306" s="7"/>
      <c r="E306" s="7"/>
      <c r="F306" s="7"/>
      <c r="G306" s="7"/>
      <c r="H306" s="7"/>
      <c r="I306" s="8">
        <f>AVERAGE(I305:I305)</f>
        <v>0</v>
      </c>
      <c r="J306" s="8"/>
      <c r="K306" s="7"/>
      <c r="L306" s="7"/>
      <c r="M306" s="7"/>
      <c r="N306" s="7"/>
      <c r="O306" s="7"/>
      <c r="P306" s="8">
        <f>AVERAGE(P305:P305)</f>
        <v>0</v>
      </c>
      <c r="Q306" s="8"/>
      <c r="R306" s="7"/>
      <c r="S306" s="7"/>
      <c r="T306" s="7"/>
      <c r="U306" s="7"/>
      <c r="V306" s="7"/>
      <c r="W306" s="8">
        <f>AVERAGE(W305:W305)</f>
        <v>0</v>
      </c>
      <c r="X306" s="8"/>
      <c r="Y306" s="7"/>
      <c r="Z306" s="7"/>
      <c r="AA306" s="7"/>
      <c r="AB306" s="7"/>
      <c r="AC306" s="7"/>
      <c r="AD306" s="8">
        <f>AVERAGE(AD305:AD305)</f>
        <v>0</v>
      </c>
      <c r="AE306" s="8"/>
      <c r="AF306" s="7"/>
      <c r="AG306" s="7"/>
      <c r="AH306" s="7"/>
      <c r="AI306" s="7"/>
      <c r="AJ306" s="7"/>
      <c r="AK306" s="8">
        <f>AVERAGE(AK305:AK305)</f>
        <v>0</v>
      </c>
      <c r="AL306" s="8"/>
      <c r="AM306" s="7"/>
      <c r="AN306" s="7"/>
      <c r="AO306" s="7"/>
      <c r="AP306" s="7"/>
      <c r="AQ306" s="7"/>
      <c r="AR306" s="8">
        <f>AVERAGE(AR305:AR305)</f>
        <v>0</v>
      </c>
      <c r="AS306" s="8"/>
      <c r="AT306" s="7"/>
      <c r="AU306" s="7"/>
      <c r="AV306" s="7"/>
      <c r="AW306" s="7"/>
      <c r="AX306" s="7"/>
      <c r="AY306" s="8">
        <f>AVERAGE(AY305:AY305)</f>
        <v>0</v>
      </c>
      <c r="AZ306" s="8"/>
      <c r="BA306" s="7"/>
      <c r="BB306" s="7"/>
      <c r="BC306" s="7"/>
      <c r="BD306" s="7"/>
      <c r="BE306" s="7"/>
      <c r="BF306" s="8">
        <f>AVERAGE(BF305:BF305)</f>
        <v>0</v>
      </c>
      <c r="BG306" s="8"/>
    </row>
    <row r="307" spans="1:59" x14ac:dyDescent="0.35">
      <c r="A307" s="6"/>
      <c r="B307" s="6"/>
      <c r="C307" s="6"/>
      <c r="D307" s="7"/>
      <c r="E307" s="7"/>
      <c r="F307" s="7"/>
      <c r="G307" s="7"/>
      <c r="H307" s="7"/>
      <c r="I307" s="8">
        <f>SUM(J305:J305)</f>
        <v>0</v>
      </c>
      <c r="J307" s="8"/>
      <c r="K307" s="7"/>
      <c r="L307" s="7"/>
      <c r="M307" s="7"/>
      <c r="N307" s="7"/>
      <c r="O307" s="7"/>
      <c r="P307" s="8">
        <f>SUM(Q305:Q305)</f>
        <v>0</v>
      </c>
      <c r="Q307" s="8"/>
      <c r="R307" s="7"/>
      <c r="S307" s="7"/>
      <c r="T307" s="7"/>
      <c r="U307" s="7"/>
      <c r="V307" s="7"/>
      <c r="W307" s="8">
        <f>SUM(X305:X305)</f>
        <v>0</v>
      </c>
      <c r="X307" s="8"/>
      <c r="Y307" s="7"/>
      <c r="Z307" s="7"/>
      <c r="AA307" s="7"/>
      <c r="AB307" s="7"/>
      <c r="AC307" s="7"/>
      <c r="AD307" s="8">
        <f>SUM(AE305:AE305)</f>
        <v>0</v>
      </c>
      <c r="AE307" s="8"/>
      <c r="AF307" s="7"/>
      <c r="AG307" s="7"/>
      <c r="AH307" s="7"/>
      <c r="AI307" s="7"/>
      <c r="AJ307" s="7"/>
      <c r="AK307" s="8">
        <f>SUM(AL305:AL305)</f>
        <v>0</v>
      </c>
      <c r="AL307" s="8"/>
      <c r="AM307" s="7"/>
      <c r="AN307" s="7"/>
      <c r="AO307" s="7"/>
      <c r="AP307" s="7"/>
      <c r="AQ307" s="7"/>
      <c r="AR307" s="8">
        <f>SUM(AS305:AS305)</f>
        <v>0</v>
      </c>
      <c r="AS307" s="8"/>
      <c r="AT307" s="7"/>
      <c r="AU307" s="7"/>
      <c r="AV307" s="7"/>
      <c r="AW307" s="7"/>
      <c r="AX307" s="7"/>
      <c r="AY307" s="8">
        <f>SUM(AZ305:AZ305)</f>
        <v>0</v>
      </c>
      <c r="AZ307" s="8"/>
      <c r="BA307" s="7"/>
      <c r="BB307" s="7"/>
      <c r="BC307" s="7"/>
      <c r="BD307" s="7"/>
      <c r="BE307" s="7"/>
      <c r="BF307" s="8">
        <f>SUM(BG305:BG305)</f>
        <v>0</v>
      </c>
      <c r="BG307" s="8"/>
    </row>
    <row r="308" spans="1:59" x14ac:dyDescent="0.35">
      <c r="A308" s="6" t="s">
        <v>30</v>
      </c>
      <c r="B308" s="6">
        <v>1</v>
      </c>
      <c r="C308" s="6"/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3">
        <f>AVERAGE(D308:H308)</f>
        <v>0</v>
      </c>
      <c r="J308" s="3">
        <f>STDEV(D308:H308)</f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3">
        <f>AVERAGE(K308:O308)</f>
        <v>0</v>
      </c>
      <c r="Q308" s="3">
        <f>STDEV(K308:O308)</f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3">
        <f>AVERAGE(R308:V308)</f>
        <v>0</v>
      </c>
      <c r="X308" s="3">
        <f>STDEV(R308:V308)</f>
        <v>0</v>
      </c>
      <c r="Y308" s="7">
        <v>0</v>
      </c>
      <c r="Z308" s="7">
        <v>0</v>
      </c>
      <c r="AA308" s="7">
        <v>0</v>
      </c>
      <c r="AB308" s="7">
        <v>0</v>
      </c>
      <c r="AC308" s="7">
        <v>0</v>
      </c>
      <c r="AD308" s="3">
        <f>AVERAGE(Y308:AC308)</f>
        <v>0</v>
      </c>
      <c r="AE308" s="3">
        <f>STDEV(Y308:AC308)</f>
        <v>0</v>
      </c>
      <c r="AF308" s="7">
        <v>0</v>
      </c>
      <c r="AG308" s="7">
        <v>0</v>
      </c>
      <c r="AH308" s="7">
        <v>0</v>
      </c>
      <c r="AI308" s="7">
        <v>0</v>
      </c>
      <c r="AJ308" s="7">
        <v>0</v>
      </c>
      <c r="AK308" s="3">
        <f>AVERAGE(AF308:AJ308)</f>
        <v>0</v>
      </c>
      <c r="AL308" s="3">
        <f>STDEV(AF308:AJ308)</f>
        <v>0</v>
      </c>
      <c r="AM308" s="7">
        <v>0</v>
      </c>
      <c r="AN308" s="7">
        <v>0</v>
      </c>
      <c r="AO308" s="7">
        <v>0</v>
      </c>
      <c r="AP308" s="7">
        <v>0</v>
      </c>
      <c r="AQ308" s="7">
        <v>0</v>
      </c>
      <c r="AR308" s="3">
        <f>AVERAGE(AM308:AQ308)</f>
        <v>0</v>
      </c>
      <c r="AS308" s="3">
        <f>STDEV(AM308:AQ308)</f>
        <v>0</v>
      </c>
      <c r="AT308" s="7">
        <v>0</v>
      </c>
      <c r="AU308" s="7">
        <v>0</v>
      </c>
      <c r="AV308" s="7">
        <v>0</v>
      </c>
      <c r="AW308" s="7">
        <v>0</v>
      </c>
      <c r="AX308" s="7">
        <v>0</v>
      </c>
      <c r="AY308" s="3">
        <f>AVERAGE(AT308:AX308)</f>
        <v>0</v>
      </c>
      <c r="AZ308" s="3">
        <f>STDEV(AT308:AX308)</f>
        <v>0</v>
      </c>
      <c r="BA308" s="7">
        <v>0</v>
      </c>
      <c r="BB308" s="7">
        <v>0</v>
      </c>
      <c r="BC308" s="7">
        <v>0</v>
      </c>
      <c r="BD308" s="7">
        <v>0</v>
      </c>
      <c r="BE308" s="7">
        <v>0</v>
      </c>
      <c r="BF308" s="3">
        <f>AVERAGE(BA308:BE308)</f>
        <v>0</v>
      </c>
      <c r="BG308" s="3">
        <f>STDEV(BA308:BE308)</f>
        <v>0</v>
      </c>
    </row>
    <row r="309" spans="1:59" x14ac:dyDescent="0.35">
      <c r="A309" s="6"/>
      <c r="B309" s="6">
        <v>2</v>
      </c>
      <c r="C309" s="6"/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3">
        <f t="shared" ref="I309" si="123">AVERAGE(D309:H309)</f>
        <v>0</v>
      </c>
      <c r="J309" s="3">
        <f>STDEV(D309:H309)</f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3">
        <f t="shared" ref="P309" si="124">AVERAGE(K309:O309)</f>
        <v>0</v>
      </c>
      <c r="Q309" s="3">
        <f>STDEV(K309:O309)</f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3">
        <f t="shared" ref="W309" si="125">AVERAGE(R309:V309)</f>
        <v>0</v>
      </c>
      <c r="X309" s="3">
        <f>STDEV(R309:V309)</f>
        <v>0</v>
      </c>
      <c r="Y309" s="7">
        <v>0</v>
      </c>
      <c r="Z309" s="7">
        <v>0</v>
      </c>
      <c r="AA309" s="7">
        <v>0</v>
      </c>
      <c r="AB309" s="7">
        <v>0</v>
      </c>
      <c r="AC309" s="7">
        <v>0</v>
      </c>
      <c r="AD309" s="3">
        <f t="shared" ref="AD309" si="126">AVERAGE(Y309:AC309)</f>
        <v>0</v>
      </c>
      <c r="AE309" s="3">
        <f>STDEV(Y309:AC309)</f>
        <v>0</v>
      </c>
      <c r="AF309" s="7">
        <v>0</v>
      </c>
      <c r="AG309" s="7">
        <v>0</v>
      </c>
      <c r="AH309" s="7">
        <v>0</v>
      </c>
      <c r="AI309" s="7">
        <v>0</v>
      </c>
      <c r="AJ309" s="7">
        <v>0</v>
      </c>
      <c r="AK309" s="3">
        <f t="shared" ref="AK309" si="127">AVERAGE(AF309:AJ309)</f>
        <v>0</v>
      </c>
      <c r="AL309" s="3">
        <f>STDEV(AF309:AJ309)</f>
        <v>0</v>
      </c>
      <c r="AM309" s="7">
        <v>0</v>
      </c>
      <c r="AN309" s="7">
        <v>0</v>
      </c>
      <c r="AO309" s="7">
        <v>0</v>
      </c>
      <c r="AP309" s="7">
        <v>0</v>
      </c>
      <c r="AQ309" s="7">
        <v>0</v>
      </c>
      <c r="AR309" s="3">
        <f t="shared" ref="AR309" si="128">AVERAGE(AM309:AQ309)</f>
        <v>0</v>
      </c>
      <c r="AS309" s="3">
        <f>STDEV(AM309:AQ309)</f>
        <v>0</v>
      </c>
      <c r="AT309" s="7">
        <v>0</v>
      </c>
      <c r="AU309" s="7">
        <v>0</v>
      </c>
      <c r="AV309" s="7">
        <v>0</v>
      </c>
      <c r="AW309" s="7">
        <v>0</v>
      </c>
      <c r="AX309" s="7">
        <v>0</v>
      </c>
      <c r="AY309" s="3">
        <f t="shared" ref="AY309" si="129">AVERAGE(AT309:AX309)</f>
        <v>0</v>
      </c>
      <c r="AZ309" s="3">
        <f>STDEV(AT309:AX309)</f>
        <v>0</v>
      </c>
      <c r="BA309" s="7">
        <v>0</v>
      </c>
      <c r="BB309" s="7">
        <v>0</v>
      </c>
      <c r="BC309" s="7">
        <v>0</v>
      </c>
      <c r="BD309" s="7">
        <v>0</v>
      </c>
      <c r="BE309" s="7">
        <v>0</v>
      </c>
      <c r="BF309" s="3">
        <f t="shared" ref="BF309" si="130">AVERAGE(BA309:BE309)</f>
        <v>0</v>
      </c>
      <c r="BG309" s="3">
        <f>STDEV(BA309:BE309)</f>
        <v>0</v>
      </c>
    </row>
    <row r="310" spans="1:59" x14ac:dyDescent="0.35">
      <c r="A310" s="6"/>
      <c r="B310" s="6">
        <v>3</v>
      </c>
      <c r="C310" s="6"/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3">
        <f>AVERAGE(D310:H310)</f>
        <v>0</v>
      </c>
      <c r="J310" s="3">
        <f>STDEV(D310:H310)</f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3">
        <f>AVERAGE(K310:O310)</f>
        <v>0</v>
      </c>
      <c r="Q310" s="3">
        <f>STDEV(K310:O310)</f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3">
        <f>AVERAGE(R310:V310)</f>
        <v>0</v>
      </c>
      <c r="X310" s="3">
        <f>STDEV(R310:V310)</f>
        <v>0</v>
      </c>
      <c r="Y310" s="7">
        <v>0</v>
      </c>
      <c r="Z310" s="7">
        <v>0</v>
      </c>
      <c r="AA310" s="7">
        <v>0</v>
      </c>
      <c r="AB310" s="7">
        <v>0</v>
      </c>
      <c r="AC310" s="7">
        <v>0</v>
      </c>
      <c r="AD310" s="3">
        <f>AVERAGE(Y310:AC310)</f>
        <v>0</v>
      </c>
      <c r="AE310" s="3">
        <f>STDEV(Y310:AC310)</f>
        <v>0</v>
      </c>
      <c r="AF310" s="7">
        <v>0</v>
      </c>
      <c r="AG310" s="7">
        <v>0</v>
      </c>
      <c r="AH310" s="7">
        <v>0</v>
      </c>
      <c r="AI310" s="7">
        <v>0</v>
      </c>
      <c r="AJ310" s="7">
        <v>0</v>
      </c>
      <c r="AK310" s="3">
        <f>AVERAGE(AF310:AJ310)</f>
        <v>0</v>
      </c>
      <c r="AL310" s="3">
        <f>STDEV(AF310:AJ310)</f>
        <v>0</v>
      </c>
      <c r="AM310" s="7">
        <v>0</v>
      </c>
      <c r="AN310" s="7">
        <v>0</v>
      </c>
      <c r="AO310" s="7">
        <v>0</v>
      </c>
      <c r="AP310" s="7">
        <v>0</v>
      </c>
      <c r="AQ310" s="7">
        <v>0</v>
      </c>
      <c r="AR310" s="3">
        <f>AVERAGE(AM310:AQ310)</f>
        <v>0</v>
      </c>
      <c r="AS310" s="3">
        <f>STDEV(AM310:AQ310)</f>
        <v>0</v>
      </c>
      <c r="AT310" s="7">
        <v>0</v>
      </c>
      <c r="AU310" s="7">
        <v>0</v>
      </c>
      <c r="AV310" s="7">
        <v>0</v>
      </c>
      <c r="AW310" s="7">
        <v>0</v>
      </c>
      <c r="AX310" s="7">
        <v>0</v>
      </c>
      <c r="AY310" s="3">
        <f>AVERAGE(AT310:AX310)</f>
        <v>0</v>
      </c>
      <c r="AZ310" s="3">
        <f>STDEV(AT310:AX310)</f>
        <v>0</v>
      </c>
      <c r="BA310" s="7">
        <v>0</v>
      </c>
      <c r="BB310" s="7">
        <v>0</v>
      </c>
      <c r="BC310" s="7">
        <v>0</v>
      </c>
      <c r="BD310" s="7">
        <v>0</v>
      </c>
      <c r="BE310" s="7">
        <v>0</v>
      </c>
      <c r="BF310" s="3">
        <f>AVERAGE(BA310:BE310)</f>
        <v>0</v>
      </c>
      <c r="BG310" s="3">
        <f>STDEV(BA310:BE310)</f>
        <v>0</v>
      </c>
    </row>
    <row r="311" spans="1:59" x14ac:dyDescent="0.35">
      <c r="A311" s="4" t="s">
        <v>32</v>
      </c>
      <c r="B311" s="6"/>
      <c r="C311" s="6"/>
      <c r="D311" s="7"/>
      <c r="E311" s="7"/>
      <c r="F311" s="7"/>
      <c r="G311" s="7"/>
      <c r="H311" s="7"/>
      <c r="I311" s="8">
        <f>AVERAGE(I308:I310)</f>
        <v>0</v>
      </c>
      <c r="J311" s="8"/>
      <c r="K311" s="7"/>
      <c r="L311" s="7"/>
      <c r="M311" s="7"/>
      <c r="N311" s="7"/>
      <c r="O311" s="7"/>
      <c r="P311" s="8">
        <f>AVERAGE(P308:P310)</f>
        <v>0</v>
      </c>
      <c r="Q311" s="8"/>
      <c r="R311" s="7"/>
      <c r="S311" s="7"/>
      <c r="T311" s="7"/>
      <c r="U311" s="7"/>
      <c r="V311" s="7"/>
      <c r="W311" s="8">
        <f>AVERAGE(W308:W310)</f>
        <v>0</v>
      </c>
      <c r="X311" s="8"/>
      <c r="Y311" s="7"/>
      <c r="Z311" s="7"/>
      <c r="AA311" s="7"/>
      <c r="AB311" s="7"/>
      <c r="AC311" s="7"/>
      <c r="AD311" s="8">
        <f>AVERAGE(AD308:AD310)</f>
        <v>0</v>
      </c>
      <c r="AE311" s="8"/>
      <c r="AF311" s="7"/>
      <c r="AG311" s="7"/>
      <c r="AH311" s="7"/>
      <c r="AI311" s="7"/>
      <c r="AJ311" s="7"/>
      <c r="AK311" s="8">
        <f>AVERAGE(AK308:AK310)</f>
        <v>0</v>
      </c>
      <c r="AL311" s="8"/>
      <c r="AM311" s="7"/>
      <c r="AN311" s="7"/>
      <c r="AO311" s="7"/>
      <c r="AP311" s="7"/>
      <c r="AQ311" s="7"/>
      <c r="AR311" s="8">
        <f>AVERAGE(AR308:AR310)</f>
        <v>0</v>
      </c>
      <c r="AS311" s="8"/>
      <c r="AT311" s="7"/>
      <c r="AU311" s="7"/>
      <c r="AV311" s="7"/>
      <c r="AW311" s="7"/>
      <c r="AX311" s="7"/>
      <c r="AY311" s="8">
        <f>AVERAGE(AY308:AY310)</f>
        <v>0</v>
      </c>
      <c r="AZ311" s="8"/>
      <c r="BA311" s="7"/>
      <c r="BB311" s="7"/>
      <c r="BC311" s="7"/>
      <c r="BD311" s="7"/>
      <c r="BE311" s="7"/>
      <c r="BF311" s="8">
        <f>AVERAGE(BF308:BF310)</f>
        <v>0</v>
      </c>
      <c r="BG311" s="8"/>
    </row>
    <row r="312" spans="1:59" x14ac:dyDescent="0.35">
      <c r="A312" s="4" t="s">
        <v>33</v>
      </c>
      <c r="B312" s="6"/>
      <c r="C312" s="6"/>
      <c r="D312" s="7"/>
      <c r="E312" s="7"/>
      <c r="F312" s="7"/>
      <c r="G312" s="7"/>
      <c r="H312" s="7"/>
      <c r="I312" s="8">
        <f>SUM(J308:J310)</f>
        <v>0</v>
      </c>
      <c r="J312" s="8"/>
      <c r="K312" s="7"/>
      <c r="L312" s="7"/>
      <c r="M312" s="7"/>
      <c r="N312" s="7"/>
      <c r="O312" s="7"/>
      <c r="P312" s="8">
        <f>SUM(Q308:Q310)</f>
        <v>0</v>
      </c>
      <c r="Q312" s="8"/>
      <c r="R312" s="7"/>
      <c r="S312" s="7"/>
      <c r="T312" s="7"/>
      <c r="U312" s="7"/>
      <c r="V312" s="7"/>
      <c r="W312" s="8">
        <f>SUM(X308:X310)</f>
        <v>0</v>
      </c>
      <c r="X312" s="8"/>
      <c r="Y312" s="7"/>
      <c r="Z312" s="7"/>
      <c r="AA312" s="7"/>
      <c r="AB312" s="7"/>
      <c r="AC312" s="7"/>
      <c r="AD312" s="8">
        <f>SUM(AE308:AE310)</f>
        <v>0</v>
      </c>
      <c r="AE312" s="8"/>
      <c r="AF312" s="7"/>
      <c r="AG312" s="7"/>
      <c r="AH312" s="7"/>
      <c r="AI312" s="7"/>
      <c r="AJ312" s="7"/>
      <c r="AK312" s="8">
        <f>SUM(AL308:AL310)</f>
        <v>0</v>
      </c>
      <c r="AL312" s="8"/>
      <c r="AM312" s="7"/>
      <c r="AN312" s="7"/>
      <c r="AO312" s="7"/>
      <c r="AP312" s="7"/>
      <c r="AQ312" s="7"/>
      <c r="AR312" s="8">
        <f>SUM(AS308:AS310)</f>
        <v>0</v>
      </c>
      <c r="AS312" s="8"/>
      <c r="AT312" s="7"/>
      <c r="AU312" s="7"/>
      <c r="AV312" s="7"/>
      <c r="AW312" s="7"/>
      <c r="AX312" s="7"/>
      <c r="AY312" s="8">
        <f>SUM(AZ308:AZ310)</f>
        <v>0</v>
      </c>
      <c r="AZ312" s="8"/>
      <c r="BA312" s="7"/>
      <c r="BB312" s="7"/>
      <c r="BC312" s="7"/>
      <c r="BD312" s="7"/>
      <c r="BE312" s="7"/>
      <c r="BF312" s="8">
        <f>SUM(BG308:BG310)</f>
        <v>0</v>
      </c>
      <c r="BG312" s="8"/>
    </row>
    <row r="313" spans="1:59" x14ac:dyDescent="0.35">
      <c r="A313" s="6" t="s">
        <v>34</v>
      </c>
      <c r="B313" s="6">
        <v>1</v>
      </c>
      <c r="C313" s="6"/>
      <c r="D313" s="7">
        <v>139</v>
      </c>
      <c r="E313" s="7">
        <v>117</v>
      </c>
      <c r="F313" s="7" t="s">
        <v>31</v>
      </c>
      <c r="G313" s="7" t="s">
        <v>31</v>
      </c>
      <c r="H313" s="7" t="s">
        <v>31</v>
      </c>
      <c r="I313" s="3">
        <f>AVERAGE(D313:H313)</f>
        <v>128</v>
      </c>
      <c r="J313" s="3">
        <f>STDEV(D313:H313)</f>
        <v>15.556349186104045</v>
      </c>
      <c r="K313" s="7">
        <v>24</v>
      </c>
      <c r="L313" s="7">
        <v>30</v>
      </c>
      <c r="M313" s="7">
        <v>29</v>
      </c>
      <c r="N313" s="7">
        <v>37</v>
      </c>
      <c r="O313" s="7">
        <v>25</v>
      </c>
      <c r="P313" s="3">
        <f>AVERAGE(K313:O313)</f>
        <v>29</v>
      </c>
      <c r="Q313" s="3">
        <f>STDEV(K313:O313)</f>
        <v>5.1478150704935004</v>
      </c>
      <c r="R313" s="7">
        <v>2</v>
      </c>
      <c r="S313" s="7">
        <v>2</v>
      </c>
      <c r="T313" s="7">
        <v>5</v>
      </c>
      <c r="U313" s="7">
        <v>5</v>
      </c>
      <c r="V313" s="7">
        <v>4</v>
      </c>
      <c r="W313" s="3">
        <f>AVERAGE(R313:V313)</f>
        <v>3.6</v>
      </c>
      <c r="X313" s="3">
        <f>STDEV(R313:V313)</f>
        <v>1.5165750888103104</v>
      </c>
      <c r="Y313" s="7">
        <v>0</v>
      </c>
      <c r="Z313" s="7">
        <v>0</v>
      </c>
      <c r="AA313" s="7">
        <v>1</v>
      </c>
      <c r="AB313" s="7">
        <v>0</v>
      </c>
      <c r="AC313" s="7">
        <v>0</v>
      </c>
      <c r="AD313" s="3">
        <f>AVERAGE(Y313:AC313)</f>
        <v>0.2</v>
      </c>
      <c r="AE313" s="3">
        <f>STDEV(Y313:AC313)</f>
        <v>0.44721359549995793</v>
      </c>
      <c r="AF313" s="7">
        <v>0</v>
      </c>
      <c r="AG313" s="7">
        <v>0</v>
      </c>
      <c r="AH313" s="7">
        <v>0</v>
      </c>
      <c r="AI313" s="7">
        <v>0</v>
      </c>
      <c r="AJ313" s="7">
        <v>0</v>
      </c>
      <c r="AK313" s="3">
        <f>AVERAGE(AF313:AJ313)</f>
        <v>0</v>
      </c>
      <c r="AL313" s="3">
        <f>STDEV(AF313:AJ313)</f>
        <v>0</v>
      </c>
      <c r="AM313" s="7">
        <v>0</v>
      </c>
      <c r="AN313" s="7">
        <v>0</v>
      </c>
      <c r="AO313" s="7">
        <v>0</v>
      </c>
      <c r="AP313" s="7">
        <v>0</v>
      </c>
      <c r="AQ313" s="7">
        <v>0</v>
      </c>
      <c r="AR313" s="3">
        <f>AVERAGE(AM313:AQ313)</f>
        <v>0</v>
      </c>
      <c r="AS313" s="3">
        <f>STDEV(AM313:AQ313)</f>
        <v>0</v>
      </c>
      <c r="AT313" s="7">
        <v>0</v>
      </c>
      <c r="AU313" s="7">
        <v>0</v>
      </c>
      <c r="AV313" s="7">
        <v>0</v>
      </c>
      <c r="AW313" s="7">
        <v>0</v>
      </c>
      <c r="AX313" s="7">
        <v>0</v>
      </c>
      <c r="AY313" s="3">
        <f>AVERAGE(AT313:AX313)</f>
        <v>0</v>
      </c>
      <c r="AZ313" s="3">
        <f>STDEV(AT313:AX313)</f>
        <v>0</v>
      </c>
      <c r="BA313" s="7">
        <v>0</v>
      </c>
      <c r="BB313" s="7">
        <v>0</v>
      </c>
      <c r="BC313" s="7">
        <v>0</v>
      </c>
      <c r="BD313" s="7">
        <v>0</v>
      </c>
      <c r="BE313" s="7">
        <v>0</v>
      </c>
      <c r="BF313" s="3">
        <f t="shared" ref="BF313:BF315" si="131">AVERAGE(BA313:BE313)</f>
        <v>0</v>
      </c>
      <c r="BG313" s="3">
        <f>STDEV(BA313:BE313)</f>
        <v>0</v>
      </c>
    </row>
    <row r="314" spans="1:59" x14ac:dyDescent="0.35">
      <c r="A314" s="6" t="s">
        <v>14</v>
      </c>
      <c r="B314" s="6">
        <v>2</v>
      </c>
      <c r="C314" s="6"/>
      <c r="D314" s="7">
        <v>118</v>
      </c>
      <c r="E314" s="7">
        <v>122</v>
      </c>
      <c r="F314" s="7">
        <v>108</v>
      </c>
      <c r="G314" s="7">
        <v>123</v>
      </c>
      <c r="H314" s="7">
        <v>113</v>
      </c>
      <c r="I314" s="3">
        <f>AVERAGE(D314:H314)</f>
        <v>116.8</v>
      </c>
      <c r="J314" s="3">
        <f>STDEV(D314:H314)</f>
        <v>6.300793600809345</v>
      </c>
      <c r="K314" s="7">
        <v>6</v>
      </c>
      <c r="L314" s="7">
        <v>5</v>
      </c>
      <c r="M314" s="7">
        <v>4</v>
      </c>
      <c r="N314" s="7">
        <v>2</v>
      </c>
      <c r="O314" s="7">
        <v>5</v>
      </c>
      <c r="P314" s="3">
        <f>AVERAGE(K314:O314)</f>
        <v>4.4000000000000004</v>
      </c>
      <c r="Q314" s="3">
        <f>STDEV(K314:O314)</f>
        <v>1.5165750888103104</v>
      </c>
      <c r="R314" s="7">
        <v>0</v>
      </c>
      <c r="S314" s="7">
        <v>0</v>
      </c>
      <c r="T314" s="7">
        <v>1</v>
      </c>
      <c r="U314" s="7">
        <v>0</v>
      </c>
      <c r="V314" s="7">
        <v>1</v>
      </c>
      <c r="W314" s="3">
        <f>AVERAGE(R314:V314)</f>
        <v>0.4</v>
      </c>
      <c r="X314" s="3">
        <f>STDEV(R314:V314)</f>
        <v>0.54772255750516607</v>
      </c>
      <c r="Y314" s="7">
        <v>0</v>
      </c>
      <c r="Z314" s="7">
        <v>0</v>
      </c>
      <c r="AA314" s="7">
        <v>0</v>
      </c>
      <c r="AB314" s="7">
        <v>0</v>
      </c>
      <c r="AC314" s="7">
        <v>0</v>
      </c>
      <c r="AD314" s="3">
        <f>AVERAGE(Y314:AC314)</f>
        <v>0</v>
      </c>
      <c r="AE314" s="3">
        <f>STDEV(Y314:AC314)</f>
        <v>0</v>
      </c>
      <c r="AF314" s="7">
        <v>0</v>
      </c>
      <c r="AG314" s="7">
        <v>0</v>
      </c>
      <c r="AH314" s="7">
        <v>0</v>
      </c>
      <c r="AI314" s="7">
        <v>0</v>
      </c>
      <c r="AJ314" s="7">
        <v>0</v>
      </c>
      <c r="AK314" s="3">
        <f>AVERAGE(AF314:AJ314)</f>
        <v>0</v>
      </c>
      <c r="AL314" s="3">
        <f>STDEV(AF314:AJ314)</f>
        <v>0</v>
      </c>
      <c r="AM314" s="7">
        <v>0</v>
      </c>
      <c r="AN314" s="7">
        <v>0</v>
      </c>
      <c r="AO314" s="7">
        <v>0</v>
      </c>
      <c r="AP314" s="7">
        <v>0</v>
      </c>
      <c r="AQ314" s="7">
        <v>0</v>
      </c>
      <c r="AR314" s="3">
        <f>AVERAGE(AM314:AQ314)</f>
        <v>0</v>
      </c>
      <c r="AS314" s="3">
        <f>STDEV(AM314:AQ314)</f>
        <v>0</v>
      </c>
      <c r="AT314" s="7">
        <v>0</v>
      </c>
      <c r="AU314" s="7">
        <v>0</v>
      </c>
      <c r="AV314" s="7">
        <v>0</v>
      </c>
      <c r="AW314" s="7">
        <v>0</v>
      </c>
      <c r="AX314" s="7">
        <v>0</v>
      </c>
      <c r="AY314" s="3">
        <f>AVERAGE(AT314:AX314)</f>
        <v>0</v>
      </c>
      <c r="AZ314" s="3">
        <f>STDEV(AT314:AX314)</f>
        <v>0</v>
      </c>
      <c r="BA314" s="7">
        <v>0</v>
      </c>
      <c r="BB314" s="7">
        <v>0</v>
      </c>
      <c r="BC314" s="7">
        <v>0</v>
      </c>
      <c r="BD314" s="7">
        <v>0</v>
      </c>
      <c r="BE314" s="7">
        <v>0</v>
      </c>
      <c r="BF314" s="3">
        <f t="shared" si="131"/>
        <v>0</v>
      </c>
      <c r="BG314" s="3">
        <f t="shared" ref="BG314:BG315" si="132">STDEV(BA314:BE314)</f>
        <v>0</v>
      </c>
    </row>
    <row r="315" spans="1:59" x14ac:dyDescent="0.35">
      <c r="A315" s="6"/>
      <c r="B315" s="6">
        <v>3</v>
      </c>
      <c r="C315" s="6"/>
      <c r="D315" s="7" t="s">
        <v>31</v>
      </c>
      <c r="E315" s="7" t="s">
        <v>31</v>
      </c>
      <c r="F315" s="7" t="s">
        <v>31</v>
      </c>
      <c r="G315" s="7" t="s">
        <v>31</v>
      </c>
      <c r="H315" s="7" t="s">
        <v>31</v>
      </c>
      <c r="I315" s="3" t="e">
        <f>AVERAGE(D315:H315)</f>
        <v>#DIV/0!</v>
      </c>
      <c r="J315" s="3" t="e">
        <f>STDEV(D315:H315)</f>
        <v>#DIV/0!</v>
      </c>
      <c r="K315" s="7">
        <v>33</v>
      </c>
      <c r="L315" s="7">
        <v>34</v>
      </c>
      <c r="M315" s="7">
        <v>24</v>
      </c>
      <c r="N315" s="7">
        <v>19</v>
      </c>
      <c r="O315" s="7">
        <v>36</v>
      </c>
      <c r="P315" s="3">
        <f>AVERAGE(K315:O315)</f>
        <v>29.2</v>
      </c>
      <c r="Q315" s="3">
        <f>STDEV(K315:O315)</f>
        <v>7.3280283842245071</v>
      </c>
      <c r="R315" s="7">
        <v>0</v>
      </c>
      <c r="S315" s="7">
        <v>1</v>
      </c>
      <c r="T315" s="7">
        <v>4</v>
      </c>
      <c r="U315" s="7">
        <v>7</v>
      </c>
      <c r="V315" s="7">
        <v>7</v>
      </c>
      <c r="W315" s="3">
        <f>AVERAGE(R315:V315)</f>
        <v>3.8</v>
      </c>
      <c r="X315" s="3">
        <f>STDEV(R315:V315)</f>
        <v>3.271085446759225</v>
      </c>
      <c r="Y315" s="7">
        <v>0</v>
      </c>
      <c r="Z315" s="7">
        <v>1</v>
      </c>
      <c r="AA315" s="7">
        <v>0</v>
      </c>
      <c r="AB315" s="7">
        <v>0</v>
      </c>
      <c r="AC315" s="7">
        <v>0</v>
      </c>
      <c r="AD315" s="3">
        <f>AVERAGE(Y315:AC315)</f>
        <v>0.2</v>
      </c>
      <c r="AE315" s="3">
        <f>STDEV(Y315:AC315)</f>
        <v>0.44721359549995793</v>
      </c>
      <c r="AF315" s="7">
        <v>0</v>
      </c>
      <c r="AG315" s="7">
        <v>0</v>
      </c>
      <c r="AH315" s="7">
        <v>0</v>
      </c>
      <c r="AI315" s="7">
        <v>0</v>
      </c>
      <c r="AJ315" s="7">
        <v>0</v>
      </c>
      <c r="AK315" s="3">
        <f>AVERAGE(AF315:AJ315)</f>
        <v>0</v>
      </c>
      <c r="AL315" s="3">
        <f>STDEV(AF315:AJ315)</f>
        <v>0</v>
      </c>
      <c r="AM315" s="7">
        <v>0</v>
      </c>
      <c r="AN315" s="7">
        <v>0</v>
      </c>
      <c r="AO315" s="7">
        <v>0</v>
      </c>
      <c r="AP315" s="7">
        <v>0</v>
      </c>
      <c r="AQ315" s="7">
        <v>0</v>
      </c>
      <c r="AR315" s="3">
        <f>AVERAGE(AM315:AQ315)</f>
        <v>0</v>
      </c>
      <c r="AS315" s="3">
        <f>STDEV(AM315:AQ315)</f>
        <v>0</v>
      </c>
      <c r="AT315" s="7">
        <v>0</v>
      </c>
      <c r="AU315" s="7">
        <v>0</v>
      </c>
      <c r="AV315" s="7">
        <v>0</v>
      </c>
      <c r="AW315" s="7">
        <v>0</v>
      </c>
      <c r="AX315" s="7">
        <v>0</v>
      </c>
      <c r="AY315" s="3">
        <f>AVERAGE(AT315:AX315)</f>
        <v>0</v>
      </c>
      <c r="AZ315" s="3">
        <f>STDEV(AT315:AX315)</f>
        <v>0</v>
      </c>
      <c r="BA315" s="7">
        <v>0</v>
      </c>
      <c r="BB315" s="7">
        <v>0</v>
      </c>
      <c r="BC315" s="7">
        <v>0</v>
      </c>
      <c r="BD315" s="7">
        <v>0</v>
      </c>
      <c r="BE315" s="7">
        <v>0</v>
      </c>
      <c r="BF315" s="3">
        <f t="shared" si="131"/>
        <v>0</v>
      </c>
      <c r="BG315" s="3">
        <f t="shared" si="132"/>
        <v>0</v>
      </c>
    </row>
    <row r="316" spans="1:59" x14ac:dyDescent="0.35">
      <c r="A316" s="4" t="s">
        <v>32</v>
      </c>
      <c r="B316" s="6"/>
      <c r="C316" s="6"/>
      <c r="D316" s="7"/>
      <c r="E316" s="7"/>
      <c r="F316" s="7"/>
      <c r="G316" s="7"/>
      <c r="H316" s="7"/>
      <c r="I316" s="8">
        <f>AVERAGE(I313:I314)</f>
        <v>122.4</v>
      </c>
      <c r="J316" s="8"/>
      <c r="K316" s="7"/>
      <c r="L316" s="7"/>
      <c r="M316" s="7"/>
      <c r="N316" s="7"/>
      <c r="O316" s="7"/>
      <c r="P316" s="8">
        <f>AVERAGE(P313:P314)</f>
        <v>16.7</v>
      </c>
      <c r="Q316" s="8"/>
      <c r="R316" s="7"/>
      <c r="S316" s="7"/>
      <c r="T316" s="7"/>
      <c r="U316" s="7"/>
      <c r="V316" s="7"/>
      <c r="W316" s="8">
        <f>AVERAGE(W313:W314)</f>
        <v>2</v>
      </c>
      <c r="X316" s="8"/>
      <c r="Y316" s="7"/>
      <c r="Z316" s="7"/>
      <c r="AA316" s="7"/>
      <c r="AB316" s="7"/>
      <c r="AC316" s="7"/>
      <c r="AD316" s="8">
        <f>AVERAGE(AD313:AD314)</f>
        <v>0.1</v>
      </c>
      <c r="AE316" s="8"/>
      <c r="AF316" s="7"/>
      <c r="AG316" s="7"/>
      <c r="AH316" s="7"/>
      <c r="AI316" s="7"/>
      <c r="AJ316" s="7"/>
      <c r="AK316" s="8">
        <f>AVERAGE(AK313:AK314)</f>
        <v>0</v>
      </c>
      <c r="AL316" s="8"/>
      <c r="AM316" s="7"/>
      <c r="AN316" s="7"/>
      <c r="AO316" s="7"/>
      <c r="AP316" s="7"/>
      <c r="AQ316" s="7"/>
      <c r="AR316" s="8">
        <f>AVERAGE(AR313:AR314)</f>
        <v>0</v>
      </c>
      <c r="AS316" s="8"/>
      <c r="AT316" s="7"/>
      <c r="AU316" s="7"/>
      <c r="AV316" s="7"/>
      <c r="AW316" s="7"/>
      <c r="AX316" s="7"/>
      <c r="AY316" s="8">
        <f>AVERAGE(AY313:AY314)</f>
        <v>0</v>
      </c>
      <c r="AZ316" s="8"/>
      <c r="BA316" s="7"/>
      <c r="BB316" s="7"/>
      <c r="BC316" s="7"/>
      <c r="BD316" s="7"/>
      <c r="BE316" s="7"/>
      <c r="BF316" s="8">
        <f>AVERAGE(BF313:BF314)</f>
        <v>0</v>
      </c>
      <c r="BG316" s="8"/>
    </row>
    <row r="317" spans="1:59" x14ac:dyDescent="0.35">
      <c r="A317" s="4" t="s">
        <v>33</v>
      </c>
      <c r="B317" s="6"/>
      <c r="C317" s="6"/>
      <c r="D317" s="7"/>
      <c r="E317" s="7"/>
      <c r="F317" s="7"/>
      <c r="G317" s="7"/>
      <c r="H317" s="7"/>
      <c r="I317" s="8">
        <f>SUM(J313:J314)</f>
        <v>21.857142786913389</v>
      </c>
      <c r="J317" s="8"/>
      <c r="K317" s="7"/>
      <c r="L317" s="7"/>
      <c r="M317" s="7"/>
      <c r="N317" s="7"/>
      <c r="O317" s="7"/>
      <c r="P317" s="8">
        <f>SUM(Q313:Q314)</f>
        <v>6.6643901593038111</v>
      </c>
      <c r="Q317" s="8"/>
      <c r="R317" s="7"/>
      <c r="S317" s="7"/>
      <c r="T317" s="7"/>
      <c r="U317" s="7"/>
      <c r="V317" s="7"/>
      <c r="W317" s="8">
        <f>SUM(X313:X314)</f>
        <v>2.0642976463154765</v>
      </c>
      <c r="X317" s="8"/>
      <c r="Y317" s="7"/>
      <c r="Z317" s="7"/>
      <c r="AA317" s="7"/>
      <c r="AB317" s="7"/>
      <c r="AC317" s="7"/>
      <c r="AD317" s="8">
        <f>SUM(AE313:AE314)</f>
        <v>0.44721359549995793</v>
      </c>
      <c r="AE317" s="8"/>
      <c r="AF317" s="7"/>
      <c r="AG317" s="7"/>
      <c r="AH317" s="7"/>
      <c r="AI317" s="7"/>
      <c r="AJ317" s="7"/>
      <c r="AK317" s="8">
        <f>SUM(AL313:AL314)</f>
        <v>0</v>
      </c>
      <c r="AL317" s="8"/>
      <c r="AM317" s="7"/>
      <c r="AN317" s="7"/>
      <c r="AO317" s="7"/>
      <c r="AP317" s="7"/>
      <c r="AQ317" s="7"/>
      <c r="AR317" s="8">
        <f>SUM(AS313:AS314)</f>
        <v>0</v>
      </c>
      <c r="AS317" s="8"/>
      <c r="AT317" s="7"/>
      <c r="AU317" s="7"/>
      <c r="AV317" s="7"/>
      <c r="AW317" s="7"/>
      <c r="AX317" s="7"/>
      <c r="AY317" s="8">
        <f>SUM(AZ313:AZ314)</f>
        <v>0</v>
      </c>
      <c r="AZ317" s="8"/>
      <c r="BA317" s="7"/>
      <c r="BB317" s="7"/>
      <c r="BC317" s="7"/>
      <c r="BD317" s="7"/>
      <c r="BE317" s="7"/>
      <c r="BF317" s="8">
        <f>SUM(BG313:BG314)</f>
        <v>0</v>
      </c>
      <c r="BG317" s="8"/>
    </row>
    <row r="318" spans="1:59" x14ac:dyDescent="0.35">
      <c r="A318" s="6" t="s">
        <v>15</v>
      </c>
      <c r="B318" s="6">
        <v>1</v>
      </c>
      <c r="C318" s="6"/>
      <c r="D318" s="7" t="s">
        <v>31</v>
      </c>
      <c r="E318" s="7" t="s">
        <v>31</v>
      </c>
      <c r="F318" s="7" t="s">
        <v>31</v>
      </c>
      <c r="G318" s="7" t="s">
        <v>31</v>
      </c>
      <c r="H318" s="7" t="s">
        <v>31</v>
      </c>
      <c r="I318" s="3" t="e">
        <f>AVERAGE(D318:H318)</f>
        <v>#DIV/0!</v>
      </c>
      <c r="J318" s="3" t="e">
        <f>STDEV(D318:H318)</f>
        <v>#DIV/0!</v>
      </c>
      <c r="K318" s="7">
        <v>39</v>
      </c>
      <c r="L318" s="7">
        <v>36</v>
      </c>
      <c r="M318" s="7">
        <v>38</v>
      </c>
      <c r="N318" s="7">
        <v>36</v>
      </c>
      <c r="O318" s="7">
        <v>41</v>
      </c>
      <c r="P318" s="3">
        <f>AVERAGE(K318:O318)</f>
        <v>38</v>
      </c>
      <c r="Q318" s="3">
        <f>STDEV(K318:O318)</f>
        <v>2.1213203435596424</v>
      </c>
      <c r="R318" s="7">
        <v>9</v>
      </c>
      <c r="S318" s="7">
        <v>2</v>
      </c>
      <c r="T318" s="7">
        <v>4</v>
      </c>
      <c r="U318" s="7">
        <v>5</v>
      </c>
      <c r="V318" s="7">
        <v>8</v>
      </c>
      <c r="W318" s="3">
        <f>AVERAGE(R318:V318)</f>
        <v>5.6</v>
      </c>
      <c r="X318" s="3">
        <f>STDEV(R318:V318)</f>
        <v>2.8809720581775862</v>
      </c>
      <c r="Y318" s="7">
        <v>1</v>
      </c>
      <c r="Z318" s="7">
        <v>0</v>
      </c>
      <c r="AA318" s="7">
        <v>2</v>
      </c>
      <c r="AB318" s="7">
        <v>1</v>
      </c>
      <c r="AC318" s="7">
        <v>1</v>
      </c>
      <c r="AD318" s="3">
        <f>AVERAGE(Y318:AC318)</f>
        <v>1</v>
      </c>
      <c r="AE318" s="3">
        <f>STDEV(Y318:AC318)</f>
        <v>0.70710678118654757</v>
      </c>
      <c r="AF318" s="7">
        <v>0</v>
      </c>
      <c r="AG318" s="7">
        <v>0</v>
      </c>
      <c r="AH318" s="7">
        <v>0</v>
      </c>
      <c r="AI318" s="7">
        <v>0</v>
      </c>
      <c r="AJ318" s="7">
        <v>0</v>
      </c>
      <c r="AK318" s="3">
        <f>AVERAGE(AF318:AJ318)</f>
        <v>0</v>
      </c>
      <c r="AL318" s="3">
        <f>STDEV(AF318:AJ318)</f>
        <v>0</v>
      </c>
      <c r="AM318" s="7">
        <v>0</v>
      </c>
      <c r="AN318" s="7">
        <v>0</v>
      </c>
      <c r="AO318" s="7">
        <v>0</v>
      </c>
      <c r="AP318" s="7">
        <v>0</v>
      </c>
      <c r="AQ318" s="7">
        <v>0</v>
      </c>
      <c r="AR318" s="3">
        <f>AVERAGE(AM318:AQ318)</f>
        <v>0</v>
      </c>
      <c r="AS318" s="3">
        <f>STDEV(AM318:AQ318)</f>
        <v>0</v>
      </c>
      <c r="AT318" s="7">
        <v>0</v>
      </c>
      <c r="AU318" s="7">
        <v>0</v>
      </c>
      <c r="AV318" s="7">
        <v>0</v>
      </c>
      <c r="AW318" s="7">
        <v>0</v>
      </c>
      <c r="AX318" s="7">
        <v>0</v>
      </c>
      <c r="AY318" s="3">
        <f>AVERAGE(AT318:AX318)</f>
        <v>0</v>
      </c>
      <c r="AZ318" s="3">
        <f>STDEV(AT318:AX318)</f>
        <v>0</v>
      </c>
      <c r="BA318" s="7">
        <v>0</v>
      </c>
      <c r="BB318" s="7">
        <v>0</v>
      </c>
      <c r="BC318" s="7">
        <v>0</v>
      </c>
      <c r="BD318" s="7">
        <v>0</v>
      </c>
      <c r="BE318" s="7">
        <v>0</v>
      </c>
      <c r="BF318" s="3">
        <f t="shared" ref="BF318:BF320" si="133">AVERAGE(BA318:BE318)</f>
        <v>0</v>
      </c>
      <c r="BG318" s="3">
        <f>STDEV(BA318:BE318)</f>
        <v>0</v>
      </c>
    </row>
    <row r="319" spans="1:59" x14ac:dyDescent="0.35">
      <c r="A319" s="6"/>
      <c r="B319" s="6">
        <v>2</v>
      </c>
      <c r="C319" s="6"/>
      <c r="D319" s="7" t="s">
        <v>31</v>
      </c>
      <c r="E319" s="7" t="s">
        <v>31</v>
      </c>
      <c r="F319" s="7" t="s">
        <v>31</v>
      </c>
      <c r="G319" s="7" t="s">
        <v>31</v>
      </c>
      <c r="H319" s="7" t="s">
        <v>31</v>
      </c>
      <c r="I319" s="3" t="e">
        <f>AVERAGE(D319:H319)</f>
        <v>#DIV/0!</v>
      </c>
      <c r="J319" s="3" t="e">
        <f>STDEV(D319:H319)</f>
        <v>#DIV/0!</v>
      </c>
      <c r="K319" s="7" t="s">
        <v>31</v>
      </c>
      <c r="L319" s="7" t="s">
        <v>31</v>
      </c>
      <c r="M319" s="7" t="s">
        <v>31</v>
      </c>
      <c r="N319" s="7" t="s">
        <v>31</v>
      </c>
      <c r="O319" s="7" t="s">
        <v>31</v>
      </c>
      <c r="P319" s="3" t="e">
        <f>AVERAGE(K319:O319)</f>
        <v>#DIV/0!</v>
      </c>
      <c r="Q319" s="3" t="e">
        <f>STDEV(K319:O319)</f>
        <v>#DIV/0!</v>
      </c>
      <c r="R319" s="7">
        <v>33</v>
      </c>
      <c r="S319" s="7">
        <v>48</v>
      </c>
      <c r="T319" s="7">
        <v>41</v>
      </c>
      <c r="U319" s="7">
        <v>48</v>
      </c>
      <c r="V319" s="7">
        <v>30</v>
      </c>
      <c r="W319" s="3">
        <f>AVERAGE(R319:V319)</f>
        <v>40</v>
      </c>
      <c r="X319" s="3">
        <f>STDEV(R319:V319)</f>
        <v>8.3366660002665327</v>
      </c>
      <c r="Y319" s="7">
        <v>4</v>
      </c>
      <c r="Z319" s="7">
        <v>8</v>
      </c>
      <c r="AA319" s="7">
        <v>4</v>
      </c>
      <c r="AB319" s="7">
        <v>7</v>
      </c>
      <c r="AC319" s="7">
        <v>7</v>
      </c>
      <c r="AD319" s="3">
        <f>AVERAGE(Y319:AC319)</f>
        <v>6</v>
      </c>
      <c r="AE319" s="3">
        <f>STDEV(Y319:AC319)</f>
        <v>1.8708286933869707</v>
      </c>
      <c r="AF319" s="7">
        <v>0</v>
      </c>
      <c r="AG319" s="7">
        <v>0</v>
      </c>
      <c r="AH319" s="7">
        <v>0</v>
      </c>
      <c r="AI319" s="7">
        <v>0</v>
      </c>
      <c r="AJ319" s="7">
        <v>0</v>
      </c>
      <c r="AK319" s="3">
        <f>AVERAGE(AF319:AJ319)</f>
        <v>0</v>
      </c>
      <c r="AL319" s="3">
        <f>STDEV(AF319:AJ319)</f>
        <v>0</v>
      </c>
      <c r="AM319" s="7">
        <v>0</v>
      </c>
      <c r="AN319" s="7">
        <v>0</v>
      </c>
      <c r="AO319" s="7">
        <v>0</v>
      </c>
      <c r="AP319" s="7">
        <v>0</v>
      </c>
      <c r="AQ319" s="7">
        <v>0</v>
      </c>
      <c r="AR319" s="3">
        <f>AVERAGE(AM319:AQ319)</f>
        <v>0</v>
      </c>
      <c r="AS319" s="3">
        <f>STDEV(AM319:AQ319)</f>
        <v>0</v>
      </c>
      <c r="AT319" s="7">
        <v>0</v>
      </c>
      <c r="AU319" s="7">
        <v>0</v>
      </c>
      <c r="AV319" s="7">
        <v>0</v>
      </c>
      <c r="AW319" s="7">
        <v>0</v>
      </c>
      <c r="AX319" s="7">
        <v>0</v>
      </c>
      <c r="AY319" s="3">
        <f>AVERAGE(AT319:AX319)</f>
        <v>0</v>
      </c>
      <c r="AZ319" s="3">
        <f>STDEV(AT319:AX319)</f>
        <v>0</v>
      </c>
      <c r="BA319" s="7">
        <v>0</v>
      </c>
      <c r="BB319" s="7">
        <v>0</v>
      </c>
      <c r="BC319" s="7">
        <v>0</v>
      </c>
      <c r="BD319" s="7">
        <v>0</v>
      </c>
      <c r="BE319" s="7">
        <v>0</v>
      </c>
      <c r="BF319" s="3">
        <f t="shared" si="133"/>
        <v>0</v>
      </c>
      <c r="BG319" s="3">
        <f t="shared" ref="BG319:BG320" si="134">STDEV(BA319:BE319)</f>
        <v>0</v>
      </c>
    </row>
    <row r="320" spans="1:59" x14ac:dyDescent="0.35">
      <c r="A320" s="6"/>
      <c r="B320" s="6">
        <v>3</v>
      </c>
      <c r="C320" s="6"/>
      <c r="D320" s="7" t="s">
        <v>31</v>
      </c>
      <c r="E320" s="7" t="s">
        <v>31</v>
      </c>
      <c r="F320" s="7" t="s">
        <v>31</v>
      </c>
      <c r="G320" s="7" t="s">
        <v>31</v>
      </c>
      <c r="H320" s="7" t="s">
        <v>31</v>
      </c>
      <c r="I320" s="3" t="e">
        <f>AVERAGE(D320:H320)</f>
        <v>#DIV/0!</v>
      </c>
      <c r="J320" s="3" t="e">
        <f>STDEV(D320:H320)</f>
        <v>#DIV/0!</v>
      </c>
      <c r="K320" s="7">
        <v>25</v>
      </c>
      <c r="L320" s="7">
        <v>18</v>
      </c>
      <c r="M320" s="7">
        <v>20</v>
      </c>
      <c r="N320" s="7">
        <v>21</v>
      </c>
      <c r="O320" s="7">
        <v>29</v>
      </c>
      <c r="P320" s="3">
        <f>AVERAGE(K320:O320)</f>
        <v>22.6</v>
      </c>
      <c r="Q320" s="3">
        <f>STDEV(K320:O320)</f>
        <v>4.3931765272977543</v>
      </c>
      <c r="R320" s="7">
        <v>3</v>
      </c>
      <c r="S320" s="7">
        <v>4</v>
      </c>
      <c r="T320" s="7">
        <v>4</v>
      </c>
      <c r="U320" s="7">
        <v>4</v>
      </c>
      <c r="V320" s="7">
        <v>3</v>
      </c>
      <c r="W320" s="3">
        <f>AVERAGE(R320:V320)</f>
        <v>3.6</v>
      </c>
      <c r="X320" s="3">
        <f>STDEV(R320:V320)</f>
        <v>0.54772255750516674</v>
      </c>
      <c r="Y320" s="7">
        <v>0</v>
      </c>
      <c r="Z320" s="7">
        <v>0</v>
      </c>
      <c r="AA320" s="7">
        <v>0</v>
      </c>
      <c r="AB320" s="7">
        <v>1</v>
      </c>
      <c r="AC320" s="7">
        <v>0</v>
      </c>
      <c r="AD320" s="3">
        <f>AVERAGE(Y320:AC320)</f>
        <v>0.2</v>
      </c>
      <c r="AE320" s="3">
        <f>STDEV(Y320:AC320)</f>
        <v>0.44721359549995793</v>
      </c>
      <c r="AF320" s="7">
        <v>0</v>
      </c>
      <c r="AG320" s="7">
        <v>0</v>
      </c>
      <c r="AH320" s="7">
        <v>0</v>
      </c>
      <c r="AI320" s="7">
        <v>0</v>
      </c>
      <c r="AJ320" s="7">
        <v>0</v>
      </c>
      <c r="AK320" s="3">
        <f>AVERAGE(AF320:AJ320)</f>
        <v>0</v>
      </c>
      <c r="AL320" s="3">
        <f>STDEV(AF320:AJ320)</f>
        <v>0</v>
      </c>
      <c r="AM320" s="7">
        <v>0</v>
      </c>
      <c r="AN320" s="7">
        <v>0</v>
      </c>
      <c r="AO320" s="7">
        <v>0</v>
      </c>
      <c r="AP320" s="7">
        <v>0</v>
      </c>
      <c r="AQ320" s="7">
        <v>0</v>
      </c>
      <c r="AR320" s="3">
        <f>AVERAGE(AM320:AQ320)</f>
        <v>0</v>
      </c>
      <c r="AS320" s="3">
        <f>STDEV(AM320:AQ320)</f>
        <v>0</v>
      </c>
      <c r="AT320" s="7">
        <v>0</v>
      </c>
      <c r="AU320" s="7">
        <v>0</v>
      </c>
      <c r="AV320" s="7">
        <v>0</v>
      </c>
      <c r="AW320" s="7">
        <v>0</v>
      </c>
      <c r="AX320" s="7">
        <v>0</v>
      </c>
      <c r="AY320" s="3">
        <f>AVERAGE(AT320:AX320)</f>
        <v>0</v>
      </c>
      <c r="AZ320" s="3">
        <f>STDEV(AT320:AX320)</f>
        <v>0</v>
      </c>
      <c r="BA320" s="7">
        <v>0</v>
      </c>
      <c r="BB320" s="7">
        <v>0</v>
      </c>
      <c r="BC320" s="7">
        <v>0</v>
      </c>
      <c r="BD320" s="7">
        <v>0</v>
      </c>
      <c r="BE320" s="7">
        <v>0</v>
      </c>
      <c r="BF320" s="3">
        <f t="shared" si="133"/>
        <v>0</v>
      </c>
      <c r="BG320" s="3">
        <f t="shared" si="134"/>
        <v>0</v>
      </c>
    </row>
    <row r="321" spans="1:59" x14ac:dyDescent="0.35">
      <c r="A321" s="4" t="s">
        <v>32</v>
      </c>
      <c r="B321" s="6"/>
      <c r="C321" s="6"/>
      <c r="D321" s="7"/>
      <c r="E321" s="7"/>
      <c r="F321" s="7"/>
      <c r="G321" s="7"/>
      <c r="H321" s="7"/>
      <c r="I321" s="8" t="e">
        <f>AVERAGE(I318:I320)</f>
        <v>#DIV/0!</v>
      </c>
      <c r="J321" s="8"/>
      <c r="K321" s="7"/>
      <c r="L321" s="7"/>
      <c r="M321" s="7"/>
      <c r="N321" s="7"/>
      <c r="O321" s="7"/>
      <c r="P321" s="8" t="e">
        <f>AVERAGE(P318:P320)</f>
        <v>#DIV/0!</v>
      </c>
      <c r="Q321" s="8"/>
      <c r="R321" s="7"/>
      <c r="S321" s="7"/>
      <c r="T321" s="7"/>
      <c r="U321" s="7"/>
      <c r="V321" s="7"/>
      <c r="W321" s="8">
        <f>AVERAGE(W318:W320)</f>
        <v>16.400000000000002</v>
      </c>
      <c r="X321" s="8"/>
      <c r="Y321" s="7"/>
      <c r="Z321" s="7"/>
      <c r="AA321" s="7"/>
      <c r="AB321" s="7"/>
      <c r="AC321" s="7"/>
      <c r="AD321" s="8">
        <f>AVERAGE(AD318:AD320)</f>
        <v>2.4</v>
      </c>
      <c r="AE321" s="8"/>
      <c r="AF321" s="7"/>
      <c r="AG321" s="7"/>
      <c r="AH321" s="7"/>
      <c r="AI321" s="7"/>
      <c r="AJ321" s="7"/>
      <c r="AK321" s="8">
        <f>AVERAGE(AK318:AK320)</f>
        <v>0</v>
      </c>
      <c r="AL321" s="8"/>
      <c r="AM321" s="7"/>
      <c r="AN321" s="7"/>
      <c r="AO321" s="7"/>
      <c r="AP321" s="7"/>
      <c r="AQ321" s="7"/>
      <c r="AR321" s="8">
        <f>AVERAGE(AR318:AR320)</f>
        <v>0</v>
      </c>
      <c r="AS321" s="8"/>
      <c r="AT321" s="7"/>
      <c r="AU321" s="7"/>
      <c r="AV321" s="7"/>
      <c r="AW321" s="7"/>
      <c r="AX321" s="7"/>
      <c r="AY321" s="8">
        <f>AVERAGE(AY318:AY320)</f>
        <v>0</v>
      </c>
      <c r="AZ321" s="8"/>
      <c r="BA321" s="7"/>
      <c r="BB321" s="7"/>
      <c r="BC321" s="7"/>
      <c r="BD321" s="7"/>
      <c r="BE321" s="7"/>
      <c r="BF321" s="8">
        <f>AVERAGE(BF318:BF320)</f>
        <v>0</v>
      </c>
      <c r="BG321" s="8"/>
    </row>
    <row r="322" spans="1:59" x14ac:dyDescent="0.35">
      <c r="A322" s="4" t="s">
        <v>33</v>
      </c>
      <c r="B322" s="6"/>
      <c r="C322" s="6"/>
      <c r="D322" s="7"/>
      <c r="E322" s="7"/>
      <c r="F322" s="7"/>
      <c r="G322" s="7"/>
      <c r="H322" s="7"/>
      <c r="I322" s="8" t="e">
        <f>SUM(J318:J320)</f>
        <v>#DIV/0!</v>
      </c>
      <c r="J322" s="8"/>
      <c r="K322" s="7"/>
      <c r="L322" s="7"/>
      <c r="M322" s="7"/>
      <c r="N322" s="7"/>
      <c r="O322" s="7"/>
      <c r="P322" s="8" t="e">
        <f>SUM(Q318:Q320)</f>
        <v>#DIV/0!</v>
      </c>
      <c r="Q322" s="8"/>
      <c r="R322" s="7"/>
      <c r="S322" s="7"/>
      <c r="T322" s="7"/>
      <c r="U322" s="7"/>
      <c r="V322" s="7"/>
      <c r="W322" s="8">
        <f>SUM(X318:X320)</f>
        <v>11.765360615949287</v>
      </c>
      <c r="X322" s="8"/>
      <c r="Y322" s="7"/>
      <c r="Z322" s="7"/>
      <c r="AA322" s="7"/>
      <c r="AB322" s="7"/>
      <c r="AC322" s="7"/>
      <c r="AD322" s="8">
        <f>SUM(AE318:AE320)</f>
        <v>3.0251490700734762</v>
      </c>
      <c r="AE322" s="8"/>
      <c r="AF322" s="7"/>
      <c r="AG322" s="7"/>
      <c r="AH322" s="7"/>
      <c r="AI322" s="7"/>
      <c r="AJ322" s="7"/>
      <c r="AK322" s="8">
        <f>SUM(AL318:AL320)</f>
        <v>0</v>
      </c>
      <c r="AL322" s="8"/>
      <c r="AM322" s="7"/>
      <c r="AN322" s="7"/>
      <c r="AO322" s="7"/>
      <c r="AP322" s="7"/>
      <c r="AQ322" s="7"/>
      <c r="AR322" s="8">
        <f>SUM(AS318:AS320)</f>
        <v>0</v>
      </c>
      <c r="AS322" s="8"/>
      <c r="AT322" s="7"/>
      <c r="AU322" s="7"/>
      <c r="AV322" s="7"/>
      <c r="AW322" s="7"/>
      <c r="AX322" s="7"/>
      <c r="AY322" s="8">
        <f>SUM(AZ318:AZ320)</f>
        <v>0</v>
      </c>
      <c r="AZ322" s="8"/>
      <c r="BA322" s="7"/>
      <c r="BB322" s="7"/>
      <c r="BC322" s="7"/>
      <c r="BD322" s="7"/>
      <c r="BE322" s="7"/>
      <c r="BF322" s="8">
        <f>SUM(BG318:BG320)</f>
        <v>0</v>
      </c>
      <c r="BG322" s="8"/>
    </row>
    <row r="323" spans="1:59" x14ac:dyDescent="0.35">
      <c r="A323" s="6" t="s">
        <v>12</v>
      </c>
      <c r="B323" s="6">
        <v>1</v>
      </c>
      <c r="C323" s="6"/>
      <c r="D323" s="7" t="s">
        <v>31</v>
      </c>
      <c r="E323" s="7" t="s">
        <v>31</v>
      </c>
      <c r="F323" s="7" t="s">
        <v>31</v>
      </c>
      <c r="G323" s="7" t="s">
        <v>31</v>
      </c>
      <c r="H323" s="7" t="s">
        <v>31</v>
      </c>
      <c r="I323" s="3" t="e">
        <f>AVERAGE(D323:H323)</f>
        <v>#DIV/0!</v>
      </c>
      <c r="J323" s="3" t="e">
        <f>STDEV(D323:H323)</f>
        <v>#DIV/0!</v>
      </c>
      <c r="K323" s="7">
        <v>49</v>
      </c>
      <c r="L323" s="7">
        <v>40</v>
      </c>
      <c r="M323" s="7">
        <v>39</v>
      </c>
      <c r="N323" s="7">
        <v>38</v>
      </c>
      <c r="O323" s="7">
        <v>34</v>
      </c>
      <c r="P323" s="3">
        <f>AVERAGE(K323:O323)</f>
        <v>40</v>
      </c>
      <c r="Q323" s="3">
        <f>STDEV(K323:O323)</f>
        <v>5.5226805085936306</v>
      </c>
      <c r="R323" s="7">
        <v>27</v>
      </c>
      <c r="S323" s="7">
        <v>24</v>
      </c>
      <c r="T323" s="7">
        <v>22</v>
      </c>
      <c r="U323" s="7">
        <v>14</v>
      </c>
      <c r="V323" s="7">
        <v>22</v>
      </c>
      <c r="W323" s="3">
        <f>AVERAGE(R323:V323)</f>
        <v>21.8</v>
      </c>
      <c r="X323" s="3">
        <f>STDEV(R323:V323)</f>
        <v>4.8166378315169229</v>
      </c>
      <c r="Y323" s="7">
        <v>3</v>
      </c>
      <c r="Z323" s="7">
        <v>5</v>
      </c>
      <c r="AA323" s="7">
        <v>1</v>
      </c>
      <c r="AB323" s="7">
        <v>3</v>
      </c>
      <c r="AC323" s="7">
        <v>5</v>
      </c>
      <c r="AD323" s="3">
        <f>AVERAGE(Y323:AC323)</f>
        <v>3.4</v>
      </c>
      <c r="AE323" s="3">
        <f>STDEV(Y323:AC323)</f>
        <v>1.6733200530681513</v>
      </c>
      <c r="AF323" s="7">
        <v>0</v>
      </c>
      <c r="AG323" s="7">
        <v>0</v>
      </c>
      <c r="AH323" s="7">
        <v>0</v>
      </c>
      <c r="AI323" s="7">
        <v>0</v>
      </c>
      <c r="AJ323" s="7">
        <v>0</v>
      </c>
      <c r="AK323" s="3">
        <f>AVERAGE(AF323:AJ323)</f>
        <v>0</v>
      </c>
      <c r="AL323" s="3">
        <f>STDEV(AF323:AJ323)</f>
        <v>0</v>
      </c>
      <c r="AM323" s="7">
        <v>0</v>
      </c>
      <c r="AN323" s="7">
        <v>0</v>
      </c>
      <c r="AO323" s="7">
        <v>0</v>
      </c>
      <c r="AP323" s="7">
        <v>0</v>
      </c>
      <c r="AQ323" s="7">
        <v>0</v>
      </c>
      <c r="AR323" s="3">
        <f>AVERAGE(AM323:AQ323)</f>
        <v>0</v>
      </c>
      <c r="AS323" s="3">
        <f>STDEV(AM323:AQ323)</f>
        <v>0</v>
      </c>
      <c r="AT323" s="7">
        <v>0</v>
      </c>
      <c r="AU323" s="7">
        <v>0</v>
      </c>
      <c r="AV323" s="7">
        <v>0</v>
      </c>
      <c r="AW323" s="7">
        <v>0</v>
      </c>
      <c r="AX323" s="7">
        <v>0</v>
      </c>
      <c r="AY323" s="3">
        <f>AVERAGE(AT323:AX323)</f>
        <v>0</v>
      </c>
      <c r="AZ323" s="3">
        <f>STDEV(AT323:AX323)</f>
        <v>0</v>
      </c>
      <c r="BA323" s="7">
        <v>0</v>
      </c>
      <c r="BB323" s="7">
        <v>0</v>
      </c>
      <c r="BC323" s="7">
        <v>0</v>
      </c>
      <c r="BD323" s="7">
        <v>0</v>
      </c>
      <c r="BE323" s="7">
        <v>0</v>
      </c>
      <c r="BF323" s="3">
        <f t="shared" ref="BF323:BF324" si="135">AVERAGE(BA323:BE323)</f>
        <v>0</v>
      </c>
      <c r="BG323" s="3">
        <f>STDEV(BA323:BE323)</f>
        <v>0</v>
      </c>
    </row>
    <row r="324" spans="1:59" x14ac:dyDescent="0.35">
      <c r="A324" s="6" t="s">
        <v>14</v>
      </c>
      <c r="B324" s="6">
        <v>2</v>
      </c>
      <c r="C324" s="6"/>
      <c r="D324" s="7" t="s">
        <v>31</v>
      </c>
      <c r="E324" s="7" t="s">
        <v>31</v>
      </c>
      <c r="F324" s="7" t="s">
        <v>31</v>
      </c>
      <c r="G324" s="7" t="s">
        <v>31</v>
      </c>
      <c r="H324" s="7" t="s">
        <v>31</v>
      </c>
      <c r="I324" s="3" t="e">
        <f>AVERAGE(D324:H324)</f>
        <v>#DIV/0!</v>
      </c>
      <c r="J324" s="3" t="e">
        <f>STDEV(D324:H324)</f>
        <v>#DIV/0!</v>
      </c>
      <c r="K324" s="7">
        <v>31</v>
      </c>
      <c r="L324" s="7">
        <v>30</v>
      </c>
      <c r="M324" s="7">
        <v>24</v>
      </c>
      <c r="N324" s="7">
        <v>27</v>
      </c>
      <c r="O324" s="7">
        <v>28</v>
      </c>
      <c r="P324" s="3">
        <f>AVERAGE(K324:O324)</f>
        <v>28</v>
      </c>
      <c r="Q324" s="3">
        <f>STDEV(K324:O324)</f>
        <v>2.7386127875258306</v>
      </c>
      <c r="R324" s="7">
        <v>6</v>
      </c>
      <c r="S324" s="7">
        <v>6</v>
      </c>
      <c r="T324" s="7">
        <v>3</v>
      </c>
      <c r="U324" s="7">
        <v>6</v>
      </c>
      <c r="V324" s="7">
        <v>6</v>
      </c>
      <c r="W324" s="3">
        <f>AVERAGE(R324:V324)</f>
        <v>5.4</v>
      </c>
      <c r="X324" s="3">
        <f>STDEV(R324:V324)</f>
        <v>1.3416407864998727</v>
      </c>
      <c r="Y324" s="7">
        <v>1</v>
      </c>
      <c r="Z324" s="7">
        <v>1</v>
      </c>
      <c r="AA324" s="7">
        <v>1</v>
      </c>
      <c r="AB324" s="7">
        <v>0</v>
      </c>
      <c r="AC324" s="7">
        <v>0</v>
      </c>
      <c r="AD324" s="3">
        <f>AVERAGE(Y324:AC324)</f>
        <v>0.6</v>
      </c>
      <c r="AE324" s="3">
        <f>STDEV(Y324:AC324)</f>
        <v>0.54772255750516607</v>
      </c>
      <c r="AF324" s="7">
        <v>0</v>
      </c>
      <c r="AG324" s="7">
        <v>0</v>
      </c>
      <c r="AH324" s="7">
        <v>0</v>
      </c>
      <c r="AI324" s="7">
        <v>0</v>
      </c>
      <c r="AJ324" s="7">
        <v>0</v>
      </c>
      <c r="AK324" s="3">
        <f>AVERAGE(AF324:AJ324)</f>
        <v>0</v>
      </c>
      <c r="AL324" s="3">
        <f>STDEV(AF324:AJ324)</f>
        <v>0</v>
      </c>
      <c r="AM324" s="7">
        <v>0</v>
      </c>
      <c r="AN324" s="7">
        <v>0</v>
      </c>
      <c r="AO324" s="7">
        <v>0</v>
      </c>
      <c r="AP324" s="7">
        <v>0</v>
      </c>
      <c r="AQ324" s="7">
        <v>0</v>
      </c>
      <c r="AR324" s="3">
        <f>AVERAGE(AM324:AQ324)</f>
        <v>0</v>
      </c>
      <c r="AS324" s="3">
        <f>STDEV(AM324:AQ324)</f>
        <v>0</v>
      </c>
      <c r="AT324" s="7">
        <v>0</v>
      </c>
      <c r="AU324" s="7">
        <v>0</v>
      </c>
      <c r="AV324" s="7">
        <v>0</v>
      </c>
      <c r="AW324" s="7">
        <v>0</v>
      </c>
      <c r="AX324" s="7">
        <v>0</v>
      </c>
      <c r="AY324" s="3">
        <f>AVERAGE(AT324:AX324)</f>
        <v>0</v>
      </c>
      <c r="AZ324" s="3">
        <f>STDEV(AT324:AX324)</f>
        <v>0</v>
      </c>
      <c r="BA324" s="7">
        <v>0</v>
      </c>
      <c r="BB324" s="7">
        <v>0</v>
      </c>
      <c r="BC324" s="7">
        <v>0</v>
      </c>
      <c r="BD324" s="7">
        <v>0</v>
      </c>
      <c r="BE324" s="7">
        <v>0</v>
      </c>
      <c r="BF324" s="3">
        <f t="shared" si="135"/>
        <v>0</v>
      </c>
      <c r="BG324" s="3">
        <f t="shared" ref="BG324:BG325" si="136">STDEV(BA324:BE324)</f>
        <v>0</v>
      </c>
    </row>
    <row r="325" spans="1:59" x14ac:dyDescent="0.35">
      <c r="A325" s="6"/>
      <c r="B325" s="6">
        <v>3</v>
      </c>
      <c r="C325" s="6"/>
      <c r="D325" s="7" t="s">
        <v>31</v>
      </c>
      <c r="E325" s="7" t="s">
        <v>31</v>
      </c>
      <c r="F325" s="7" t="s">
        <v>31</v>
      </c>
      <c r="G325" s="7" t="s">
        <v>31</v>
      </c>
      <c r="H325" s="7" t="s">
        <v>31</v>
      </c>
      <c r="I325" s="3" t="e">
        <f>AVERAGE(D325:H325)</f>
        <v>#DIV/0!</v>
      </c>
      <c r="J325" s="3" t="e">
        <f>STDEV(D325:H325)</f>
        <v>#DIV/0!</v>
      </c>
      <c r="K325" s="7">
        <v>26</v>
      </c>
      <c r="L325" s="7">
        <v>30</v>
      </c>
      <c r="M325" s="7">
        <v>25</v>
      </c>
      <c r="N325" s="7">
        <v>19</v>
      </c>
      <c r="O325" s="7">
        <v>26</v>
      </c>
      <c r="P325" s="3">
        <f>AVERAGE(K325:O325)</f>
        <v>25.2</v>
      </c>
      <c r="Q325" s="3">
        <f>STDEV(K325:O325)</f>
        <v>3.9623225512317957</v>
      </c>
      <c r="R325" s="7">
        <v>4</v>
      </c>
      <c r="S325" s="7">
        <v>4</v>
      </c>
      <c r="T325" s="7">
        <v>5</v>
      </c>
      <c r="U325" s="7">
        <v>2</v>
      </c>
      <c r="V325" s="7">
        <v>3</v>
      </c>
      <c r="W325" s="3">
        <f>AVERAGE(R325:V325)</f>
        <v>3.6</v>
      </c>
      <c r="X325" s="3">
        <f>STDEV(R325:V325)</f>
        <v>1.1401754250991383</v>
      </c>
      <c r="Y325" s="7">
        <v>1</v>
      </c>
      <c r="Z325" s="7">
        <v>1</v>
      </c>
      <c r="AA325" s="7">
        <v>1</v>
      </c>
      <c r="AB325" s="7">
        <v>0</v>
      </c>
      <c r="AC325" s="7">
        <v>0</v>
      </c>
      <c r="AD325" s="3">
        <f>AVERAGE(Y325:AC325)</f>
        <v>0.6</v>
      </c>
      <c r="AE325" s="3">
        <f>STDEV(Y325:AC325)</f>
        <v>0.54772255750516607</v>
      </c>
      <c r="AF325" s="7">
        <v>0</v>
      </c>
      <c r="AG325" s="7">
        <v>0</v>
      </c>
      <c r="AH325" s="7">
        <v>0</v>
      </c>
      <c r="AI325" s="7">
        <v>0</v>
      </c>
      <c r="AJ325" s="7">
        <v>0</v>
      </c>
      <c r="AK325" s="3">
        <f>AVERAGE(AF325:AJ325)</f>
        <v>0</v>
      </c>
      <c r="AL325" s="3">
        <f>STDEV(AF325:AJ325)</f>
        <v>0</v>
      </c>
      <c r="AM325" s="7">
        <v>0</v>
      </c>
      <c r="AN325" s="7">
        <v>0</v>
      </c>
      <c r="AO325" s="7">
        <v>0</v>
      </c>
      <c r="AP325" s="7">
        <v>0</v>
      </c>
      <c r="AQ325" s="7">
        <v>0</v>
      </c>
      <c r="AR325" s="3">
        <f>AVERAGE(AM325:AQ325)</f>
        <v>0</v>
      </c>
      <c r="AS325" s="3">
        <f>STDEV(AM325:AQ325)</f>
        <v>0</v>
      </c>
      <c r="AT325" s="7">
        <v>0</v>
      </c>
      <c r="AU325" s="7">
        <v>0</v>
      </c>
      <c r="AV325" s="7">
        <v>0</v>
      </c>
      <c r="AW325" s="7">
        <v>0</v>
      </c>
      <c r="AX325" s="7">
        <v>0</v>
      </c>
      <c r="AY325" s="3">
        <f>AVERAGE(AT325:AX325)</f>
        <v>0</v>
      </c>
      <c r="AZ325" s="3">
        <f>STDEV(AT325:AX325)</f>
        <v>0</v>
      </c>
      <c r="BA325" s="7">
        <v>0</v>
      </c>
      <c r="BB325" s="7">
        <v>0</v>
      </c>
      <c r="BC325" s="7">
        <v>0</v>
      </c>
      <c r="BD325" s="7">
        <v>0</v>
      </c>
      <c r="BE325" s="7">
        <v>0</v>
      </c>
      <c r="BF325" s="3">
        <f>AVERAGE(BA325:BE325)</f>
        <v>0</v>
      </c>
      <c r="BG325" s="3">
        <f t="shared" si="136"/>
        <v>0</v>
      </c>
    </row>
    <row r="326" spans="1:59" x14ac:dyDescent="0.35">
      <c r="A326" s="4" t="s">
        <v>32</v>
      </c>
      <c r="B326" s="6"/>
      <c r="C326" s="6"/>
      <c r="D326" s="7"/>
      <c r="E326" s="7"/>
      <c r="F326" s="7"/>
      <c r="G326" s="7"/>
      <c r="H326" s="7"/>
      <c r="I326" s="8" t="e">
        <f>AVERAGE(I324:I325)</f>
        <v>#DIV/0!</v>
      </c>
      <c r="J326" s="8"/>
      <c r="K326" s="7"/>
      <c r="L326" s="7"/>
      <c r="M326" s="7"/>
      <c r="N326" s="7"/>
      <c r="O326" s="7"/>
      <c r="P326" s="8">
        <f>AVERAGE(P324:P325)</f>
        <v>26.6</v>
      </c>
      <c r="Q326" s="8"/>
      <c r="R326" s="7"/>
      <c r="S326" s="7"/>
      <c r="T326" s="7"/>
      <c r="U326" s="7"/>
      <c r="V326" s="7"/>
      <c r="W326" s="8">
        <f>AVERAGE(W324:W325)</f>
        <v>4.5</v>
      </c>
      <c r="X326" s="8"/>
      <c r="Y326" s="7"/>
      <c r="Z326" s="7"/>
      <c r="AA326" s="7"/>
      <c r="AB326" s="7"/>
      <c r="AC326" s="7"/>
      <c r="AD326" s="8">
        <f>AVERAGE(AD324:AD325)</f>
        <v>0.6</v>
      </c>
      <c r="AE326" s="8"/>
      <c r="AF326" s="7"/>
      <c r="AG326" s="7"/>
      <c r="AH326" s="7"/>
      <c r="AI326" s="7"/>
      <c r="AJ326" s="7"/>
      <c r="AK326" s="8">
        <f>AVERAGE(AK324:AK325)</f>
        <v>0</v>
      </c>
      <c r="AL326" s="8"/>
      <c r="AM326" s="7"/>
      <c r="AN326" s="7"/>
      <c r="AO326" s="7"/>
      <c r="AP326" s="7"/>
      <c r="AQ326" s="7"/>
      <c r="AR326" s="8">
        <f>AVERAGE(AR324:AR325)</f>
        <v>0</v>
      </c>
      <c r="AS326" s="8"/>
      <c r="AT326" s="7"/>
      <c r="AU326" s="7"/>
      <c r="AV326" s="7"/>
      <c r="AW326" s="7"/>
      <c r="AX326" s="7"/>
      <c r="AY326" s="8">
        <f>AVERAGE(AY324:AY325)</f>
        <v>0</v>
      </c>
      <c r="AZ326" s="8"/>
      <c r="BA326" s="7"/>
      <c r="BB326" s="7"/>
      <c r="BC326" s="7"/>
      <c r="BD326" s="7"/>
      <c r="BE326" s="7"/>
      <c r="BF326" s="8">
        <f>AVERAGE(BF324:BF325)</f>
        <v>0</v>
      </c>
      <c r="BG326" s="8"/>
    </row>
    <row r="327" spans="1:59" x14ac:dyDescent="0.35">
      <c r="A327" s="4" t="s">
        <v>33</v>
      </c>
      <c r="B327" s="6"/>
      <c r="C327" s="6"/>
      <c r="D327" s="7"/>
      <c r="E327" s="7"/>
      <c r="F327" s="7"/>
      <c r="G327" s="7"/>
      <c r="H327" s="7"/>
      <c r="I327" s="8" t="e">
        <f>SUM(J324:J325)</f>
        <v>#DIV/0!</v>
      </c>
      <c r="J327" s="8"/>
      <c r="K327" s="7"/>
      <c r="L327" s="7"/>
      <c r="M327" s="7"/>
      <c r="N327" s="7"/>
      <c r="O327" s="7"/>
      <c r="P327" s="8">
        <f>SUM(Q324:Q325)</f>
        <v>6.7009353387576258</v>
      </c>
      <c r="Q327" s="8"/>
      <c r="R327" s="7"/>
      <c r="S327" s="7"/>
      <c r="T327" s="7"/>
      <c r="U327" s="7"/>
      <c r="V327" s="7"/>
      <c r="W327" s="8">
        <f>SUM(X324:X325)</f>
        <v>2.481816211599011</v>
      </c>
      <c r="X327" s="8"/>
      <c r="Y327" s="7"/>
      <c r="Z327" s="7"/>
      <c r="AA327" s="7"/>
      <c r="AB327" s="7"/>
      <c r="AC327" s="7"/>
      <c r="AD327" s="8">
        <f>SUM(AE324:AE325)</f>
        <v>1.0954451150103321</v>
      </c>
      <c r="AE327" s="8"/>
      <c r="AF327" s="7"/>
      <c r="AG327" s="7"/>
      <c r="AH327" s="7"/>
      <c r="AI327" s="7"/>
      <c r="AJ327" s="7"/>
      <c r="AK327" s="8">
        <f>SUM(AL324:AL325)</f>
        <v>0</v>
      </c>
      <c r="AL327" s="8"/>
      <c r="AM327" s="7"/>
      <c r="AN327" s="7"/>
      <c r="AO327" s="7"/>
      <c r="AP327" s="7"/>
      <c r="AQ327" s="7"/>
      <c r="AR327" s="8">
        <f>SUM(AS324:AS325)</f>
        <v>0</v>
      </c>
      <c r="AS327" s="8"/>
      <c r="AT327" s="7"/>
      <c r="AU327" s="7"/>
      <c r="AV327" s="7"/>
      <c r="AW327" s="7"/>
      <c r="AX327" s="7"/>
      <c r="AY327" s="8">
        <f>SUM(AZ324:AZ325)</f>
        <v>0</v>
      </c>
      <c r="AZ327" s="8"/>
      <c r="BA327" s="7"/>
      <c r="BB327" s="7"/>
      <c r="BC327" s="7"/>
      <c r="BD327" s="7"/>
      <c r="BE327" s="7"/>
      <c r="BF327" s="8">
        <f>SUM(BG324:BG325)</f>
        <v>0</v>
      </c>
      <c r="BG327" s="8"/>
    </row>
    <row r="328" spans="1:59" x14ac:dyDescent="0.35">
      <c r="A328" s="6" t="s">
        <v>15</v>
      </c>
      <c r="B328" s="6">
        <v>1</v>
      </c>
      <c r="C328" s="6"/>
      <c r="D328" s="7" t="s">
        <v>31</v>
      </c>
      <c r="E328" s="7" t="s">
        <v>31</v>
      </c>
      <c r="F328" s="7" t="s">
        <v>31</v>
      </c>
      <c r="G328" s="7" t="s">
        <v>31</v>
      </c>
      <c r="H328" s="7" t="s">
        <v>31</v>
      </c>
      <c r="I328" s="3" t="e">
        <f>AVERAGE(D328:H328)</f>
        <v>#DIV/0!</v>
      </c>
      <c r="J328" s="3" t="e">
        <f>STDEV(D328:H328)</f>
        <v>#DIV/0!</v>
      </c>
      <c r="K328" s="7">
        <v>37</v>
      </c>
      <c r="L328" s="7">
        <v>27</v>
      </c>
      <c r="M328" s="7">
        <v>36</v>
      </c>
      <c r="N328" s="7">
        <v>30</v>
      </c>
      <c r="O328" s="7">
        <v>31</v>
      </c>
      <c r="P328" s="3">
        <f>AVERAGE(K328:O328)</f>
        <v>32.200000000000003</v>
      </c>
      <c r="Q328" s="3">
        <f>STDEV(K328:O328)</f>
        <v>4.2071367935925315</v>
      </c>
      <c r="R328" s="7">
        <v>9</v>
      </c>
      <c r="S328" s="7">
        <v>8</v>
      </c>
      <c r="T328" s="7">
        <v>7</v>
      </c>
      <c r="U328" s="7">
        <v>9</v>
      </c>
      <c r="V328" s="7">
        <v>7</v>
      </c>
      <c r="W328" s="3">
        <f>AVERAGE(R328:V328)</f>
        <v>8</v>
      </c>
      <c r="X328" s="3">
        <f>STDEV(R328:V328)</f>
        <v>1</v>
      </c>
      <c r="Y328" s="7">
        <v>1</v>
      </c>
      <c r="Z328" s="7">
        <v>2</v>
      </c>
      <c r="AA328" s="7">
        <v>0</v>
      </c>
      <c r="AB328" s="7">
        <v>1</v>
      </c>
      <c r="AC328" s="7">
        <v>2</v>
      </c>
      <c r="AD328" s="3">
        <f>AVERAGE(Y328:AC328)</f>
        <v>1.2</v>
      </c>
      <c r="AE328" s="3">
        <f>STDEV(Y328:AC328)</f>
        <v>0.83666002653407556</v>
      </c>
      <c r="AF328" s="7">
        <v>0</v>
      </c>
      <c r="AG328" s="7">
        <v>0</v>
      </c>
      <c r="AH328" s="7">
        <v>0</v>
      </c>
      <c r="AI328" s="7">
        <v>0</v>
      </c>
      <c r="AJ328" s="7">
        <v>0</v>
      </c>
      <c r="AK328" s="3">
        <f>AVERAGE(AF328:AJ328)</f>
        <v>0</v>
      </c>
      <c r="AL328" s="3">
        <f>STDEV(AF328:AJ328)</f>
        <v>0</v>
      </c>
      <c r="AM328" s="7">
        <v>0</v>
      </c>
      <c r="AN328" s="7">
        <v>0</v>
      </c>
      <c r="AO328" s="7">
        <v>0</v>
      </c>
      <c r="AP328" s="7">
        <v>0</v>
      </c>
      <c r="AQ328" s="7">
        <v>0</v>
      </c>
      <c r="AR328" s="3">
        <f>AVERAGE(AM328:AQ328)</f>
        <v>0</v>
      </c>
      <c r="AS328" s="3">
        <f>STDEV(AM328:AQ328)</f>
        <v>0</v>
      </c>
      <c r="AT328" s="7">
        <v>0</v>
      </c>
      <c r="AU328" s="7">
        <v>0</v>
      </c>
      <c r="AV328" s="7">
        <v>0</v>
      </c>
      <c r="AW328" s="7">
        <v>0</v>
      </c>
      <c r="AX328" s="7">
        <v>0</v>
      </c>
      <c r="AY328" s="3">
        <f>AVERAGE(AT328:AX328)</f>
        <v>0</v>
      </c>
      <c r="AZ328" s="3">
        <f>STDEV(AT328:AX328)</f>
        <v>0</v>
      </c>
      <c r="BA328" s="7">
        <v>0</v>
      </c>
      <c r="BB328" s="7">
        <v>0</v>
      </c>
      <c r="BC328" s="7">
        <v>0</v>
      </c>
      <c r="BD328" s="7">
        <v>0</v>
      </c>
      <c r="BE328" s="7">
        <v>0</v>
      </c>
      <c r="BF328" s="3">
        <f t="shared" ref="BF328:BF330" si="137">AVERAGE(BA328:BE328)</f>
        <v>0</v>
      </c>
      <c r="BG328" s="3">
        <f>STDEV(BA328:BE328)</f>
        <v>0</v>
      </c>
    </row>
    <row r="329" spans="1:59" x14ac:dyDescent="0.35">
      <c r="A329" s="6"/>
      <c r="B329" s="6">
        <v>2</v>
      </c>
      <c r="C329" s="6"/>
      <c r="D329" s="7" t="s">
        <v>31</v>
      </c>
      <c r="E329" s="7" t="s">
        <v>31</v>
      </c>
      <c r="F329" s="7" t="s">
        <v>31</v>
      </c>
      <c r="G329" s="7" t="s">
        <v>31</v>
      </c>
      <c r="H329" s="7" t="s">
        <v>31</v>
      </c>
      <c r="I329" s="3" t="e">
        <f>AVERAGE(D329:H329)</f>
        <v>#DIV/0!</v>
      </c>
      <c r="J329" s="3" t="e">
        <f>STDEV(D329:H329)</f>
        <v>#DIV/0!</v>
      </c>
      <c r="K329" s="7">
        <v>47</v>
      </c>
      <c r="L329" s="7">
        <v>43</v>
      </c>
      <c r="M329" s="7">
        <v>51</v>
      </c>
      <c r="N329" s="7">
        <v>38</v>
      </c>
      <c r="O329" s="7">
        <v>42</v>
      </c>
      <c r="P329" s="3">
        <f>AVERAGE(K329:O329)</f>
        <v>44.2</v>
      </c>
      <c r="Q329" s="3">
        <f>STDEV(K329:O329)</f>
        <v>4.9699094559156523</v>
      </c>
      <c r="R329" s="7">
        <v>10</v>
      </c>
      <c r="S329" s="7">
        <v>9</v>
      </c>
      <c r="T329" s="7">
        <v>8</v>
      </c>
      <c r="U329" s="7">
        <v>8</v>
      </c>
      <c r="V329" s="7">
        <v>11</v>
      </c>
      <c r="W329" s="3">
        <f>AVERAGE(R329:V329)</f>
        <v>9.1999999999999993</v>
      </c>
      <c r="X329" s="3">
        <f>STDEV(R329:V329)</f>
        <v>1.3038404810405309</v>
      </c>
      <c r="Y329" s="7">
        <v>0</v>
      </c>
      <c r="Z329" s="7">
        <v>0</v>
      </c>
      <c r="AA329" s="7">
        <v>0</v>
      </c>
      <c r="AB329" s="7">
        <v>4</v>
      </c>
      <c r="AC329" s="7">
        <v>1</v>
      </c>
      <c r="AD329" s="3">
        <f>AVERAGE(Y329:AC329)</f>
        <v>1</v>
      </c>
      <c r="AE329" s="3">
        <f>STDEV(Y329:AC329)</f>
        <v>1.7320508075688772</v>
      </c>
      <c r="AF329" s="7">
        <v>0</v>
      </c>
      <c r="AG329" s="7">
        <v>0</v>
      </c>
      <c r="AH329" s="7">
        <v>0</v>
      </c>
      <c r="AI329" s="7">
        <v>0</v>
      </c>
      <c r="AJ329" s="7">
        <v>0</v>
      </c>
      <c r="AK329" s="3">
        <f>AVERAGE(AF329:AJ329)</f>
        <v>0</v>
      </c>
      <c r="AL329" s="3">
        <f>STDEV(AF329:AJ329)</f>
        <v>0</v>
      </c>
      <c r="AM329" s="7">
        <v>0</v>
      </c>
      <c r="AN329" s="7">
        <v>0</v>
      </c>
      <c r="AO329" s="7">
        <v>0</v>
      </c>
      <c r="AP329" s="7">
        <v>0</v>
      </c>
      <c r="AQ329" s="7">
        <v>0</v>
      </c>
      <c r="AR329" s="3">
        <f>AVERAGE(AM329:AQ329)</f>
        <v>0</v>
      </c>
      <c r="AS329" s="3">
        <f>STDEV(AM329:AQ329)</f>
        <v>0</v>
      </c>
      <c r="AT329" s="7">
        <v>0</v>
      </c>
      <c r="AU329" s="7">
        <v>0</v>
      </c>
      <c r="AV329" s="7">
        <v>0</v>
      </c>
      <c r="AW329" s="7">
        <v>0</v>
      </c>
      <c r="AX329" s="7">
        <v>0</v>
      </c>
      <c r="AY329" s="3">
        <f>AVERAGE(AT329:AX329)</f>
        <v>0</v>
      </c>
      <c r="AZ329" s="3">
        <f>STDEV(AT329:AX329)</f>
        <v>0</v>
      </c>
      <c r="BA329" s="7">
        <v>0</v>
      </c>
      <c r="BB329" s="7">
        <v>0</v>
      </c>
      <c r="BC329" s="7">
        <v>0</v>
      </c>
      <c r="BD329" s="7">
        <v>0</v>
      </c>
      <c r="BE329" s="7">
        <v>0</v>
      </c>
      <c r="BF329" s="3">
        <f t="shared" si="137"/>
        <v>0</v>
      </c>
      <c r="BG329" s="3">
        <f t="shared" ref="BG329:BG330" si="138">STDEV(BA329:BE329)</f>
        <v>0</v>
      </c>
    </row>
    <row r="330" spans="1:59" x14ac:dyDescent="0.35">
      <c r="A330" s="6"/>
      <c r="B330" s="6">
        <v>3</v>
      </c>
      <c r="C330" s="6"/>
      <c r="D330" s="7" t="s">
        <v>31</v>
      </c>
      <c r="E330" s="7" t="s">
        <v>31</v>
      </c>
      <c r="F330" s="7" t="s">
        <v>31</v>
      </c>
      <c r="G330" s="7" t="s">
        <v>31</v>
      </c>
      <c r="H330" s="7" t="s">
        <v>31</v>
      </c>
      <c r="I330" s="3" t="e">
        <f>AVERAGE(D330:H330)</f>
        <v>#DIV/0!</v>
      </c>
      <c r="J330" s="3" t="e">
        <f>STDEV(D330:H330)</f>
        <v>#DIV/0!</v>
      </c>
      <c r="K330" s="7">
        <v>87</v>
      </c>
      <c r="L330" s="7">
        <v>88</v>
      </c>
      <c r="M330" s="7">
        <v>75</v>
      </c>
      <c r="N330" s="7">
        <v>85</v>
      </c>
      <c r="O330" s="7">
        <v>75</v>
      </c>
      <c r="P330" s="3">
        <f>AVERAGE(K330:O330)</f>
        <v>82</v>
      </c>
      <c r="Q330" s="3">
        <f>STDEV(K330:O330)</f>
        <v>6.4807406984078604</v>
      </c>
      <c r="R330" s="7">
        <v>13</v>
      </c>
      <c r="S330" s="7">
        <v>19</v>
      </c>
      <c r="T330" s="7">
        <v>17</v>
      </c>
      <c r="U330" s="7">
        <v>19</v>
      </c>
      <c r="V330" s="7">
        <v>12</v>
      </c>
      <c r="W330" s="3">
        <f>AVERAGE(R330:V330)</f>
        <v>16</v>
      </c>
      <c r="X330" s="3">
        <f>STDEV(R330:V330)</f>
        <v>3.3166247903553998</v>
      </c>
      <c r="Y330" s="7">
        <v>1</v>
      </c>
      <c r="Z330" s="7">
        <v>4</v>
      </c>
      <c r="AA330" s="7">
        <v>2</v>
      </c>
      <c r="AB330" s="7">
        <v>3</v>
      </c>
      <c r="AC330" s="7">
        <v>0</v>
      </c>
      <c r="AD330" s="3">
        <f>AVERAGE(Y330:AC330)</f>
        <v>2</v>
      </c>
      <c r="AE330" s="3">
        <f>STDEV(Y330:AC330)</f>
        <v>1.5811388300841898</v>
      </c>
      <c r="AF330" s="7">
        <v>0</v>
      </c>
      <c r="AG330" s="7">
        <v>0</v>
      </c>
      <c r="AH330" s="7">
        <v>0</v>
      </c>
      <c r="AI330" s="7">
        <v>0</v>
      </c>
      <c r="AJ330" s="7">
        <v>0</v>
      </c>
      <c r="AK330" s="3">
        <f>AVERAGE(AF330:AJ330)</f>
        <v>0</v>
      </c>
      <c r="AL330" s="3">
        <f>STDEV(AF330:AJ330)</f>
        <v>0</v>
      </c>
      <c r="AM330" s="7">
        <v>0</v>
      </c>
      <c r="AN330" s="7">
        <v>0</v>
      </c>
      <c r="AO330" s="7">
        <v>0</v>
      </c>
      <c r="AP330" s="7">
        <v>0</v>
      </c>
      <c r="AQ330" s="7">
        <v>0</v>
      </c>
      <c r="AR330" s="3">
        <f>AVERAGE(AM330:AQ330)</f>
        <v>0</v>
      </c>
      <c r="AS330" s="3">
        <f>STDEV(AM330:AQ330)</f>
        <v>0</v>
      </c>
      <c r="AT330" s="7">
        <v>0</v>
      </c>
      <c r="AU330" s="7">
        <v>0</v>
      </c>
      <c r="AV330" s="7">
        <v>0</v>
      </c>
      <c r="AW330" s="7">
        <v>0</v>
      </c>
      <c r="AX330" s="7">
        <v>0</v>
      </c>
      <c r="AY330" s="3">
        <f>AVERAGE(AT330:AX330)</f>
        <v>0</v>
      </c>
      <c r="AZ330" s="3">
        <f>STDEV(AT330:AX330)</f>
        <v>0</v>
      </c>
      <c r="BA330" s="7">
        <v>0</v>
      </c>
      <c r="BB330" s="7">
        <v>0</v>
      </c>
      <c r="BC330" s="7">
        <v>0</v>
      </c>
      <c r="BD330" s="7">
        <v>0</v>
      </c>
      <c r="BE330" s="7">
        <v>0</v>
      </c>
      <c r="BF330" s="3">
        <f t="shared" si="137"/>
        <v>0</v>
      </c>
      <c r="BG330" s="3">
        <f t="shared" si="138"/>
        <v>0</v>
      </c>
    </row>
    <row r="331" spans="1:59" x14ac:dyDescent="0.35">
      <c r="A331" s="4" t="s">
        <v>32</v>
      </c>
      <c r="B331" s="6"/>
      <c r="C331" s="6"/>
      <c r="D331" s="7"/>
      <c r="E331" s="7"/>
      <c r="F331" s="7"/>
      <c r="G331" s="7"/>
      <c r="H331" s="7"/>
      <c r="I331" s="8" t="e">
        <f>AVERAGE(I328:I329)</f>
        <v>#DIV/0!</v>
      </c>
      <c r="J331" s="8"/>
      <c r="K331" s="7"/>
      <c r="L331" s="7"/>
      <c r="M331" s="7"/>
      <c r="N331" s="7"/>
      <c r="O331" s="7"/>
      <c r="P331" s="8">
        <f>AVERAGE(P328:P329)</f>
        <v>38.200000000000003</v>
      </c>
      <c r="Q331" s="8"/>
      <c r="R331" s="7"/>
      <c r="S331" s="7"/>
      <c r="T331" s="7"/>
      <c r="U331" s="7"/>
      <c r="V331" s="7"/>
      <c r="W331" s="8">
        <f>AVERAGE(W328:W329)</f>
        <v>8.6</v>
      </c>
      <c r="X331" s="8"/>
      <c r="Y331" s="7"/>
      <c r="Z331" s="7"/>
      <c r="AA331" s="7"/>
      <c r="AB331" s="7"/>
      <c r="AC331" s="7"/>
      <c r="AD331" s="8">
        <f>AVERAGE(AD328:AD329)</f>
        <v>1.1000000000000001</v>
      </c>
      <c r="AE331" s="8"/>
      <c r="AF331" s="7"/>
      <c r="AG331" s="7"/>
      <c r="AH331" s="7"/>
      <c r="AI331" s="7"/>
      <c r="AJ331" s="7"/>
      <c r="AK331" s="8">
        <f>AVERAGE(AK328:AK329)</f>
        <v>0</v>
      </c>
      <c r="AL331" s="8"/>
      <c r="AM331" s="7"/>
      <c r="AN331" s="7"/>
      <c r="AO331" s="7"/>
      <c r="AP331" s="7"/>
      <c r="AQ331" s="7"/>
      <c r="AR331" s="8">
        <f>AVERAGE(AR328:AR329)</f>
        <v>0</v>
      </c>
      <c r="AS331" s="8"/>
      <c r="AT331" s="7"/>
      <c r="AU331" s="7"/>
      <c r="AV331" s="7"/>
      <c r="AW331" s="7"/>
      <c r="AX331" s="7"/>
      <c r="AY331" s="8">
        <f>AVERAGE(AY328:AY329)</f>
        <v>0</v>
      </c>
      <c r="AZ331" s="8"/>
      <c r="BA331" s="7"/>
      <c r="BB331" s="7"/>
      <c r="BC331" s="7"/>
      <c r="BD331" s="7"/>
      <c r="BE331" s="7"/>
      <c r="BF331" s="8">
        <f>AVERAGE(BF328:BF329)</f>
        <v>0</v>
      </c>
      <c r="BG331" s="8"/>
    </row>
    <row r="332" spans="1:59" x14ac:dyDescent="0.35">
      <c r="A332" s="4" t="s">
        <v>33</v>
      </c>
      <c r="B332" s="6"/>
      <c r="C332" s="6"/>
      <c r="D332" s="7"/>
      <c r="E332" s="7"/>
      <c r="F332" s="7"/>
      <c r="G332" s="7"/>
      <c r="H332" s="7"/>
      <c r="I332" s="8" t="e">
        <f>SUM(J328:J329)</f>
        <v>#DIV/0!</v>
      </c>
      <c r="J332" s="8"/>
      <c r="K332" s="7"/>
      <c r="L332" s="7"/>
      <c r="M332" s="7"/>
      <c r="N332" s="7"/>
      <c r="O332" s="7"/>
      <c r="P332" s="8">
        <f>SUM(Q328:Q329)</f>
        <v>9.1770462495081837</v>
      </c>
      <c r="Q332" s="8"/>
      <c r="R332" s="7"/>
      <c r="S332" s="7"/>
      <c r="T332" s="7"/>
      <c r="U332" s="7"/>
      <c r="V332" s="7"/>
      <c r="W332" s="8">
        <f>SUM(X328:X329)</f>
        <v>2.3038404810405311</v>
      </c>
      <c r="X332" s="8"/>
      <c r="Y332" s="7"/>
      <c r="Z332" s="7"/>
      <c r="AA332" s="7"/>
      <c r="AB332" s="7"/>
      <c r="AC332" s="7"/>
      <c r="AD332" s="8">
        <f>SUM(AE328:AE329)</f>
        <v>2.5687108341029528</v>
      </c>
      <c r="AE332" s="8"/>
      <c r="AF332" s="7"/>
      <c r="AG332" s="7"/>
      <c r="AH332" s="7"/>
      <c r="AI332" s="7"/>
      <c r="AJ332" s="7"/>
      <c r="AK332" s="8">
        <f>SUM(AL328:AL329)</f>
        <v>0</v>
      </c>
      <c r="AL332" s="8"/>
      <c r="AM332" s="7"/>
      <c r="AN332" s="7"/>
      <c r="AO332" s="7"/>
      <c r="AP332" s="7"/>
      <c r="AQ332" s="7"/>
      <c r="AR332" s="8">
        <f>SUM(AS328:AS329)</f>
        <v>0</v>
      </c>
      <c r="AS332" s="8"/>
      <c r="AT332" s="7"/>
      <c r="AU332" s="7"/>
      <c r="AV332" s="7"/>
      <c r="AW332" s="7"/>
      <c r="AX332" s="7"/>
      <c r="AY332" s="8">
        <f>SUM(AZ328:AZ329)</f>
        <v>0</v>
      </c>
      <c r="AZ332" s="8"/>
      <c r="BA332" s="7"/>
      <c r="BB332" s="7"/>
      <c r="BC332" s="7"/>
      <c r="BD332" s="7"/>
      <c r="BE332" s="7"/>
      <c r="BF332" s="8">
        <f>SUM(BG328:BG329)</f>
        <v>0</v>
      </c>
      <c r="BG332" s="8"/>
    </row>
    <row r="333" spans="1:59" x14ac:dyDescent="0.35">
      <c r="A333" s="6" t="s">
        <v>13</v>
      </c>
      <c r="B333" s="6">
        <v>1</v>
      </c>
      <c r="C333" s="6"/>
      <c r="D333" s="7" t="s">
        <v>31</v>
      </c>
      <c r="E333" s="7" t="s">
        <v>31</v>
      </c>
      <c r="F333" s="7" t="s">
        <v>31</v>
      </c>
      <c r="G333" s="7" t="s">
        <v>31</v>
      </c>
      <c r="H333" s="7" t="s">
        <v>31</v>
      </c>
      <c r="I333" s="3" t="e">
        <f>AVERAGE(D333:H333)</f>
        <v>#DIV/0!</v>
      </c>
      <c r="J333" s="3" t="e">
        <f>STDEV(D333:H333)</f>
        <v>#DIV/0!</v>
      </c>
      <c r="K333" s="7" t="s">
        <v>31</v>
      </c>
      <c r="L333" s="7" t="s">
        <v>31</v>
      </c>
      <c r="M333" s="7" t="s">
        <v>31</v>
      </c>
      <c r="N333" s="7" t="s">
        <v>31</v>
      </c>
      <c r="O333" s="7" t="s">
        <v>31</v>
      </c>
      <c r="P333" s="3" t="e">
        <f>AVERAGE(K333:O333)</f>
        <v>#DIV/0!</v>
      </c>
      <c r="Q333" s="3" t="e">
        <f>STDEV(K333:O333)</f>
        <v>#DIV/0!</v>
      </c>
      <c r="R333" s="7">
        <v>12</v>
      </c>
      <c r="S333" s="7">
        <v>12</v>
      </c>
      <c r="T333" s="7">
        <v>7</v>
      </c>
      <c r="U333" s="7">
        <v>9</v>
      </c>
      <c r="V333" s="7">
        <v>9</v>
      </c>
      <c r="W333" s="3">
        <f>AVERAGE(R333:V333)</f>
        <v>9.8000000000000007</v>
      </c>
      <c r="X333" s="3">
        <f>STDEV(R333:V333)</f>
        <v>2.1679483388678804</v>
      </c>
      <c r="Y333" s="7">
        <v>3</v>
      </c>
      <c r="Z333" s="7">
        <v>0</v>
      </c>
      <c r="AA333" s="7">
        <v>1</v>
      </c>
      <c r="AB333" s="7">
        <v>0</v>
      </c>
      <c r="AC333" s="7">
        <v>2</v>
      </c>
      <c r="AD333" s="3">
        <f>AVERAGE(Y333:AC333)</f>
        <v>1.2</v>
      </c>
      <c r="AE333" s="3">
        <f>STDEV(Y333:AC333)</f>
        <v>1.3038404810405297</v>
      </c>
      <c r="AF333" s="7">
        <v>0</v>
      </c>
      <c r="AG333" s="7">
        <v>0</v>
      </c>
      <c r="AH333" s="7">
        <v>0</v>
      </c>
      <c r="AI333" s="7">
        <v>0</v>
      </c>
      <c r="AJ333" s="7">
        <v>0</v>
      </c>
      <c r="AK333" s="3">
        <f>AVERAGE(AF333:AJ333)</f>
        <v>0</v>
      </c>
      <c r="AL333" s="3">
        <f>STDEV(AF333:AJ333)</f>
        <v>0</v>
      </c>
      <c r="AM333" s="7">
        <v>0</v>
      </c>
      <c r="AN333" s="7">
        <v>0</v>
      </c>
      <c r="AO333" s="7">
        <v>0</v>
      </c>
      <c r="AP333" s="7">
        <v>0</v>
      </c>
      <c r="AQ333" s="7">
        <v>0</v>
      </c>
      <c r="AR333" s="3">
        <f>AVERAGE(AM333:AQ333)</f>
        <v>0</v>
      </c>
      <c r="AS333" s="3">
        <f>STDEV(AM333:AQ333)</f>
        <v>0</v>
      </c>
      <c r="AT333" s="7">
        <v>0</v>
      </c>
      <c r="AU333" s="7">
        <v>0</v>
      </c>
      <c r="AV333" s="7">
        <v>0</v>
      </c>
      <c r="AW333" s="7">
        <v>0</v>
      </c>
      <c r="AX333" s="7">
        <v>0</v>
      </c>
      <c r="AY333" s="3">
        <f>AVERAGE(AT333:AX333)</f>
        <v>0</v>
      </c>
      <c r="AZ333" s="3">
        <f>STDEV(AT333:AX333)</f>
        <v>0</v>
      </c>
      <c r="BA333" s="7">
        <v>0</v>
      </c>
      <c r="BB333" s="7">
        <v>0</v>
      </c>
      <c r="BC333" s="7">
        <v>0</v>
      </c>
      <c r="BD333" s="7">
        <v>0</v>
      </c>
      <c r="BE333" s="7">
        <v>0</v>
      </c>
      <c r="BF333" s="3">
        <f t="shared" ref="BF333:BF335" si="139">AVERAGE(BA333:BE333)</f>
        <v>0</v>
      </c>
      <c r="BG333" s="3">
        <f>STDEV(BA333:BE333)</f>
        <v>0</v>
      </c>
    </row>
    <row r="334" spans="1:59" x14ac:dyDescent="0.35">
      <c r="A334" s="6" t="s">
        <v>14</v>
      </c>
      <c r="B334" s="6">
        <v>2</v>
      </c>
      <c r="C334" s="6"/>
      <c r="D334" s="7" t="s">
        <v>31</v>
      </c>
      <c r="E334" s="7" t="s">
        <v>31</v>
      </c>
      <c r="F334" s="7" t="s">
        <v>31</v>
      </c>
      <c r="G334" s="7" t="s">
        <v>31</v>
      </c>
      <c r="H334" s="7" t="s">
        <v>31</v>
      </c>
      <c r="I334" s="3" t="e">
        <f>AVERAGE(D334:H334)</f>
        <v>#DIV/0!</v>
      </c>
      <c r="J334" s="3" t="e">
        <f>STDEV(D334:H334)</f>
        <v>#DIV/0!</v>
      </c>
      <c r="K334" s="7">
        <v>62</v>
      </c>
      <c r="L334" s="7">
        <v>80</v>
      </c>
      <c r="M334" s="7">
        <v>80</v>
      </c>
      <c r="N334" s="7">
        <v>69</v>
      </c>
      <c r="O334" s="7">
        <v>80</v>
      </c>
      <c r="P334" s="3">
        <f>AVERAGE(K334:O334)</f>
        <v>74.2</v>
      </c>
      <c r="Q334" s="3">
        <f>STDEV(K334:O334)</f>
        <v>8.3186537372341682</v>
      </c>
      <c r="R334" s="7">
        <v>20</v>
      </c>
      <c r="S334" s="7">
        <v>16</v>
      </c>
      <c r="T334" s="7">
        <v>17</v>
      </c>
      <c r="U334" s="7">
        <v>16</v>
      </c>
      <c r="V334" s="7">
        <v>17</v>
      </c>
      <c r="W334" s="3">
        <f>AVERAGE(R334:V334)</f>
        <v>17.2</v>
      </c>
      <c r="X334" s="3">
        <f>STDEV(R334:V334)</f>
        <v>1.6431676725154982</v>
      </c>
      <c r="Y334" s="7">
        <v>1</v>
      </c>
      <c r="Z334" s="7">
        <v>0</v>
      </c>
      <c r="AA334" s="7">
        <v>1</v>
      </c>
      <c r="AB334" s="7">
        <v>3</v>
      </c>
      <c r="AC334" s="7">
        <v>1</v>
      </c>
      <c r="AD334" s="3">
        <f>AVERAGE(Y334:AC334)</f>
        <v>1.2</v>
      </c>
      <c r="AE334" s="3">
        <f>STDEV(Y334:AC334)</f>
        <v>1.0954451150103321</v>
      </c>
      <c r="AF334" s="7">
        <v>0</v>
      </c>
      <c r="AG334" s="7">
        <v>0</v>
      </c>
      <c r="AH334" s="7">
        <v>0</v>
      </c>
      <c r="AI334" s="7">
        <v>0</v>
      </c>
      <c r="AJ334" s="7">
        <v>0</v>
      </c>
      <c r="AK334" s="3">
        <f>AVERAGE(AF334:AJ334)</f>
        <v>0</v>
      </c>
      <c r="AL334" s="3">
        <f>STDEV(AF334:AJ334)</f>
        <v>0</v>
      </c>
      <c r="AM334" s="7">
        <v>0</v>
      </c>
      <c r="AN334" s="7">
        <v>0</v>
      </c>
      <c r="AO334" s="7">
        <v>0</v>
      </c>
      <c r="AP334" s="7">
        <v>0</v>
      </c>
      <c r="AQ334" s="7">
        <v>0</v>
      </c>
      <c r="AR334" s="3">
        <f>AVERAGE(AM334:AQ334)</f>
        <v>0</v>
      </c>
      <c r="AS334" s="3">
        <f>STDEV(AM334:AQ334)</f>
        <v>0</v>
      </c>
      <c r="AT334" s="7">
        <v>0</v>
      </c>
      <c r="AU334" s="7">
        <v>0</v>
      </c>
      <c r="AV334" s="7">
        <v>0</v>
      </c>
      <c r="AW334" s="7">
        <v>0</v>
      </c>
      <c r="AX334" s="7">
        <v>0</v>
      </c>
      <c r="AY334" s="3">
        <f>AVERAGE(AT334:AX334)</f>
        <v>0</v>
      </c>
      <c r="AZ334" s="3">
        <f>STDEV(AT334:AX334)</f>
        <v>0</v>
      </c>
      <c r="BA334" s="7">
        <v>0</v>
      </c>
      <c r="BB334" s="7">
        <v>0</v>
      </c>
      <c r="BC334" s="7">
        <v>0</v>
      </c>
      <c r="BD334" s="7">
        <v>0</v>
      </c>
      <c r="BE334" s="7">
        <v>0</v>
      </c>
      <c r="BF334" s="3">
        <f t="shared" si="139"/>
        <v>0</v>
      </c>
      <c r="BG334" s="3">
        <f t="shared" ref="BG334:BG335" si="140">STDEV(BA334:BE334)</f>
        <v>0</v>
      </c>
    </row>
    <row r="335" spans="1:59" x14ac:dyDescent="0.35">
      <c r="A335" s="6"/>
      <c r="B335" s="6">
        <v>3</v>
      </c>
      <c r="C335" s="6"/>
      <c r="D335" s="7" t="s">
        <v>31</v>
      </c>
      <c r="E335" s="7" t="s">
        <v>31</v>
      </c>
      <c r="F335" s="7" t="s">
        <v>31</v>
      </c>
      <c r="G335" s="7" t="s">
        <v>31</v>
      </c>
      <c r="H335" s="7" t="s">
        <v>31</v>
      </c>
      <c r="I335" s="3" t="e">
        <f>AVERAGE(D335:H335)</f>
        <v>#DIV/0!</v>
      </c>
      <c r="J335" s="3" t="e">
        <f>STDEV(D335:H335)</f>
        <v>#DIV/0!</v>
      </c>
      <c r="K335" s="7">
        <v>46</v>
      </c>
      <c r="L335" s="7">
        <v>47</v>
      </c>
      <c r="M335" s="7">
        <v>49</v>
      </c>
      <c r="N335" s="7">
        <v>35</v>
      </c>
      <c r="O335" s="7">
        <v>33</v>
      </c>
      <c r="P335" s="3">
        <f>AVERAGE(K335:O335)</f>
        <v>42</v>
      </c>
      <c r="Q335" s="3">
        <f>STDEV(K335:O335)</f>
        <v>7.416198487095663</v>
      </c>
      <c r="R335" s="7">
        <v>8</v>
      </c>
      <c r="S335" s="7">
        <v>3</v>
      </c>
      <c r="T335" s="7">
        <v>4</v>
      </c>
      <c r="U335" s="7">
        <v>4</v>
      </c>
      <c r="V335" s="7">
        <v>7</v>
      </c>
      <c r="W335" s="3">
        <f>AVERAGE(R335:V335)</f>
        <v>5.2</v>
      </c>
      <c r="X335" s="3">
        <f>STDEV(R335:V335)</f>
        <v>2.1679483388678804</v>
      </c>
      <c r="Y335" s="7">
        <v>0</v>
      </c>
      <c r="Z335" s="7">
        <v>2</v>
      </c>
      <c r="AA335" s="7">
        <v>2</v>
      </c>
      <c r="AB335" s="7">
        <v>0</v>
      </c>
      <c r="AC335" s="7">
        <v>1</v>
      </c>
      <c r="AD335" s="3">
        <f>AVERAGE(Y335:AC335)</f>
        <v>1</v>
      </c>
      <c r="AE335" s="3">
        <f>STDEV(Y335:AC335)</f>
        <v>1</v>
      </c>
      <c r="AF335" s="7">
        <v>0</v>
      </c>
      <c r="AG335" s="7">
        <v>0</v>
      </c>
      <c r="AH335" s="7">
        <v>0</v>
      </c>
      <c r="AI335" s="7">
        <v>0</v>
      </c>
      <c r="AJ335" s="7">
        <v>0</v>
      </c>
      <c r="AK335" s="3">
        <f>AVERAGE(AF335:AJ335)</f>
        <v>0</v>
      </c>
      <c r="AL335" s="3">
        <f>STDEV(AF335:AJ335)</f>
        <v>0</v>
      </c>
      <c r="AM335" s="7">
        <v>0</v>
      </c>
      <c r="AN335" s="7">
        <v>0</v>
      </c>
      <c r="AO335" s="7">
        <v>0</v>
      </c>
      <c r="AP335" s="7">
        <v>0</v>
      </c>
      <c r="AQ335" s="7">
        <v>0</v>
      </c>
      <c r="AR335" s="3">
        <f>AVERAGE(AM335:AQ335)</f>
        <v>0</v>
      </c>
      <c r="AS335" s="3">
        <f>STDEV(AM335:AQ335)</f>
        <v>0</v>
      </c>
      <c r="AT335" s="7">
        <v>0</v>
      </c>
      <c r="AU335" s="7">
        <v>0</v>
      </c>
      <c r="AV335" s="7">
        <v>0</v>
      </c>
      <c r="AW335" s="7">
        <v>0</v>
      </c>
      <c r="AX335" s="7">
        <v>0</v>
      </c>
      <c r="AY335" s="3">
        <f>AVERAGE(AT335:AX335)</f>
        <v>0</v>
      </c>
      <c r="AZ335" s="3">
        <f>STDEV(AT335:AX335)</f>
        <v>0</v>
      </c>
      <c r="BA335" s="7">
        <v>0</v>
      </c>
      <c r="BB335" s="7">
        <v>0</v>
      </c>
      <c r="BC335" s="7">
        <v>0</v>
      </c>
      <c r="BD335" s="7">
        <v>0</v>
      </c>
      <c r="BE335" s="7">
        <v>0</v>
      </c>
      <c r="BF335" s="3">
        <f t="shared" si="139"/>
        <v>0</v>
      </c>
      <c r="BG335" s="3">
        <f t="shared" si="140"/>
        <v>0</v>
      </c>
    </row>
    <row r="336" spans="1:59" x14ac:dyDescent="0.35">
      <c r="A336" s="4" t="s">
        <v>32</v>
      </c>
      <c r="B336" s="6"/>
      <c r="C336" s="6"/>
      <c r="D336" s="7"/>
      <c r="E336" s="7"/>
      <c r="F336" s="7"/>
      <c r="G336" s="7"/>
      <c r="H336" s="7"/>
      <c r="I336" s="8" t="e">
        <f>AVERAGE(I334:I335)</f>
        <v>#DIV/0!</v>
      </c>
      <c r="J336" s="8"/>
      <c r="K336" s="7"/>
      <c r="L336" s="7"/>
      <c r="M336" s="7"/>
      <c r="N336" s="7"/>
      <c r="O336" s="7"/>
      <c r="P336" s="8">
        <f>AVERAGE(P334:P335)</f>
        <v>58.1</v>
      </c>
      <c r="Q336" s="8"/>
      <c r="R336" s="7"/>
      <c r="S336" s="7"/>
      <c r="T336" s="7"/>
      <c r="U336" s="7"/>
      <c r="V336" s="7"/>
      <c r="W336" s="8">
        <f>AVERAGE(W334:W335)</f>
        <v>11.2</v>
      </c>
      <c r="X336" s="8"/>
      <c r="Y336" s="7"/>
      <c r="Z336" s="7"/>
      <c r="AA336" s="7"/>
      <c r="AB336" s="7"/>
      <c r="AC336" s="7"/>
      <c r="AD336" s="8">
        <f>AVERAGE(AD334:AD335)</f>
        <v>1.1000000000000001</v>
      </c>
      <c r="AE336" s="8"/>
      <c r="AF336" s="7"/>
      <c r="AG336" s="7"/>
      <c r="AH336" s="7"/>
      <c r="AI336" s="7"/>
      <c r="AJ336" s="7"/>
      <c r="AK336" s="8">
        <f>AVERAGE(AK334:AK335)</f>
        <v>0</v>
      </c>
      <c r="AL336" s="8"/>
      <c r="AM336" s="7"/>
      <c r="AN336" s="7"/>
      <c r="AO336" s="7"/>
      <c r="AP336" s="7"/>
      <c r="AQ336" s="7"/>
      <c r="AR336" s="8">
        <f>AVERAGE(AR334:AR335)</f>
        <v>0</v>
      </c>
      <c r="AS336" s="8"/>
      <c r="AT336" s="7"/>
      <c r="AU336" s="7"/>
      <c r="AV336" s="7"/>
      <c r="AW336" s="7"/>
      <c r="AX336" s="7"/>
      <c r="AY336" s="8">
        <f>AVERAGE(AY334:AY335)</f>
        <v>0</v>
      </c>
      <c r="AZ336" s="8"/>
      <c r="BA336" s="7"/>
      <c r="BB336" s="7"/>
      <c r="BC336" s="7"/>
      <c r="BD336" s="7"/>
      <c r="BE336" s="7"/>
      <c r="BF336" s="8">
        <f>AVERAGE(BF334:BF335)</f>
        <v>0</v>
      </c>
      <c r="BG336" s="8"/>
    </row>
    <row r="337" spans="1:59" x14ac:dyDescent="0.35">
      <c r="A337" s="4" t="s">
        <v>33</v>
      </c>
      <c r="B337" s="6"/>
      <c r="C337" s="6"/>
      <c r="D337" s="7"/>
      <c r="E337" s="7"/>
      <c r="F337" s="7"/>
      <c r="G337" s="7"/>
      <c r="H337" s="7"/>
      <c r="I337" s="8" t="e">
        <f>SUM(J334:J335)</f>
        <v>#DIV/0!</v>
      </c>
      <c r="J337" s="8"/>
      <c r="K337" s="7"/>
      <c r="L337" s="7"/>
      <c r="M337" s="7"/>
      <c r="N337" s="7"/>
      <c r="O337" s="7"/>
      <c r="P337" s="8">
        <f>SUM(Q334:Q335)</f>
        <v>15.734852224329831</v>
      </c>
      <c r="Q337" s="8"/>
      <c r="R337" s="7"/>
      <c r="S337" s="7"/>
      <c r="T337" s="7"/>
      <c r="U337" s="7"/>
      <c r="V337" s="7"/>
      <c r="W337" s="8">
        <f>SUM(X334:X335)</f>
        <v>3.8111160113833789</v>
      </c>
      <c r="X337" s="8"/>
      <c r="Y337" s="7"/>
      <c r="Z337" s="7"/>
      <c r="AA337" s="7"/>
      <c r="AB337" s="7"/>
      <c r="AC337" s="7"/>
      <c r="AD337" s="8">
        <f>SUM(AE334:AE335)</f>
        <v>2.0954451150103321</v>
      </c>
      <c r="AE337" s="8"/>
      <c r="AF337" s="7"/>
      <c r="AG337" s="7"/>
      <c r="AH337" s="7"/>
      <c r="AI337" s="7"/>
      <c r="AJ337" s="7"/>
      <c r="AK337" s="8">
        <f>SUM(AL334:AL335)</f>
        <v>0</v>
      </c>
      <c r="AL337" s="8"/>
      <c r="AM337" s="7"/>
      <c r="AN337" s="7"/>
      <c r="AO337" s="7"/>
      <c r="AP337" s="7"/>
      <c r="AQ337" s="7"/>
      <c r="AR337" s="8">
        <f>SUM(AS334:AS335)</f>
        <v>0</v>
      </c>
      <c r="AS337" s="8"/>
      <c r="AT337" s="7"/>
      <c r="AU337" s="7"/>
      <c r="AV337" s="7"/>
      <c r="AW337" s="7"/>
      <c r="AX337" s="7"/>
      <c r="AY337" s="8">
        <f>SUM(AZ334:AZ335)</f>
        <v>0</v>
      </c>
      <c r="AZ337" s="8"/>
      <c r="BA337" s="7"/>
      <c r="BB337" s="7"/>
      <c r="BC337" s="7"/>
      <c r="BD337" s="7"/>
      <c r="BE337" s="7"/>
      <c r="BF337" s="8">
        <f>SUM(BG334:BG335)</f>
        <v>0</v>
      </c>
      <c r="BG337" s="8"/>
    </row>
    <row r="338" spans="1:59" x14ac:dyDescent="0.35">
      <c r="A338" s="6" t="s">
        <v>15</v>
      </c>
      <c r="B338" s="6">
        <v>1</v>
      </c>
      <c r="C338" s="6"/>
      <c r="D338" s="7" t="s">
        <v>31</v>
      </c>
      <c r="E338" s="7" t="s">
        <v>31</v>
      </c>
      <c r="F338" s="7" t="s">
        <v>31</v>
      </c>
      <c r="G338" s="7" t="s">
        <v>31</v>
      </c>
      <c r="H338" s="7" t="s">
        <v>31</v>
      </c>
      <c r="I338" s="3" t="e">
        <f>AVERAGE(D338:H338)</f>
        <v>#DIV/0!</v>
      </c>
      <c r="J338" s="3" t="e">
        <f>STDEV(D338:H338)</f>
        <v>#DIV/0!</v>
      </c>
      <c r="K338" s="7">
        <v>45</v>
      </c>
      <c r="L338" s="7">
        <v>42</v>
      </c>
      <c r="M338" s="7">
        <v>37</v>
      </c>
      <c r="N338" s="7">
        <v>37</v>
      </c>
      <c r="O338" s="7">
        <v>48</v>
      </c>
      <c r="P338" s="3">
        <f>AVERAGE(K338:O338)</f>
        <v>41.8</v>
      </c>
      <c r="Q338" s="3">
        <f>STDEV(K338:O338)</f>
        <v>4.8682645778552152</v>
      </c>
      <c r="R338" s="7">
        <v>10</v>
      </c>
      <c r="S338" s="7">
        <v>7</v>
      </c>
      <c r="T338" s="7">
        <v>8</v>
      </c>
      <c r="U338" s="7">
        <v>6</v>
      </c>
      <c r="V338" s="7">
        <v>4</v>
      </c>
      <c r="W338" s="3">
        <f>AVERAGE(R338:V338)</f>
        <v>7</v>
      </c>
      <c r="X338" s="3">
        <f>STDEV(R338:V338)</f>
        <v>2.2360679774997898</v>
      </c>
      <c r="Y338" s="7">
        <v>1</v>
      </c>
      <c r="Z338" s="7">
        <v>2</v>
      </c>
      <c r="AA338" s="7">
        <v>0</v>
      </c>
      <c r="AB338" s="7">
        <v>0</v>
      </c>
      <c r="AC338" s="7">
        <v>2</v>
      </c>
      <c r="AD338" s="3">
        <f>AVERAGE(Y338:AC338)</f>
        <v>1</v>
      </c>
      <c r="AE338" s="3">
        <f>STDEV(Y338:AC338)</f>
        <v>1</v>
      </c>
      <c r="AF338" s="7">
        <v>0</v>
      </c>
      <c r="AG338" s="7">
        <v>0</v>
      </c>
      <c r="AH338" s="7">
        <v>0</v>
      </c>
      <c r="AI338" s="7">
        <v>0</v>
      </c>
      <c r="AJ338" s="7">
        <v>0</v>
      </c>
      <c r="AK338" s="3">
        <f>AVERAGE(AF338:AJ338)</f>
        <v>0</v>
      </c>
      <c r="AL338" s="3">
        <f>STDEV(AF338:AJ338)</f>
        <v>0</v>
      </c>
      <c r="AM338" s="7">
        <v>0</v>
      </c>
      <c r="AN338" s="7">
        <v>0</v>
      </c>
      <c r="AO338" s="7">
        <v>0</v>
      </c>
      <c r="AP338" s="7">
        <v>0</v>
      </c>
      <c r="AQ338" s="7">
        <v>0</v>
      </c>
      <c r="AR338" s="3">
        <f>AVERAGE(AM338:AQ338)</f>
        <v>0</v>
      </c>
      <c r="AS338" s="3">
        <f>STDEV(AM338:AQ338)</f>
        <v>0</v>
      </c>
      <c r="AT338" s="7">
        <v>0</v>
      </c>
      <c r="AU338" s="7">
        <v>0</v>
      </c>
      <c r="AV338" s="7">
        <v>0</v>
      </c>
      <c r="AW338" s="7">
        <v>0</v>
      </c>
      <c r="AX338" s="7">
        <v>0</v>
      </c>
      <c r="AY338" s="3">
        <f>AVERAGE(AT338:AX338)</f>
        <v>0</v>
      </c>
      <c r="AZ338" s="3">
        <f>STDEV(AT338:AX338)</f>
        <v>0</v>
      </c>
      <c r="BA338" s="7">
        <v>0</v>
      </c>
      <c r="BB338" s="7">
        <v>0</v>
      </c>
      <c r="BC338" s="7">
        <v>0</v>
      </c>
      <c r="BD338" s="7">
        <v>0</v>
      </c>
      <c r="BE338" s="7">
        <v>0</v>
      </c>
      <c r="BF338" s="3">
        <f t="shared" ref="BF338:BF340" si="141">AVERAGE(BA338:BE338)</f>
        <v>0</v>
      </c>
      <c r="BG338" s="3">
        <f>STDEV(BA338:BE338)</f>
        <v>0</v>
      </c>
    </row>
    <row r="339" spans="1:59" x14ac:dyDescent="0.35">
      <c r="A339" s="6"/>
      <c r="B339" s="6">
        <v>2</v>
      </c>
      <c r="C339" s="6"/>
      <c r="D339" s="7" t="s">
        <v>31</v>
      </c>
      <c r="E339" s="7" t="s">
        <v>31</v>
      </c>
      <c r="F339" s="7" t="s">
        <v>31</v>
      </c>
      <c r="G339" s="7" t="s">
        <v>31</v>
      </c>
      <c r="H339" s="7" t="s">
        <v>31</v>
      </c>
      <c r="I339" s="3" t="e">
        <f>AVERAGE(D339:H339)</f>
        <v>#DIV/0!</v>
      </c>
      <c r="J339" s="3" t="e">
        <f>STDEV(D339:H339)</f>
        <v>#DIV/0!</v>
      </c>
      <c r="K339" s="7">
        <v>34</v>
      </c>
      <c r="L339" s="7">
        <v>48</v>
      </c>
      <c r="M339" s="7">
        <v>25</v>
      </c>
      <c r="N339" s="7">
        <v>34</v>
      </c>
      <c r="O339" s="7">
        <v>37</v>
      </c>
      <c r="P339" s="3">
        <f>AVERAGE(K339:O339)</f>
        <v>35.6</v>
      </c>
      <c r="Q339" s="3">
        <f>STDEV(K339:O339)</f>
        <v>8.2643814045577511</v>
      </c>
      <c r="R339" s="7">
        <v>5</v>
      </c>
      <c r="S339" s="7">
        <v>1</v>
      </c>
      <c r="T339" s="7">
        <v>6</v>
      </c>
      <c r="U339" s="7">
        <v>3</v>
      </c>
      <c r="V339" s="7">
        <v>6</v>
      </c>
      <c r="W339" s="3">
        <f>AVERAGE(R339:V339)</f>
        <v>4.2</v>
      </c>
      <c r="X339" s="3">
        <f>STDEV(R339:V339)</f>
        <v>2.16794833886788</v>
      </c>
      <c r="Y339" s="7">
        <v>0</v>
      </c>
      <c r="Z339" s="7">
        <v>0</v>
      </c>
      <c r="AA339" s="7">
        <v>0</v>
      </c>
      <c r="AB339" s="7">
        <v>0</v>
      </c>
      <c r="AC339" s="7">
        <v>0</v>
      </c>
      <c r="AD339" s="3">
        <f>AVERAGE(Y339:AC339)</f>
        <v>0</v>
      </c>
      <c r="AE339" s="3">
        <f>STDEV(Y339:AC339)</f>
        <v>0</v>
      </c>
      <c r="AF339" s="7">
        <v>0</v>
      </c>
      <c r="AG339" s="7">
        <v>0</v>
      </c>
      <c r="AH339" s="7">
        <v>0</v>
      </c>
      <c r="AI339" s="7">
        <v>0</v>
      </c>
      <c r="AJ339" s="7">
        <v>0</v>
      </c>
      <c r="AK339" s="3">
        <f>AVERAGE(AF339:AJ339)</f>
        <v>0</v>
      </c>
      <c r="AL339" s="3">
        <f>STDEV(AF339:AJ339)</f>
        <v>0</v>
      </c>
      <c r="AM339" s="7">
        <v>0</v>
      </c>
      <c r="AN339" s="7">
        <v>0</v>
      </c>
      <c r="AO339" s="7">
        <v>0</v>
      </c>
      <c r="AP339" s="7">
        <v>0</v>
      </c>
      <c r="AQ339" s="7">
        <v>0</v>
      </c>
      <c r="AR339" s="3">
        <f>AVERAGE(AM339:AQ339)</f>
        <v>0</v>
      </c>
      <c r="AS339" s="3">
        <f>STDEV(AM339:AQ339)</f>
        <v>0</v>
      </c>
      <c r="AT339" s="7">
        <v>0</v>
      </c>
      <c r="AU339" s="7">
        <v>0</v>
      </c>
      <c r="AV339" s="7">
        <v>0</v>
      </c>
      <c r="AW339" s="7">
        <v>0</v>
      </c>
      <c r="AX339" s="7">
        <v>0</v>
      </c>
      <c r="AY339" s="3">
        <f>AVERAGE(AT339:AX339)</f>
        <v>0</v>
      </c>
      <c r="AZ339" s="3">
        <f>STDEV(AT339:AX339)</f>
        <v>0</v>
      </c>
      <c r="BA339" s="7">
        <v>0</v>
      </c>
      <c r="BB339" s="7">
        <v>0</v>
      </c>
      <c r="BC339" s="7">
        <v>0</v>
      </c>
      <c r="BD339" s="7">
        <v>0</v>
      </c>
      <c r="BE339" s="7">
        <v>0</v>
      </c>
      <c r="BF339" s="3">
        <f t="shared" si="141"/>
        <v>0</v>
      </c>
      <c r="BG339" s="3">
        <f t="shared" ref="BG339:BG340" si="142">STDEV(BA339:BE339)</f>
        <v>0</v>
      </c>
    </row>
    <row r="340" spans="1:59" x14ac:dyDescent="0.35">
      <c r="A340" s="6"/>
      <c r="B340" s="6">
        <v>3</v>
      </c>
      <c r="C340" s="6"/>
      <c r="D340" s="7" t="s">
        <v>31</v>
      </c>
      <c r="E340" s="7" t="s">
        <v>31</v>
      </c>
      <c r="F340" s="7" t="s">
        <v>31</v>
      </c>
      <c r="G340" s="7" t="s">
        <v>31</v>
      </c>
      <c r="H340" s="7" t="s">
        <v>31</v>
      </c>
      <c r="I340" s="3" t="e">
        <f>AVERAGE(D340:H340)</f>
        <v>#DIV/0!</v>
      </c>
      <c r="J340" s="3" t="e">
        <f>STDEV(D340:H340)</f>
        <v>#DIV/0!</v>
      </c>
      <c r="K340" s="7">
        <v>33</v>
      </c>
      <c r="L340" s="7">
        <v>23</v>
      </c>
      <c r="M340" s="7">
        <v>19</v>
      </c>
      <c r="N340" s="7">
        <v>20</v>
      </c>
      <c r="O340" s="7">
        <v>10</v>
      </c>
      <c r="P340" s="3">
        <f>AVERAGE(K340:O340)</f>
        <v>21</v>
      </c>
      <c r="Q340" s="3">
        <f>STDEV(K340:O340)</f>
        <v>8.2764726786234242</v>
      </c>
      <c r="R340" s="7">
        <v>0</v>
      </c>
      <c r="S340" s="7">
        <v>3</v>
      </c>
      <c r="T340" s="7">
        <v>0</v>
      </c>
      <c r="U340" s="7">
        <v>4</v>
      </c>
      <c r="V340" s="7">
        <v>3</v>
      </c>
      <c r="W340" s="3">
        <f>AVERAGE(R340:V340)</f>
        <v>2</v>
      </c>
      <c r="X340" s="3">
        <f>STDEV(R340:V340)</f>
        <v>1.8708286933869707</v>
      </c>
      <c r="Y340" s="7">
        <v>0</v>
      </c>
      <c r="Z340" s="7">
        <v>0</v>
      </c>
      <c r="AA340" s="7">
        <v>1</v>
      </c>
      <c r="AB340" s="7">
        <v>0</v>
      </c>
      <c r="AC340" s="7">
        <v>0</v>
      </c>
      <c r="AD340" s="3">
        <f>AVERAGE(Y340:AC340)</f>
        <v>0.2</v>
      </c>
      <c r="AE340" s="3">
        <f>STDEV(Y340:AC340)</f>
        <v>0.44721359549995793</v>
      </c>
      <c r="AF340" s="7">
        <v>0</v>
      </c>
      <c r="AG340" s="7">
        <v>0</v>
      </c>
      <c r="AH340" s="7">
        <v>0</v>
      </c>
      <c r="AI340" s="7">
        <v>0</v>
      </c>
      <c r="AJ340" s="7">
        <v>0</v>
      </c>
      <c r="AK340" s="3">
        <f>AVERAGE(AF340:AJ340)</f>
        <v>0</v>
      </c>
      <c r="AL340" s="3">
        <f>STDEV(AF340:AJ340)</f>
        <v>0</v>
      </c>
      <c r="AM340" s="7">
        <v>0</v>
      </c>
      <c r="AN340" s="7">
        <v>0</v>
      </c>
      <c r="AO340" s="7">
        <v>0</v>
      </c>
      <c r="AP340" s="7">
        <v>0</v>
      </c>
      <c r="AQ340" s="7">
        <v>0</v>
      </c>
      <c r="AR340" s="3">
        <f>AVERAGE(AM340:AQ340)</f>
        <v>0</v>
      </c>
      <c r="AS340" s="3">
        <f>STDEV(AM340:AQ340)</f>
        <v>0</v>
      </c>
      <c r="AT340" s="7">
        <v>0</v>
      </c>
      <c r="AU340" s="7">
        <v>0</v>
      </c>
      <c r="AV340" s="7">
        <v>0</v>
      </c>
      <c r="AW340" s="7">
        <v>0</v>
      </c>
      <c r="AX340" s="7">
        <v>0</v>
      </c>
      <c r="AY340" s="3">
        <f>AVERAGE(AT340:AX340)</f>
        <v>0</v>
      </c>
      <c r="AZ340" s="3">
        <f>STDEV(AT340:AX340)</f>
        <v>0</v>
      </c>
      <c r="BA340" s="7">
        <v>0</v>
      </c>
      <c r="BB340" s="7">
        <v>0</v>
      </c>
      <c r="BC340" s="7">
        <v>0</v>
      </c>
      <c r="BD340" s="7">
        <v>0</v>
      </c>
      <c r="BE340" s="7">
        <v>0</v>
      </c>
      <c r="BF340" s="3">
        <f t="shared" si="141"/>
        <v>0</v>
      </c>
      <c r="BG340" s="3">
        <f t="shared" si="142"/>
        <v>0</v>
      </c>
    </row>
    <row r="341" spans="1:59" x14ac:dyDescent="0.35">
      <c r="A341" s="4" t="s">
        <v>32</v>
      </c>
      <c r="B341" s="6"/>
      <c r="C341" s="6"/>
      <c r="D341" s="6"/>
      <c r="E341" s="6"/>
      <c r="F341" s="6"/>
      <c r="G341" s="6"/>
      <c r="H341" s="6"/>
      <c r="I341" s="8" t="e">
        <f>AVERAGE(I338:I340)</f>
        <v>#DIV/0!</v>
      </c>
      <c r="J341" s="8"/>
      <c r="K341" s="7"/>
      <c r="L341" s="7"/>
      <c r="M341" s="7"/>
      <c r="N341" s="7"/>
      <c r="O341" s="7"/>
      <c r="P341" s="8">
        <f>AVERAGE(P338:P340)</f>
        <v>32.800000000000004</v>
      </c>
      <c r="Q341" s="8"/>
      <c r="R341" s="7"/>
      <c r="S341" s="7"/>
      <c r="T341" s="7"/>
      <c r="U341" s="7"/>
      <c r="V341" s="7"/>
      <c r="W341" s="8">
        <f>AVERAGE(W338:W340)</f>
        <v>4.3999999999999995</v>
      </c>
      <c r="X341" s="8"/>
      <c r="Y341" s="7"/>
      <c r="Z341" s="7"/>
      <c r="AA341" s="7"/>
      <c r="AB341" s="7"/>
      <c r="AC341" s="7"/>
      <c r="AD341" s="8">
        <f>AVERAGE(AD338:AD340)</f>
        <v>0.39999999999999997</v>
      </c>
      <c r="AE341" s="8"/>
      <c r="AF341" s="7"/>
      <c r="AG341" s="7"/>
      <c r="AH341" s="7"/>
      <c r="AI341" s="7"/>
      <c r="AJ341" s="7"/>
      <c r="AK341" s="8">
        <f>AVERAGE(AK338:AK340)</f>
        <v>0</v>
      </c>
      <c r="AL341" s="8"/>
      <c r="AM341" s="7"/>
      <c r="AN341" s="7"/>
      <c r="AO341" s="7"/>
      <c r="AP341" s="7"/>
      <c r="AQ341" s="7"/>
      <c r="AR341" s="8">
        <f>AVERAGE(AR338:AR340)</f>
        <v>0</v>
      </c>
      <c r="AS341" s="8"/>
      <c r="AT341" s="7"/>
      <c r="AU341" s="7"/>
      <c r="AV341" s="7"/>
      <c r="AW341" s="7"/>
      <c r="AX341" s="7"/>
      <c r="AY341" s="8">
        <f>AVERAGE(AY338:AY340)</f>
        <v>0</v>
      </c>
      <c r="AZ341" s="8"/>
      <c r="BA341" s="7"/>
      <c r="BB341" s="7"/>
      <c r="BC341" s="7"/>
      <c r="BD341" s="7"/>
      <c r="BE341" s="7"/>
      <c r="BF341" s="8">
        <f>AVERAGE(BF338:BF340)</f>
        <v>0</v>
      </c>
      <c r="BG341" s="8"/>
    </row>
    <row r="342" spans="1:59" x14ac:dyDescent="0.35">
      <c r="A342" s="4" t="s">
        <v>33</v>
      </c>
      <c r="B342" s="6"/>
      <c r="C342" s="6"/>
      <c r="D342" s="6"/>
      <c r="E342" s="6"/>
      <c r="F342" s="6"/>
      <c r="G342" s="6"/>
      <c r="H342" s="6"/>
      <c r="I342" s="8" t="e">
        <f>SUM(J338:J340)</f>
        <v>#DIV/0!</v>
      </c>
      <c r="J342" s="8"/>
      <c r="K342" s="7"/>
      <c r="L342" s="7"/>
      <c r="M342" s="7"/>
      <c r="N342" s="7"/>
      <c r="O342" s="7"/>
      <c r="P342" s="8">
        <f>SUM(Q338:Q340)</f>
        <v>21.409118661036391</v>
      </c>
      <c r="Q342" s="8"/>
      <c r="R342" s="7"/>
      <c r="S342" s="7"/>
      <c r="T342" s="7"/>
      <c r="U342" s="7"/>
      <c r="V342" s="7"/>
      <c r="W342" s="8">
        <f>SUM(X338:X340)</f>
        <v>6.2748450097546407</v>
      </c>
      <c r="X342" s="8"/>
      <c r="Y342" s="7"/>
      <c r="Z342" s="7"/>
      <c r="AA342" s="7"/>
      <c r="AB342" s="7"/>
      <c r="AC342" s="7"/>
      <c r="AD342" s="8">
        <f>SUM(AE338:AE340)</f>
        <v>1.4472135954999579</v>
      </c>
      <c r="AE342" s="8"/>
      <c r="AF342" s="7"/>
      <c r="AG342" s="7"/>
      <c r="AH342" s="7"/>
      <c r="AI342" s="7"/>
      <c r="AJ342" s="7"/>
      <c r="AK342" s="8">
        <f>SUM(AL338:AL340)</f>
        <v>0</v>
      </c>
      <c r="AL342" s="8"/>
      <c r="AM342" s="7"/>
      <c r="AN342" s="7"/>
      <c r="AO342" s="7"/>
      <c r="AP342" s="7"/>
      <c r="AQ342" s="7"/>
      <c r="AR342" s="8">
        <f>SUM(AS338:AS340)</f>
        <v>0</v>
      </c>
      <c r="AS342" s="8"/>
      <c r="AT342" s="7"/>
      <c r="AU342" s="7"/>
      <c r="AV342" s="7"/>
      <c r="AW342" s="7"/>
      <c r="AX342" s="7"/>
      <c r="AY342" s="8">
        <f>SUM(AZ338:AZ340)</f>
        <v>0</v>
      </c>
      <c r="AZ342" s="8"/>
      <c r="BA342" s="7"/>
      <c r="BB342" s="7"/>
      <c r="BC342" s="7"/>
      <c r="BD342" s="7"/>
      <c r="BE342" s="7"/>
      <c r="BF342" s="8">
        <f>SUM(BG338:BG340)</f>
        <v>0</v>
      </c>
      <c r="BG342" s="8"/>
    </row>
    <row r="343" spans="1:59" x14ac:dyDescent="0.35">
      <c r="A343" s="23"/>
      <c r="B343" s="23"/>
      <c r="C343" s="23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D343" s="24"/>
      <c r="BE343" s="24"/>
      <c r="BF343" s="24"/>
      <c r="BG343" s="24"/>
    </row>
    <row r="344" spans="1:59" x14ac:dyDescent="0.35">
      <c r="A344" s="23"/>
      <c r="B344" s="23"/>
      <c r="C344" s="23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  <c r="BD344" s="24"/>
      <c r="BE344" s="24"/>
      <c r="BF344" s="24"/>
      <c r="BG344" s="24"/>
    </row>
    <row r="345" spans="1:59" x14ac:dyDescent="0.35">
      <c r="A345" s="23"/>
      <c r="B345" s="23"/>
      <c r="C345" s="23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  <c r="AQ345" s="24"/>
      <c r="AR345" s="24"/>
      <c r="AS345" s="24"/>
      <c r="AT345" s="24"/>
      <c r="AU345" s="24"/>
      <c r="AV345" s="24"/>
      <c r="AW345" s="24"/>
      <c r="AX345" s="24"/>
      <c r="AY345" s="24"/>
      <c r="AZ345" s="24"/>
      <c r="BA345" s="24"/>
      <c r="BB345" s="24"/>
      <c r="BC345" s="24"/>
      <c r="BD345" s="24"/>
      <c r="BE345" s="24"/>
      <c r="BF345" s="24"/>
      <c r="BG345" s="24"/>
    </row>
    <row r="346" spans="1:59" x14ac:dyDescent="0.35">
      <c r="A346" s="23"/>
      <c r="B346" s="23"/>
      <c r="C346" s="23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D346" s="24"/>
      <c r="BE346" s="24"/>
      <c r="BF346" s="24"/>
      <c r="BG346" s="24"/>
    </row>
    <row r="347" spans="1:59" x14ac:dyDescent="0.35">
      <c r="A347" s="23"/>
      <c r="B347" s="23"/>
      <c r="C347" s="23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D347" s="24"/>
      <c r="BE347" s="24"/>
      <c r="BF347" s="24"/>
      <c r="BG347" s="24"/>
    </row>
    <row r="348" spans="1:59" x14ac:dyDescent="0.35">
      <c r="A348" s="23"/>
      <c r="B348" s="23"/>
      <c r="C348" s="23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  <c r="BD348" s="24"/>
      <c r="BE348" s="24"/>
      <c r="BF348" s="24"/>
      <c r="BG348" s="24"/>
    </row>
    <row r="349" spans="1:59" x14ac:dyDescent="0.35">
      <c r="A349" s="23"/>
      <c r="B349" s="23"/>
      <c r="C349" s="23"/>
      <c r="D349" s="23"/>
      <c r="E349" s="23"/>
      <c r="F349" s="23"/>
      <c r="G349" s="23"/>
      <c r="H349" s="23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D349" s="24"/>
      <c r="BE349" s="24"/>
      <c r="BF349" s="24"/>
      <c r="BG349" s="24"/>
    </row>
    <row r="350" spans="1:59" x14ac:dyDescent="0.35">
      <c r="A350" s="23"/>
      <c r="B350" s="23"/>
      <c r="C350" s="23"/>
      <c r="D350" s="23"/>
      <c r="E350" s="23"/>
      <c r="F350" s="23"/>
      <c r="G350" s="23"/>
      <c r="H350" s="23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D350" s="24"/>
      <c r="BE350" s="24"/>
      <c r="BF350" s="24"/>
      <c r="BG350" s="24"/>
    </row>
    <row r="351" spans="1:59" x14ac:dyDescent="0.3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  <c r="AG351" s="23"/>
      <c r="AH351" s="23"/>
      <c r="AI351" s="23"/>
      <c r="AJ351" s="23"/>
      <c r="AK351" s="23"/>
      <c r="AL351" s="23"/>
      <c r="AM351" s="23"/>
      <c r="AN351" s="23"/>
      <c r="AO351" s="23"/>
      <c r="AP351" s="23"/>
      <c r="AQ351" s="23"/>
      <c r="AR351" s="23"/>
      <c r="AS351" s="23"/>
      <c r="AT351" s="23"/>
      <c r="AU351" s="23"/>
      <c r="AV351" s="23"/>
      <c r="AW351" s="23"/>
      <c r="AX351" s="23"/>
      <c r="AY351" s="23"/>
      <c r="AZ351" s="23"/>
      <c r="BA351" s="23"/>
      <c r="BB351" s="23"/>
      <c r="BC351" s="23"/>
      <c r="BD351" s="23"/>
      <c r="BE351" s="23"/>
      <c r="BF351" s="23"/>
      <c r="BG351" s="23"/>
    </row>
    <row r="352" spans="1:59" x14ac:dyDescent="0.3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  <c r="AG352" s="23"/>
      <c r="AH352" s="23"/>
      <c r="AI352" s="23"/>
      <c r="AJ352" s="23"/>
      <c r="AK352" s="23"/>
      <c r="AL352" s="23"/>
      <c r="AM352" s="23"/>
      <c r="AN352" s="23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23"/>
      <c r="BG352" s="23"/>
    </row>
    <row r="353" spans="1:59" x14ac:dyDescent="0.35">
      <c r="A353" s="23"/>
      <c r="B353" s="27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3"/>
      <c r="AL353" s="23"/>
      <c r="AM353" s="23"/>
      <c r="AN353" s="23"/>
      <c r="AO353" s="23"/>
      <c r="AP353" s="23"/>
      <c r="AQ353" s="23"/>
      <c r="AR353" s="23"/>
      <c r="AS353" s="23"/>
      <c r="AT353" s="23"/>
      <c r="AU353" s="23"/>
      <c r="AV353" s="23"/>
      <c r="AW353" s="23"/>
      <c r="AX353" s="23"/>
      <c r="AY353" s="23"/>
      <c r="AZ353" s="23"/>
      <c r="BA353" s="23"/>
      <c r="BB353" s="23"/>
      <c r="BC353" s="23"/>
      <c r="BD353" s="23"/>
      <c r="BE353" s="23"/>
      <c r="BF353" s="23"/>
      <c r="BG353" s="23"/>
    </row>
    <row r="354" spans="1:59" x14ac:dyDescent="0.3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5"/>
      <c r="L354" s="23"/>
      <c r="M354" s="23"/>
      <c r="N354" s="23"/>
      <c r="O354" s="23"/>
      <c r="P354" s="23"/>
      <c r="Q354" s="23"/>
      <c r="R354" s="25"/>
      <c r="S354" s="23"/>
      <c r="T354" s="23"/>
      <c r="U354" s="23"/>
      <c r="V354" s="23"/>
      <c r="W354" s="23"/>
      <c r="X354" s="23"/>
      <c r="Y354" s="25"/>
      <c r="Z354" s="23"/>
      <c r="AA354" s="23"/>
      <c r="AB354" s="23"/>
      <c r="AC354" s="23"/>
      <c r="AD354" s="23"/>
      <c r="AE354" s="23"/>
      <c r="AF354" s="25"/>
      <c r="AG354" s="23"/>
      <c r="AH354" s="23"/>
      <c r="AI354" s="23"/>
      <c r="AJ354" s="23"/>
      <c r="AK354" s="23"/>
      <c r="AL354" s="23"/>
      <c r="AM354" s="23"/>
      <c r="AN354" s="23"/>
      <c r="AO354" s="23"/>
      <c r="AP354" s="23"/>
      <c r="AQ354" s="23"/>
      <c r="AR354" s="23"/>
      <c r="AS354" s="23"/>
      <c r="AT354" s="23"/>
      <c r="AU354" s="23"/>
      <c r="AV354" s="23"/>
      <c r="AW354" s="23"/>
      <c r="AX354" s="23"/>
      <c r="AY354" s="23"/>
      <c r="AZ354" s="23"/>
      <c r="BA354" s="23"/>
      <c r="BB354" s="23"/>
      <c r="BC354" s="23"/>
      <c r="BD354" s="23"/>
      <c r="BE354" s="23"/>
      <c r="BF354" s="23"/>
      <c r="BG354" s="23"/>
    </row>
    <row r="355" spans="1:59" x14ac:dyDescent="0.35">
      <c r="A355" s="23"/>
      <c r="B355" s="23"/>
      <c r="C355" s="23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</row>
    <row r="356" spans="1:59" x14ac:dyDescent="0.35">
      <c r="A356" s="23"/>
      <c r="B356" s="23"/>
      <c r="C356" s="23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  <c r="BD356" s="24"/>
      <c r="BE356" s="24"/>
      <c r="BF356" s="24"/>
      <c r="BG356" s="24"/>
    </row>
    <row r="357" spans="1:59" x14ac:dyDescent="0.35">
      <c r="A357" s="23"/>
      <c r="B357" s="23"/>
      <c r="C357" s="23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  <c r="BB357" s="24"/>
      <c r="BC357" s="24"/>
      <c r="BD357" s="24"/>
      <c r="BE357" s="24"/>
      <c r="BF357" s="24"/>
      <c r="BG357" s="24"/>
    </row>
    <row r="358" spans="1:59" x14ac:dyDescent="0.35">
      <c r="A358" s="23"/>
      <c r="B358" s="23"/>
      <c r="C358" s="23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  <c r="BD358" s="24"/>
      <c r="BE358" s="24"/>
      <c r="BF358" s="24"/>
      <c r="BG358" s="24"/>
    </row>
    <row r="359" spans="1:59" x14ac:dyDescent="0.35">
      <c r="A359" s="23"/>
      <c r="B359" s="23"/>
      <c r="C359" s="23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D359" s="24"/>
      <c r="BE359" s="24"/>
      <c r="BF359" s="24"/>
      <c r="BG359" s="24"/>
    </row>
    <row r="360" spans="1:59" x14ac:dyDescent="0.35">
      <c r="A360" s="23"/>
      <c r="B360" s="23"/>
      <c r="C360" s="23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D360" s="24"/>
      <c r="BE360" s="24"/>
      <c r="BF360" s="24"/>
      <c r="BG360" s="24"/>
    </row>
    <row r="361" spans="1:59" x14ac:dyDescent="0.35">
      <c r="A361" s="23"/>
      <c r="B361" s="23"/>
      <c r="C361" s="23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  <c r="AQ361" s="24"/>
      <c r="AR361" s="24"/>
      <c r="AS361" s="24"/>
      <c r="AT361" s="24"/>
      <c r="AU361" s="24"/>
      <c r="AV361" s="24"/>
      <c r="AW361" s="24"/>
      <c r="AX361" s="24"/>
      <c r="AY361" s="24"/>
      <c r="AZ361" s="24"/>
      <c r="BA361" s="24"/>
      <c r="BB361" s="24"/>
      <c r="BC361" s="24"/>
      <c r="BD361" s="24"/>
      <c r="BE361" s="24"/>
      <c r="BF361" s="24"/>
      <c r="BG361" s="24"/>
    </row>
    <row r="362" spans="1:59" x14ac:dyDescent="0.35">
      <c r="A362" s="23"/>
      <c r="B362" s="23"/>
      <c r="C362" s="23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  <c r="BD362" s="24"/>
      <c r="BE362" s="24"/>
      <c r="BF362" s="24"/>
      <c r="BG362" s="24"/>
    </row>
    <row r="363" spans="1:59" x14ac:dyDescent="0.35">
      <c r="A363" s="23"/>
      <c r="B363" s="23"/>
      <c r="C363" s="23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  <c r="AQ363" s="24"/>
      <c r="AR363" s="24"/>
      <c r="AS363" s="24"/>
      <c r="AT363" s="24"/>
      <c r="AU363" s="24"/>
      <c r="AV363" s="24"/>
      <c r="AW363" s="24"/>
      <c r="AX363" s="24"/>
      <c r="AY363" s="24"/>
      <c r="AZ363" s="24"/>
      <c r="BA363" s="24"/>
      <c r="BB363" s="24"/>
      <c r="BC363" s="24"/>
      <c r="BD363" s="24"/>
      <c r="BE363" s="24"/>
      <c r="BF363" s="24"/>
      <c r="BG363" s="24"/>
    </row>
    <row r="364" spans="1:59" x14ac:dyDescent="0.35">
      <c r="A364" s="23"/>
      <c r="B364" s="23"/>
      <c r="C364" s="23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  <c r="BB364" s="24"/>
      <c r="BC364" s="24"/>
      <c r="BD364" s="24"/>
      <c r="BE364" s="24"/>
      <c r="BF364" s="24"/>
      <c r="BG364" s="24"/>
    </row>
    <row r="365" spans="1:59" x14ac:dyDescent="0.35">
      <c r="A365" s="23"/>
      <c r="B365" s="23"/>
      <c r="C365" s="23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  <c r="BB365" s="24"/>
      <c r="BC365" s="24"/>
      <c r="BD365" s="24"/>
      <c r="BE365" s="24"/>
      <c r="BF365" s="24"/>
      <c r="BG365" s="24"/>
    </row>
    <row r="366" spans="1:59" x14ac:dyDescent="0.35">
      <c r="A366" s="23"/>
      <c r="B366" s="23"/>
      <c r="C366" s="23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  <c r="BB366" s="24"/>
      <c r="BC366" s="24"/>
      <c r="BD366" s="24"/>
      <c r="BE366" s="24"/>
      <c r="BF366" s="24"/>
      <c r="BG366" s="24"/>
    </row>
    <row r="367" spans="1:59" x14ac:dyDescent="0.35">
      <c r="A367" s="23"/>
      <c r="B367" s="23"/>
      <c r="C367" s="23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  <c r="BE367" s="24"/>
      <c r="BF367" s="24"/>
      <c r="BG367" s="24"/>
    </row>
    <row r="368" spans="1:59" x14ac:dyDescent="0.35">
      <c r="A368" s="23"/>
      <c r="B368" s="23"/>
      <c r="C368" s="23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  <c r="BD368" s="24"/>
      <c r="BE368" s="24"/>
      <c r="BF368" s="24"/>
      <c r="BG368" s="24"/>
    </row>
    <row r="369" spans="1:59" x14ac:dyDescent="0.35">
      <c r="A369" s="23"/>
      <c r="B369" s="23"/>
      <c r="C369" s="23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  <c r="BB369" s="24"/>
      <c r="BC369" s="24"/>
      <c r="BD369" s="24"/>
      <c r="BE369" s="24"/>
      <c r="BF369" s="24"/>
      <c r="BG369" s="24"/>
    </row>
    <row r="370" spans="1:59" x14ac:dyDescent="0.35">
      <c r="A370" s="23"/>
      <c r="B370" s="23"/>
      <c r="C370" s="23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  <c r="BD370" s="24"/>
      <c r="BE370" s="24"/>
      <c r="BF370" s="24"/>
      <c r="BG370" s="24"/>
    </row>
    <row r="371" spans="1:59" x14ac:dyDescent="0.35">
      <c r="A371" s="23"/>
      <c r="B371" s="23"/>
      <c r="C371" s="23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  <c r="BB371" s="24"/>
      <c r="BC371" s="24"/>
      <c r="BD371" s="24"/>
      <c r="BE371" s="24"/>
      <c r="BF371" s="26"/>
      <c r="BG371" s="24"/>
    </row>
    <row r="372" spans="1:59" x14ac:dyDescent="0.35">
      <c r="A372" s="23"/>
      <c r="B372" s="23"/>
      <c r="C372" s="23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  <c r="BB372" s="24"/>
      <c r="BC372" s="24"/>
      <c r="BD372" s="24"/>
      <c r="BE372" s="24"/>
      <c r="BF372" s="24"/>
      <c r="BG372" s="24"/>
    </row>
    <row r="373" spans="1:59" x14ac:dyDescent="0.35">
      <c r="A373" s="23"/>
      <c r="B373" s="23"/>
      <c r="C373" s="23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</row>
    <row r="374" spans="1:59" x14ac:dyDescent="0.35">
      <c r="A374" s="23"/>
      <c r="B374" s="23"/>
      <c r="C374" s="23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  <c r="BB374" s="24"/>
      <c r="BC374" s="24"/>
      <c r="BD374" s="24"/>
      <c r="BE374" s="24"/>
      <c r="BF374" s="24"/>
      <c r="BG374" s="24"/>
    </row>
    <row r="375" spans="1:59" x14ac:dyDescent="0.35">
      <c r="A375" s="23"/>
      <c r="B375" s="23"/>
      <c r="C375" s="23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  <c r="BB375" s="24"/>
      <c r="BC375" s="24"/>
      <c r="BD375" s="24"/>
      <c r="BE375" s="24"/>
      <c r="BF375" s="24"/>
      <c r="BG375" s="24"/>
    </row>
    <row r="376" spans="1:59" x14ac:dyDescent="0.35">
      <c r="A376" s="23"/>
      <c r="B376" s="23"/>
      <c r="C376" s="23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  <c r="BB376" s="24"/>
      <c r="BC376" s="24"/>
      <c r="BD376" s="24"/>
      <c r="BE376" s="24"/>
      <c r="BF376" s="24"/>
      <c r="BG376" s="24"/>
    </row>
    <row r="377" spans="1:59" x14ac:dyDescent="0.35">
      <c r="A377" s="23"/>
      <c r="B377" s="23"/>
      <c r="C377" s="23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  <c r="AQ377" s="24"/>
      <c r="AR377" s="24"/>
      <c r="AS377" s="24"/>
      <c r="AT377" s="24"/>
      <c r="AU377" s="24"/>
      <c r="AV377" s="24"/>
      <c r="AW377" s="24"/>
      <c r="AX377" s="24"/>
      <c r="AY377" s="24"/>
      <c r="AZ377" s="24"/>
      <c r="BA377" s="24"/>
      <c r="BB377" s="24"/>
      <c r="BC377" s="24"/>
      <c r="BD377" s="24"/>
      <c r="BE377" s="24"/>
      <c r="BF377" s="24"/>
      <c r="BG377" s="24"/>
    </row>
    <row r="378" spans="1:59" x14ac:dyDescent="0.35">
      <c r="A378" s="23"/>
      <c r="B378" s="23"/>
      <c r="C378" s="23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  <c r="BB378" s="24"/>
      <c r="BC378" s="24"/>
      <c r="BD378" s="24"/>
      <c r="BE378" s="24"/>
      <c r="BF378" s="24"/>
      <c r="BG378" s="24"/>
    </row>
    <row r="379" spans="1:59" x14ac:dyDescent="0.35">
      <c r="A379" s="23"/>
      <c r="B379" s="23"/>
      <c r="C379" s="23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  <c r="BB379" s="24"/>
      <c r="BC379" s="24"/>
      <c r="BD379" s="24"/>
      <c r="BE379" s="24"/>
      <c r="BF379" s="24"/>
      <c r="BG379" s="24"/>
    </row>
    <row r="380" spans="1:59" x14ac:dyDescent="0.35">
      <c r="A380" s="23"/>
      <c r="B380" s="23"/>
      <c r="C380" s="23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  <c r="BB380" s="24"/>
      <c r="BC380" s="24"/>
      <c r="BD380" s="24"/>
      <c r="BE380" s="24"/>
      <c r="BF380" s="24"/>
      <c r="BG380" s="24"/>
    </row>
    <row r="381" spans="1:59" x14ac:dyDescent="0.35">
      <c r="A381" s="23"/>
      <c r="B381" s="23"/>
      <c r="C381" s="23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  <c r="AQ381" s="24"/>
      <c r="AR381" s="24"/>
      <c r="AS381" s="24"/>
      <c r="AT381" s="24"/>
      <c r="AU381" s="24"/>
      <c r="AV381" s="24"/>
      <c r="AW381" s="24"/>
      <c r="AX381" s="24"/>
      <c r="AY381" s="24"/>
      <c r="AZ381" s="24"/>
      <c r="BA381" s="24"/>
      <c r="BB381" s="24"/>
      <c r="BC381" s="24"/>
      <c r="BD381" s="24"/>
      <c r="BE381" s="24"/>
      <c r="BF381" s="24"/>
      <c r="BG381" s="24"/>
    </row>
    <row r="382" spans="1:59" x14ac:dyDescent="0.35">
      <c r="A382" s="23"/>
      <c r="B382" s="23"/>
      <c r="C382" s="23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  <c r="BB382" s="24"/>
      <c r="BC382" s="24"/>
      <c r="BD382" s="24"/>
      <c r="BE382" s="24"/>
      <c r="BF382" s="24"/>
      <c r="BG382" s="24"/>
    </row>
    <row r="383" spans="1:59" x14ac:dyDescent="0.35">
      <c r="A383" s="23"/>
      <c r="B383" s="23"/>
      <c r="C383" s="23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  <c r="AQ383" s="24"/>
      <c r="AR383" s="24"/>
      <c r="AS383" s="24"/>
      <c r="AT383" s="24"/>
      <c r="AU383" s="24"/>
      <c r="AV383" s="24"/>
      <c r="AW383" s="24"/>
      <c r="AX383" s="24"/>
      <c r="AY383" s="24"/>
      <c r="AZ383" s="24"/>
      <c r="BA383" s="24"/>
      <c r="BB383" s="24"/>
      <c r="BC383" s="24"/>
      <c r="BD383" s="24"/>
      <c r="BE383" s="24"/>
      <c r="BF383" s="24"/>
      <c r="BG383" s="24"/>
    </row>
    <row r="384" spans="1:59" x14ac:dyDescent="0.35">
      <c r="A384" s="23"/>
      <c r="B384" s="23"/>
      <c r="C384" s="23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  <c r="BD384" s="24"/>
      <c r="BE384" s="24"/>
      <c r="BF384" s="24"/>
      <c r="BG384" s="24"/>
    </row>
    <row r="385" spans="1:59" x14ac:dyDescent="0.35">
      <c r="A385" s="23"/>
      <c r="B385" s="23"/>
      <c r="C385" s="23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  <c r="BB385" s="24"/>
      <c r="BC385" s="24"/>
      <c r="BD385" s="24"/>
      <c r="BE385" s="24"/>
      <c r="BF385" s="24"/>
      <c r="BG385" s="24"/>
    </row>
    <row r="386" spans="1:59" x14ac:dyDescent="0.35">
      <c r="A386" s="23"/>
      <c r="B386" s="23"/>
      <c r="C386" s="23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  <c r="BB386" s="24"/>
      <c r="BC386" s="24"/>
      <c r="BD386" s="24"/>
      <c r="BE386" s="24"/>
      <c r="BF386" s="24"/>
      <c r="BG386" s="24"/>
    </row>
    <row r="387" spans="1:59" x14ac:dyDescent="0.35">
      <c r="A387" s="23"/>
      <c r="B387" s="23"/>
      <c r="C387" s="23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D387" s="24"/>
      <c r="BE387" s="24"/>
      <c r="BF387" s="24"/>
      <c r="BG387" s="24"/>
    </row>
    <row r="388" spans="1:59" x14ac:dyDescent="0.35">
      <c r="A388" s="23"/>
      <c r="B388" s="23"/>
      <c r="C388" s="23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  <c r="BD388" s="24"/>
      <c r="BE388" s="24"/>
      <c r="BF388" s="24"/>
      <c r="BG388" s="24"/>
    </row>
    <row r="389" spans="1:59" x14ac:dyDescent="0.35">
      <c r="A389" s="23"/>
      <c r="B389" s="23"/>
      <c r="C389" s="23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4"/>
      <c r="AV389" s="24"/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4"/>
    </row>
    <row r="390" spans="1:59" x14ac:dyDescent="0.35">
      <c r="A390" s="23"/>
      <c r="B390" s="23"/>
      <c r="C390" s="23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  <c r="BE390" s="24"/>
      <c r="BF390" s="24"/>
      <c r="BG390" s="24"/>
    </row>
    <row r="391" spans="1:59" x14ac:dyDescent="0.35">
      <c r="A391" s="23"/>
      <c r="B391" s="23"/>
      <c r="C391" s="23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  <c r="BB391" s="24"/>
      <c r="BC391" s="24"/>
      <c r="BD391" s="24"/>
      <c r="BE391" s="24"/>
      <c r="BF391" s="24"/>
      <c r="BG391" s="24"/>
    </row>
    <row r="392" spans="1:59" x14ac:dyDescent="0.35">
      <c r="A392" s="23"/>
      <c r="B392" s="23"/>
      <c r="C392" s="23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  <c r="BB392" s="24"/>
      <c r="BC392" s="24"/>
      <c r="BD392" s="24"/>
      <c r="BE392" s="24"/>
      <c r="BF392" s="24"/>
      <c r="BG392" s="24"/>
    </row>
    <row r="393" spans="1:59" x14ac:dyDescent="0.35">
      <c r="A393" s="23"/>
      <c r="B393" s="23"/>
      <c r="C393" s="23"/>
      <c r="D393" s="23"/>
      <c r="E393" s="23"/>
      <c r="F393" s="23"/>
      <c r="G393" s="23"/>
      <c r="H393" s="23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  <c r="BB393" s="24"/>
      <c r="BC393" s="24"/>
      <c r="BD393" s="24"/>
      <c r="BE393" s="24"/>
      <c r="BF393" s="24"/>
      <c r="BG393" s="24"/>
    </row>
    <row r="394" spans="1:59" x14ac:dyDescent="0.35">
      <c r="A394" s="23"/>
      <c r="B394" s="23"/>
      <c r="C394" s="23"/>
      <c r="D394" s="23"/>
      <c r="E394" s="23"/>
      <c r="F394" s="23"/>
      <c r="G394" s="23"/>
      <c r="H394" s="23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  <c r="BB394" s="24"/>
      <c r="BC394" s="24"/>
      <c r="BD394" s="24"/>
      <c r="BE394" s="24"/>
      <c r="BF394" s="24"/>
      <c r="BG394" s="24"/>
    </row>
    <row r="395" spans="1:59" x14ac:dyDescent="0.3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  <c r="AD395" s="23"/>
      <c r="AE395" s="23"/>
      <c r="AF395" s="23"/>
      <c r="AG395" s="23"/>
      <c r="AH395" s="23"/>
      <c r="AI395" s="23"/>
      <c r="AJ395" s="23"/>
      <c r="AK395" s="23"/>
      <c r="AL395" s="23"/>
      <c r="AM395" s="23"/>
      <c r="AN395" s="23"/>
      <c r="AO395" s="23"/>
      <c r="AP395" s="23"/>
      <c r="AQ395" s="23"/>
      <c r="AR395" s="23"/>
      <c r="AS395" s="23"/>
      <c r="AT395" s="23"/>
      <c r="AU395" s="23"/>
      <c r="AV395" s="23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  <c r="BG395" s="2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O64"/>
  <sheetViews>
    <sheetView zoomScale="55" zoomScaleNormal="55" workbookViewId="0">
      <selection activeCell="M75" sqref="M75"/>
    </sheetView>
  </sheetViews>
  <sheetFormatPr defaultRowHeight="14.5" x14ac:dyDescent="0.35"/>
  <cols>
    <col min="3" max="3" width="9.54296875" bestFit="1" customWidth="1"/>
    <col min="4" max="4" width="9.7265625" bestFit="1" customWidth="1"/>
    <col min="5" max="11" width="9.453125" bestFit="1" customWidth="1"/>
    <col min="61" max="61" width="10.26953125" bestFit="1" customWidth="1"/>
  </cols>
  <sheetData>
    <row r="1" spans="1:93" x14ac:dyDescent="0.3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</row>
    <row r="2" spans="1:93" x14ac:dyDescent="0.35">
      <c r="A2" s="6" t="s">
        <v>2</v>
      </c>
      <c r="B2" s="6"/>
      <c r="C2" s="6" t="s">
        <v>3</v>
      </c>
      <c r="D2" s="6"/>
      <c r="E2" s="6"/>
      <c r="F2" s="6"/>
      <c r="G2" s="6"/>
      <c r="H2" s="6"/>
      <c r="I2" s="6"/>
      <c r="J2" s="6"/>
      <c r="K2" s="30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</row>
    <row r="3" spans="1:93" x14ac:dyDescent="0.35">
      <c r="A3" s="6"/>
      <c r="B3" s="6"/>
      <c r="C3" s="6" t="s">
        <v>42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</row>
    <row r="4" spans="1:93" x14ac:dyDescent="0.35">
      <c r="A4" s="6" t="s">
        <v>6</v>
      </c>
      <c r="B4" s="6"/>
      <c r="C4" s="1">
        <v>43030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</row>
    <row r="5" spans="1:93" x14ac:dyDescent="0.35">
      <c r="A5" s="6" t="s">
        <v>9</v>
      </c>
      <c r="B5" s="6"/>
      <c r="C5" s="6" t="s">
        <v>10</v>
      </c>
      <c r="D5" s="6" t="s">
        <v>8</v>
      </c>
      <c r="E5" s="6" t="s">
        <v>11</v>
      </c>
      <c r="F5" s="6"/>
      <c r="G5" s="6" t="s">
        <v>12</v>
      </c>
      <c r="H5" s="6"/>
      <c r="I5" s="6" t="s">
        <v>13</v>
      </c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</row>
    <row r="6" spans="1:93" x14ac:dyDescent="0.35">
      <c r="A6" s="6"/>
      <c r="B6" s="6"/>
      <c r="C6" s="6"/>
      <c r="D6" s="6" t="s">
        <v>43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</row>
    <row r="7" spans="1:93" x14ac:dyDescent="0.35">
      <c r="A7" s="6"/>
      <c r="B7" s="6"/>
      <c r="C7" s="6"/>
      <c r="D7" s="6" t="s">
        <v>16</v>
      </c>
      <c r="E7" s="6"/>
      <c r="F7" s="6"/>
      <c r="G7" s="6"/>
      <c r="H7" s="6"/>
      <c r="I7" s="6"/>
      <c r="J7" s="6"/>
      <c r="K7" s="6"/>
      <c r="L7" s="6"/>
      <c r="M7" s="6"/>
      <c r="N7" s="6" t="s">
        <v>35</v>
      </c>
      <c r="O7" s="6"/>
      <c r="P7" s="6"/>
      <c r="Q7" s="6"/>
      <c r="R7" s="6"/>
      <c r="S7" s="6"/>
      <c r="T7" s="6"/>
      <c r="U7" s="6"/>
      <c r="V7" s="6"/>
      <c r="W7" s="6"/>
      <c r="X7" s="6" t="s">
        <v>36</v>
      </c>
      <c r="Y7" s="6"/>
      <c r="Z7" s="6"/>
      <c r="AA7" s="6"/>
      <c r="AB7" s="6"/>
      <c r="AC7" s="6"/>
      <c r="AD7" s="6"/>
      <c r="AE7" s="6"/>
      <c r="AF7" s="6"/>
      <c r="AG7" s="6"/>
      <c r="AH7" s="6" t="s">
        <v>37</v>
      </c>
      <c r="AI7" s="6"/>
      <c r="AJ7" s="6"/>
      <c r="AK7" s="6"/>
      <c r="AL7" s="6"/>
      <c r="AM7" s="6"/>
      <c r="AN7" s="6"/>
      <c r="AO7" s="6"/>
      <c r="AP7" s="6"/>
      <c r="AQ7" s="6"/>
      <c r="AR7" s="6" t="s">
        <v>38</v>
      </c>
      <c r="AS7" s="6"/>
      <c r="AT7" s="6"/>
      <c r="AU7" s="6"/>
      <c r="AV7" s="6"/>
      <c r="AW7" s="6"/>
      <c r="AX7" s="6"/>
      <c r="AY7" s="6"/>
      <c r="AZ7" s="6"/>
      <c r="BA7" s="6"/>
      <c r="BB7" s="23" t="s">
        <v>39</v>
      </c>
      <c r="BC7" s="23"/>
      <c r="BD7" s="23"/>
      <c r="BE7" s="23"/>
      <c r="BF7" s="23"/>
      <c r="BG7" s="23"/>
      <c r="BH7" s="23"/>
      <c r="BI7" s="23"/>
      <c r="BJ7" s="23"/>
      <c r="BK7" s="23"/>
      <c r="BL7" s="23" t="s">
        <v>40</v>
      </c>
      <c r="BM7" s="6"/>
      <c r="BN7" s="6"/>
      <c r="BO7" s="6"/>
      <c r="BP7" s="6"/>
      <c r="BQ7" s="6"/>
      <c r="BR7" s="6"/>
      <c r="BS7" s="6"/>
      <c r="BT7" s="6"/>
      <c r="BU7" s="6"/>
      <c r="BV7" s="23" t="s">
        <v>41</v>
      </c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</row>
    <row r="8" spans="1:93" x14ac:dyDescent="0.35">
      <c r="A8" s="6"/>
      <c r="B8" s="6"/>
      <c r="C8" s="6" t="s">
        <v>17</v>
      </c>
      <c r="D8" s="9">
        <f>10^0</f>
        <v>1</v>
      </c>
      <c r="E8" s="9">
        <f>10^-1</f>
        <v>0.1</v>
      </c>
      <c r="F8" s="9">
        <f>10^-2</f>
        <v>0.01</v>
      </c>
      <c r="G8" s="9">
        <f>10^-3</f>
        <v>1E-3</v>
      </c>
      <c r="H8" s="9">
        <f>10^-4</f>
        <v>1E-4</v>
      </c>
      <c r="I8" s="9">
        <f>10^-5</f>
        <v>1.0000000000000001E-5</v>
      </c>
      <c r="J8" s="9">
        <f>10^-6</f>
        <v>9.9999999999999995E-7</v>
      </c>
      <c r="K8" s="9">
        <f>10^-7</f>
        <v>9.9999999999999995E-8</v>
      </c>
      <c r="L8" s="13" t="s">
        <v>44</v>
      </c>
      <c r="M8" s="15" t="s">
        <v>33</v>
      </c>
      <c r="N8" s="9">
        <f>10^0</f>
        <v>1</v>
      </c>
      <c r="O8" s="9">
        <f>10^-1</f>
        <v>0.1</v>
      </c>
      <c r="P8" s="9">
        <f>10^-2</f>
        <v>0.01</v>
      </c>
      <c r="Q8" s="9">
        <f>10^-3</f>
        <v>1E-3</v>
      </c>
      <c r="R8" s="9">
        <f>10^-4</f>
        <v>1E-4</v>
      </c>
      <c r="S8" s="9">
        <f>10^-5</f>
        <v>1.0000000000000001E-5</v>
      </c>
      <c r="T8" s="9">
        <f>10^-6</f>
        <v>9.9999999999999995E-7</v>
      </c>
      <c r="U8" s="9">
        <f>10^-7</f>
        <v>9.9999999999999995E-8</v>
      </c>
      <c r="V8" s="13" t="s">
        <v>44</v>
      </c>
      <c r="W8" s="15" t="s">
        <v>33</v>
      </c>
      <c r="X8" s="9">
        <f>10^0</f>
        <v>1</v>
      </c>
      <c r="Y8" s="9">
        <f>10^-1</f>
        <v>0.1</v>
      </c>
      <c r="Z8" s="9">
        <f>10^-2</f>
        <v>0.01</v>
      </c>
      <c r="AA8" s="9">
        <f>10^-3</f>
        <v>1E-3</v>
      </c>
      <c r="AB8" s="9">
        <f>10^-4</f>
        <v>1E-4</v>
      </c>
      <c r="AC8" s="9">
        <f>10^-5</f>
        <v>1.0000000000000001E-5</v>
      </c>
      <c r="AD8" s="9">
        <f>10^-6</f>
        <v>9.9999999999999995E-7</v>
      </c>
      <c r="AE8" s="9">
        <f>10^-7</f>
        <v>9.9999999999999995E-8</v>
      </c>
      <c r="AF8" s="13" t="s">
        <v>44</v>
      </c>
      <c r="AG8" s="15" t="s">
        <v>33</v>
      </c>
      <c r="AH8" s="9">
        <f>10^0</f>
        <v>1</v>
      </c>
      <c r="AI8" s="9">
        <f>10^-1</f>
        <v>0.1</v>
      </c>
      <c r="AJ8" s="9">
        <f>10^-2</f>
        <v>0.01</v>
      </c>
      <c r="AK8" s="9">
        <f>10^-3</f>
        <v>1E-3</v>
      </c>
      <c r="AL8" s="9">
        <f>10^-4</f>
        <v>1E-4</v>
      </c>
      <c r="AM8" s="9">
        <f>10^-5</f>
        <v>1.0000000000000001E-5</v>
      </c>
      <c r="AN8" s="9">
        <f>10^-6</f>
        <v>9.9999999999999995E-7</v>
      </c>
      <c r="AO8" s="9">
        <f>10^-7</f>
        <v>9.9999999999999995E-8</v>
      </c>
      <c r="AP8" s="13" t="s">
        <v>44</v>
      </c>
      <c r="AQ8" s="15" t="s">
        <v>33</v>
      </c>
      <c r="AR8" s="9">
        <f>10^0</f>
        <v>1</v>
      </c>
      <c r="AS8" s="9">
        <f>10^-1</f>
        <v>0.1</v>
      </c>
      <c r="AT8" s="9">
        <f>10^-2</f>
        <v>0.01</v>
      </c>
      <c r="AU8" s="9">
        <f>10^-3</f>
        <v>1E-3</v>
      </c>
      <c r="AV8" s="9">
        <f>10^-4</f>
        <v>1E-4</v>
      </c>
      <c r="AW8" s="9">
        <f>10^-5</f>
        <v>1.0000000000000001E-5</v>
      </c>
      <c r="AX8" s="9">
        <f>10^-6</f>
        <v>9.9999999999999995E-7</v>
      </c>
      <c r="AY8" s="9">
        <f>10^-7</f>
        <v>9.9999999999999995E-8</v>
      </c>
      <c r="AZ8" s="13" t="s">
        <v>44</v>
      </c>
      <c r="BA8" s="15" t="s">
        <v>33</v>
      </c>
      <c r="BB8" s="9">
        <f>10^0</f>
        <v>1</v>
      </c>
      <c r="BC8" s="9">
        <f>10^-1</f>
        <v>0.1</v>
      </c>
      <c r="BD8" s="9">
        <f>10^-2</f>
        <v>0.01</v>
      </c>
      <c r="BE8" s="9">
        <f>10^-3</f>
        <v>1E-3</v>
      </c>
      <c r="BF8" s="9">
        <f>10^-4</f>
        <v>1E-4</v>
      </c>
      <c r="BG8" s="9">
        <f>10^-5</f>
        <v>1.0000000000000001E-5</v>
      </c>
      <c r="BH8" s="9">
        <f>10^-6</f>
        <v>9.9999999999999995E-7</v>
      </c>
      <c r="BI8" s="9">
        <f>10^-7</f>
        <v>9.9999999999999995E-8</v>
      </c>
      <c r="BJ8" s="13" t="s">
        <v>44</v>
      </c>
      <c r="BK8" s="15" t="s">
        <v>33</v>
      </c>
      <c r="BL8" s="9">
        <f>10^0</f>
        <v>1</v>
      </c>
      <c r="BM8" s="9">
        <f>10^-1</f>
        <v>0.1</v>
      </c>
      <c r="BN8" s="9">
        <f>10^-2</f>
        <v>0.01</v>
      </c>
      <c r="BO8" s="9">
        <f>10^-3</f>
        <v>1E-3</v>
      </c>
      <c r="BP8" s="9">
        <f>10^-4</f>
        <v>1E-4</v>
      </c>
      <c r="BQ8" s="9">
        <f>10^-5</f>
        <v>1.0000000000000001E-5</v>
      </c>
      <c r="BR8" s="9">
        <f>10^-6</f>
        <v>9.9999999999999995E-7</v>
      </c>
      <c r="BS8" s="9">
        <f>10^-7</f>
        <v>9.9999999999999995E-8</v>
      </c>
      <c r="BT8" s="13" t="s">
        <v>44</v>
      </c>
      <c r="BU8" s="15" t="s">
        <v>33</v>
      </c>
      <c r="BV8" s="9">
        <f>10^0</f>
        <v>1</v>
      </c>
      <c r="BW8" s="9">
        <f>10^-1</f>
        <v>0.1</v>
      </c>
      <c r="BX8" s="9">
        <f>10^-2</f>
        <v>0.01</v>
      </c>
      <c r="BY8" s="9">
        <f>10^-3</f>
        <v>1E-3</v>
      </c>
      <c r="BZ8" s="9">
        <f>10^-4</f>
        <v>1E-4</v>
      </c>
      <c r="CA8" s="9">
        <f>10^-5</f>
        <v>1.0000000000000001E-5</v>
      </c>
      <c r="CB8" s="9">
        <f>10^-6</f>
        <v>9.9999999999999995E-7</v>
      </c>
      <c r="CC8" s="9">
        <f>10^-7</f>
        <v>9.9999999999999995E-8</v>
      </c>
      <c r="CD8" s="13" t="s">
        <v>44</v>
      </c>
      <c r="CE8" s="15" t="s">
        <v>33</v>
      </c>
      <c r="CF8" s="6"/>
      <c r="CG8" s="6"/>
      <c r="CH8" s="6"/>
      <c r="CI8" s="6"/>
      <c r="CJ8" s="6"/>
      <c r="CK8" s="6"/>
      <c r="CL8" s="6"/>
      <c r="CM8" s="6"/>
      <c r="CN8" s="6"/>
      <c r="CO8" s="6"/>
    </row>
    <row r="9" spans="1:93" x14ac:dyDescent="0.35">
      <c r="A9" s="6"/>
      <c r="B9" s="6"/>
      <c r="C9" s="6" t="s">
        <v>29</v>
      </c>
      <c r="D9" s="7">
        <f>'Survivalexp RAW Oct_Nov 2017'!I11</f>
        <v>0</v>
      </c>
      <c r="E9" s="6">
        <f>'Survivalexp RAW Oct_Nov 2017'!P11</f>
        <v>0</v>
      </c>
      <c r="F9" s="7">
        <f>'Survivalexp RAW Oct_Nov 2017'!W11</f>
        <v>0</v>
      </c>
      <c r="G9" s="7">
        <f>'Survivalexp RAW Oct_Nov 2017'!AD11</f>
        <v>0</v>
      </c>
      <c r="H9" s="7">
        <f>'Survivalexp RAW Oct_Nov 2017'!AK11</f>
        <v>0</v>
      </c>
      <c r="I9" s="7">
        <f>'Survivalexp RAW Oct_Nov 2017'!AR11</f>
        <v>0</v>
      </c>
      <c r="J9" s="7">
        <f>'Survivalexp RAW Oct_Nov 2017'!AY11</f>
        <v>0</v>
      </c>
      <c r="K9" s="7">
        <f>'Survivalexp RAW Oct_Nov 2017'!BF11</f>
        <v>0</v>
      </c>
      <c r="L9" s="6"/>
      <c r="M9" s="6"/>
      <c r="N9" s="7">
        <f>'Survivalexp RAW Oct_Nov 2017'!I53</f>
        <v>0</v>
      </c>
      <c r="O9" s="7">
        <f>'Survivalexp RAW Oct_Nov 2017'!P53</f>
        <v>0</v>
      </c>
      <c r="P9" s="7">
        <f>'Survivalexp RAW Oct_Nov 2017'!W53</f>
        <v>0</v>
      </c>
      <c r="Q9" s="7">
        <f>'Survivalexp RAW Oct_Nov 2017'!AD53</f>
        <v>0</v>
      </c>
      <c r="R9" s="7">
        <f>'Survivalexp RAW Oct_Nov 2017'!AK53</f>
        <v>0</v>
      </c>
      <c r="S9" s="7">
        <f>'Survivalexp RAW Oct_Nov 2017'!AR53</f>
        <v>0</v>
      </c>
      <c r="T9" s="7">
        <f>'Survivalexp RAW Oct_Nov 2017'!AY53</f>
        <v>0</v>
      </c>
      <c r="U9" s="7">
        <f>'Survivalexp RAW Oct_Nov 2017'!BF53</f>
        <v>0</v>
      </c>
      <c r="V9" s="6"/>
      <c r="W9" s="6"/>
      <c r="X9" s="7">
        <f>'Survivalexp RAW Oct_Nov 2017'!I95</f>
        <v>0</v>
      </c>
      <c r="Y9" s="7">
        <f>'Survivalexp RAW Oct_Nov 2017'!P95</f>
        <v>0</v>
      </c>
      <c r="Z9" s="7">
        <f>'Survivalexp RAW Oct_Nov 2017'!W95</f>
        <v>0</v>
      </c>
      <c r="AA9" s="7">
        <f>'Survivalexp RAW Oct_Nov 2017'!AD95</f>
        <v>0</v>
      </c>
      <c r="AB9" s="7">
        <f>'Survivalexp RAW Oct_Nov 2017'!AK95</f>
        <v>0</v>
      </c>
      <c r="AC9" s="7">
        <f>'Survivalexp RAW Oct_Nov 2017'!AR95</f>
        <v>0</v>
      </c>
      <c r="AD9" s="7">
        <f>'Survivalexp RAW Oct_Nov 2017'!AY95</f>
        <v>0</v>
      </c>
      <c r="AE9" s="7">
        <f>'Survivalexp RAW Oct_Nov 2017'!BF95</f>
        <v>0</v>
      </c>
      <c r="AF9" s="6"/>
      <c r="AG9" s="6"/>
      <c r="AH9" s="7">
        <f>'Survivalexp RAW Oct_Nov 2017'!I138</f>
        <v>0</v>
      </c>
      <c r="AI9" s="7">
        <f>'Survivalexp RAW Oct_Nov 2017'!P138</f>
        <v>0</v>
      </c>
      <c r="AJ9" s="7">
        <f>'Survivalexp RAW Oct_Nov 2017'!W138</f>
        <v>0</v>
      </c>
      <c r="AK9" s="7">
        <f>'Survivalexp RAW Oct_Nov 2017'!AD138</f>
        <v>0</v>
      </c>
      <c r="AL9" s="6">
        <f>'Survivalexp RAW Oct_Nov 2017'!AK138</f>
        <v>0</v>
      </c>
      <c r="AM9" s="7">
        <f>'Survivalexp RAW Oct_Nov 2017'!AR138</f>
        <v>0</v>
      </c>
      <c r="AN9" s="7">
        <f>'Survivalexp RAW Oct_Nov 2017'!AY138</f>
        <v>0</v>
      </c>
      <c r="AO9" s="7">
        <f>'Survivalexp RAW Oct_Nov 2017'!BF138</f>
        <v>0</v>
      </c>
      <c r="AP9" s="6"/>
      <c r="AQ9" s="6"/>
      <c r="AR9" s="7">
        <f>'Survivalexp RAW Oct_Nov 2017'!I180</f>
        <v>0</v>
      </c>
      <c r="AS9" s="7">
        <f>'Survivalexp RAW Oct_Nov 2017'!P180</f>
        <v>0</v>
      </c>
      <c r="AT9" s="7">
        <f>'Survivalexp RAW Oct_Nov 2017'!W180</f>
        <v>0</v>
      </c>
      <c r="AU9" s="7">
        <f>'Survivalexp RAW Oct_Nov 2017'!AD180</f>
        <v>0</v>
      </c>
      <c r="AV9" s="7">
        <f>'Survivalexp RAW Oct_Nov 2017'!AK180</f>
        <v>0</v>
      </c>
      <c r="AW9" s="7">
        <f>'Survivalexp RAW Oct_Nov 2017'!AR180</f>
        <v>0</v>
      </c>
      <c r="AX9" s="7">
        <f>'Survivalexp RAW Oct_Nov 2017'!AY180</f>
        <v>0</v>
      </c>
      <c r="AY9" s="7">
        <f>'Survivalexp RAW Oct_Nov 2017'!BF180</f>
        <v>0</v>
      </c>
      <c r="AZ9" s="6"/>
      <c r="BA9" s="6"/>
      <c r="BB9" s="7">
        <f>'Survivalexp RAW Oct_Nov 2017'!I222</f>
        <v>0</v>
      </c>
      <c r="BC9" s="7">
        <f>'Survivalexp RAW Oct_Nov 2017'!P222</f>
        <v>0</v>
      </c>
      <c r="BD9" s="7">
        <f>'Survivalexp RAW Oct_Nov 2017'!W222</f>
        <v>0</v>
      </c>
      <c r="BE9" s="7">
        <f>'Survivalexp RAW Oct_Nov 2017'!AD222</f>
        <v>0</v>
      </c>
      <c r="BF9" s="7">
        <f>'Survivalexp RAW Oct_Nov 2017'!AK222</f>
        <v>0</v>
      </c>
      <c r="BG9" s="7">
        <f>'Survivalexp RAW Oct_Nov 2017'!AR222</f>
        <v>0</v>
      </c>
      <c r="BH9" s="7">
        <f>'Survivalexp RAW Oct_Nov 2017'!AY222</f>
        <v>0</v>
      </c>
      <c r="BI9" s="7">
        <f>'Survivalexp RAW Oct_Nov 2017'!BF222</f>
        <v>0</v>
      </c>
      <c r="BJ9" s="6"/>
      <c r="BK9" s="6"/>
      <c r="BL9" s="7">
        <f>'Survivalexp RAW Oct_Nov 2017'!I264</f>
        <v>0</v>
      </c>
      <c r="BM9" s="7">
        <f>'Survivalexp RAW Oct_Nov 2017'!P264</f>
        <v>0</v>
      </c>
      <c r="BN9" s="7">
        <f>'Survivalexp RAW Oct_Nov 2017'!W264</f>
        <v>0</v>
      </c>
      <c r="BO9" s="7">
        <f>'Survivalexp RAW Oct_Nov 2017'!AD264</f>
        <v>0</v>
      </c>
      <c r="BP9" s="7">
        <f>'Survivalexp RAW Oct_Nov 2017'!AK264</f>
        <v>0</v>
      </c>
      <c r="BQ9" s="7">
        <f>'Survivalexp RAW Oct_Nov 2017'!AR264</f>
        <v>0</v>
      </c>
      <c r="BR9" s="7">
        <f>'Survivalexp RAW Oct_Nov 2017'!AY264</f>
        <v>0</v>
      </c>
      <c r="BS9" s="7">
        <f>'Survivalexp RAW Oct_Nov 2017'!BF264</f>
        <v>0</v>
      </c>
      <c r="BT9" s="6"/>
      <c r="BU9" s="6"/>
      <c r="BV9" s="7">
        <f>'Survivalexp RAW Oct_Nov 2017'!I306</f>
        <v>0</v>
      </c>
      <c r="BW9" s="7">
        <f>'Survivalexp RAW Oct_Nov 2017'!P306</f>
        <v>0</v>
      </c>
      <c r="BX9" s="7">
        <f>'Survivalexp RAW Oct_Nov 2017'!W306</f>
        <v>0</v>
      </c>
      <c r="BY9" s="7">
        <f>'Survivalexp RAW Oct_Nov 2017'!AD306</f>
        <v>0</v>
      </c>
      <c r="BZ9" s="7">
        <f>'Survivalexp RAW Oct_Nov 2017'!AK306</f>
        <v>0</v>
      </c>
      <c r="CA9" s="7">
        <f>'Survivalexp RAW Oct_Nov 2017'!AR306</f>
        <v>0</v>
      </c>
      <c r="CB9" s="7">
        <f>'Survivalexp RAW Oct_Nov 2017'!AY306</f>
        <v>0</v>
      </c>
      <c r="CC9" s="7">
        <f>'Survivalexp RAW Oct_Nov 2017'!BF306</f>
        <v>0</v>
      </c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</row>
    <row r="10" spans="1:93" x14ac:dyDescent="0.35">
      <c r="A10" s="6"/>
      <c r="B10" s="6"/>
      <c r="C10" s="6" t="s">
        <v>33</v>
      </c>
      <c r="D10" s="7">
        <f>'Survivalexp RAW Oct_Nov 2017'!I12</f>
        <v>0</v>
      </c>
      <c r="E10" s="6">
        <f>'Survivalexp RAW Oct_Nov 2017'!P12</f>
        <v>0</v>
      </c>
      <c r="F10" s="7">
        <f>'Survivalexp RAW Oct_Nov 2017'!W12</f>
        <v>0</v>
      </c>
      <c r="G10" s="7">
        <f>'Survivalexp RAW Oct_Nov 2017'!AD12</f>
        <v>0</v>
      </c>
      <c r="H10" s="7">
        <f>'Survivalexp RAW Oct_Nov 2017'!AK12</f>
        <v>0</v>
      </c>
      <c r="I10" s="7">
        <f>'Survivalexp RAW Oct_Nov 2017'!AR12</f>
        <v>0</v>
      </c>
      <c r="J10" s="7">
        <f>'Survivalexp RAW Oct_Nov 2017'!AY12</f>
        <v>0</v>
      </c>
      <c r="K10" s="7">
        <f>'Survivalexp RAW Oct_Nov 2017'!BF12</f>
        <v>0</v>
      </c>
      <c r="L10" s="6"/>
      <c r="M10" s="6"/>
      <c r="N10" s="7">
        <f>'Survivalexp RAW Oct_Nov 2017'!I54</f>
        <v>0</v>
      </c>
      <c r="O10" s="7">
        <f>'Survivalexp RAW Oct_Nov 2017'!P54</f>
        <v>0</v>
      </c>
      <c r="P10" s="7">
        <f>'Survivalexp RAW Oct_Nov 2017'!W54</f>
        <v>0</v>
      </c>
      <c r="Q10" s="7">
        <f>'Survivalexp RAW Oct_Nov 2017'!AD54</f>
        <v>0</v>
      </c>
      <c r="R10" s="7">
        <f>'Survivalexp RAW Oct_Nov 2017'!AK54</f>
        <v>0</v>
      </c>
      <c r="S10" s="7">
        <f>'Survivalexp RAW Oct_Nov 2017'!AR54</f>
        <v>0</v>
      </c>
      <c r="T10" s="7">
        <f>'Survivalexp RAW Oct_Nov 2017'!AY54</f>
        <v>0</v>
      </c>
      <c r="U10" s="7">
        <f>'Survivalexp RAW Oct_Nov 2017'!BF54</f>
        <v>0</v>
      </c>
      <c r="V10" s="6"/>
      <c r="W10" s="6"/>
      <c r="X10" s="7">
        <f>'Survivalexp RAW Oct_Nov 2017'!I96</f>
        <v>0</v>
      </c>
      <c r="Y10" s="7">
        <f>'Survivalexp RAW Oct_Nov 2017'!P96</f>
        <v>0</v>
      </c>
      <c r="Z10" s="7">
        <f>'Survivalexp RAW Oct_Nov 2017'!W96</f>
        <v>0</v>
      </c>
      <c r="AA10" s="7">
        <f>'Survivalexp RAW Oct_Nov 2017'!AD96</f>
        <v>0</v>
      </c>
      <c r="AB10" s="7">
        <f>'Survivalexp RAW Oct_Nov 2017'!AK96</f>
        <v>0</v>
      </c>
      <c r="AC10" s="7">
        <f>'Survivalexp RAW Oct_Nov 2017'!AR96</f>
        <v>0</v>
      </c>
      <c r="AD10" s="7">
        <f>'Survivalexp RAW Oct_Nov 2017'!AY96</f>
        <v>0</v>
      </c>
      <c r="AE10" s="7">
        <f>'Survivalexp RAW Oct_Nov 2017'!BF96</f>
        <v>0</v>
      </c>
      <c r="AF10" s="6"/>
      <c r="AG10" s="6"/>
      <c r="AH10" s="7">
        <f>'Survivalexp RAW Oct_Nov 2017'!I139</f>
        <v>0</v>
      </c>
      <c r="AI10" s="7">
        <f>'Survivalexp RAW Oct_Nov 2017'!P139</f>
        <v>0</v>
      </c>
      <c r="AJ10" s="7">
        <f>'Survivalexp RAW Oct_Nov 2017'!W139</f>
        <v>0</v>
      </c>
      <c r="AK10" s="7">
        <f>'Survivalexp RAW Oct_Nov 2017'!AD139</f>
        <v>0</v>
      </c>
      <c r="AL10" s="6">
        <f>'Survivalexp RAW Oct_Nov 2017'!AK139</f>
        <v>0</v>
      </c>
      <c r="AM10" s="7">
        <f>'Survivalexp RAW Oct_Nov 2017'!AR139</f>
        <v>0</v>
      </c>
      <c r="AN10" s="7">
        <f>'Survivalexp RAW Oct_Nov 2017'!AY139</f>
        <v>0</v>
      </c>
      <c r="AO10" s="7">
        <f>'Survivalexp RAW Oct_Nov 2017'!BF139</f>
        <v>0</v>
      </c>
      <c r="AP10" s="6"/>
      <c r="AQ10" s="6"/>
      <c r="AR10" s="7">
        <f>'Survivalexp RAW Oct_Nov 2017'!I181</f>
        <v>0</v>
      </c>
      <c r="AS10" s="7">
        <f>'Survivalexp RAW Oct_Nov 2017'!P181</f>
        <v>0</v>
      </c>
      <c r="AT10" s="7">
        <f>'Survivalexp RAW Oct_Nov 2017'!W181</f>
        <v>0</v>
      </c>
      <c r="AU10" s="7">
        <f>'Survivalexp RAW Oct_Nov 2017'!AD181</f>
        <v>0</v>
      </c>
      <c r="AV10" s="7">
        <f>'Survivalexp RAW Oct_Nov 2017'!AK181</f>
        <v>0</v>
      </c>
      <c r="AW10" s="7">
        <f>'Survivalexp RAW Oct_Nov 2017'!AR181</f>
        <v>0</v>
      </c>
      <c r="AX10" s="7">
        <f>'Survivalexp RAW Oct_Nov 2017'!AY181</f>
        <v>0</v>
      </c>
      <c r="AY10" s="7">
        <f>'Survivalexp RAW Oct_Nov 2017'!BF181</f>
        <v>0</v>
      </c>
      <c r="AZ10" s="6"/>
      <c r="BA10" s="6"/>
      <c r="BB10" s="7">
        <f>'Survivalexp RAW Oct_Nov 2017'!I223</f>
        <v>0</v>
      </c>
      <c r="BC10" s="7">
        <f>'Survivalexp RAW Oct_Nov 2017'!P223</f>
        <v>0</v>
      </c>
      <c r="BD10" s="7">
        <f>'Survivalexp RAW Oct_Nov 2017'!W223</f>
        <v>0</v>
      </c>
      <c r="BE10" s="7">
        <f>'Survivalexp RAW Oct_Nov 2017'!AD223</f>
        <v>0</v>
      </c>
      <c r="BF10" s="7">
        <f>'Survivalexp RAW Oct_Nov 2017'!AK223</f>
        <v>0</v>
      </c>
      <c r="BG10" s="7">
        <f>'Survivalexp RAW Oct_Nov 2017'!AR223</f>
        <v>0</v>
      </c>
      <c r="BH10" s="7">
        <f>'Survivalexp RAW Oct_Nov 2017'!AY223</f>
        <v>0</v>
      </c>
      <c r="BI10" s="7">
        <f>'Survivalexp RAW Oct_Nov 2017'!BF223</f>
        <v>0</v>
      </c>
      <c r="BJ10" s="6"/>
      <c r="BK10" s="6"/>
      <c r="BL10" s="7">
        <f>'Survivalexp RAW Oct_Nov 2017'!I265</f>
        <v>0</v>
      </c>
      <c r="BM10" s="7">
        <f>'Survivalexp RAW Oct_Nov 2017'!P265</f>
        <v>0</v>
      </c>
      <c r="BN10" s="7">
        <f>'Survivalexp RAW Oct_Nov 2017'!W265</f>
        <v>0</v>
      </c>
      <c r="BO10" s="7">
        <f>'Survivalexp RAW Oct_Nov 2017'!AD265</f>
        <v>0</v>
      </c>
      <c r="BP10" s="7">
        <f>'Survivalexp RAW Oct_Nov 2017'!AK265</f>
        <v>0</v>
      </c>
      <c r="BQ10" s="7">
        <f>'Survivalexp RAW Oct_Nov 2017'!AR265</f>
        <v>0</v>
      </c>
      <c r="BR10" s="7">
        <f>'Survivalexp RAW Oct_Nov 2017'!AY265</f>
        <v>0</v>
      </c>
      <c r="BS10" s="7">
        <f>'Survivalexp RAW Oct_Nov 2017'!BF265</f>
        <v>0</v>
      </c>
      <c r="BT10" s="6"/>
      <c r="BU10" s="6"/>
      <c r="BV10" s="7">
        <f>'Survivalexp RAW Oct_Nov 2017'!I307</f>
        <v>0</v>
      </c>
      <c r="BW10" s="7">
        <f>'Survivalexp RAW Oct_Nov 2017'!P307</f>
        <v>0</v>
      </c>
      <c r="BX10" s="7">
        <f>'Survivalexp RAW Oct_Nov 2017'!W307</f>
        <v>0</v>
      </c>
      <c r="BY10" s="7">
        <f>'Survivalexp RAW Oct_Nov 2017'!AD307</f>
        <v>0</v>
      </c>
      <c r="BZ10" s="7">
        <f>'Survivalexp RAW Oct_Nov 2017'!AK307</f>
        <v>0</v>
      </c>
      <c r="CA10" s="7">
        <f>'Survivalexp RAW Oct_Nov 2017'!AR307</f>
        <v>0</v>
      </c>
      <c r="CB10" s="7">
        <f>'Survivalexp RAW Oct_Nov 2017'!AY307</f>
        <v>0</v>
      </c>
      <c r="CC10" s="7">
        <f>'Survivalexp RAW Oct_Nov 2017'!BF307</f>
        <v>0</v>
      </c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</row>
    <row r="11" spans="1:93" x14ac:dyDescent="0.35">
      <c r="A11" s="6"/>
      <c r="B11" s="6" t="s">
        <v>45</v>
      </c>
      <c r="C11" s="6"/>
      <c r="D11" s="17">
        <f>D9/$D$8</f>
        <v>0</v>
      </c>
      <c r="E11" s="18">
        <f>E9/$E$8</f>
        <v>0</v>
      </c>
      <c r="F11" s="18">
        <f>F9/$F$8</f>
        <v>0</v>
      </c>
      <c r="G11" s="18">
        <f>G9/$G$8</f>
        <v>0</v>
      </c>
      <c r="H11" s="18">
        <f>H9/$H$8</f>
        <v>0</v>
      </c>
      <c r="I11" s="18">
        <f>I9/$I$8</f>
        <v>0</v>
      </c>
      <c r="J11" s="18">
        <f>J9/$J$8</f>
        <v>0</v>
      </c>
      <c r="K11" s="21">
        <f>K9/$K$8</f>
        <v>0</v>
      </c>
      <c r="L11" s="14">
        <f>G11</f>
        <v>0</v>
      </c>
      <c r="M11" s="15">
        <f>G12</f>
        <v>0</v>
      </c>
      <c r="N11" s="18">
        <f>N9/$D$8</f>
        <v>0</v>
      </c>
      <c r="O11" s="18">
        <f>O9/$E$8</f>
        <v>0</v>
      </c>
      <c r="P11" s="18">
        <f>P9/$F$8</f>
        <v>0</v>
      </c>
      <c r="Q11" s="18">
        <f>Q9/$G$8</f>
        <v>0</v>
      </c>
      <c r="R11" s="18">
        <f>R9/$H$8</f>
        <v>0</v>
      </c>
      <c r="S11" s="18">
        <f>S9/$I$8</f>
        <v>0</v>
      </c>
      <c r="T11" s="18">
        <f>T9/$J$8</f>
        <v>0</v>
      </c>
      <c r="U11" s="18">
        <f>U9/$K$8</f>
        <v>0</v>
      </c>
      <c r="V11" s="13">
        <f>P11</f>
        <v>0</v>
      </c>
      <c r="W11" s="15">
        <f>P12</f>
        <v>0</v>
      </c>
      <c r="X11" s="18">
        <f>X9/$D$8</f>
        <v>0</v>
      </c>
      <c r="Y11" s="18">
        <f>Y9/$E$8</f>
        <v>0</v>
      </c>
      <c r="Z11" s="18">
        <f>Z9/$F$8</f>
        <v>0</v>
      </c>
      <c r="AA11" s="17">
        <f>AA9/$G$8</f>
        <v>0</v>
      </c>
      <c r="AB11" s="18">
        <f>AB9/$H$8</f>
        <v>0</v>
      </c>
      <c r="AC11" s="18">
        <f>AC9/$I$8</f>
        <v>0</v>
      </c>
      <c r="AD11" s="18">
        <f>AD9/$J$8</f>
        <v>0</v>
      </c>
      <c r="AE11" s="18">
        <f>AE9/$K$8</f>
        <v>0</v>
      </c>
      <c r="AF11" s="13">
        <f>AE11</f>
        <v>0</v>
      </c>
      <c r="AG11" s="15">
        <f>AE12</f>
        <v>0</v>
      </c>
      <c r="AH11" s="18">
        <f>AH9/$D$8</f>
        <v>0</v>
      </c>
      <c r="AI11" s="18">
        <f>AI9/$E$8</f>
        <v>0</v>
      </c>
      <c r="AJ11" s="18">
        <f>AJ9/$F$8</f>
        <v>0</v>
      </c>
      <c r="AK11" s="18">
        <f>AK9/$G$8</f>
        <v>0</v>
      </c>
      <c r="AL11" s="18">
        <f>AL9/$H$8</f>
        <v>0</v>
      </c>
      <c r="AM11" s="18">
        <f>AM9/$I$8</f>
        <v>0</v>
      </c>
      <c r="AN11" s="18">
        <f>AN9/$J$8</f>
        <v>0</v>
      </c>
      <c r="AO11" s="18">
        <f>AO9/$K$8</f>
        <v>0</v>
      </c>
      <c r="AP11" s="13">
        <f>AL11</f>
        <v>0</v>
      </c>
      <c r="AQ11" s="15">
        <f>AL12</f>
        <v>0</v>
      </c>
      <c r="AR11" s="18">
        <f>AR9/$D$8</f>
        <v>0</v>
      </c>
      <c r="AS11" s="18">
        <f>AS9/$E$8</f>
        <v>0</v>
      </c>
      <c r="AT11" s="18">
        <f>AT9/$F$8</f>
        <v>0</v>
      </c>
      <c r="AU11" s="18">
        <f>AU9/$G$8</f>
        <v>0</v>
      </c>
      <c r="AV11" s="18">
        <f>AV9/$H$8</f>
        <v>0</v>
      </c>
      <c r="AW11" s="18">
        <f>AW9/$I$8</f>
        <v>0</v>
      </c>
      <c r="AX11" s="18">
        <f>AX9/$J$8</f>
        <v>0</v>
      </c>
      <c r="AY11" s="18">
        <f>AY9/$K$8</f>
        <v>0</v>
      </c>
      <c r="AZ11" s="13">
        <f>AV11</f>
        <v>0</v>
      </c>
      <c r="BA11" s="15">
        <f>AV12</f>
        <v>0</v>
      </c>
      <c r="BB11" s="18">
        <f>BB9/$D$8</f>
        <v>0</v>
      </c>
      <c r="BC11" s="18">
        <f>BC9/$E$8</f>
        <v>0</v>
      </c>
      <c r="BD11" s="18">
        <f>BD9/$F$8</f>
        <v>0</v>
      </c>
      <c r="BE11" s="18">
        <f>BE9/$G$8</f>
        <v>0</v>
      </c>
      <c r="BF11" s="18">
        <f>BF9/$H$8</f>
        <v>0</v>
      </c>
      <c r="BG11" s="18">
        <f>BG9/$I$8</f>
        <v>0</v>
      </c>
      <c r="BH11" s="18">
        <f>BH9/$J$8</f>
        <v>0</v>
      </c>
      <c r="BI11" s="18">
        <f>BI9/$K$8</f>
        <v>0</v>
      </c>
      <c r="BJ11" s="13">
        <f>BF11</f>
        <v>0</v>
      </c>
      <c r="BK11" s="15">
        <f>BF12</f>
        <v>0</v>
      </c>
      <c r="BL11" s="18">
        <f>BL9/$D$8</f>
        <v>0</v>
      </c>
      <c r="BM11" s="18">
        <f>BM9/$E$8</f>
        <v>0</v>
      </c>
      <c r="BN11" s="18">
        <f>BN9/$F$8</f>
        <v>0</v>
      </c>
      <c r="BO11" s="18">
        <f>BO9/$G$8</f>
        <v>0</v>
      </c>
      <c r="BP11" s="18">
        <f>BP9/$H$8</f>
        <v>0</v>
      </c>
      <c r="BQ11" s="18">
        <f>BQ9/$I$8</f>
        <v>0</v>
      </c>
      <c r="BR11" s="18">
        <f>BR9/$J$8</f>
        <v>0</v>
      </c>
      <c r="BS11" s="18">
        <f>BS9/$K$8</f>
        <v>0</v>
      </c>
      <c r="BT11" s="13">
        <f>BP11</f>
        <v>0</v>
      </c>
      <c r="BU11" s="15">
        <f>BP12</f>
        <v>0</v>
      </c>
      <c r="BV11" s="18">
        <f>BV9/$D$8</f>
        <v>0</v>
      </c>
      <c r="BW11" s="18">
        <f>BW9/$E$8</f>
        <v>0</v>
      </c>
      <c r="BX11" s="18">
        <f>BX9/$F$8</f>
        <v>0</v>
      </c>
      <c r="BY11" s="18">
        <f>BY9/$G$8</f>
        <v>0</v>
      </c>
      <c r="BZ11" s="18">
        <f>BZ9/$H$8</f>
        <v>0</v>
      </c>
      <c r="CA11" s="18">
        <f>CA9/$I$8</f>
        <v>0</v>
      </c>
      <c r="CB11" s="18">
        <f>CB9/$J$8</f>
        <v>0</v>
      </c>
      <c r="CC11" s="18">
        <f>CC9/$K$8</f>
        <v>0</v>
      </c>
      <c r="CD11" s="13">
        <f>BZ11</f>
        <v>0</v>
      </c>
      <c r="CE11" s="15">
        <f>BZ12</f>
        <v>0</v>
      </c>
      <c r="CF11" s="6"/>
      <c r="CG11" s="6"/>
      <c r="CH11" s="6"/>
      <c r="CI11" s="6"/>
      <c r="CJ11" s="6"/>
      <c r="CK11" s="6"/>
      <c r="CL11" s="6"/>
      <c r="CM11" s="6"/>
      <c r="CN11" s="6"/>
      <c r="CO11" s="6"/>
    </row>
    <row r="12" spans="1:93" x14ac:dyDescent="0.35">
      <c r="A12" s="6"/>
      <c r="B12" s="6"/>
      <c r="C12" s="6" t="s">
        <v>33</v>
      </c>
      <c r="D12" s="17">
        <f>D10/$D$8</f>
        <v>0</v>
      </c>
      <c r="E12" s="18">
        <f>E10/$E$8</f>
        <v>0</v>
      </c>
      <c r="F12" s="18">
        <f>F10/$F$8</f>
        <v>0</v>
      </c>
      <c r="G12" s="18">
        <f>G10/$G$8</f>
        <v>0</v>
      </c>
      <c r="H12" s="18">
        <f>H10/$H$8</f>
        <v>0</v>
      </c>
      <c r="I12" s="18">
        <f>I10/$I$8</f>
        <v>0</v>
      </c>
      <c r="J12" s="18">
        <f>J10/$J$8</f>
        <v>0</v>
      </c>
      <c r="K12" s="18">
        <f>K10/$K$8</f>
        <v>0</v>
      </c>
      <c r="L12" s="6"/>
      <c r="M12" s="6"/>
      <c r="N12" s="18">
        <f>N10/$D$8</f>
        <v>0</v>
      </c>
      <c r="O12" s="18">
        <f>O10/$E$8</f>
        <v>0</v>
      </c>
      <c r="P12" s="18">
        <f>P10/$F$8</f>
        <v>0</v>
      </c>
      <c r="Q12" s="18">
        <f>Q10/$G$8</f>
        <v>0</v>
      </c>
      <c r="R12" s="18">
        <f>R10/$H$8</f>
        <v>0</v>
      </c>
      <c r="S12" s="18">
        <f>S10/$I$8</f>
        <v>0</v>
      </c>
      <c r="T12" s="18">
        <f>T10/$J$8</f>
        <v>0</v>
      </c>
      <c r="U12" s="18">
        <f>U10/$K$8</f>
        <v>0</v>
      </c>
      <c r="V12" s="6"/>
      <c r="W12" s="6"/>
      <c r="X12" s="18">
        <f>X10/$D$8</f>
        <v>0</v>
      </c>
      <c r="Y12" s="18">
        <f>Y10/$E$8</f>
        <v>0</v>
      </c>
      <c r="Z12" s="18">
        <f>Z10/$F$8</f>
        <v>0</v>
      </c>
      <c r="AA12" s="17">
        <f>AA10/$G$8</f>
        <v>0</v>
      </c>
      <c r="AB12" s="18">
        <f>AB10/$H$8</f>
        <v>0</v>
      </c>
      <c r="AC12" s="18">
        <f>AC10/$I$8</f>
        <v>0</v>
      </c>
      <c r="AD12" s="18">
        <f>AD10/$J$8</f>
        <v>0</v>
      </c>
      <c r="AE12" s="18">
        <f>AE10/$K$8</f>
        <v>0</v>
      </c>
      <c r="AF12" s="6"/>
      <c r="AG12" s="6"/>
      <c r="AH12" s="18">
        <f>AH10/$D$8</f>
        <v>0</v>
      </c>
      <c r="AI12" s="18">
        <f>AI10/$E$8</f>
        <v>0</v>
      </c>
      <c r="AJ12" s="18">
        <f>AJ10/$F$8</f>
        <v>0</v>
      </c>
      <c r="AK12" s="18">
        <f>AK10/$G$8</f>
        <v>0</v>
      </c>
      <c r="AL12" s="18">
        <f>AL10/$H$8</f>
        <v>0</v>
      </c>
      <c r="AM12" s="18">
        <f>AM10/$I$8</f>
        <v>0</v>
      </c>
      <c r="AN12" s="18">
        <f>AN10/$J$8</f>
        <v>0</v>
      </c>
      <c r="AO12" s="18">
        <f>AO10/$K$8</f>
        <v>0</v>
      </c>
      <c r="AP12" s="6"/>
      <c r="AQ12" s="6"/>
      <c r="AR12" s="18">
        <f>AR10/$D$8</f>
        <v>0</v>
      </c>
      <c r="AS12" s="18">
        <f>AS10/$E$8</f>
        <v>0</v>
      </c>
      <c r="AT12" s="18">
        <f>AT10/$F$8</f>
        <v>0</v>
      </c>
      <c r="AU12" s="18">
        <f>AU10/$G$8</f>
        <v>0</v>
      </c>
      <c r="AV12" s="18">
        <f>AV10/$H$8</f>
        <v>0</v>
      </c>
      <c r="AW12" s="18">
        <f>AW10/$I$8</f>
        <v>0</v>
      </c>
      <c r="AX12" s="18">
        <f>AX10/$J$8</f>
        <v>0</v>
      </c>
      <c r="AY12" s="18">
        <f>AY10/$K$8</f>
        <v>0</v>
      </c>
      <c r="AZ12" s="6"/>
      <c r="BA12" s="6"/>
      <c r="BB12" s="18">
        <f>BB10/$D$8</f>
        <v>0</v>
      </c>
      <c r="BC12" s="18">
        <f>BC10/$E$8</f>
        <v>0</v>
      </c>
      <c r="BD12" s="18">
        <f>BD10/$F$8</f>
        <v>0</v>
      </c>
      <c r="BE12" s="18">
        <f>BE10/$G$8</f>
        <v>0</v>
      </c>
      <c r="BF12" s="18">
        <f>BF10/$H$8</f>
        <v>0</v>
      </c>
      <c r="BG12" s="18">
        <f>BG10/$I$8</f>
        <v>0</v>
      </c>
      <c r="BH12" s="18">
        <f>BH10/$J$8</f>
        <v>0</v>
      </c>
      <c r="BI12" s="18">
        <f>BI10/$K$8</f>
        <v>0</v>
      </c>
      <c r="BJ12" s="6"/>
      <c r="BK12" s="6"/>
      <c r="BL12" s="18">
        <f>BL10/$D$8</f>
        <v>0</v>
      </c>
      <c r="BM12" s="18">
        <f>BM10/$E$8</f>
        <v>0</v>
      </c>
      <c r="BN12" s="18">
        <f>BN10/$F$8</f>
        <v>0</v>
      </c>
      <c r="BO12" s="18">
        <f>BO10/$G$8</f>
        <v>0</v>
      </c>
      <c r="BP12" s="18">
        <f>BP10/$H$8</f>
        <v>0</v>
      </c>
      <c r="BQ12" s="18">
        <f>BQ10/$I$8</f>
        <v>0</v>
      </c>
      <c r="BR12" s="18">
        <f>BR10/$J$8</f>
        <v>0</v>
      </c>
      <c r="BS12" s="18">
        <f>BS10/$K$8</f>
        <v>0</v>
      </c>
      <c r="BT12" s="6"/>
      <c r="BU12" s="6"/>
      <c r="BV12" s="18">
        <f>BV10/$D$8</f>
        <v>0</v>
      </c>
      <c r="BW12" s="18">
        <f>BW10/$E$8</f>
        <v>0</v>
      </c>
      <c r="BX12" s="18">
        <f>BX10/$F$8</f>
        <v>0</v>
      </c>
      <c r="BY12" s="18">
        <f>BY10/$G$8</f>
        <v>0</v>
      </c>
      <c r="BZ12" s="18">
        <f>BZ10/$H$8</f>
        <v>0</v>
      </c>
      <c r="CA12" s="18">
        <f>CA10/$I$8</f>
        <v>0</v>
      </c>
      <c r="CB12" s="18">
        <f>CB10/$J$8</f>
        <v>0</v>
      </c>
      <c r="CC12" s="18">
        <f>CC10/$K$8</f>
        <v>0</v>
      </c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</row>
    <row r="13" spans="1:93" s="6" customFormat="1" x14ac:dyDescent="0.35">
      <c r="C13" s="6" t="s">
        <v>30</v>
      </c>
      <c r="D13" s="7" t="e">
        <f>'Survivalexp RAW Oct_Nov 2017'!I16</f>
        <v>#DIV/0!</v>
      </c>
      <c r="E13" s="7" t="e">
        <f>'Survivalexp RAW Oct_Nov 2017'!P16</f>
        <v>#DIV/0!</v>
      </c>
      <c r="F13" s="7" t="e">
        <f>'Survivalexp RAW Oct_Nov 2017'!W16</f>
        <v>#DIV/0!</v>
      </c>
      <c r="G13" s="7" t="e">
        <f>'Survivalexp RAW Oct_Nov 2017'!AD16</f>
        <v>#DIV/0!</v>
      </c>
      <c r="H13" s="7" t="e">
        <f>'Survivalexp RAW Oct_Nov 2017'!AK16</f>
        <v>#DIV/0!</v>
      </c>
      <c r="I13" s="7">
        <f>'Survivalexp RAW Oct_Nov 2017'!AR16</f>
        <v>29.666666666666668</v>
      </c>
      <c r="J13" s="7">
        <f>'Survivalexp RAW Oct_Nov 2017'!AY16</f>
        <v>4</v>
      </c>
      <c r="K13" s="7">
        <f>'Survivalexp RAW Oct_Nov 2017'!BF16</f>
        <v>0.39999999999999997</v>
      </c>
      <c r="N13" s="7" t="e">
        <f>'Survivalexp RAW Oct_Nov 2017'!I58</f>
        <v>#DIV/0!</v>
      </c>
      <c r="O13" s="7" t="e">
        <f>'Survivalexp RAW Oct_Nov 2017'!P58</f>
        <v>#DIV/0!</v>
      </c>
      <c r="P13" s="7" t="e">
        <f>'Survivalexp RAW Oct_Nov 2017'!W58</f>
        <v>#DIV/0!</v>
      </c>
      <c r="Q13" s="7" t="e">
        <f>'Survivalexp RAW Oct_Nov 2017'!AD58</f>
        <v>#DIV/0!</v>
      </c>
      <c r="R13" s="7" t="e">
        <f>'Survivalexp RAW Oct_Nov 2017'!AK58</f>
        <v>#DIV/0!</v>
      </c>
      <c r="S13" s="7">
        <f>'Survivalexp RAW Oct_Nov 2017'!AR58</f>
        <v>32.800000000000004</v>
      </c>
      <c r="T13" s="7">
        <f>'Survivalexp RAW Oct_Nov 2017'!AY58</f>
        <v>9.7333333333333343</v>
      </c>
      <c r="U13" s="7">
        <f>'Survivalexp RAW Oct_Nov 2017'!BF58</f>
        <v>8.3333333333333321</v>
      </c>
      <c r="X13" s="7" t="e">
        <f>'Survivalexp RAW Oct_Nov 2017'!I100</f>
        <v>#DIV/0!</v>
      </c>
      <c r="Y13" s="7" t="e">
        <f>'Survivalexp RAW Oct_Nov 2017'!P100</f>
        <v>#DIV/0!</v>
      </c>
      <c r="Z13" s="7" t="e">
        <f>'Survivalexp RAW Oct_Nov 2017'!W100</f>
        <v>#DIV/0!</v>
      </c>
      <c r="AA13" s="7" t="e">
        <f>'Survivalexp RAW Oct_Nov 2017'!AD100</f>
        <v>#DIV/0!</v>
      </c>
      <c r="AB13" s="7">
        <f>'Survivalexp RAW Oct_Nov 2017'!AK100</f>
        <v>85.40000000000002</v>
      </c>
      <c r="AC13" s="7">
        <f>'Survivalexp RAW Oct_Nov 2017'!AR100</f>
        <v>16.666666666666668</v>
      </c>
      <c r="AD13" s="7">
        <f>'Survivalexp RAW Oct_Nov 2017'!AY100</f>
        <v>2.6</v>
      </c>
      <c r="AE13" s="7">
        <f>'Survivalexp RAW Oct_Nov 2017'!BF100</f>
        <v>0.13333333333333333</v>
      </c>
      <c r="AH13" s="7" t="e">
        <f>'Survivalexp RAW Oct_Nov 2017'!I143</f>
        <v>#DIV/0!</v>
      </c>
      <c r="AI13" s="7" t="e">
        <f>'Survivalexp RAW Oct_Nov 2017'!P143</f>
        <v>#DIV/0!</v>
      </c>
      <c r="AJ13" s="7">
        <f>'Survivalexp RAW Oct_Nov 2017'!W143</f>
        <v>33.933333333333337</v>
      </c>
      <c r="AK13" s="7">
        <f>'Survivalexp RAW Oct_Nov 2017'!AD143</f>
        <v>8.6</v>
      </c>
      <c r="AL13" s="7">
        <f>'Survivalexp RAW Oct_Nov 2017'!AK143</f>
        <v>0.73333333333333339</v>
      </c>
      <c r="AM13" s="7">
        <f>'Survivalexp RAW Oct_Nov 2017'!AR143</f>
        <v>0</v>
      </c>
      <c r="AN13" s="7">
        <f>'Survivalexp RAW Oct_Nov 2017'!AY143</f>
        <v>0</v>
      </c>
      <c r="AO13" s="7">
        <f>'Survivalexp RAW Oct_Nov 2017'!BF143</f>
        <v>0</v>
      </c>
      <c r="AR13" s="7" t="e">
        <f>'Survivalexp RAW Oct_Nov 2017'!I185</f>
        <v>#DIV/0!</v>
      </c>
      <c r="AS13" s="7">
        <f>'Survivalexp RAW Oct_Nov 2017'!P185</f>
        <v>34.266666666666666</v>
      </c>
      <c r="AT13" s="7">
        <f>'Survivalexp RAW Oct_Nov 2017'!W185</f>
        <v>13.666666666666666</v>
      </c>
      <c r="AU13" s="7">
        <f>'Survivalexp RAW Oct_Nov 2017'!AD185</f>
        <v>2.6666666666666665</v>
      </c>
      <c r="AV13" s="7">
        <f>'Survivalexp RAW Oct_Nov 2017'!AK185</f>
        <v>0.39999999999999997</v>
      </c>
      <c r="AW13" s="7">
        <f>'Survivalexp RAW Oct_Nov 2017'!AR185</f>
        <v>0</v>
      </c>
      <c r="AX13" s="7">
        <f>'Survivalexp RAW Oct_Nov 2017'!AY185</f>
        <v>0</v>
      </c>
      <c r="AY13" s="7">
        <f>'Survivalexp RAW Oct_Nov 2017'!BF185</f>
        <v>0</v>
      </c>
      <c r="BB13" s="7">
        <f>'Survivalexp RAW Oct_Nov 2017'!I227</f>
        <v>27.933333333333334</v>
      </c>
      <c r="BC13" s="7">
        <f>'Survivalexp RAW Oct_Nov 2017'!P227</f>
        <v>7.7333333333333334</v>
      </c>
      <c r="BD13" s="7">
        <f>'Survivalexp RAW Oct_Nov 2017'!W227</f>
        <v>0.93333333333333324</v>
      </c>
      <c r="BE13" s="7">
        <f>'Survivalexp RAW Oct_Nov 2017'!AD227</f>
        <v>6.6666666666666666E-2</v>
      </c>
      <c r="BF13" s="7">
        <f>'Survivalexp RAW Oct_Nov 2017'!AK227</f>
        <v>6.6666666666666666E-2</v>
      </c>
      <c r="BG13" s="7">
        <f>'Survivalexp RAW Oct_Nov 2017'!AR227</f>
        <v>0</v>
      </c>
      <c r="BH13" s="7">
        <f>'Survivalexp RAW Oct_Nov 2017'!AY227</f>
        <v>0</v>
      </c>
      <c r="BI13" s="7">
        <f>'Survivalexp RAW Oct_Nov 2017'!BF227</f>
        <v>0</v>
      </c>
      <c r="BL13" s="7">
        <f>'Survivalexp RAW Oct_Nov 2017'!I269</f>
        <v>13.066666666666668</v>
      </c>
      <c r="BM13" s="7">
        <f>'Survivalexp RAW Oct_Nov 2017'!P269</f>
        <v>3.6</v>
      </c>
      <c r="BN13" s="7">
        <f>'Survivalexp RAW Oct_Nov 2017'!W269</f>
        <v>0.53333333333333333</v>
      </c>
      <c r="BO13" s="7">
        <f>'Survivalexp RAW Oct_Nov 2017'!AD269</f>
        <v>0</v>
      </c>
      <c r="BP13" s="7">
        <f>'Survivalexp RAW Oct_Nov 2017'!AK269</f>
        <v>6.6666666666666666E-2</v>
      </c>
      <c r="BQ13" s="7">
        <f>'Survivalexp RAW Oct_Nov 2017'!AR269</f>
        <v>0</v>
      </c>
      <c r="BR13" s="7">
        <f>'Survivalexp RAW Oct_Nov 2017'!AY269</f>
        <v>0</v>
      </c>
      <c r="BS13" s="7">
        <f>'Survivalexp RAW Oct_Nov 2017'!BF269</f>
        <v>0</v>
      </c>
      <c r="BV13" s="7">
        <f>'Survivalexp RAW Oct_Nov 2017'!I311</f>
        <v>0</v>
      </c>
      <c r="BW13" s="7">
        <f>'Survivalexp RAW Oct_Nov 2017'!P311</f>
        <v>0</v>
      </c>
      <c r="BX13" s="7">
        <f>'Survivalexp RAW Oct_Nov 2017'!W311</f>
        <v>0</v>
      </c>
      <c r="BY13" s="7">
        <f>'Survivalexp RAW Oct_Nov 2017'!AD311</f>
        <v>0</v>
      </c>
      <c r="BZ13" s="7">
        <f>'Survivalexp RAW Oct_Nov 2017'!AK311</f>
        <v>0</v>
      </c>
      <c r="CA13" s="7">
        <f>'Survivalexp RAW Oct_Nov 2017'!AR311</f>
        <v>0</v>
      </c>
      <c r="CB13" s="7">
        <f>'Survivalexp RAW Oct_Nov 2017'!AY311</f>
        <v>0</v>
      </c>
      <c r="CC13" s="7">
        <f>'Survivalexp RAW Oct_Nov 2017'!BF311</f>
        <v>0</v>
      </c>
    </row>
    <row r="14" spans="1:93" s="6" customFormat="1" x14ac:dyDescent="0.35">
      <c r="C14" s="6" t="s">
        <v>33</v>
      </c>
      <c r="D14" s="7" t="e">
        <f>'Survivalexp RAW Oct_Nov 2017'!I17</f>
        <v>#DIV/0!</v>
      </c>
      <c r="E14" s="7" t="e">
        <f>'Survivalexp RAW Oct_Nov 2017'!P17</f>
        <v>#DIV/0!</v>
      </c>
      <c r="F14" s="7" t="e">
        <f>'Survivalexp RAW Oct_Nov 2017'!W17</f>
        <v>#DIV/0!</v>
      </c>
      <c r="G14" s="7" t="e">
        <f>'Survivalexp RAW Oct_Nov 2017'!AD17</f>
        <v>#DIV/0!</v>
      </c>
      <c r="H14" s="7" t="e">
        <f>'Survivalexp RAW Oct_Nov 2017'!AK17</f>
        <v>#DIV/0!</v>
      </c>
      <c r="I14" s="7">
        <f>'Survivalexp RAW Oct_Nov 2017'!AR17</f>
        <v>13.150410125958889</v>
      </c>
      <c r="J14" s="7">
        <f>'Survivalexp RAW Oct_Nov 2017'!AY17</f>
        <v>6.1283442796492764</v>
      </c>
      <c r="K14" s="7">
        <f>'Survivalexp RAW Oct_Nov 2017'!BF17</f>
        <v>1.7310872175339913</v>
      </c>
      <c r="N14" s="7" t="e">
        <f>'Survivalexp RAW Oct_Nov 2017'!I59</f>
        <v>#DIV/0!</v>
      </c>
      <c r="O14" s="7" t="e">
        <f>'Survivalexp RAW Oct_Nov 2017'!P59</f>
        <v>#DIV/0!</v>
      </c>
      <c r="P14" s="7" t="e">
        <f>'Survivalexp RAW Oct_Nov 2017'!W59</f>
        <v>#DIV/0!</v>
      </c>
      <c r="Q14" s="7" t="e">
        <f>'Survivalexp RAW Oct_Nov 2017'!AD59</f>
        <v>#DIV/0!</v>
      </c>
      <c r="R14" s="7" t="e">
        <f>'Survivalexp RAW Oct_Nov 2017'!AK59</f>
        <v>#DIV/0!</v>
      </c>
      <c r="S14" s="7">
        <f>'Survivalexp RAW Oct_Nov 2017'!AR59</f>
        <v>10.303067299929847</v>
      </c>
      <c r="T14" s="7">
        <f>'Survivalexp RAW Oct_Nov 2017'!AY59</f>
        <v>10.165114988834626</v>
      </c>
      <c r="U14" s="7">
        <f>'Survivalexp RAW Oct_Nov 2017'!BF59</f>
        <v>9.1625529330395246</v>
      </c>
      <c r="X14" s="7" t="e">
        <f>'Survivalexp RAW Oct_Nov 2017'!I101</f>
        <v>#DIV/0!</v>
      </c>
      <c r="Y14" s="7" t="e">
        <f>'Survivalexp RAW Oct_Nov 2017'!P101</f>
        <v>#DIV/0!</v>
      </c>
      <c r="Z14" s="7" t="e">
        <f>'Survivalexp RAW Oct_Nov 2017'!W101</f>
        <v>#DIV/0!</v>
      </c>
      <c r="AA14" s="7" t="e">
        <f>'Survivalexp RAW Oct_Nov 2017'!AD101</f>
        <v>#DIV/0!</v>
      </c>
      <c r="AB14" s="7">
        <f>'Survivalexp RAW Oct_Nov 2017'!AK101</f>
        <v>24.205429611505746</v>
      </c>
      <c r="AC14" s="7">
        <f>'Survivalexp RAW Oct_Nov 2017'!AR101</f>
        <v>8.8152012283948284</v>
      </c>
      <c r="AD14" s="7">
        <f>'Survivalexp RAW Oct_Nov 2017'!AY101</f>
        <v>3.4661971166774244</v>
      </c>
      <c r="AE14" s="7">
        <f>'Survivalexp RAW Oct_Nov 2017'!BF101</f>
        <v>0.54772255750516607</v>
      </c>
      <c r="AH14" s="7" t="e">
        <f>'Survivalexp RAW Oct_Nov 2017'!I144</f>
        <v>#DIV/0!</v>
      </c>
      <c r="AI14" s="7" t="e">
        <f>'Survivalexp RAW Oct_Nov 2017'!P144</f>
        <v>#DIV/0!</v>
      </c>
      <c r="AJ14" s="7">
        <f>'Survivalexp RAW Oct_Nov 2017'!W144</f>
        <v>10.695278773572142</v>
      </c>
      <c r="AK14" s="7">
        <f>'Survivalexp RAW Oct_Nov 2017'!AD144</f>
        <v>3.1144823004794948</v>
      </c>
      <c r="AL14" s="7">
        <f>'Survivalexp RAW Oct_Nov 2017'!AK144</f>
        <v>2.2803508501982761</v>
      </c>
      <c r="AM14" s="7">
        <f>'Survivalexp RAW Oct_Nov 2017'!AR144</f>
        <v>0</v>
      </c>
      <c r="AN14" s="7">
        <f>'Survivalexp RAW Oct_Nov 2017'!AY144</f>
        <v>0</v>
      </c>
      <c r="AO14" s="7">
        <f>'Survivalexp RAW Oct_Nov 2017'!BF144</f>
        <v>0</v>
      </c>
      <c r="AR14" s="7" t="e">
        <f>'Survivalexp RAW Oct_Nov 2017'!I186</f>
        <v>#DIV/0!</v>
      </c>
      <c r="AS14" s="7">
        <f>'Survivalexp RAW Oct_Nov 2017'!P186</f>
        <v>15.254507530562917</v>
      </c>
      <c r="AT14" s="7">
        <f>'Survivalexp RAW Oct_Nov 2017'!W186</f>
        <v>2</v>
      </c>
      <c r="AU14" s="7">
        <f>'Survivalexp RAW Oct_Nov 2017'!AD186</f>
        <v>1.5811388300841898</v>
      </c>
      <c r="AV14" s="7">
        <f>'Survivalexp RAW Oct_Nov 2017'!AK186</f>
        <v>1.7888543819998317</v>
      </c>
      <c r="AW14" s="7">
        <f>'Survivalexp RAW Oct_Nov 2017'!AR186</f>
        <v>0</v>
      </c>
      <c r="AX14" s="7">
        <f>'Survivalexp RAW Oct_Nov 2017'!AY186</f>
        <v>0</v>
      </c>
      <c r="AY14" s="7">
        <f>'Survivalexp RAW Oct_Nov 2017'!BF186</f>
        <v>0</v>
      </c>
      <c r="BB14" s="7">
        <f>'Survivalexp RAW Oct_Nov 2017'!I228</f>
        <v>6.5345237010818167</v>
      </c>
      <c r="BC14" s="7">
        <f>'Survivalexp RAW Oct_Nov 2017'!P228</f>
        <v>2.0493901531919194</v>
      </c>
      <c r="BD14" s="7">
        <f>'Survivalexp RAW Oct_Nov 2017'!W228</f>
        <v>2.16794833886788</v>
      </c>
      <c r="BE14" s="7">
        <f>'Survivalexp RAW Oct_Nov 2017'!AD228</f>
        <v>0.44721359549995793</v>
      </c>
      <c r="BF14" s="7">
        <f>'Survivalexp RAW Oct_Nov 2017'!AK228</f>
        <v>0.44721359549995793</v>
      </c>
      <c r="BG14" s="7">
        <f>'Survivalexp RAW Oct_Nov 2017'!AR228</f>
        <v>0</v>
      </c>
      <c r="BH14" s="7">
        <f>'Survivalexp RAW Oct_Nov 2017'!AY228</f>
        <v>0</v>
      </c>
      <c r="BI14" s="7">
        <f>'Survivalexp RAW Oct_Nov 2017'!BF228</f>
        <v>0</v>
      </c>
      <c r="BL14" s="7">
        <f>'Survivalexp RAW Oct_Nov 2017'!I270</f>
        <v>6.3796551630946361</v>
      </c>
      <c r="BM14" s="7">
        <f>'Survivalexp RAW Oct_Nov 2017'!P270</f>
        <v>1.6431676725154949</v>
      </c>
      <c r="BN14" s="7">
        <f>'Survivalexp RAW Oct_Nov 2017'!W270</f>
        <v>0.89442719099991574</v>
      </c>
      <c r="BO14" s="7">
        <f>'Survivalexp RAW Oct_Nov 2017'!AD270</f>
        <v>0</v>
      </c>
      <c r="BP14" s="7">
        <f>'Survivalexp RAW Oct_Nov 2017'!AK270</f>
        <v>0.44721359549995793</v>
      </c>
      <c r="BQ14" s="7">
        <f>'Survivalexp RAW Oct_Nov 2017'!AR270</f>
        <v>0</v>
      </c>
      <c r="BR14" s="7">
        <f>'Survivalexp RAW Oct_Nov 2017'!AY270</f>
        <v>0</v>
      </c>
      <c r="BS14" s="7">
        <f>'Survivalexp RAW Oct_Nov 2017'!BF270</f>
        <v>0</v>
      </c>
      <c r="BV14" s="7">
        <f>'Survivalexp RAW Oct_Nov 2017'!I312</f>
        <v>0</v>
      </c>
      <c r="BW14" s="7">
        <f>'Survivalexp RAW Oct_Nov 2017'!P312</f>
        <v>0</v>
      </c>
      <c r="BX14" s="7">
        <f>'Survivalexp RAW Oct_Nov 2017'!W312</f>
        <v>0</v>
      </c>
      <c r="BY14" s="7">
        <f>'Survivalexp RAW Oct_Nov 2017'!AD312</f>
        <v>0</v>
      </c>
      <c r="BZ14" s="7">
        <f>'Survivalexp RAW Oct_Nov 2017'!AK312</f>
        <v>0</v>
      </c>
      <c r="CA14" s="7">
        <f>'Survivalexp RAW Oct_Nov 2017'!AR312</f>
        <v>0</v>
      </c>
      <c r="CB14" s="7">
        <f>'Survivalexp RAW Oct_Nov 2017'!AY312</f>
        <v>0</v>
      </c>
      <c r="CC14" s="7">
        <f>'Survivalexp RAW Oct_Nov 2017'!BF312</f>
        <v>0</v>
      </c>
    </row>
    <row r="15" spans="1:93" s="6" customFormat="1" x14ac:dyDescent="0.35">
      <c r="B15" s="6" t="s">
        <v>45</v>
      </c>
      <c r="D15" s="17" t="e">
        <f>D13/$D$8</f>
        <v>#DIV/0!</v>
      </c>
      <c r="E15" s="18" t="e">
        <f>E13/$E$8</f>
        <v>#DIV/0!</v>
      </c>
      <c r="F15" s="18" t="e">
        <f>F13/$F$8</f>
        <v>#DIV/0!</v>
      </c>
      <c r="G15" s="18" t="e">
        <f>G13/$G$8</f>
        <v>#DIV/0!</v>
      </c>
      <c r="H15" s="18" t="e">
        <f>H13/$H$8</f>
        <v>#DIV/0!</v>
      </c>
      <c r="I15" s="18">
        <f>I13/$I$8</f>
        <v>2966666.6666666665</v>
      </c>
      <c r="J15" s="18">
        <f>J13/$J$8</f>
        <v>4000000</v>
      </c>
      <c r="K15" s="21">
        <f>K13/$K$8</f>
        <v>4000000</v>
      </c>
      <c r="L15" s="14">
        <f>I15</f>
        <v>2966666.6666666665</v>
      </c>
      <c r="M15" s="15">
        <f>I16</f>
        <v>1315041.0125958887</v>
      </c>
      <c r="N15" s="18" t="e">
        <f>N13/$D$8</f>
        <v>#DIV/0!</v>
      </c>
      <c r="O15" s="18" t="e">
        <f>O13/$E$8</f>
        <v>#DIV/0!</v>
      </c>
      <c r="P15" s="18" t="e">
        <f>P13/$F$8</f>
        <v>#DIV/0!</v>
      </c>
      <c r="Q15" s="18" t="e">
        <f>Q13/$G$8</f>
        <v>#DIV/0!</v>
      </c>
      <c r="R15" s="18" t="e">
        <f>R13/$H$8</f>
        <v>#DIV/0!</v>
      </c>
      <c r="S15" s="18">
        <f>S13/$I$8</f>
        <v>3280000</v>
      </c>
      <c r="T15" s="18">
        <f>T13/$J$8</f>
        <v>9733333.333333334</v>
      </c>
      <c r="U15" s="18">
        <f>U13/$K$8</f>
        <v>83333333.333333328</v>
      </c>
      <c r="V15" s="13">
        <f>S15</f>
        <v>3280000</v>
      </c>
      <c r="W15" s="15">
        <f>S16</f>
        <v>1030306.7299929846</v>
      </c>
      <c r="X15" s="18" t="e">
        <f>X13/$D$8</f>
        <v>#DIV/0!</v>
      </c>
      <c r="Y15" s="18" t="e">
        <f>Y13/$E$8</f>
        <v>#DIV/0!</v>
      </c>
      <c r="Z15" s="18" t="e">
        <f>Z13/$F$8</f>
        <v>#DIV/0!</v>
      </c>
      <c r="AA15" s="17" t="e">
        <f>AA13/$G$8</f>
        <v>#DIV/0!</v>
      </c>
      <c r="AB15" s="18">
        <f>AB13/$H$8</f>
        <v>854000.00000000012</v>
      </c>
      <c r="AC15" s="18">
        <f>AC13/$I$8</f>
        <v>1666666.6666666667</v>
      </c>
      <c r="AD15" s="18">
        <f>AD13/$J$8</f>
        <v>2600000</v>
      </c>
      <c r="AE15" s="18">
        <f>AE13/$K$8</f>
        <v>1333333.3333333335</v>
      </c>
      <c r="AF15" s="13">
        <f>AB15</f>
        <v>854000.00000000012</v>
      </c>
      <c r="AG15" s="15">
        <f>AB16</f>
        <v>242054.29611505746</v>
      </c>
      <c r="AH15" s="18" t="e">
        <f>AH13/$D$8</f>
        <v>#DIV/0!</v>
      </c>
      <c r="AI15" s="18" t="e">
        <f>AI13/$E$8</f>
        <v>#DIV/0!</v>
      </c>
      <c r="AJ15" s="18">
        <f>AJ13/$F$8</f>
        <v>3393.3333333333335</v>
      </c>
      <c r="AK15" s="18">
        <f>AK13/$G$8</f>
        <v>8600</v>
      </c>
      <c r="AL15" s="18">
        <f>AL13/$H$8</f>
        <v>7333.3333333333339</v>
      </c>
      <c r="AM15" s="18">
        <f>AM13/$I$8</f>
        <v>0</v>
      </c>
      <c r="AN15" s="18">
        <f>AN13/$J$8</f>
        <v>0</v>
      </c>
      <c r="AO15" s="18">
        <f>AO13/$K$8</f>
        <v>0</v>
      </c>
      <c r="AP15" s="13">
        <f>AK15</f>
        <v>8600</v>
      </c>
      <c r="AQ15" s="15">
        <f>AK16</f>
        <v>3114.4823004794948</v>
      </c>
      <c r="AR15" s="18" t="e">
        <f>AR13/$D$8</f>
        <v>#DIV/0!</v>
      </c>
      <c r="AS15" s="18">
        <f>AS13/$E$8</f>
        <v>342.66666666666663</v>
      </c>
      <c r="AT15" s="18">
        <f>AT13/$F$8</f>
        <v>1366.6666666666665</v>
      </c>
      <c r="AU15" s="18">
        <f>AU13/$G$8</f>
        <v>2666.6666666666665</v>
      </c>
      <c r="AV15" s="18">
        <f>AV13/$H$8</f>
        <v>3999.9999999999995</v>
      </c>
      <c r="AW15" s="18">
        <f>AW13/$I$8</f>
        <v>0</v>
      </c>
      <c r="AX15" s="18">
        <f>AX13/$J$8</f>
        <v>0</v>
      </c>
      <c r="AY15" s="18">
        <f>AY13/$K$8</f>
        <v>0</v>
      </c>
      <c r="AZ15" s="13">
        <f>AU15</f>
        <v>2666.6666666666665</v>
      </c>
      <c r="BA15" s="15">
        <f>AU16</f>
        <v>1581.1388300841897</v>
      </c>
      <c r="BB15" s="18">
        <f>BB13/$D$8</f>
        <v>27.933333333333334</v>
      </c>
      <c r="BC15" s="18">
        <f>BC13/$E$8</f>
        <v>77.333333333333329</v>
      </c>
      <c r="BD15" s="18">
        <f>BD13/$F$8</f>
        <v>93.333333333333329</v>
      </c>
      <c r="BE15" s="18">
        <f>BE13/$G$8</f>
        <v>66.666666666666671</v>
      </c>
      <c r="BF15" s="18">
        <f>BF13/$H$8</f>
        <v>666.66666666666663</v>
      </c>
      <c r="BG15" s="18">
        <f>BG13/$I$8</f>
        <v>0</v>
      </c>
      <c r="BH15" s="18">
        <f>BH13/$J$8</f>
        <v>0</v>
      </c>
      <c r="BI15" s="18">
        <f>BI13/$K$8</f>
        <v>0</v>
      </c>
      <c r="BJ15" s="13">
        <f>BE15</f>
        <v>66.666666666666671</v>
      </c>
      <c r="BK15" s="15">
        <f>BE16</f>
        <v>447.21359549995793</v>
      </c>
      <c r="BL15" s="18">
        <f>BL13/$D$8</f>
        <v>13.066666666666668</v>
      </c>
      <c r="BM15" s="18">
        <f>BM13/$E$8</f>
        <v>36</v>
      </c>
      <c r="BN15" s="18">
        <f>BN13/$F$8</f>
        <v>53.333333333333329</v>
      </c>
      <c r="BO15" s="18">
        <f>BO13/$G$8</f>
        <v>0</v>
      </c>
      <c r="BP15" s="18">
        <f>BP13/$H$8</f>
        <v>666.66666666666663</v>
      </c>
      <c r="BQ15" s="18">
        <f>BQ13/$I$8</f>
        <v>0</v>
      </c>
      <c r="BR15" s="18">
        <f>BR13/$J$8</f>
        <v>0</v>
      </c>
      <c r="BS15" s="18">
        <f>BS13/$K$8</f>
        <v>0</v>
      </c>
      <c r="BT15" s="13">
        <f>BN15</f>
        <v>53.333333333333329</v>
      </c>
      <c r="BU15" s="15">
        <f>BN16</f>
        <v>89.442719099991578</v>
      </c>
      <c r="BV15" s="18">
        <f>BV13/$D$8</f>
        <v>0</v>
      </c>
      <c r="BW15" s="18">
        <f>BW13/$E$8</f>
        <v>0</v>
      </c>
      <c r="BX15" s="18">
        <f>BX13/$F$8</f>
        <v>0</v>
      </c>
      <c r="BY15" s="18">
        <f>BY13/$G$8</f>
        <v>0</v>
      </c>
      <c r="BZ15" s="18">
        <f>BZ13/$H$8</f>
        <v>0</v>
      </c>
      <c r="CA15" s="18">
        <f>CA13/$I$8</f>
        <v>0</v>
      </c>
      <c r="CB15" s="18">
        <f>CB13/$J$8</f>
        <v>0</v>
      </c>
      <c r="CC15" s="18">
        <f>CC13/$K$8</f>
        <v>0</v>
      </c>
      <c r="CD15" s="13">
        <f>BX15</f>
        <v>0</v>
      </c>
      <c r="CE15" s="15">
        <f>BX16</f>
        <v>0</v>
      </c>
    </row>
    <row r="16" spans="1:93" s="6" customFormat="1" x14ac:dyDescent="0.35">
      <c r="C16" s="6" t="s">
        <v>33</v>
      </c>
      <c r="D16" s="17" t="e">
        <f>D14/$D$8</f>
        <v>#DIV/0!</v>
      </c>
      <c r="E16" s="18" t="e">
        <f>E14/$E$8</f>
        <v>#DIV/0!</v>
      </c>
      <c r="F16" s="18" t="e">
        <f>F14/$F$8</f>
        <v>#DIV/0!</v>
      </c>
      <c r="G16" s="18" t="e">
        <f>G14/$G$8</f>
        <v>#DIV/0!</v>
      </c>
      <c r="H16" s="18" t="e">
        <f>H14/$H$8</f>
        <v>#DIV/0!</v>
      </c>
      <c r="I16" s="18">
        <f>I14/$I$8</f>
        <v>1315041.0125958887</v>
      </c>
      <c r="J16" s="18">
        <f>J14/$J$8</f>
        <v>6128344.2796492763</v>
      </c>
      <c r="K16" s="18">
        <f>K14/$K$8</f>
        <v>17310872.175339915</v>
      </c>
      <c r="N16" s="18" t="e">
        <f>N14/$D$8</f>
        <v>#DIV/0!</v>
      </c>
      <c r="O16" s="18" t="e">
        <f>O14/$E$8</f>
        <v>#DIV/0!</v>
      </c>
      <c r="P16" s="18" t="e">
        <f>P14/$F$8</f>
        <v>#DIV/0!</v>
      </c>
      <c r="Q16" s="18" t="e">
        <f>Q14/$G$8</f>
        <v>#DIV/0!</v>
      </c>
      <c r="R16" s="18" t="e">
        <f>R14/$H$8</f>
        <v>#DIV/0!</v>
      </c>
      <c r="S16" s="18">
        <f>S14/$I$8</f>
        <v>1030306.7299929846</v>
      </c>
      <c r="T16" s="18">
        <f>T14/$J$8</f>
        <v>10165114.988834627</v>
      </c>
      <c r="U16" s="18">
        <f>U14/$K$8</f>
        <v>91625529.330395252</v>
      </c>
      <c r="X16" s="18" t="e">
        <f>X14/$D$8</f>
        <v>#DIV/0!</v>
      </c>
      <c r="Y16" s="18" t="e">
        <f>Y14/$E$8</f>
        <v>#DIV/0!</v>
      </c>
      <c r="Z16" s="18" t="e">
        <f>Z14/$F$8</f>
        <v>#DIV/0!</v>
      </c>
      <c r="AA16" s="17" t="e">
        <f>AA14/$G$8</f>
        <v>#DIV/0!</v>
      </c>
      <c r="AB16" s="18">
        <f>AB14/$H$8</f>
        <v>242054.29611505746</v>
      </c>
      <c r="AC16" s="18">
        <f>AC14/$I$8</f>
        <v>881520.12283948273</v>
      </c>
      <c r="AD16" s="18">
        <f>AD14/$J$8</f>
        <v>3466197.1166774244</v>
      </c>
      <c r="AE16" s="18">
        <f>AE14/$K$8</f>
        <v>5477225.5750516606</v>
      </c>
      <c r="AH16" s="18" t="e">
        <f>AH14/$D$8</f>
        <v>#DIV/0!</v>
      </c>
      <c r="AI16" s="18" t="e">
        <f>AI14/$E$8</f>
        <v>#DIV/0!</v>
      </c>
      <c r="AJ16" s="18">
        <f>AJ14/$F$8</f>
        <v>1069.527877357214</v>
      </c>
      <c r="AK16" s="18">
        <f>AK14/$G$8</f>
        <v>3114.4823004794948</v>
      </c>
      <c r="AL16" s="18">
        <f>AL14/$H$8</f>
        <v>22803.50850198276</v>
      </c>
      <c r="AM16" s="18">
        <f>AM14/$I$8</f>
        <v>0</v>
      </c>
      <c r="AN16" s="18">
        <f>AN14/$J$8</f>
        <v>0</v>
      </c>
      <c r="AO16" s="18">
        <f>AO14/$K$8</f>
        <v>0</v>
      </c>
      <c r="AR16" s="18" t="e">
        <f>AR14/$D$8</f>
        <v>#DIV/0!</v>
      </c>
      <c r="AS16" s="18">
        <f>AS14/$E$8</f>
        <v>152.54507530562915</v>
      </c>
      <c r="AT16" s="18">
        <f>AT14/$F$8</f>
        <v>200</v>
      </c>
      <c r="AU16" s="18">
        <f>AU14/$G$8</f>
        <v>1581.1388300841897</v>
      </c>
      <c r="AV16" s="18">
        <f>AV14/$H$8</f>
        <v>17888.543819998315</v>
      </c>
      <c r="AW16" s="18">
        <f>AW14/$I$8</f>
        <v>0</v>
      </c>
      <c r="AX16" s="18">
        <f>AX14/$J$8</f>
        <v>0</v>
      </c>
      <c r="AY16" s="18">
        <f>AY14/$K$8</f>
        <v>0</v>
      </c>
      <c r="BB16" s="18">
        <f>BB14/$D$8</f>
        <v>6.5345237010818167</v>
      </c>
      <c r="BC16" s="18">
        <f>BC14/$E$8</f>
        <v>20.493901531919192</v>
      </c>
      <c r="BD16" s="18">
        <f>BD14/$F$8</f>
        <v>216.79483388678798</v>
      </c>
      <c r="BE16" s="18">
        <f>BE14/$G$8</f>
        <v>447.21359549995793</v>
      </c>
      <c r="BF16" s="18">
        <f>BF14/$H$8</f>
        <v>4472.1359549995786</v>
      </c>
      <c r="BG16" s="18">
        <f>BG14/$I$8</f>
        <v>0</v>
      </c>
      <c r="BH16" s="18">
        <f>BH14/$J$8</f>
        <v>0</v>
      </c>
      <c r="BI16" s="18">
        <f>BI14/$K$8</f>
        <v>0</v>
      </c>
      <c r="BL16" s="18">
        <f>BL14/$D$8</f>
        <v>6.3796551630946361</v>
      </c>
      <c r="BM16" s="18">
        <f>BM14/$E$8</f>
        <v>16.431676725154947</v>
      </c>
      <c r="BN16" s="18">
        <f>BN14/$F$8</f>
        <v>89.442719099991578</v>
      </c>
      <c r="BO16" s="18">
        <f>BO14/$G$8</f>
        <v>0</v>
      </c>
      <c r="BP16" s="18">
        <f>BP14/$H$8</f>
        <v>4472.1359549995786</v>
      </c>
      <c r="BQ16" s="18">
        <f>BQ14/$I$8</f>
        <v>0</v>
      </c>
      <c r="BR16" s="18">
        <f>BR14/$J$8</f>
        <v>0</v>
      </c>
      <c r="BS16" s="18">
        <f>BS14/$K$8</f>
        <v>0</v>
      </c>
      <c r="BV16" s="18">
        <f>BV14/$D$8</f>
        <v>0</v>
      </c>
      <c r="BW16" s="18">
        <f>BW14/$E$8</f>
        <v>0</v>
      </c>
      <c r="BX16" s="18">
        <f>BX14/$F$8</f>
        <v>0</v>
      </c>
      <c r="BY16" s="18">
        <f>BY14/$G$8</f>
        <v>0</v>
      </c>
      <c r="BZ16" s="18">
        <f>BZ14/$H$8</f>
        <v>0</v>
      </c>
      <c r="CA16" s="18">
        <f>CA14/$I$8</f>
        <v>0</v>
      </c>
      <c r="CB16" s="18">
        <f>CB14/$J$8</f>
        <v>0</v>
      </c>
      <c r="CC16" s="18">
        <f>CC14/$K$8</f>
        <v>0</v>
      </c>
    </row>
    <row r="17" spans="2:83" x14ac:dyDescent="0.35">
      <c r="B17" s="6" t="s">
        <v>34</v>
      </c>
      <c r="C17" s="6" t="s">
        <v>14</v>
      </c>
      <c r="D17" s="7" t="e">
        <f>'Survivalexp RAW Oct_Nov 2017'!I21</f>
        <v>#DIV/0!</v>
      </c>
      <c r="E17" s="7" t="e">
        <f>'Survivalexp RAW Oct_Nov 2017'!P21</f>
        <v>#DIV/0!</v>
      </c>
      <c r="F17" s="7" t="e">
        <f>'Survivalexp RAW Oct_Nov 2017'!W21</f>
        <v>#DIV/0!</v>
      </c>
      <c r="G17" s="7" t="e">
        <f>'Survivalexp RAW Oct_Nov 2017'!AD21</f>
        <v>#DIV/0!</v>
      </c>
      <c r="H17" s="7">
        <f>'Survivalexp RAW Oct_Nov 2017'!AK21</f>
        <v>35.299999999999997</v>
      </c>
      <c r="I17" s="7">
        <f>'Survivalexp RAW Oct_Nov 2017'!AR21</f>
        <v>4</v>
      </c>
      <c r="J17" s="7">
        <f>'Survivalexp RAW Oct_Nov 2017'!AY21</f>
        <v>0.7</v>
      </c>
      <c r="K17" s="7">
        <f>'Survivalexp RAW Oct_Nov 2017'!BF21</f>
        <v>0</v>
      </c>
      <c r="L17" s="6"/>
      <c r="M17" s="6"/>
      <c r="N17" s="7" t="e">
        <f>'Survivalexp RAW Oct_Nov 2017'!I63</f>
        <v>#DIV/0!</v>
      </c>
      <c r="O17" s="7" t="e">
        <f>'Survivalexp RAW Oct_Nov 2017'!P63</f>
        <v>#DIV/0!</v>
      </c>
      <c r="P17" s="7" t="e">
        <f>'Survivalexp RAW Oct_Nov 2017'!W63</f>
        <v>#DIV/0!</v>
      </c>
      <c r="Q17" s="7">
        <f>'Survivalexp RAW Oct_Nov 2017'!AD63</f>
        <v>140.19999999999999</v>
      </c>
      <c r="R17" s="7">
        <f>'Survivalexp RAW Oct_Nov 2017'!AK63</f>
        <v>27.5</v>
      </c>
      <c r="S17" s="7">
        <f>'Survivalexp RAW Oct_Nov 2017'!AR63</f>
        <v>5.0999999999999996</v>
      </c>
      <c r="T17" s="7">
        <f>'Survivalexp RAW Oct_Nov 2017'!AY63</f>
        <v>5.6</v>
      </c>
      <c r="U17" s="7">
        <f>'Survivalexp RAW Oct_Nov 2017'!BF63</f>
        <v>5.4</v>
      </c>
      <c r="V17" s="6"/>
      <c r="W17" s="6"/>
      <c r="X17" s="7" t="e">
        <f>'Survivalexp RAW Oct_Nov 2017'!I105</f>
        <v>#DIV/0!</v>
      </c>
      <c r="Y17" s="7" t="e">
        <f>'Survivalexp RAW Oct_Nov 2017'!P105</f>
        <v>#DIV/0!</v>
      </c>
      <c r="Z17" s="7" t="e">
        <f>'Survivalexp RAW Oct_Nov 2017'!W105</f>
        <v>#DIV/0!</v>
      </c>
      <c r="AA17" s="7">
        <f>'Survivalexp RAW Oct_Nov 2017'!AD105</f>
        <v>65.599999999999994</v>
      </c>
      <c r="AB17" s="7">
        <f>'Survivalexp RAW Oct_Nov 2017'!AK105</f>
        <v>6.1</v>
      </c>
      <c r="AC17" s="7">
        <f>'Survivalexp RAW Oct_Nov 2017'!AR105</f>
        <v>2</v>
      </c>
      <c r="AD17" s="7">
        <f>'Survivalexp RAW Oct_Nov 2017'!AY105</f>
        <v>0</v>
      </c>
      <c r="AE17" s="7">
        <f>'Survivalexp RAW Oct_Nov 2017'!BF105</f>
        <v>0</v>
      </c>
      <c r="AF17" s="6"/>
      <c r="AG17" s="6"/>
      <c r="AH17" s="7" t="e">
        <f>'Survivalexp RAW Oct_Nov 2017'!I148</f>
        <v>#DIV/0!</v>
      </c>
      <c r="AI17" s="7" t="e">
        <f>'Survivalexp RAW Oct_Nov 2017'!P148</f>
        <v>#DIV/0!</v>
      </c>
      <c r="AJ17" s="7" t="e">
        <f>'Survivalexp RAW Oct_Nov 2017'!W148</f>
        <v>#DIV/0!</v>
      </c>
      <c r="AK17" s="7">
        <f>'Survivalexp RAW Oct_Nov 2017'!AD148</f>
        <v>18.3</v>
      </c>
      <c r="AL17" s="7">
        <f>'Survivalexp RAW Oct_Nov 2017'!AK148</f>
        <v>1.9000000000000001</v>
      </c>
      <c r="AM17" s="7">
        <f>'Survivalexp RAW Oct_Nov 2017'!AR148</f>
        <v>0</v>
      </c>
      <c r="AN17" s="7">
        <f>'Survivalexp RAW Oct_Nov 2017'!AY148</f>
        <v>0</v>
      </c>
      <c r="AO17" s="7">
        <f>'Survivalexp RAW Oct_Nov 2017'!BF148</f>
        <v>0</v>
      </c>
      <c r="AP17" s="6"/>
      <c r="AQ17" s="6"/>
      <c r="AR17" s="7" t="e">
        <f>'Survivalexp RAW Oct_Nov 2017'!I190</f>
        <v>#DIV/0!</v>
      </c>
      <c r="AS17" s="7" t="e">
        <f>'Survivalexp RAW Oct_Nov 2017'!P190</f>
        <v>#DIV/0!</v>
      </c>
      <c r="AT17" s="7">
        <f>'Survivalexp RAW Oct_Nov 2017'!W190</f>
        <v>84.8</v>
      </c>
      <c r="AU17" s="7">
        <f>'Survivalexp RAW Oct_Nov 2017'!AD190</f>
        <v>9.1999999999999993</v>
      </c>
      <c r="AV17" s="7">
        <f>'Survivalexp RAW Oct_Nov 2017'!AK190</f>
        <v>0.60000000000000009</v>
      </c>
      <c r="AW17" s="7">
        <f>'Survivalexp RAW Oct_Nov 2017'!AR190</f>
        <v>0.1</v>
      </c>
      <c r="AX17" s="7">
        <f>'Survivalexp RAW Oct_Nov 2017'!AY190</f>
        <v>0.1</v>
      </c>
      <c r="AY17" s="7">
        <f>'Survivalexp RAW Oct_Nov 2017'!BF190</f>
        <v>0</v>
      </c>
      <c r="AZ17" s="6"/>
      <c r="BA17" s="6"/>
      <c r="BB17" s="7" t="e">
        <f>'Survivalexp RAW Oct_Nov 2017'!I232</f>
        <v>#DIV/0!</v>
      </c>
      <c r="BC17" s="7" t="e">
        <f>'Survivalexp RAW Oct_Nov 2017'!P232</f>
        <v>#DIV/0!</v>
      </c>
      <c r="BD17" s="7">
        <f>'Survivalexp RAW Oct_Nov 2017'!W232</f>
        <v>49.4</v>
      </c>
      <c r="BE17" s="7">
        <f>'Survivalexp RAW Oct_Nov 2017'!AD232</f>
        <v>2.5999999999999996</v>
      </c>
      <c r="BF17" s="7">
        <f>'Survivalexp RAW Oct_Nov 2017'!AK232</f>
        <v>0.4</v>
      </c>
      <c r="BG17" s="7">
        <f>'Survivalexp RAW Oct_Nov 2017'!AR232</f>
        <v>0</v>
      </c>
      <c r="BH17" s="7">
        <f>'Survivalexp RAW Oct_Nov 2017'!AY232</f>
        <v>0</v>
      </c>
      <c r="BI17" s="7">
        <f>'Survivalexp RAW Oct_Nov 2017'!BF232</f>
        <v>0</v>
      </c>
      <c r="BJ17" s="6"/>
      <c r="BK17" s="6"/>
      <c r="BL17" s="7" t="e">
        <f>'Survivalexp RAW Oct_Nov 2017'!I274</f>
        <v>#DIV/0!</v>
      </c>
      <c r="BM17" s="7" t="e">
        <f>'Survivalexp RAW Oct_Nov 2017'!P274</f>
        <v>#DIV/0!</v>
      </c>
      <c r="BN17" s="7">
        <f>'Survivalexp RAW Oct_Nov 2017'!W274</f>
        <v>28.6</v>
      </c>
      <c r="BO17" s="7">
        <f>'Survivalexp RAW Oct_Nov 2017'!AD274</f>
        <v>1.8</v>
      </c>
      <c r="BP17" s="7">
        <f>'Survivalexp RAW Oct_Nov 2017'!AK274</f>
        <v>0.2</v>
      </c>
      <c r="BQ17" s="7">
        <f>'Survivalexp RAW Oct_Nov 2017'!AR274</f>
        <v>0</v>
      </c>
      <c r="BR17" s="7">
        <f>'Survivalexp RAW Oct_Nov 2017'!AY274</f>
        <v>0</v>
      </c>
      <c r="BS17" s="7">
        <f>'Survivalexp RAW Oct_Nov 2017'!BF274</f>
        <v>0</v>
      </c>
      <c r="BT17" s="6"/>
      <c r="BU17" s="6"/>
      <c r="BV17" s="7">
        <f>'Survivalexp RAW Oct_Nov 2017'!I316</f>
        <v>122.4</v>
      </c>
      <c r="BW17" s="7">
        <f>'Survivalexp RAW Oct_Nov 2017'!P316</f>
        <v>16.7</v>
      </c>
      <c r="BX17" s="7">
        <f>'Survivalexp RAW Oct_Nov 2017'!W316</f>
        <v>2</v>
      </c>
      <c r="BY17" s="7">
        <f>'Survivalexp RAW Oct_Nov 2017'!AD316</f>
        <v>0.1</v>
      </c>
      <c r="BZ17" s="7">
        <f>'Survivalexp RAW Oct_Nov 2017'!AK316</f>
        <v>0</v>
      </c>
      <c r="CA17" s="7">
        <f>'Survivalexp RAW Oct_Nov 2017'!AR316</f>
        <v>0</v>
      </c>
      <c r="CB17" s="7">
        <f>'Survivalexp RAW Oct_Nov 2017'!AY316</f>
        <v>0</v>
      </c>
      <c r="CC17" s="7">
        <f>'Survivalexp RAW Oct_Nov 2017'!BF316</f>
        <v>0</v>
      </c>
      <c r="CD17" s="6"/>
      <c r="CE17" s="6"/>
    </row>
    <row r="18" spans="2:83" x14ac:dyDescent="0.35">
      <c r="B18" s="6"/>
      <c r="C18" s="6" t="s">
        <v>33</v>
      </c>
      <c r="D18" s="7" t="e">
        <f>'Survivalexp RAW Oct_Nov 2017'!I22</f>
        <v>#DIV/0!</v>
      </c>
      <c r="E18" s="7" t="e">
        <f>'Survivalexp RAW Oct_Nov 2017'!P22</f>
        <v>#DIV/0!</v>
      </c>
      <c r="F18" s="7" t="e">
        <f>'Survivalexp RAW Oct_Nov 2017'!W22</f>
        <v>#DIV/0!</v>
      </c>
      <c r="G18" s="7" t="e">
        <f>'Survivalexp RAW Oct_Nov 2017'!AD22</f>
        <v>#DIV/0!</v>
      </c>
      <c r="H18" s="7">
        <f>'Survivalexp RAW Oct_Nov 2017'!AK22</f>
        <v>15.292323541547264</v>
      </c>
      <c r="I18" s="7">
        <f>'Survivalexp RAW Oct_Nov 2017'!AR22</f>
        <v>4.0914867450350147</v>
      </c>
      <c r="J18" s="7">
        <f>'Survivalexp RAW Oct_Nov 2017'!AY22</f>
        <v>1.772467428896755</v>
      </c>
      <c r="K18" s="7">
        <f>'Survivalexp RAW Oct_Nov 2017'!BF22</f>
        <v>0</v>
      </c>
      <c r="L18" s="6"/>
      <c r="M18" s="6"/>
      <c r="N18" s="7" t="e">
        <f>'Survivalexp RAW Oct_Nov 2017'!I64</f>
        <v>#DIV/0!</v>
      </c>
      <c r="O18" s="7" t="e">
        <f>'Survivalexp RAW Oct_Nov 2017'!P64</f>
        <v>#DIV/0!</v>
      </c>
      <c r="P18" s="7" t="e">
        <f>'Survivalexp RAW Oct_Nov 2017'!W64</f>
        <v>#DIV/0!</v>
      </c>
      <c r="Q18" s="7">
        <f>'Survivalexp RAW Oct_Nov 2017'!AD64</f>
        <v>14.942038326716538</v>
      </c>
      <c r="R18" s="7">
        <f>'Survivalexp RAW Oct_Nov 2017'!AK64</f>
        <v>7.5452579849119896</v>
      </c>
      <c r="S18" s="7">
        <f>'Survivalexp RAW Oct_Nov 2017'!AR64</f>
        <v>3.6741299274397963</v>
      </c>
      <c r="T18" s="7">
        <f>'Survivalexp RAW Oct_Nov 2017'!AY64</f>
        <v>3.5902192241430813</v>
      </c>
      <c r="U18" s="7">
        <f>'Survivalexp RAW Oct_Nov 2017'!BF64</f>
        <v>3.7074653188309741</v>
      </c>
      <c r="V18" s="6"/>
      <c r="W18" s="6"/>
      <c r="X18" s="7" t="e">
        <f>'Survivalexp RAW Oct_Nov 2017'!I106</f>
        <v>#DIV/0!</v>
      </c>
      <c r="Y18" s="7" t="e">
        <f>'Survivalexp RAW Oct_Nov 2017'!P106</f>
        <v>#DIV/0!</v>
      </c>
      <c r="Z18" s="7" t="e">
        <f>'Survivalexp RAW Oct_Nov 2017'!W106</f>
        <v>#DIV/0!</v>
      </c>
      <c r="AA18" s="7">
        <f>'Survivalexp RAW Oct_Nov 2017'!AD106</f>
        <v>14.647292202380362</v>
      </c>
      <c r="AB18" s="7">
        <f>'Survivalexp RAW Oct_Nov 2017'!AK106</f>
        <v>5.9729366639804855</v>
      </c>
      <c r="AC18" s="7">
        <f>'Survivalexp RAW Oct_Nov 2017'!AR106</f>
        <v>5.6281901431284602</v>
      </c>
      <c r="AD18" s="7">
        <f>'Survivalexp RAW Oct_Nov 2017'!AY106</f>
        <v>0</v>
      </c>
      <c r="AE18" s="7">
        <f>'Survivalexp RAW Oct_Nov 2017'!BF106</f>
        <v>0</v>
      </c>
      <c r="AF18" s="6"/>
      <c r="AG18" s="6"/>
      <c r="AH18" s="7" t="e">
        <f>'Survivalexp RAW Oct_Nov 2017'!I149</f>
        <v>#DIV/0!</v>
      </c>
      <c r="AI18" s="7" t="e">
        <f>'Survivalexp RAW Oct_Nov 2017'!P149</f>
        <v>#DIV/0!</v>
      </c>
      <c r="AJ18" s="7" t="e">
        <f>'Survivalexp RAW Oct_Nov 2017'!W149</f>
        <v>#DIV/0!</v>
      </c>
      <c r="AK18" s="7">
        <f>'Survivalexp RAW Oct_Nov 2017'!AD149</f>
        <v>8.6876382867828958</v>
      </c>
      <c r="AL18" s="7">
        <f>'Survivalexp RAW Oct_Nov 2017'!AK149</f>
        <v>2.1982676720404455</v>
      </c>
      <c r="AM18" s="7">
        <f>'Survivalexp RAW Oct_Nov 2017'!AR149</f>
        <v>0</v>
      </c>
      <c r="AN18" s="7">
        <f>'Survivalexp RAW Oct_Nov 2017'!AY149</f>
        <v>0</v>
      </c>
      <c r="AO18" s="7">
        <f>'Survivalexp RAW Oct_Nov 2017'!BF149</f>
        <v>0</v>
      </c>
      <c r="AP18" s="6"/>
      <c r="AQ18" s="6"/>
      <c r="AR18" s="7" t="e">
        <f>'Survivalexp RAW Oct_Nov 2017'!I191</f>
        <v>#DIV/0!</v>
      </c>
      <c r="AS18" s="7" t="e">
        <f>'Survivalexp RAW Oct_Nov 2017'!P191</f>
        <v>#DIV/0!</v>
      </c>
      <c r="AT18" s="7">
        <f>'Survivalexp RAW Oct_Nov 2017'!W191</f>
        <v>16.661328155573496</v>
      </c>
      <c r="AU18" s="7">
        <f>'Survivalexp RAW Oct_Nov 2017'!AD191</f>
        <v>4.6342859058456751</v>
      </c>
      <c r="AV18" s="7">
        <f>'Survivalexp RAW Oct_Nov 2017'!AK191</f>
        <v>1.6431676725154982</v>
      </c>
      <c r="AW18" s="7">
        <f>'Survivalexp RAW Oct_Nov 2017'!AR191</f>
        <v>0.44721359549995793</v>
      </c>
      <c r="AX18" s="7">
        <f>'Survivalexp RAW Oct_Nov 2017'!AY191</f>
        <v>0.44721359549995793</v>
      </c>
      <c r="AY18" s="7">
        <f>'Survivalexp RAW Oct_Nov 2017'!BF191</f>
        <v>0</v>
      </c>
      <c r="AZ18" s="6"/>
      <c r="BA18" s="6"/>
      <c r="BB18" s="7" t="e">
        <f>'Survivalexp RAW Oct_Nov 2017'!I233</f>
        <v>#DIV/0!</v>
      </c>
      <c r="BC18" s="7" t="e">
        <f>'Survivalexp RAW Oct_Nov 2017'!P233</f>
        <v>#DIV/0!</v>
      </c>
      <c r="BD18" s="7">
        <f>'Survivalexp RAW Oct_Nov 2017'!W233</f>
        <v>14.327282475502244</v>
      </c>
      <c r="BE18" s="7">
        <f>'Survivalexp RAW Oct_Nov 2017'!AD233</f>
        <v>3.1565597504872835</v>
      </c>
      <c r="BF18" s="7">
        <f>'Survivalexp RAW Oct_Nov 2017'!AK233</f>
        <v>1.3416407864998738</v>
      </c>
      <c r="BG18" s="7">
        <f>'Survivalexp RAW Oct_Nov 2017'!AR233</f>
        <v>0</v>
      </c>
      <c r="BH18" s="7">
        <f>'Survivalexp RAW Oct_Nov 2017'!AY233</f>
        <v>0</v>
      </c>
      <c r="BI18" s="7">
        <f>'Survivalexp RAW Oct_Nov 2017'!BF233</f>
        <v>0</v>
      </c>
      <c r="BJ18" s="6"/>
      <c r="BK18" s="6"/>
      <c r="BL18" s="7" t="e">
        <f>'Survivalexp RAW Oct_Nov 2017'!I275</f>
        <v>#DIV/0!</v>
      </c>
      <c r="BM18" s="7" t="e">
        <f>'Survivalexp RAW Oct_Nov 2017'!P275</f>
        <v>#DIV/0!</v>
      </c>
      <c r="BN18" s="7">
        <f>'Survivalexp RAW Oct_Nov 2017'!W275</f>
        <v>9.2115706231062777</v>
      </c>
      <c r="BO18" s="7">
        <f>'Survivalexp RAW Oct_Nov 2017'!AD275</f>
        <v>1.8515630385456956</v>
      </c>
      <c r="BP18" s="7">
        <f>'Survivalexp RAW Oct_Nov 2017'!AK275</f>
        <v>0.89442719099991586</v>
      </c>
      <c r="BQ18" s="7">
        <f>'Survivalexp RAW Oct_Nov 2017'!AR275</f>
        <v>0</v>
      </c>
      <c r="BR18" s="7">
        <f>'Survivalexp RAW Oct_Nov 2017'!AY275</f>
        <v>0</v>
      </c>
      <c r="BS18" s="7">
        <f>'Survivalexp RAW Oct_Nov 2017'!BF275</f>
        <v>0</v>
      </c>
      <c r="BT18" s="6"/>
      <c r="BU18" s="6"/>
      <c r="BV18" s="7">
        <f>'Survivalexp RAW Oct_Nov 2017'!I317</f>
        <v>21.857142786913389</v>
      </c>
      <c r="BW18" s="7">
        <f>'Survivalexp RAW Oct_Nov 2017'!P317</f>
        <v>6.6643901593038111</v>
      </c>
      <c r="BX18" s="7">
        <f>'Survivalexp RAW Oct_Nov 2017'!W317</f>
        <v>2.0642976463154765</v>
      </c>
      <c r="BY18" s="7">
        <f>'Survivalexp RAW Oct_Nov 2017'!AD317</f>
        <v>0.44721359549995793</v>
      </c>
      <c r="BZ18" s="7">
        <f>'Survivalexp RAW Oct_Nov 2017'!AK317</f>
        <v>0</v>
      </c>
      <c r="CA18" s="7">
        <f>'Survivalexp RAW Oct_Nov 2017'!AR317</f>
        <v>0</v>
      </c>
      <c r="CB18" s="7">
        <f>'Survivalexp RAW Oct_Nov 2017'!AY317</f>
        <v>0</v>
      </c>
      <c r="CC18" s="7">
        <f>'Survivalexp RAW Oct_Nov 2017'!BF317</f>
        <v>0</v>
      </c>
      <c r="CD18" s="6"/>
      <c r="CE18" s="6"/>
    </row>
    <row r="19" spans="2:83" x14ac:dyDescent="0.35">
      <c r="B19" s="6" t="s">
        <v>45</v>
      </c>
      <c r="C19" s="6"/>
      <c r="D19" s="18" t="e">
        <f>D17/$D$8</f>
        <v>#DIV/0!</v>
      </c>
      <c r="E19" s="18" t="e">
        <f>E17/$E$8</f>
        <v>#DIV/0!</v>
      </c>
      <c r="F19" s="18" t="e">
        <f>F17/$F$8</f>
        <v>#DIV/0!</v>
      </c>
      <c r="G19" s="18" t="e">
        <f>G17/$G$8</f>
        <v>#DIV/0!</v>
      </c>
      <c r="H19" s="18">
        <f>H17/$H$8</f>
        <v>352999.99999999994</v>
      </c>
      <c r="I19" s="18">
        <f>I17/$I$8</f>
        <v>399999.99999999994</v>
      </c>
      <c r="J19" s="18">
        <f t="shared" ref="J19:J40" si="0">J17/$J$8</f>
        <v>700000</v>
      </c>
      <c r="K19" s="18">
        <f>K17/$K$8</f>
        <v>0</v>
      </c>
      <c r="L19" s="13">
        <f>H19</f>
        <v>352999.99999999994</v>
      </c>
      <c r="M19" s="15">
        <f>H20</f>
        <v>152923.23541547262</v>
      </c>
      <c r="N19" s="18" t="e">
        <f>N17/$D$8</f>
        <v>#DIV/0!</v>
      </c>
      <c r="O19" s="18" t="e">
        <f>O17/$E$8</f>
        <v>#DIV/0!</v>
      </c>
      <c r="P19" s="18" t="e">
        <f>P17/$F$8</f>
        <v>#DIV/0!</v>
      </c>
      <c r="Q19" s="18">
        <f>Q17/$G$8</f>
        <v>140200</v>
      </c>
      <c r="R19" s="18">
        <f>R17/$H$8</f>
        <v>275000</v>
      </c>
      <c r="S19" s="18">
        <f>S17/$I$8</f>
        <v>509999.99999999994</v>
      </c>
      <c r="T19" s="18">
        <f t="shared" ref="T19:T40" si="1">T17/$J$8</f>
        <v>5600000</v>
      </c>
      <c r="U19" s="18">
        <f>U17/$K$8</f>
        <v>54000000.000000007</v>
      </c>
      <c r="V19" s="13">
        <f>AVERAGE(Q19)</f>
        <v>140200</v>
      </c>
      <c r="W19" s="15">
        <f>Q20</f>
        <v>14942.038326716538</v>
      </c>
      <c r="X19" s="18" t="e">
        <f>X17/$D$8</f>
        <v>#DIV/0!</v>
      </c>
      <c r="Y19" s="18" t="e">
        <f>Y17/$E$8</f>
        <v>#DIV/0!</v>
      </c>
      <c r="Z19" s="18" t="e">
        <f>Z17/$F$8</f>
        <v>#DIV/0!</v>
      </c>
      <c r="AA19" s="18">
        <f>AA17/$G$8</f>
        <v>65600</v>
      </c>
      <c r="AB19" s="18">
        <f>AB17/$H$8</f>
        <v>60999.999999999993</v>
      </c>
      <c r="AC19" s="18">
        <f>AC17/$I$8</f>
        <v>199999.99999999997</v>
      </c>
      <c r="AD19" s="18">
        <f t="shared" ref="AD19:AD40" si="2">AD17/$J$8</f>
        <v>0</v>
      </c>
      <c r="AE19" s="18">
        <f>AE17/$K$8</f>
        <v>0</v>
      </c>
      <c r="AF19" s="13">
        <f>AA19</f>
        <v>65600</v>
      </c>
      <c r="AG19" s="15">
        <f>AA20</f>
        <v>14647.292202380362</v>
      </c>
      <c r="AH19" s="18" t="e">
        <f>AH17/$D$8</f>
        <v>#DIV/0!</v>
      </c>
      <c r="AI19" s="18" t="e">
        <f>AI17/$E$8</f>
        <v>#DIV/0!</v>
      </c>
      <c r="AJ19" s="18" t="e">
        <f>AJ17/$F$8</f>
        <v>#DIV/0!</v>
      </c>
      <c r="AK19" s="18">
        <f>AK17/$G$8</f>
        <v>18300</v>
      </c>
      <c r="AL19" s="18">
        <f>AL17/$H$8</f>
        <v>19000</v>
      </c>
      <c r="AM19" s="18">
        <f>AM17/$I$8</f>
        <v>0</v>
      </c>
      <c r="AN19" s="18">
        <f t="shared" ref="AN19:AN40" si="3">AN17/$J$8</f>
        <v>0</v>
      </c>
      <c r="AO19" s="18">
        <f>AO17/$K$8</f>
        <v>0</v>
      </c>
      <c r="AP19" s="13">
        <f>AK19</f>
        <v>18300</v>
      </c>
      <c r="AQ19" s="15">
        <f>AK20</f>
        <v>8687.6382867828961</v>
      </c>
      <c r="AR19" s="18" t="e">
        <f>AR17/$D$8</f>
        <v>#DIV/0!</v>
      </c>
      <c r="AS19" s="18" t="e">
        <f>AS17/$E$8</f>
        <v>#DIV/0!</v>
      </c>
      <c r="AT19" s="18">
        <f>AT17/$F$8</f>
        <v>8480</v>
      </c>
      <c r="AU19" s="18">
        <f>AU17/$G$8</f>
        <v>9200</v>
      </c>
      <c r="AV19" s="18">
        <f>AV17/$H$8</f>
        <v>6000.0000000000009</v>
      </c>
      <c r="AW19" s="18">
        <f>AW17/$I$8</f>
        <v>10000</v>
      </c>
      <c r="AX19" s="18">
        <f t="shared" ref="AX19:AX40" si="4">AX17/$J$8</f>
        <v>100000.00000000001</v>
      </c>
      <c r="AY19" s="18">
        <f>AY17/$K$8</f>
        <v>0</v>
      </c>
      <c r="AZ19" s="13">
        <f>AU19</f>
        <v>9200</v>
      </c>
      <c r="BA19" s="15">
        <f>AU20</f>
        <v>4634.2859058456752</v>
      </c>
      <c r="BB19" s="18" t="e">
        <f>BB17/$D$8</f>
        <v>#DIV/0!</v>
      </c>
      <c r="BC19" s="18" t="e">
        <f>BC17/$E$8</f>
        <v>#DIV/0!</v>
      </c>
      <c r="BD19" s="18">
        <f>BD17/$F$8</f>
        <v>4940</v>
      </c>
      <c r="BE19" s="18">
        <f>BE17/$G$8</f>
        <v>2599.9999999999995</v>
      </c>
      <c r="BF19" s="18">
        <f>BF17/$H$8</f>
        <v>4000</v>
      </c>
      <c r="BG19" s="18">
        <f>BG17/$I$8</f>
        <v>0</v>
      </c>
      <c r="BH19" s="18">
        <f t="shared" ref="BH19:BH40" si="5">BH17/$J$8</f>
        <v>0</v>
      </c>
      <c r="BI19" s="18">
        <f>BI17/$K$8</f>
        <v>0</v>
      </c>
      <c r="BJ19" s="13">
        <f>BE19</f>
        <v>2599.9999999999995</v>
      </c>
      <c r="BK19" s="15">
        <f>BE20</f>
        <v>3156.5597504872835</v>
      </c>
      <c r="BL19" s="18" t="e">
        <f>BL17/$D$8</f>
        <v>#DIV/0!</v>
      </c>
      <c r="BM19" s="18" t="e">
        <f>BM17/$E$8</f>
        <v>#DIV/0!</v>
      </c>
      <c r="BN19" s="18">
        <f>BN17/$F$8</f>
        <v>2860</v>
      </c>
      <c r="BO19" s="18">
        <f>BO17/$G$8</f>
        <v>1800</v>
      </c>
      <c r="BP19" s="18">
        <f>BP17/$H$8</f>
        <v>2000</v>
      </c>
      <c r="BQ19" s="18">
        <f>BQ17/$I$8</f>
        <v>0</v>
      </c>
      <c r="BR19" s="18">
        <f t="shared" ref="BR19:BR40" si="6">BR17/$J$8</f>
        <v>0</v>
      </c>
      <c r="BS19" s="18">
        <f>BS17/$K$8</f>
        <v>0</v>
      </c>
      <c r="BT19" s="13">
        <f>BO19</f>
        <v>1800</v>
      </c>
      <c r="BU19" s="15">
        <f>BO20</f>
        <v>1851.5630385456955</v>
      </c>
      <c r="BV19" s="18">
        <f>BV17/$D$8</f>
        <v>122.4</v>
      </c>
      <c r="BW19" s="18">
        <f>BW17/$E$8</f>
        <v>166.99999999999997</v>
      </c>
      <c r="BX19" s="18">
        <f>BX17/$F$8</f>
        <v>200</v>
      </c>
      <c r="BY19" s="18">
        <f>BY17/$G$8</f>
        <v>100</v>
      </c>
      <c r="BZ19" s="18">
        <f>BZ17/$H$8</f>
        <v>0</v>
      </c>
      <c r="CA19" s="18">
        <f>CA17/$I$8</f>
        <v>0</v>
      </c>
      <c r="CB19" s="18">
        <f t="shared" ref="CB19:CB40" si="7">CB17/$J$8</f>
        <v>0</v>
      </c>
      <c r="CC19" s="18">
        <f>CC17/$K$8</f>
        <v>0</v>
      </c>
      <c r="CD19" s="13">
        <f>BW19</f>
        <v>166.99999999999997</v>
      </c>
      <c r="CE19" s="15">
        <f>BW20</f>
        <v>66.643901593038109</v>
      </c>
    </row>
    <row r="20" spans="2:83" x14ac:dyDescent="0.35">
      <c r="B20" s="6"/>
      <c r="C20" s="6" t="s">
        <v>33</v>
      </c>
      <c r="D20" s="18" t="e">
        <f>D18/$D$8</f>
        <v>#DIV/0!</v>
      </c>
      <c r="E20" s="18" t="e">
        <f>E18/$E$8</f>
        <v>#DIV/0!</v>
      </c>
      <c r="F20" s="18" t="e">
        <f>F18/$F$8</f>
        <v>#DIV/0!</v>
      </c>
      <c r="G20" s="18" t="e">
        <f>G18/$G$8</f>
        <v>#DIV/0!</v>
      </c>
      <c r="H20" s="18">
        <f>H18/$H$8</f>
        <v>152923.23541547262</v>
      </c>
      <c r="I20" s="18">
        <f>I18/$I$8</f>
        <v>409148.67450350145</v>
      </c>
      <c r="J20" s="18">
        <f t="shared" si="0"/>
        <v>1772467.428896755</v>
      </c>
      <c r="K20" s="18">
        <f>K18/$K$8</f>
        <v>0</v>
      </c>
      <c r="L20" s="6"/>
      <c r="M20" s="6"/>
      <c r="N20" s="18" t="e">
        <f>N18/$D$8</f>
        <v>#DIV/0!</v>
      </c>
      <c r="O20" s="18" t="e">
        <f>O18/$E$8</f>
        <v>#DIV/0!</v>
      </c>
      <c r="P20" s="18" t="e">
        <f>P18/$F$8</f>
        <v>#DIV/0!</v>
      </c>
      <c r="Q20" s="18">
        <f>Q18/$G$8</f>
        <v>14942.038326716538</v>
      </c>
      <c r="R20" s="18">
        <f>R18/$H$8</f>
        <v>75452.579849119895</v>
      </c>
      <c r="S20" s="18">
        <f>S18/$I$8</f>
        <v>367412.99274397962</v>
      </c>
      <c r="T20" s="18">
        <f t="shared" si="1"/>
        <v>3590219.2241430813</v>
      </c>
      <c r="U20" s="18">
        <f>U18/$K$8</f>
        <v>37074653.188309744</v>
      </c>
      <c r="V20" s="6"/>
      <c r="W20" s="6"/>
      <c r="X20" s="18" t="e">
        <f>X18/$D$8</f>
        <v>#DIV/0!</v>
      </c>
      <c r="Y20" s="18" t="e">
        <f>Y18/$E$8</f>
        <v>#DIV/0!</v>
      </c>
      <c r="Z20" s="18" t="e">
        <f>Z18/$F$8</f>
        <v>#DIV/0!</v>
      </c>
      <c r="AA20" s="18">
        <f>AA18/$G$8</f>
        <v>14647.292202380362</v>
      </c>
      <c r="AB20" s="18">
        <f>AB18/$H$8</f>
        <v>59729.366639804852</v>
      </c>
      <c r="AC20" s="18">
        <f>AC18/$I$8</f>
        <v>562819.014312846</v>
      </c>
      <c r="AD20" s="18">
        <f t="shared" si="2"/>
        <v>0</v>
      </c>
      <c r="AE20" s="18">
        <f>AE18/$K$8</f>
        <v>0</v>
      </c>
      <c r="AF20" s="6"/>
      <c r="AG20" s="6"/>
      <c r="AH20" s="18" t="e">
        <f>AH18/$D$8</f>
        <v>#DIV/0!</v>
      </c>
      <c r="AI20" s="18" t="e">
        <f>AI18/$E$8</f>
        <v>#DIV/0!</v>
      </c>
      <c r="AJ20" s="18" t="e">
        <f>AJ18/$F$8</f>
        <v>#DIV/0!</v>
      </c>
      <c r="AK20" s="18">
        <f>AK18/$G$8</f>
        <v>8687.6382867828961</v>
      </c>
      <c r="AL20" s="18">
        <f>AL18/$H$8</f>
        <v>21982.676720404455</v>
      </c>
      <c r="AM20" s="18">
        <f>AM18/$I$8</f>
        <v>0</v>
      </c>
      <c r="AN20" s="18">
        <f t="shared" si="3"/>
        <v>0</v>
      </c>
      <c r="AO20" s="18">
        <f>AO18/$K$8</f>
        <v>0</v>
      </c>
      <c r="AP20" s="6"/>
      <c r="AQ20" s="6"/>
      <c r="AR20" s="18" t="e">
        <f>AR18/$D$8</f>
        <v>#DIV/0!</v>
      </c>
      <c r="AS20" s="18" t="e">
        <f>AS18/$E$8</f>
        <v>#DIV/0!</v>
      </c>
      <c r="AT20" s="18">
        <f>AT18/$F$8</f>
        <v>1666.1328155573497</v>
      </c>
      <c r="AU20" s="18">
        <f>AU18/$G$8</f>
        <v>4634.2859058456752</v>
      </c>
      <c r="AV20" s="18">
        <f>AV18/$H$8</f>
        <v>16431.676725154983</v>
      </c>
      <c r="AW20" s="18">
        <f>AW18/$I$8</f>
        <v>44721.359549995788</v>
      </c>
      <c r="AX20" s="18">
        <f t="shared" si="4"/>
        <v>447213.59549995797</v>
      </c>
      <c r="AY20" s="18">
        <f>AY18/$K$8</f>
        <v>0</v>
      </c>
      <c r="AZ20" s="6"/>
      <c r="BA20" s="6"/>
      <c r="BB20" s="18" t="e">
        <f>BB18/$D$8</f>
        <v>#DIV/0!</v>
      </c>
      <c r="BC20" s="18" t="e">
        <f>BC18/$E$8</f>
        <v>#DIV/0!</v>
      </c>
      <c r="BD20" s="18">
        <f>BD18/$F$8</f>
        <v>1432.7282475502243</v>
      </c>
      <c r="BE20" s="18">
        <f>BE18/$G$8</f>
        <v>3156.5597504872835</v>
      </c>
      <c r="BF20" s="18">
        <f>BF18/$H$8</f>
        <v>13416.407864998737</v>
      </c>
      <c r="BG20" s="18">
        <f>BG18/$I$8</f>
        <v>0</v>
      </c>
      <c r="BH20" s="18">
        <f t="shared" si="5"/>
        <v>0</v>
      </c>
      <c r="BI20" s="18">
        <f>BI18/$K$8</f>
        <v>0</v>
      </c>
      <c r="BJ20" s="6"/>
      <c r="BK20" s="6"/>
      <c r="BL20" s="18" t="e">
        <f>BL18/$D$8</f>
        <v>#DIV/0!</v>
      </c>
      <c r="BM20" s="18" t="e">
        <f>BM18/$E$8</f>
        <v>#DIV/0!</v>
      </c>
      <c r="BN20" s="18">
        <f>BN18/$F$8</f>
        <v>921.15706231062779</v>
      </c>
      <c r="BO20" s="18">
        <f>BO18/$G$8</f>
        <v>1851.5630385456955</v>
      </c>
      <c r="BP20" s="18">
        <f>BP18/$H$8</f>
        <v>8944.2719099991573</v>
      </c>
      <c r="BQ20" s="18">
        <f>BQ18/$I$8</f>
        <v>0</v>
      </c>
      <c r="BR20" s="18">
        <f t="shared" si="6"/>
        <v>0</v>
      </c>
      <c r="BS20" s="18">
        <f>BS18/$K$8</f>
        <v>0</v>
      </c>
      <c r="BT20" s="6"/>
      <c r="BU20" s="6"/>
      <c r="BV20" s="18">
        <f>BV18/$D$8</f>
        <v>21.857142786913389</v>
      </c>
      <c r="BW20" s="18">
        <f>BW18/$E$8</f>
        <v>66.643901593038109</v>
      </c>
      <c r="BX20" s="18">
        <f>BX18/$F$8</f>
        <v>206.42976463154764</v>
      </c>
      <c r="BY20" s="18">
        <f>BY18/$G$8</f>
        <v>447.21359549995793</v>
      </c>
      <c r="BZ20" s="18">
        <f>BZ18/$H$8</f>
        <v>0</v>
      </c>
      <c r="CA20" s="18">
        <f>CA18/$I$8</f>
        <v>0</v>
      </c>
      <c r="CB20" s="18">
        <f t="shared" si="7"/>
        <v>0</v>
      </c>
      <c r="CC20" s="18">
        <f>CC18/$K$8</f>
        <v>0</v>
      </c>
      <c r="CD20" s="6"/>
      <c r="CE20" s="6"/>
    </row>
    <row r="21" spans="2:83" x14ac:dyDescent="0.35">
      <c r="B21" s="6"/>
      <c r="C21" s="6" t="s">
        <v>15</v>
      </c>
      <c r="D21" s="7" t="e">
        <f>'Survivalexp RAW Oct_Nov 2017'!I26</f>
        <v>#DIV/0!</v>
      </c>
      <c r="E21" s="7" t="e">
        <f>'Survivalexp RAW Oct_Nov 2017'!P26</f>
        <v>#DIV/0!</v>
      </c>
      <c r="F21" s="7" t="e">
        <f>'Survivalexp RAW Oct_Nov 2017'!W26</f>
        <v>#DIV/0!</v>
      </c>
      <c r="G21" s="7" t="e">
        <f>'Survivalexp RAW Oct_Nov 2017'!AD26</f>
        <v>#DIV/0!</v>
      </c>
      <c r="H21" s="7">
        <f>'Survivalexp RAW Oct_Nov 2017'!AK26</f>
        <v>55.733333333333341</v>
      </c>
      <c r="I21" s="7">
        <f>'Survivalexp RAW Oct_Nov 2017'!AR26</f>
        <v>8.4333333333333318</v>
      </c>
      <c r="J21" s="7">
        <f>'Survivalexp RAW Oct_Nov 2017'!AY26</f>
        <v>0.6</v>
      </c>
      <c r="K21" s="7">
        <f>'Survivalexp RAW Oct_Nov 2017'!BF26</f>
        <v>0.20000000000000004</v>
      </c>
      <c r="L21" s="6"/>
      <c r="M21" s="6"/>
      <c r="N21" s="7" t="e">
        <f>'Survivalexp RAW Oct_Nov 2017'!I68</f>
        <v>#DIV/0!</v>
      </c>
      <c r="O21" s="7" t="e">
        <f>'Survivalexp RAW Oct_Nov 2017'!P68</f>
        <v>#DIV/0!</v>
      </c>
      <c r="P21" s="7" t="e">
        <f>'Survivalexp RAW Oct_Nov 2017'!W68</f>
        <v>#DIV/0!</v>
      </c>
      <c r="Q21" s="7">
        <f>'Survivalexp RAW Oct_Nov 2017'!AD68</f>
        <v>139.19999999999999</v>
      </c>
      <c r="R21" s="7">
        <f>'Survivalexp RAW Oct_Nov 2017'!AK68</f>
        <v>27</v>
      </c>
      <c r="S21" s="7">
        <f>'Survivalexp RAW Oct_Nov 2017'!AR68</f>
        <v>8.2666666666666657</v>
      </c>
      <c r="T21" s="7">
        <f>'Survivalexp RAW Oct_Nov 2017'!AY68</f>
        <v>11.399999999999999</v>
      </c>
      <c r="U21" s="7">
        <f>'Survivalexp RAW Oct_Nov 2017'!BF68</f>
        <v>6</v>
      </c>
      <c r="V21" s="6"/>
      <c r="W21" s="6"/>
      <c r="X21" s="7" t="e">
        <f>'Survivalexp RAW Oct_Nov 2017'!I110</f>
        <v>#DIV/0!</v>
      </c>
      <c r="Y21" s="7" t="e">
        <f>'Survivalexp RAW Oct_Nov 2017'!P110</f>
        <v>#DIV/0!</v>
      </c>
      <c r="Z21" s="7" t="e">
        <f>'Survivalexp RAW Oct_Nov 2017'!W110</f>
        <v>#DIV/0!</v>
      </c>
      <c r="AA21" s="7">
        <f>'Survivalexp RAW Oct_Nov 2017'!AD110</f>
        <v>104.48333333333333</v>
      </c>
      <c r="AB21" s="7">
        <f>'Survivalexp RAW Oct_Nov 2017'!AK110</f>
        <v>17.888888888888889</v>
      </c>
      <c r="AC21" s="7">
        <f>'Survivalexp RAW Oct_Nov 2017'!AR110</f>
        <v>1</v>
      </c>
      <c r="AD21" s="7">
        <f>'Survivalexp RAW Oct_Nov 2017'!AY110</f>
        <v>6.6666666666666666E-2</v>
      </c>
      <c r="AE21" s="7">
        <f>'Survivalexp RAW Oct_Nov 2017'!BF110</f>
        <v>0</v>
      </c>
      <c r="AF21" s="6"/>
      <c r="AG21" s="6"/>
      <c r="AH21" s="7" t="e">
        <f>'Survivalexp RAW Oct_Nov 2017'!I153</f>
        <v>#DIV/0!</v>
      </c>
      <c r="AI21" s="7" t="e">
        <f>'Survivalexp RAW Oct_Nov 2017'!P153</f>
        <v>#DIV/0!</v>
      </c>
      <c r="AJ21" s="7" t="e">
        <f>'Survivalexp RAW Oct_Nov 2017'!W153</f>
        <v>#DIV/0!</v>
      </c>
      <c r="AK21" s="7">
        <f>'Survivalexp RAW Oct_Nov 2017'!AD153</f>
        <v>106.13333333333333</v>
      </c>
      <c r="AL21" s="7">
        <f>'Survivalexp RAW Oct_Nov 2017'!AK153</f>
        <v>17.533333333333331</v>
      </c>
      <c r="AM21" s="7">
        <f>'Survivalexp RAW Oct_Nov 2017'!AR153</f>
        <v>2.1999999999999997</v>
      </c>
      <c r="AN21" s="7">
        <f>'Survivalexp RAW Oct_Nov 2017'!AY153</f>
        <v>0.26666666666666666</v>
      </c>
      <c r="AO21" s="7">
        <f>'Survivalexp RAW Oct_Nov 2017'!BF153</f>
        <v>0</v>
      </c>
      <c r="AP21" s="6"/>
      <c r="AQ21" s="6"/>
      <c r="AR21" s="7" t="e">
        <f>'Survivalexp RAW Oct_Nov 2017'!I195</f>
        <v>#DIV/0!</v>
      </c>
      <c r="AS21" s="7" t="e">
        <f>'Survivalexp RAW Oct_Nov 2017'!P195</f>
        <v>#DIV/0!</v>
      </c>
      <c r="AT21" s="7" t="e">
        <f>'Survivalexp RAW Oct_Nov 2017'!W195</f>
        <v>#DIV/0!</v>
      </c>
      <c r="AU21" s="7">
        <f>'Survivalexp RAW Oct_Nov 2017'!AD195</f>
        <v>73.400000000000006</v>
      </c>
      <c r="AV21" s="7">
        <f>'Survivalexp RAW Oct_Nov 2017'!AK195</f>
        <v>10.7</v>
      </c>
      <c r="AW21" s="7">
        <f>'Survivalexp RAW Oct_Nov 2017'!AR195</f>
        <v>1.7000000000000002</v>
      </c>
      <c r="AX21" s="7">
        <f>'Survivalexp RAW Oct_Nov 2017'!AY195</f>
        <v>0.2</v>
      </c>
      <c r="AY21" s="7">
        <f>'Survivalexp RAW Oct_Nov 2017'!BF195</f>
        <v>0</v>
      </c>
      <c r="AZ21" s="6"/>
      <c r="BA21" s="6"/>
      <c r="BB21" s="7" t="e">
        <f>'Survivalexp RAW Oct_Nov 2017'!I237</f>
        <v>#DIV/0!</v>
      </c>
      <c r="BC21" s="7" t="e">
        <f>'Survivalexp RAW Oct_Nov 2017'!P237</f>
        <v>#DIV/0!</v>
      </c>
      <c r="BD21" s="7" t="e">
        <f>'Survivalexp RAW Oct_Nov 2017'!W237</f>
        <v>#DIV/0!</v>
      </c>
      <c r="BE21" s="7">
        <f>'Survivalexp RAW Oct_Nov 2017'!AD237</f>
        <v>53.6</v>
      </c>
      <c r="BF21" s="7">
        <f>'Survivalexp RAW Oct_Nov 2017'!AK237</f>
        <v>6.666666666666667</v>
      </c>
      <c r="BG21" s="7">
        <f>'Survivalexp RAW Oct_Nov 2017'!AR237</f>
        <v>0.46666666666666662</v>
      </c>
      <c r="BH21" s="7">
        <f>'Survivalexp RAW Oct_Nov 2017'!AY237</f>
        <v>6.6666666666666666E-2</v>
      </c>
      <c r="BI21" s="7">
        <f>'Survivalexp RAW Oct_Nov 2017'!BF237</f>
        <v>0</v>
      </c>
      <c r="BJ21" s="6"/>
      <c r="BK21" s="6"/>
      <c r="BL21" s="7" t="e">
        <f>'Survivalexp RAW Oct_Nov 2017'!I279</f>
        <v>#DIV/0!</v>
      </c>
      <c r="BM21" s="7" t="e">
        <f>'Survivalexp RAW Oct_Nov 2017'!P279</f>
        <v>#DIV/0!</v>
      </c>
      <c r="BN21" s="7" t="e">
        <f>'Survivalexp RAW Oct_Nov 2017'!W279</f>
        <v>#DIV/0!</v>
      </c>
      <c r="BO21" s="7">
        <f>'Survivalexp RAW Oct_Nov 2017'!AD279</f>
        <v>45.266666666666673</v>
      </c>
      <c r="BP21" s="7">
        <f>'Survivalexp RAW Oct_Nov 2017'!AK279</f>
        <v>4.7333333333333334</v>
      </c>
      <c r="BQ21" s="7">
        <f>'Survivalexp RAW Oct_Nov 2017'!AR279</f>
        <v>0.6</v>
      </c>
      <c r="BR21" s="7">
        <f>'Survivalexp RAW Oct_Nov 2017'!AY279</f>
        <v>0</v>
      </c>
      <c r="BS21" s="7">
        <f>'Survivalexp RAW Oct_Nov 2017'!BF279</f>
        <v>0</v>
      </c>
      <c r="BT21" s="6"/>
      <c r="BU21" s="6"/>
      <c r="BV21" s="7" t="e">
        <f>'Survivalexp RAW Oct_Nov 2017'!I321</f>
        <v>#DIV/0!</v>
      </c>
      <c r="BW21" s="7" t="e">
        <f>'Survivalexp RAW Oct_Nov 2017'!P321</f>
        <v>#DIV/0!</v>
      </c>
      <c r="BX21" s="7">
        <f>'Survivalexp RAW Oct_Nov 2017'!W321</f>
        <v>16.400000000000002</v>
      </c>
      <c r="BY21" s="7">
        <f>'Survivalexp RAW Oct_Nov 2017'!AD321</f>
        <v>2.4</v>
      </c>
      <c r="BZ21" s="7">
        <f>'Survivalexp RAW Oct_Nov 2017'!AK321</f>
        <v>0</v>
      </c>
      <c r="CA21" s="7">
        <f>'Survivalexp RAW Oct_Nov 2017'!AR321</f>
        <v>0</v>
      </c>
      <c r="CB21" s="7">
        <f>'Survivalexp RAW Oct_Nov 2017'!AY321</f>
        <v>0</v>
      </c>
      <c r="CC21" s="7">
        <f>'Survivalexp RAW Oct_Nov 2017'!BF321</f>
        <v>0</v>
      </c>
      <c r="CD21" s="6"/>
      <c r="CE21" s="6"/>
    </row>
    <row r="22" spans="2:83" x14ac:dyDescent="0.35">
      <c r="B22" s="6"/>
      <c r="C22" s="6" t="s">
        <v>33</v>
      </c>
      <c r="D22" s="7" t="e">
        <f>'Survivalexp RAW Oct_Nov 2017'!I27</f>
        <v>#DIV/0!</v>
      </c>
      <c r="E22" s="7" t="e">
        <f>'Survivalexp RAW Oct_Nov 2017'!P27</f>
        <v>#DIV/0!</v>
      </c>
      <c r="F22" s="7" t="e">
        <f>'Survivalexp RAW Oct_Nov 2017'!W27</f>
        <v>#DIV/0!</v>
      </c>
      <c r="G22" s="7" t="e">
        <f>'Survivalexp RAW Oct_Nov 2017'!AD27</f>
        <v>#DIV/0!</v>
      </c>
      <c r="H22" s="7">
        <f>'Survivalexp RAW Oct_Nov 2017'!AK27</f>
        <v>21.461083149958913</v>
      </c>
      <c r="I22" s="7">
        <f>'Survivalexp RAW Oct_Nov 2017'!AR27</f>
        <v>9.3911493194819613</v>
      </c>
      <c r="J22" s="7">
        <f>'Survivalexp RAW Oct_Nov 2017'!AY27</f>
        <v>2.755854348872969</v>
      </c>
      <c r="K22" s="7">
        <f>'Survivalexp RAW Oct_Nov 2017'!BF27</f>
        <v>0.99493615300512395</v>
      </c>
      <c r="L22" s="6"/>
      <c r="M22" s="6"/>
      <c r="N22" s="7" t="e">
        <f>'Survivalexp RAW Oct_Nov 2017'!I69</f>
        <v>#DIV/0!</v>
      </c>
      <c r="O22" s="7" t="e">
        <f>'Survivalexp RAW Oct_Nov 2017'!P69</f>
        <v>#DIV/0!</v>
      </c>
      <c r="P22" s="7" t="e">
        <f>'Survivalexp RAW Oct_Nov 2017'!W69</f>
        <v>#DIV/0!</v>
      </c>
      <c r="Q22" s="7">
        <f>'Survivalexp RAW Oct_Nov 2017'!AD69</f>
        <v>22.438704252313062</v>
      </c>
      <c r="R22" s="7">
        <f>'Survivalexp RAW Oct_Nov 2017'!AK69</f>
        <v>12.976648230512097</v>
      </c>
      <c r="S22" s="7">
        <f>'Survivalexp RAW Oct_Nov 2017'!AR69</f>
        <v>7.9292158010921403</v>
      </c>
      <c r="T22" s="7">
        <f>'Survivalexp RAW Oct_Nov 2017'!AY69</f>
        <v>7.7014817617993669</v>
      </c>
      <c r="U22" s="7">
        <f>'Survivalexp RAW Oct_Nov 2017'!BF69</f>
        <v>5.6355222959030753</v>
      </c>
      <c r="V22" s="6"/>
      <c r="W22" s="6"/>
      <c r="X22" s="7" t="e">
        <f>'Survivalexp RAW Oct_Nov 2017'!I111</f>
        <v>#DIV/0!</v>
      </c>
      <c r="Y22" s="7" t="e">
        <f>'Survivalexp RAW Oct_Nov 2017'!P111</f>
        <v>#DIV/0!</v>
      </c>
      <c r="Z22" s="7" t="e">
        <f>'Survivalexp RAW Oct_Nov 2017'!W111</f>
        <v>#DIV/0!</v>
      </c>
      <c r="AA22" s="7">
        <f>'Survivalexp RAW Oct_Nov 2017'!AD111</f>
        <v>33.697049100193347</v>
      </c>
      <c r="AB22" s="7">
        <f>'Survivalexp RAW Oct_Nov 2017'!AK111</f>
        <v>14.220148764640243</v>
      </c>
      <c r="AC22" s="7">
        <f>'Survivalexp RAW Oct_Nov 2017'!AR111</f>
        <v>3.8134991584239568</v>
      </c>
      <c r="AD22" s="7">
        <f>'Survivalexp RAW Oct_Nov 2017'!AY111</f>
        <v>0.44721359549995793</v>
      </c>
      <c r="AE22" s="7">
        <f>'Survivalexp RAW Oct_Nov 2017'!BF111</f>
        <v>0</v>
      </c>
      <c r="AF22" s="6"/>
      <c r="AG22" s="6"/>
      <c r="AH22" s="7" t="e">
        <f>'Survivalexp RAW Oct_Nov 2017'!I154</f>
        <v>#DIV/0!</v>
      </c>
      <c r="AI22" s="7" t="e">
        <f>'Survivalexp RAW Oct_Nov 2017'!P154</f>
        <v>#DIV/0!</v>
      </c>
      <c r="AJ22" s="7" t="e">
        <f>'Survivalexp RAW Oct_Nov 2017'!W154</f>
        <v>#DIV/0!</v>
      </c>
      <c r="AK22" s="7">
        <f>'Survivalexp RAW Oct_Nov 2017'!AD154</f>
        <v>32.59404714687912</v>
      </c>
      <c r="AL22" s="7">
        <f>'Survivalexp RAW Oct_Nov 2017'!AK154</f>
        <v>8.4149036262948336</v>
      </c>
      <c r="AM22" s="7">
        <f>'Survivalexp RAW Oct_Nov 2017'!AR154</f>
        <v>2.8121338919906851</v>
      </c>
      <c r="AN22" s="7">
        <f>'Survivalexp RAW Oct_Nov 2017'!AY154</f>
        <v>1.0954451150103321</v>
      </c>
      <c r="AO22" s="7">
        <f>'Survivalexp RAW Oct_Nov 2017'!BF154</f>
        <v>0</v>
      </c>
      <c r="AP22" s="6"/>
      <c r="AQ22" s="6"/>
      <c r="AR22" s="7" t="e">
        <f>'Survivalexp RAW Oct_Nov 2017'!I196</f>
        <v>#DIV/0!</v>
      </c>
      <c r="AS22" s="7" t="e">
        <f>'Survivalexp RAW Oct_Nov 2017'!P196</f>
        <v>#DIV/0!</v>
      </c>
      <c r="AT22" s="7" t="e">
        <f>'Survivalexp RAW Oct_Nov 2017'!W196</f>
        <v>#DIV/0!</v>
      </c>
      <c r="AU22" s="7">
        <f>'Survivalexp RAW Oct_Nov 2017'!AD196</f>
        <v>13.633903763588822</v>
      </c>
      <c r="AV22" s="7">
        <f>'Survivalexp RAW Oct_Nov 2017'!AK196</f>
        <v>3.832425833472648</v>
      </c>
      <c r="AW22" s="7">
        <f>'Survivalexp RAW Oct_Nov 2017'!AR196</f>
        <v>2.6076809620810595</v>
      </c>
      <c r="AX22" s="7">
        <f>'Survivalexp RAW Oct_Nov 2017'!AY196</f>
        <v>0.89442719099991586</v>
      </c>
      <c r="AY22" s="7">
        <f>'Survivalexp RAW Oct_Nov 2017'!BF196</f>
        <v>0</v>
      </c>
      <c r="AZ22" s="6"/>
      <c r="BA22" s="6"/>
      <c r="BB22" s="7" t="e">
        <f>'Survivalexp RAW Oct_Nov 2017'!I238</f>
        <v>#DIV/0!</v>
      </c>
      <c r="BC22" s="7" t="e">
        <f>'Survivalexp RAW Oct_Nov 2017'!P238</f>
        <v>#DIV/0!</v>
      </c>
      <c r="BD22" s="7" t="e">
        <f>'Survivalexp RAW Oct_Nov 2017'!W238</f>
        <v>#DIV/0!</v>
      </c>
      <c r="BE22" s="7">
        <f>'Survivalexp RAW Oct_Nov 2017'!AD238</f>
        <v>12.734488936462951</v>
      </c>
      <c r="BF22" s="7">
        <f>'Survivalexp RAW Oct_Nov 2017'!AK238</f>
        <v>7.2496116951802883</v>
      </c>
      <c r="BG22" s="7">
        <f>'Survivalexp RAW Oct_Nov 2017'!AR238</f>
        <v>1.8893633440050399</v>
      </c>
      <c r="BH22" s="7">
        <f>'Survivalexp RAW Oct_Nov 2017'!AY238</f>
        <v>0.44721359549995793</v>
      </c>
      <c r="BI22" s="7">
        <f>'Survivalexp RAW Oct_Nov 2017'!BF238</f>
        <v>0</v>
      </c>
      <c r="BJ22" s="6"/>
      <c r="BK22" s="6"/>
      <c r="BL22" s="7" t="e">
        <f>'Survivalexp RAW Oct_Nov 2017'!I280</f>
        <v>#DIV/0!</v>
      </c>
      <c r="BM22" s="7" t="e">
        <f>'Survivalexp RAW Oct_Nov 2017'!P280</f>
        <v>#DIV/0!</v>
      </c>
      <c r="BN22" s="7" t="e">
        <f>'Survivalexp RAW Oct_Nov 2017'!W280</f>
        <v>#DIV/0!</v>
      </c>
      <c r="BO22" s="7">
        <f>'Survivalexp RAW Oct_Nov 2017'!AD280</f>
        <v>15.426713320601017</v>
      </c>
      <c r="BP22" s="7">
        <f>'Survivalexp RAW Oct_Nov 2017'!AK280</f>
        <v>5.6442081452942725</v>
      </c>
      <c r="BQ22" s="7">
        <f>'Survivalexp RAW Oct_Nov 2017'!AR280</f>
        <v>2.1908902300206643</v>
      </c>
      <c r="BR22" s="7">
        <f>'Survivalexp RAW Oct_Nov 2017'!AY280</f>
        <v>0</v>
      </c>
      <c r="BS22" s="7">
        <f>'Survivalexp RAW Oct_Nov 2017'!BF280</f>
        <v>0</v>
      </c>
      <c r="BT22" s="6"/>
      <c r="BU22" s="6"/>
      <c r="BV22" s="7" t="e">
        <f>'Survivalexp RAW Oct_Nov 2017'!I322</f>
        <v>#DIV/0!</v>
      </c>
      <c r="BW22" s="7" t="e">
        <f>'Survivalexp RAW Oct_Nov 2017'!P322</f>
        <v>#DIV/0!</v>
      </c>
      <c r="BX22" s="7">
        <f>'Survivalexp RAW Oct_Nov 2017'!W322</f>
        <v>11.765360615949287</v>
      </c>
      <c r="BY22" s="7">
        <f>'Survivalexp RAW Oct_Nov 2017'!AD322</f>
        <v>3.0251490700734762</v>
      </c>
      <c r="BZ22" s="7">
        <f>'Survivalexp RAW Oct_Nov 2017'!AK322</f>
        <v>0</v>
      </c>
      <c r="CA22" s="7">
        <f>'Survivalexp RAW Oct_Nov 2017'!AR322</f>
        <v>0</v>
      </c>
      <c r="CB22" s="7">
        <f>'Survivalexp RAW Oct_Nov 2017'!AY322</f>
        <v>0</v>
      </c>
      <c r="CC22" s="7">
        <f>'Survivalexp RAW Oct_Nov 2017'!BF322</f>
        <v>0</v>
      </c>
      <c r="CD22" s="6"/>
      <c r="CE22" s="6"/>
    </row>
    <row r="23" spans="2:83" x14ac:dyDescent="0.35">
      <c r="B23" s="6" t="s">
        <v>45</v>
      </c>
      <c r="C23" s="6"/>
      <c r="D23" s="18" t="e">
        <f>D21/$D$8</f>
        <v>#DIV/0!</v>
      </c>
      <c r="E23" s="18" t="e">
        <f>E21/$E$8</f>
        <v>#DIV/0!</v>
      </c>
      <c r="F23" s="18" t="e">
        <f>F21/$F$8</f>
        <v>#DIV/0!</v>
      </c>
      <c r="G23" s="18" t="e">
        <f>G21/$G$8</f>
        <v>#DIV/0!</v>
      </c>
      <c r="H23" s="18">
        <f>H21/$H$8</f>
        <v>557333.33333333337</v>
      </c>
      <c r="I23" s="18">
        <f>I21/$I$8</f>
        <v>843333.33333333314</v>
      </c>
      <c r="J23" s="18">
        <f t="shared" si="0"/>
        <v>600000</v>
      </c>
      <c r="K23" s="18">
        <f>K21/$K$8</f>
        <v>2000000.0000000005</v>
      </c>
      <c r="L23" s="13">
        <f>H23</f>
        <v>557333.33333333337</v>
      </c>
      <c r="M23" s="15">
        <f>H24</f>
        <v>214610.83149958911</v>
      </c>
      <c r="N23" s="18" t="e">
        <f>N21/$D$8</f>
        <v>#DIV/0!</v>
      </c>
      <c r="O23" s="18" t="e">
        <f>O21/$E$8</f>
        <v>#DIV/0!</v>
      </c>
      <c r="P23" s="18" t="e">
        <f>P21/$F$8</f>
        <v>#DIV/0!</v>
      </c>
      <c r="Q23" s="18">
        <f>Q21/$G$8</f>
        <v>139200</v>
      </c>
      <c r="R23" s="18">
        <f>R21/$H$8</f>
        <v>270000</v>
      </c>
      <c r="S23" s="18">
        <f>S21/$I$8</f>
        <v>826666.66666666651</v>
      </c>
      <c r="T23" s="18">
        <f t="shared" si="1"/>
        <v>11400000</v>
      </c>
      <c r="U23" s="18">
        <f>U21/$K$8</f>
        <v>60000000</v>
      </c>
      <c r="V23" s="13">
        <f>Q23</f>
        <v>139200</v>
      </c>
      <c r="W23" s="15">
        <f>Q24</f>
        <v>22438.704252313062</v>
      </c>
      <c r="X23" s="18" t="e">
        <f>X21/$D$8</f>
        <v>#DIV/0!</v>
      </c>
      <c r="Y23" s="18" t="e">
        <f>Y21/$E$8</f>
        <v>#DIV/0!</v>
      </c>
      <c r="Z23" s="18" t="e">
        <f>Z21/$F$8</f>
        <v>#DIV/0!</v>
      </c>
      <c r="AA23" s="18">
        <f>AA21/$G$8</f>
        <v>104483.33333333333</v>
      </c>
      <c r="AB23" s="18">
        <f>AB21/$H$8</f>
        <v>178888.88888888888</v>
      </c>
      <c r="AC23" s="18">
        <f>AC21/$I$8</f>
        <v>99999.999999999985</v>
      </c>
      <c r="AD23" s="18">
        <f t="shared" si="2"/>
        <v>66666.666666666672</v>
      </c>
      <c r="AE23" s="18">
        <f>AE21/$K$8</f>
        <v>0</v>
      </c>
      <c r="AF23" s="13">
        <f>AA23</f>
        <v>104483.33333333333</v>
      </c>
      <c r="AG23" s="16">
        <f>AA24</f>
        <v>33697.049100193348</v>
      </c>
      <c r="AH23" s="18" t="e">
        <f>AH21/$D$8</f>
        <v>#DIV/0!</v>
      </c>
      <c r="AI23" s="18" t="e">
        <f>AI21/$E$8</f>
        <v>#DIV/0!</v>
      </c>
      <c r="AJ23" s="18" t="e">
        <f>AJ21/$F$8</f>
        <v>#DIV/0!</v>
      </c>
      <c r="AK23" s="18">
        <f>AK21/$G$8</f>
        <v>106133.33333333333</v>
      </c>
      <c r="AL23" s="18">
        <f>AL21/$H$8</f>
        <v>175333.33333333331</v>
      </c>
      <c r="AM23" s="18">
        <f>AM21/$I$8</f>
        <v>219999.99999999994</v>
      </c>
      <c r="AN23" s="18">
        <f t="shared" si="3"/>
        <v>266666.66666666669</v>
      </c>
      <c r="AO23" s="18">
        <f>AO21/$K$8</f>
        <v>0</v>
      </c>
      <c r="AP23" s="13">
        <f>AK23</f>
        <v>106133.33333333333</v>
      </c>
      <c r="AQ23" s="15">
        <f>AK24</f>
        <v>32594.047146879118</v>
      </c>
      <c r="AR23" s="18" t="e">
        <f>AR21/$D$8</f>
        <v>#DIV/0!</v>
      </c>
      <c r="AS23" s="18" t="e">
        <f>AS21/$E$8</f>
        <v>#DIV/0!</v>
      </c>
      <c r="AT23" s="18" t="e">
        <f>AT21/$F$8</f>
        <v>#DIV/0!</v>
      </c>
      <c r="AU23" s="18">
        <f>AU21/$G$8</f>
        <v>73400</v>
      </c>
      <c r="AV23" s="18">
        <f>AV21/$H$8</f>
        <v>106999.99999999999</v>
      </c>
      <c r="AW23" s="18">
        <f>AW21/$I$8</f>
        <v>170000</v>
      </c>
      <c r="AX23" s="18">
        <f t="shared" si="4"/>
        <v>200000.00000000003</v>
      </c>
      <c r="AY23" s="18">
        <f>AY21/$K$8</f>
        <v>0</v>
      </c>
      <c r="AZ23" s="13">
        <f>AU23</f>
        <v>73400</v>
      </c>
      <c r="BA23" s="15">
        <f>AU24</f>
        <v>13633.903763588822</v>
      </c>
      <c r="BB23" s="18" t="e">
        <f>BB21/$D$8</f>
        <v>#DIV/0!</v>
      </c>
      <c r="BC23" s="18" t="e">
        <f>BC21/$E$8</f>
        <v>#DIV/0!</v>
      </c>
      <c r="BD23" s="18" t="e">
        <f>BD21/$F$8</f>
        <v>#DIV/0!</v>
      </c>
      <c r="BE23" s="18">
        <f>BE21/$G$8</f>
        <v>53600</v>
      </c>
      <c r="BF23" s="18">
        <f>BF21/$H$8</f>
        <v>66666.666666666672</v>
      </c>
      <c r="BG23" s="18">
        <f>BG21/$I$8</f>
        <v>46666.666666666657</v>
      </c>
      <c r="BH23" s="18">
        <f t="shared" si="5"/>
        <v>66666.666666666672</v>
      </c>
      <c r="BI23" s="18">
        <f>BI21/$K$8</f>
        <v>0</v>
      </c>
      <c r="BJ23" s="13">
        <f>BE23</f>
        <v>53600</v>
      </c>
      <c r="BK23" s="15">
        <f>BE24</f>
        <v>12734.488936462951</v>
      </c>
      <c r="BL23" s="18" t="e">
        <f>BL21/$D$8</f>
        <v>#DIV/0!</v>
      </c>
      <c r="BM23" s="18" t="e">
        <f>BM21/$E$8</f>
        <v>#DIV/0!</v>
      </c>
      <c r="BN23" s="18" t="e">
        <f>BN21/$F$8</f>
        <v>#DIV/0!</v>
      </c>
      <c r="BO23" s="18">
        <f>BO21/$G$8</f>
        <v>45266.666666666672</v>
      </c>
      <c r="BP23" s="18">
        <f>BP21/$H$8</f>
        <v>47333.333333333328</v>
      </c>
      <c r="BQ23" s="18">
        <f>BQ21/$I$8</f>
        <v>59999.999999999993</v>
      </c>
      <c r="BR23" s="18">
        <f t="shared" si="6"/>
        <v>0</v>
      </c>
      <c r="BS23" s="18">
        <f>BS21/$K$8</f>
        <v>0</v>
      </c>
      <c r="BT23" s="13">
        <f>BO23</f>
        <v>45266.666666666672</v>
      </c>
      <c r="BU23" s="15">
        <f>BO24</f>
        <v>15426.713320601017</v>
      </c>
      <c r="BV23" s="18" t="e">
        <f>BV21/$D$8</f>
        <v>#DIV/0!</v>
      </c>
      <c r="BW23" s="18" t="e">
        <f>BW21/$E$8</f>
        <v>#DIV/0!</v>
      </c>
      <c r="BX23" s="18">
        <f>BX21/$F$8</f>
        <v>1640.0000000000002</v>
      </c>
      <c r="BY23" s="18">
        <f>BY21/$G$8</f>
        <v>2400</v>
      </c>
      <c r="BZ23" s="18">
        <f>BZ21/$H$8</f>
        <v>0</v>
      </c>
      <c r="CA23" s="18">
        <f>CA21/$I$8</f>
        <v>0</v>
      </c>
      <c r="CB23" s="18">
        <f t="shared" si="7"/>
        <v>0</v>
      </c>
      <c r="CC23" s="18">
        <f>CC21/$K$8</f>
        <v>0</v>
      </c>
      <c r="CD23" s="13">
        <f>BX23</f>
        <v>1640.0000000000002</v>
      </c>
      <c r="CE23" s="15">
        <f>BX24</f>
        <v>1176.5360615949287</v>
      </c>
    </row>
    <row r="24" spans="2:83" x14ac:dyDescent="0.35">
      <c r="B24" s="6"/>
      <c r="C24" s="6" t="s">
        <v>33</v>
      </c>
      <c r="D24" s="18" t="e">
        <f>D22/$D$8</f>
        <v>#DIV/0!</v>
      </c>
      <c r="E24" s="18" t="e">
        <f>E22/$E$8</f>
        <v>#DIV/0!</v>
      </c>
      <c r="F24" s="18" t="e">
        <f>F22/$F$8</f>
        <v>#DIV/0!</v>
      </c>
      <c r="G24" s="18" t="e">
        <f>G22/$G$8</f>
        <v>#DIV/0!</v>
      </c>
      <c r="H24" s="18">
        <f>H22/$H$8</f>
        <v>214610.83149958911</v>
      </c>
      <c r="I24" s="18">
        <f>I22/$I$8</f>
        <v>939114.93194819603</v>
      </c>
      <c r="J24" s="18">
        <f t="shared" si="0"/>
        <v>2755854.3488729689</v>
      </c>
      <c r="K24" s="18">
        <f>K22/$K$8</f>
        <v>9949361.5300512407</v>
      </c>
      <c r="L24" s="6"/>
      <c r="M24" s="6"/>
      <c r="N24" s="18" t="e">
        <f>N22/$D$8</f>
        <v>#DIV/0!</v>
      </c>
      <c r="O24" s="18" t="e">
        <f>O22/$E$8</f>
        <v>#DIV/0!</v>
      </c>
      <c r="P24" s="18" t="e">
        <f>P22/$F$8</f>
        <v>#DIV/0!</v>
      </c>
      <c r="Q24" s="18">
        <f>Q22/$G$8</f>
        <v>22438.704252313062</v>
      </c>
      <c r="R24" s="18">
        <f>R22/$H$8</f>
        <v>129766.48230512097</v>
      </c>
      <c r="S24" s="18">
        <f>S22/$I$8</f>
        <v>792921.58010921394</v>
      </c>
      <c r="T24" s="18">
        <f t="shared" si="1"/>
        <v>7701481.7617993671</v>
      </c>
      <c r="U24" s="18">
        <f>U22/$K$8</f>
        <v>56355222.959030755</v>
      </c>
      <c r="V24" s="6"/>
      <c r="W24" s="6"/>
      <c r="X24" s="18" t="e">
        <f>X22/$D$8</f>
        <v>#DIV/0!</v>
      </c>
      <c r="Y24" s="18" t="e">
        <f>Y22/$E$8</f>
        <v>#DIV/0!</v>
      </c>
      <c r="Z24" s="18" t="e">
        <f>Z22/$F$8</f>
        <v>#DIV/0!</v>
      </c>
      <c r="AA24" s="18">
        <f>AA22/$G$8</f>
        <v>33697.049100193348</v>
      </c>
      <c r="AB24" s="18">
        <f>AB22/$H$8</f>
        <v>142201.48764640241</v>
      </c>
      <c r="AC24" s="18">
        <f>AC22/$I$8</f>
        <v>381349.91584239563</v>
      </c>
      <c r="AD24" s="18">
        <f t="shared" si="2"/>
        <v>447213.59549995797</v>
      </c>
      <c r="AE24" s="18">
        <f>AE22/$K$8</f>
        <v>0</v>
      </c>
      <c r="AF24" s="6"/>
      <c r="AG24" s="6"/>
      <c r="AH24" s="18" t="e">
        <f>AH22/$D$8</f>
        <v>#DIV/0!</v>
      </c>
      <c r="AI24" s="18" t="e">
        <f>AI22/$E$8</f>
        <v>#DIV/0!</v>
      </c>
      <c r="AJ24" s="18" t="e">
        <f>AJ22/$F$8</f>
        <v>#DIV/0!</v>
      </c>
      <c r="AK24" s="18">
        <f>AK22/$G$8</f>
        <v>32594.047146879118</v>
      </c>
      <c r="AL24" s="18">
        <f>AL22/$H$8</f>
        <v>84149.036262948328</v>
      </c>
      <c r="AM24" s="18">
        <f>AM22/$I$8</f>
        <v>281213.38919906848</v>
      </c>
      <c r="AN24" s="18">
        <f t="shared" si="3"/>
        <v>1095445.1150103321</v>
      </c>
      <c r="AO24" s="18">
        <f>AO22/$K$8</f>
        <v>0</v>
      </c>
      <c r="AP24" s="6"/>
      <c r="AQ24" s="6"/>
      <c r="AR24" s="18" t="e">
        <f>AR22/$D$8</f>
        <v>#DIV/0!</v>
      </c>
      <c r="AS24" s="18" t="e">
        <f>AS22/$E$8</f>
        <v>#DIV/0!</v>
      </c>
      <c r="AT24" s="18" t="e">
        <f>AT22/$F$8</f>
        <v>#DIV/0!</v>
      </c>
      <c r="AU24" s="18">
        <f>AU22/$G$8</f>
        <v>13633.903763588822</v>
      </c>
      <c r="AV24" s="18">
        <f>AV22/$H$8</f>
        <v>38324.258334726481</v>
      </c>
      <c r="AW24" s="18">
        <f>AW22/$I$8</f>
        <v>260768.09620810594</v>
      </c>
      <c r="AX24" s="18">
        <f t="shared" si="4"/>
        <v>894427.19099991594</v>
      </c>
      <c r="AY24" s="18">
        <f>AY22/$K$8</f>
        <v>0</v>
      </c>
      <c r="AZ24" s="6"/>
      <c r="BA24" s="6"/>
      <c r="BB24" s="18" t="e">
        <f>BB22/$D$8</f>
        <v>#DIV/0!</v>
      </c>
      <c r="BC24" s="18" t="e">
        <f>BC22/$E$8</f>
        <v>#DIV/0!</v>
      </c>
      <c r="BD24" s="18" t="e">
        <f>BD22/$F$8</f>
        <v>#DIV/0!</v>
      </c>
      <c r="BE24" s="18">
        <f>BE22/$G$8</f>
        <v>12734.488936462951</v>
      </c>
      <c r="BF24" s="18">
        <f>BF22/$H$8</f>
        <v>72496.116951802876</v>
      </c>
      <c r="BG24" s="18">
        <f>BG22/$I$8</f>
        <v>188936.33440050398</v>
      </c>
      <c r="BH24" s="18">
        <f t="shared" si="5"/>
        <v>447213.59549995797</v>
      </c>
      <c r="BI24" s="18">
        <f>BI22/$K$8</f>
        <v>0</v>
      </c>
      <c r="BJ24" s="6"/>
      <c r="BK24" s="6"/>
      <c r="BL24" s="18" t="e">
        <f>BL22/$D$8</f>
        <v>#DIV/0!</v>
      </c>
      <c r="BM24" s="18" t="e">
        <f>BM22/$E$8</f>
        <v>#DIV/0!</v>
      </c>
      <c r="BN24" s="18" t="e">
        <f>BN22/$F$8</f>
        <v>#DIV/0!</v>
      </c>
      <c r="BO24" s="18">
        <f>BO22/$G$8</f>
        <v>15426.713320601017</v>
      </c>
      <c r="BP24" s="18">
        <f>BP22/$H$8</f>
        <v>56442.081452942723</v>
      </c>
      <c r="BQ24" s="18">
        <f>BQ22/$I$8</f>
        <v>219089.02300206642</v>
      </c>
      <c r="BR24" s="18">
        <f t="shared" si="6"/>
        <v>0</v>
      </c>
      <c r="BS24" s="18">
        <f>BS22/$K$8</f>
        <v>0</v>
      </c>
      <c r="BT24" s="6"/>
      <c r="BU24" s="6"/>
      <c r="BV24" s="18" t="e">
        <f>BV22/$D$8</f>
        <v>#DIV/0!</v>
      </c>
      <c r="BW24" s="18" t="e">
        <f>BW22/$E$8</f>
        <v>#DIV/0!</v>
      </c>
      <c r="BX24" s="18">
        <f>BX22/$F$8</f>
        <v>1176.5360615949287</v>
      </c>
      <c r="BY24" s="18">
        <f>BY22/$G$8</f>
        <v>3025.1490700734762</v>
      </c>
      <c r="BZ24" s="18">
        <f>BZ22/$H$8</f>
        <v>0</v>
      </c>
      <c r="CA24" s="18">
        <f>CA22/$I$8</f>
        <v>0</v>
      </c>
      <c r="CB24" s="18">
        <f t="shared" si="7"/>
        <v>0</v>
      </c>
      <c r="CC24" s="18">
        <f>CC22/$K$8</f>
        <v>0</v>
      </c>
      <c r="CD24" s="6"/>
      <c r="CE24" s="6"/>
    </row>
    <row r="25" spans="2:83" x14ac:dyDescent="0.35">
      <c r="B25" s="6" t="s">
        <v>12</v>
      </c>
      <c r="C25" s="6" t="s">
        <v>14</v>
      </c>
      <c r="D25" s="7" t="e">
        <f>'Survivalexp RAW Oct_Nov 2017'!I31</f>
        <v>#DIV/0!</v>
      </c>
      <c r="E25" s="7" t="e">
        <f>'Survivalexp RAW Oct_Nov 2017'!P31</f>
        <v>#DIV/0!</v>
      </c>
      <c r="F25" s="7" t="e">
        <f>'Survivalexp RAW Oct_Nov 2017'!W31</f>
        <v>#DIV/0!</v>
      </c>
      <c r="G25" s="7" t="e">
        <f>'Survivalexp RAW Oct_Nov 2017'!AD31</f>
        <v>#DIV/0!</v>
      </c>
      <c r="H25" s="7">
        <f>'Survivalexp RAW Oct_Nov 2017'!AK31</f>
        <v>47.599999999999994</v>
      </c>
      <c r="I25" s="7">
        <f>'Survivalexp RAW Oct_Nov 2017'!AR31</f>
        <v>5</v>
      </c>
      <c r="J25" s="7">
        <f>'Survivalexp RAW Oct_Nov 2017'!AY31</f>
        <v>0.30000000000000004</v>
      </c>
      <c r="K25" s="7">
        <f>'Survivalexp RAW Oct_Nov 2017'!BF31</f>
        <v>0.1</v>
      </c>
      <c r="L25" s="6"/>
      <c r="M25" s="6"/>
      <c r="N25" s="7" t="e">
        <f>'Survivalexp RAW Oct_Nov 2017'!I73</f>
        <v>#DIV/0!</v>
      </c>
      <c r="O25" s="7" t="e">
        <f>'Survivalexp RAW Oct_Nov 2017'!P73</f>
        <v>#DIV/0!</v>
      </c>
      <c r="P25" s="7" t="e">
        <f>'Survivalexp RAW Oct_Nov 2017'!W73</f>
        <v>#DIV/0!</v>
      </c>
      <c r="Q25" s="7">
        <f>'Survivalexp RAW Oct_Nov 2017'!AD73</f>
        <v>123.4</v>
      </c>
      <c r="R25" s="7">
        <f>'Survivalexp RAW Oct_Nov 2017'!AK73</f>
        <v>13.100000000000001</v>
      </c>
      <c r="S25" s="7">
        <f>'Survivalexp RAW Oct_Nov 2017'!AR73</f>
        <v>3.4000000000000004</v>
      </c>
      <c r="T25" s="7">
        <f>'Survivalexp RAW Oct_Nov 2017'!AY73</f>
        <v>3.3</v>
      </c>
      <c r="U25" s="7">
        <f>'Survivalexp RAW Oct_Nov 2017'!BF73</f>
        <v>3.4000000000000004</v>
      </c>
      <c r="V25" s="6"/>
      <c r="W25" s="6"/>
      <c r="X25" s="7" t="e">
        <f>'Survivalexp RAW Oct_Nov 2017'!I115</f>
        <v>#DIV/0!</v>
      </c>
      <c r="Y25" s="7" t="e">
        <f>'Survivalexp RAW Oct_Nov 2017'!P115</f>
        <v>#DIV/0!</v>
      </c>
      <c r="Z25" s="7" t="e">
        <f>'Survivalexp RAW Oct_Nov 2017'!W115</f>
        <v>#DIV/0!</v>
      </c>
      <c r="AA25" s="7">
        <f>'Survivalexp RAW Oct_Nov 2017'!AD115</f>
        <v>91.300000000000011</v>
      </c>
      <c r="AB25" s="7">
        <f>'Survivalexp RAW Oct_Nov 2017'!AK115</f>
        <v>6.2</v>
      </c>
      <c r="AC25" s="7">
        <f>'Survivalexp RAW Oct_Nov 2017'!AR115</f>
        <v>1.1000000000000001</v>
      </c>
      <c r="AD25" s="7">
        <f>'Survivalexp RAW Oct_Nov 2017'!AY115</f>
        <v>0</v>
      </c>
      <c r="AE25" s="7">
        <f>'Survivalexp RAW Oct_Nov 2017'!BF115</f>
        <v>0</v>
      </c>
      <c r="AF25" s="6"/>
      <c r="AG25" s="6"/>
      <c r="AH25" s="7" t="e">
        <f>'Survivalexp RAW Oct_Nov 2017'!I158</f>
        <v>#DIV/0!</v>
      </c>
      <c r="AI25" s="7" t="e">
        <f>'Survivalexp RAW Oct_Nov 2017'!P158</f>
        <v>#DIV/0!</v>
      </c>
      <c r="AJ25" s="7" t="e">
        <f>'Survivalexp RAW Oct_Nov 2017'!W158</f>
        <v>#DIV/0!</v>
      </c>
      <c r="AK25" s="7">
        <f>'Survivalexp RAW Oct_Nov 2017'!AD158</f>
        <v>87.9</v>
      </c>
      <c r="AL25" s="7">
        <f>'Survivalexp RAW Oct_Nov 2017'!AK158</f>
        <v>9.3000000000000007</v>
      </c>
      <c r="AM25" s="7">
        <f>'Survivalexp RAW Oct_Nov 2017'!AR158</f>
        <v>1.2000000000000002</v>
      </c>
      <c r="AN25" s="7">
        <f>'Survivalexp RAW Oct_Nov 2017'!AY158</f>
        <v>0.1</v>
      </c>
      <c r="AO25" s="7">
        <f>'Survivalexp RAW Oct_Nov 2017'!BF158</f>
        <v>0</v>
      </c>
      <c r="AP25" s="6"/>
      <c r="AQ25" s="6"/>
      <c r="AR25" s="7" t="e">
        <f>'Survivalexp RAW Oct_Nov 2017'!I200</f>
        <v>#DIV/0!</v>
      </c>
      <c r="AS25" s="7" t="e">
        <f>'Survivalexp RAW Oct_Nov 2017'!P200</f>
        <v>#DIV/0!</v>
      </c>
      <c r="AT25" s="7" t="e">
        <f>'Survivalexp RAW Oct_Nov 2017'!W200</f>
        <v>#DIV/0!</v>
      </c>
      <c r="AU25" s="7">
        <f>'Survivalexp RAW Oct_Nov 2017'!AD200</f>
        <v>59.266666666666659</v>
      </c>
      <c r="AV25" s="7">
        <f>'Survivalexp RAW Oct_Nov 2017'!AK200</f>
        <v>8.7333333333333325</v>
      </c>
      <c r="AW25" s="7">
        <f>'Survivalexp RAW Oct_Nov 2017'!AR200</f>
        <v>0.53333333333333333</v>
      </c>
      <c r="AX25" s="7">
        <f>'Survivalexp RAW Oct_Nov 2017'!AY200</f>
        <v>0.13333333333333333</v>
      </c>
      <c r="AY25" s="7">
        <f>'Survivalexp RAW Oct_Nov 2017'!BF200</f>
        <v>0</v>
      </c>
      <c r="AZ25" s="6"/>
      <c r="BA25" s="6"/>
      <c r="BB25" s="7" t="e">
        <f>'Survivalexp RAW Oct_Nov 2017'!I242</f>
        <v>#DIV/0!</v>
      </c>
      <c r="BC25" s="7" t="e">
        <f>'Survivalexp RAW Oct_Nov 2017'!P242</f>
        <v>#DIV/0!</v>
      </c>
      <c r="BD25" s="7" t="e">
        <f>'Survivalexp RAW Oct_Nov 2017'!W242</f>
        <v>#DIV/0!</v>
      </c>
      <c r="BE25" s="7">
        <f>'Survivalexp RAW Oct_Nov 2017'!AD242</f>
        <v>25</v>
      </c>
      <c r="BF25" s="7">
        <f>'Survivalexp RAW Oct_Nov 2017'!AK242</f>
        <v>2.2000000000000002</v>
      </c>
      <c r="BG25" s="7">
        <f>'Survivalexp RAW Oct_Nov 2017'!AR242</f>
        <v>0.3</v>
      </c>
      <c r="BH25" s="7">
        <f>'Survivalexp RAW Oct_Nov 2017'!AY242</f>
        <v>0.1</v>
      </c>
      <c r="BI25" s="7">
        <f>'Survivalexp RAW Oct_Nov 2017'!BF242</f>
        <v>0</v>
      </c>
      <c r="BJ25" s="6"/>
      <c r="BK25" s="6"/>
      <c r="BL25" s="7" t="e">
        <f>'Survivalexp RAW Oct_Nov 2017'!I284</f>
        <v>#DIV/0!</v>
      </c>
      <c r="BM25" s="7" t="e">
        <f>'Survivalexp RAW Oct_Nov 2017'!P284</f>
        <v>#DIV/0!</v>
      </c>
      <c r="BN25" s="7" t="e">
        <f>'Survivalexp RAW Oct_Nov 2017'!W284</f>
        <v>#DIV/0!</v>
      </c>
      <c r="BO25" s="7">
        <f>'Survivalexp RAW Oct_Nov 2017'!AD284</f>
        <v>14.4</v>
      </c>
      <c r="BP25" s="7">
        <f>'Survivalexp RAW Oct_Nov 2017'!AK284</f>
        <v>1.5</v>
      </c>
      <c r="BQ25" s="7">
        <f>'Survivalexp RAW Oct_Nov 2017'!AR284</f>
        <v>0.2</v>
      </c>
      <c r="BR25" s="7">
        <f>'Survivalexp RAW Oct_Nov 2017'!AY284</f>
        <v>0.1</v>
      </c>
      <c r="BS25" s="7">
        <f>'Survivalexp RAW Oct_Nov 2017'!BF284</f>
        <v>0</v>
      </c>
      <c r="BT25" s="6"/>
      <c r="BU25" s="6"/>
      <c r="BV25" s="7" t="e">
        <f>'Survivalexp RAW Oct_Nov 2017'!I326</f>
        <v>#DIV/0!</v>
      </c>
      <c r="BW25" s="7">
        <f>'Survivalexp RAW Oct_Nov 2017'!P326</f>
        <v>26.6</v>
      </c>
      <c r="BX25" s="7">
        <f>'Survivalexp RAW Oct_Nov 2017'!W326</f>
        <v>4.5</v>
      </c>
      <c r="BY25" s="7">
        <f>'Survivalexp RAW Oct_Nov 2017'!AD326</f>
        <v>0.6</v>
      </c>
      <c r="BZ25" s="7">
        <f>'Survivalexp RAW Oct_Nov 2017'!AK326</f>
        <v>0</v>
      </c>
      <c r="CA25" s="7">
        <f>'Survivalexp RAW Oct_Nov 2017'!AR326</f>
        <v>0</v>
      </c>
      <c r="CB25" s="7">
        <f>'Survivalexp RAW Oct_Nov 2017'!AY326</f>
        <v>0</v>
      </c>
      <c r="CC25" s="7">
        <f>'Survivalexp RAW Oct_Nov 2017'!BF326</f>
        <v>0</v>
      </c>
      <c r="CD25" s="6"/>
      <c r="CE25" s="6"/>
    </row>
    <row r="26" spans="2:83" x14ac:dyDescent="0.35">
      <c r="B26" s="6"/>
      <c r="C26" s="6" t="s">
        <v>33</v>
      </c>
      <c r="D26" s="7" t="e">
        <f>'Survivalexp RAW Oct_Nov 2017'!I32</f>
        <v>#DIV/0!</v>
      </c>
      <c r="E26" s="7" t="e">
        <f>'Survivalexp RAW Oct_Nov 2017'!P32</f>
        <v>#DIV/0!</v>
      </c>
      <c r="F26" s="7" t="e">
        <f>'Survivalexp RAW Oct_Nov 2017'!W32</f>
        <v>#DIV/0!</v>
      </c>
      <c r="G26" s="7" t="e">
        <f>'Survivalexp RAW Oct_Nov 2017'!AD32</f>
        <v>#DIV/0!</v>
      </c>
      <c r="H26" s="7">
        <f>'Survivalexp RAW Oct_Nov 2017'!AK32</f>
        <v>11.925410749169787</v>
      </c>
      <c r="I26" s="7">
        <f>'Survivalexp RAW Oct_Nov 2017'!AR32</f>
        <v>4.0914867450350147</v>
      </c>
      <c r="J26" s="7">
        <f>'Survivalexp RAW Oct_Nov 2017'!AY32</f>
        <v>0.99493615300512395</v>
      </c>
      <c r="K26" s="7">
        <f>'Survivalexp RAW Oct_Nov 2017'!BF32</f>
        <v>0.44721359549995793</v>
      </c>
      <c r="L26" s="6"/>
      <c r="M26" s="6"/>
      <c r="N26" s="7" t="e">
        <f>'Survivalexp RAW Oct_Nov 2017'!I74</f>
        <v>#DIV/0!</v>
      </c>
      <c r="O26" s="7" t="e">
        <f>'Survivalexp RAW Oct_Nov 2017'!P74</f>
        <v>#DIV/0!</v>
      </c>
      <c r="P26" s="7" t="e">
        <f>'Survivalexp RAW Oct_Nov 2017'!W74</f>
        <v>#DIV/0!</v>
      </c>
      <c r="Q26" s="7">
        <f>'Survivalexp RAW Oct_Nov 2017'!AD74</f>
        <v>19.252688031605679</v>
      </c>
      <c r="R26" s="7">
        <f>'Survivalexp RAW Oct_Nov 2017'!AK74</f>
        <v>6.5510214437971195</v>
      </c>
      <c r="S26" s="7">
        <f>'Survivalexp RAW Oct_Nov 2017'!AR74</f>
        <v>2.4818162115990123</v>
      </c>
      <c r="T26" s="7">
        <f>'Survivalexp RAW Oct_Nov 2017'!AY74</f>
        <v>2.9470081535560277</v>
      </c>
      <c r="U26" s="7">
        <f>'Survivalexp RAW Oct_Nov 2017'!BF74</f>
        <v>3.0623755298677962</v>
      </c>
      <c r="V26" s="6"/>
      <c r="W26" s="6"/>
      <c r="X26" s="7" t="e">
        <f>'Survivalexp RAW Oct_Nov 2017'!I116</f>
        <v>#DIV/0!</v>
      </c>
      <c r="Y26" s="7" t="e">
        <f>'Survivalexp RAW Oct_Nov 2017'!P116</f>
        <v>#DIV/0!</v>
      </c>
      <c r="Z26" s="7" t="e">
        <f>'Survivalexp RAW Oct_Nov 2017'!W116</f>
        <v>#DIV/0!</v>
      </c>
      <c r="AA26" s="7">
        <f>'Survivalexp RAW Oct_Nov 2017'!AD116</f>
        <v>15.892901434130623</v>
      </c>
      <c r="AB26" s="7">
        <f>'Survivalexp RAW Oct_Nov 2017'!AK116</f>
        <v>4.4269582075204532</v>
      </c>
      <c r="AC26" s="7">
        <f>'Survivalexp RAW Oct_Nov 2017'!AR116</f>
        <v>1.8515630385456958</v>
      </c>
      <c r="AD26" s="7">
        <f>'Survivalexp RAW Oct_Nov 2017'!AY116</f>
        <v>0</v>
      </c>
      <c r="AE26" s="7">
        <f>'Survivalexp RAW Oct_Nov 2017'!BF116</f>
        <v>0</v>
      </c>
      <c r="AF26" s="6"/>
      <c r="AG26" s="6"/>
      <c r="AH26" s="7" t="e">
        <f>'Survivalexp RAW Oct_Nov 2017'!I159</f>
        <v>#DIV/0!</v>
      </c>
      <c r="AI26" s="7" t="e">
        <f>'Survivalexp RAW Oct_Nov 2017'!P159</f>
        <v>#DIV/0!</v>
      </c>
      <c r="AJ26" s="7" t="e">
        <f>'Survivalexp RAW Oct_Nov 2017'!W159</f>
        <v>#DIV/0!</v>
      </c>
      <c r="AK26" s="7">
        <f>'Survivalexp RAW Oct_Nov 2017'!AD159</f>
        <v>10.127858709888201</v>
      </c>
      <c r="AL26" s="7">
        <f>'Survivalexp RAW Oct_Nov 2017'!AK159</f>
        <v>5.3299409865936598</v>
      </c>
      <c r="AM26" s="7">
        <f>'Survivalexp RAW Oct_Nov 2017'!AR159</f>
        <v>2.3532351153443853</v>
      </c>
      <c r="AN26" s="7">
        <f>'Survivalexp RAW Oct_Nov 2017'!AY159</f>
        <v>0.44721359549995793</v>
      </c>
      <c r="AO26" s="7">
        <f>'Survivalexp RAW Oct_Nov 2017'!BF159</f>
        <v>0</v>
      </c>
      <c r="AP26" s="6"/>
      <c r="AQ26" s="6"/>
      <c r="AR26" s="7" t="e">
        <f>'Survivalexp RAW Oct_Nov 2017'!I201</f>
        <v>#DIV/0!</v>
      </c>
      <c r="AS26" s="7" t="e">
        <f>'Survivalexp RAW Oct_Nov 2017'!P201</f>
        <v>#DIV/0!</v>
      </c>
      <c r="AT26" s="7" t="e">
        <f>'Survivalexp RAW Oct_Nov 2017'!W201</f>
        <v>#DIV/0!</v>
      </c>
      <c r="AU26" s="7">
        <f>'Survivalexp RAW Oct_Nov 2017'!AD201</f>
        <v>23.045041900754693</v>
      </c>
      <c r="AV26" s="7">
        <f>'Survivalexp RAW Oct_Nov 2017'!AK201</f>
        <v>6.2371535710659867</v>
      </c>
      <c r="AW26" s="7">
        <f>'Survivalexp RAW Oct_Nov 2017'!AR201</f>
        <v>1.7310872175339913</v>
      </c>
      <c r="AX26" s="7">
        <f>'Survivalexp RAW Oct_Nov 2017'!AY201</f>
        <v>0.54772255750516607</v>
      </c>
      <c r="AY26" s="7">
        <f>'Survivalexp RAW Oct_Nov 2017'!BF201</f>
        <v>0</v>
      </c>
      <c r="AZ26" s="6"/>
      <c r="BA26" s="6"/>
      <c r="BB26" s="7" t="e">
        <f>'Survivalexp RAW Oct_Nov 2017'!I243</f>
        <v>#DIV/0!</v>
      </c>
      <c r="BC26" s="7" t="e">
        <f>'Survivalexp RAW Oct_Nov 2017'!P243</f>
        <v>#DIV/0!</v>
      </c>
      <c r="BD26" s="7" t="e">
        <f>'Survivalexp RAW Oct_Nov 2017'!W243</f>
        <v>#DIV/0!</v>
      </c>
      <c r="BE26" s="7">
        <f>'Survivalexp RAW Oct_Nov 2017'!AD243</f>
        <v>8.4658028044929985</v>
      </c>
      <c r="BF26" s="7">
        <f>'Survivalexp RAW Oct_Nov 2017'!AK243</f>
        <v>2.5543889874722332</v>
      </c>
      <c r="BG26" s="7">
        <f>'Survivalexp RAW Oct_Nov 2017'!AR243</f>
        <v>0.89442719099991586</v>
      </c>
      <c r="BH26" s="7">
        <f>'Survivalexp RAW Oct_Nov 2017'!AY243</f>
        <v>0.44721359549995793</v>
      </c>
      <c r="BI26" s="7">
        <f>'Survivalexp RAW Oct_Nov 2017'!BF243</f>
        <v>0</v>
      </c>
      <c r="BJ26" s="6"/>
      <c r="BK26" s="6"/>
      <c r="BL26" s="7" t="e">
        <f>'Survivalexp RAW Oct_Nov 2017'!I285</f>
        <v>#DIV/0!</v>
      </c>
      <c r="BM26" s="7" t="e">
        <f>'Survivalexp RAW Oct_Nov 2017'!P285</f>
        <v>#DIV/0!</v>
      </c>
      <c r="BN26" s="7" t="e">
        <f>'Survivalexp RAW Oct_Nov 2017'!W285</f>
        <v>#DIV/0!</v>
      </c>
      <c r="BO26" s="7">
        <f>'Survivalexp RAW Oct_Nov 2017'!AD285</f>
        <v>3.9883755524272138</v>
      </c>
      <c r="BP26" s="7">
        <f>'Survivalexp RAW Oct_Nov 2017'!AK285</f>
        <v>2.2360679774997898</v>
      </c>
      <c r="BQ26" s="7">
        <f>'Survivalexp RAW Oct_Nov 2017'!AR285</f>
        <v>0.54772255750516607</v>
      </c>
      <c r="BR26" s="7">
        <f>'Survivalexp RAW Oct_Nov 2017'!AY285</f>
        <v>0.44721359549995793</v>
      </c>
      <c r="BS26" s="7">
        <f>'Survivalexp RAW Oct_Nov 2017'!BF285</f>
        <v>0</v>
      </c>
      <c r="BT26" s="6"/>
      <c r="BU26" s="6"/>
      <c r="BV26" s="7" t="e">
        <f>'Survivalexp RAW Oct_Nov 2017'!I327</f>
        <v>#DIV/0!</v>
      </c>
      <c r="BW26" s="7">
        <f>'Survivalexp RAW Oct_Nov 2017'!P327</f>
        <v>6.7009353387576258</v>
      </c>
      <c r="BX26" s="7">
        <f>'Survivalexp RAW Oct_Nov 2017'!W327</f>
        <v>2.481816211599011</v>
      </c>
      <c r="BY26" s="7">
        <f>'Survivalexp RAW Oct_Nov 2017'!AD327</f>
        <v>1.0954451150103321</v>
      </c>
      <c r="BZ26" s="7">
        <f>'Survivalexp RAW Oct_Nov 2017'!AK327</f>
        <v>0</v>
      </c>
      <c r="CA26" s="7">
        <f>'Survivalexp RAW Oct_Nov 2017'!AR327</f>
        <v>0</v>
      </c>
      <c r="CB26" s="7">
        <f>'Survivalexp RAW Oct_Nov 2017'!AY327</f>
        <v>0</v>
      </c>
      <c r="CC26" s="7">
        <f>'Survivalexp RAW Oct_Nov 2017'!BF327</f>
        <v>0</v>
      </c>
      <c r="CD26" s="6"/>
      <c r="CE26" s="6"/>
    </row>
    <row r="27" spans="2:83" x14ac:dyDescent="0.35">
      <c r="B27" s="6" t="s">
        <v>45</v>
      </c>
      <c r="C27" s="6"/>
      <c r="D27" s="18" t="e">
        <f>D25/$D$8</f>
        <v>#DIV/0!</v>
      </c>
      <c r="E27" s="18" t="e">
        <f>E25/$E$8</f>
        <v>#DIV/0!</v>
      </c>
      <c r="F27" s="18" t="e">
        <f>F25/$F$8</f>
        <v>#DIV/0!</v>
      </c>
      <c r="G27" s="18" t="e">
        <f>G25/$G$8</f>
        <v>#DIV/0!</v>
      </c>
      <c r="H27" s="18">
        <f>H25/$H$8</f>
        <v>475999.99999999994</v>
      </c>
      <c r="I27" s="18">
        <f>I25/$I$8</f>
        <v>499999.99999999994</v>
      </c>
      <c r="J27" s="18">
        <f t="shared" si="0"/>
        <v>300000.00000000006</v>
      </c>
      <c r="K27" s="18">
        <f>K25/$K$8</f>
        <v>1000000.0000000001</v>
      </c>
      <c r="L27" s="13">
        <f>H27</f>
        <v>475999.99999999994</v>
      </c>
      <c r="M27" s="15">
        <f>H28</f>
        <v>119254.10749169787</v>
      </c>
      <c r="N27" s="18" t="e">
        <f>N25/$D$8</f>
        <v>#DIV/0!</v>
      </c>
      <c r="O27" s="18" t="e">
        <f>O25/$E$8</f>
        <v>#DIV/0!</v>
      </c>
      <c r="P27" s="18" t="e">
        <f>P25/$F$8</f>
        <v>#DIV/0!</v>
      </c>
      <c r="Q27" s="18">
        <f>Q25/$G$8</f>
        <v>123400</v>
      </c>
      <c r="R27" s="18">
        <f>R25/$H$8</f>
        <v>131000.00000000001</v>
      </c>
      <c r="S27" s="18">
        <f>S25/$I$8</f>
        <v>340000</v>
      </c>
      <c r="T27" s="18">
        <f t="shared" si="1"/>
        <v>3300000</v>
      </c>
      <c r="U27" s="18">
        <f>U25/$K$8</f>
        <v>34000000.000000007</v>
      </c>
      <c r="V27" s="13">
        <f>R27</f>
        <v>131000.00000000001</v>
      </c>
      <c r="W27" s="15">
        <f>R28</f>
        <v>65510.21443797119</v>
      </c>
      <c r="X27" s="18" t="e">
        <f>X25/$D$8</f>
        <v>#DIV/0!</v>
      </c>
      <c r="Y27" s="18" t="e">
        <f>Y25/$E$8</f>
        <v>#DIV/0!</v>
      </c>
      <c r="Z27" s="18" t="e">
        <f>Z25/$F$8</f>
        <v>#DIV/0!</v>
      </c>
      <c r="AA27" s="18">
        <f>AA25/$G$8</f>
        <v>91300.000000000015</v>
      </c>
      <c r="AB27" s="18">
        <f>AB25/$H$8</f>
        <v>62000</v>
      </c>
      <c r="AC27" s="18">
        <f>AC25/$I$8</f>
        <v>110000</v>
      </c>
      <c r="AD27" s="18">
        <f t="shared" si="2"/>
        <v>0</v>
      </c>
      <c r="AE27" s="18">
        <f>AE25/$K$8</f>
        <v>0</v>
      </c>
      <c r="AF27" s="13">
        <f>AA27</f>
        <v>91300.000000000015</v>
      </c>
      <c r="AG27" s="15">
        <f>AA28</f>
        <v>15892.901434130623</v>
      </c>
      <c r="AH27" s="18" t="e">
        <f>AH25/$D$8</f>
        <v>#DIV/0!</v>
      </c>
      <c r="AI27" s="18" t="e">
        <f>AI25/$E$8</f>
        <v>#DIV/0!</v>
      </c>
      <c r="AJ27" s="18" t="e">
        <f>AJ25/$F$8</f>
        <v>#DIV/0!</v>
      </c>
      <c r="AK27" s="18">
        <f>AK25/$G$8</f>
        <v>87900</v>
      </c>
      <c r="AL27" s="18">
        <f>AL25/$H$8</f>
        <v>93000</v>
      </c>
      <c r="AM27" s="18">
        <f>AM25/$I$8</f>
        <v>120000.00000000001</v>
      </c>
      <c r="AN27" s="18">
        <f t="shared" si="3"/>
        <v>100000.00000000001</v>
      </c>
      <c r="AO27" s="18">
        <f>AO25/$K$8</f>
        <v>0</v>
      </c>
      <c r="AP27" s="13">
        <f>AK27</f>
        <v>87900</v>
      </c>
      <c r="AQ27" s="15">
        <f>AK28</f>
        <v>10127.858709888202</v>
      </c>
      <c r="AR27" s="18" t="e">
        <f>AR25/$D$8</f>
        <v>#DIV/0!</v>
      </c>
      <c r="AS27" s="18" t="e">
        <f>AS25/$E$8</f>
        <v>#DIV/0!</v>
      </c>
      <c r="AT27" s="18" t="e">
        <f>AT25/$F$8</f>
        <v>#DIV/0!</v>
      </c>
      <c r="AU27" s="18">
        <f>AU25/$G$8</f>
        <v>59266.666666666657</v>
      </c>
      <c r="AV27" s="18">
        <f>AV25/$H$8</f>
        <v>87333.333333333314</v>
      </c>
      <c r="AW27" s="18">
        <f>AW25/$I$8</f>
        <v>53333.333333333328</v>
      </c>
      <c r="AX27" s="18">
        <f t="shared" si="4"/>
        <v>133333.33333333334</v>
      </c>
      <c r="AY27" s="18">
        <f>AY25/$K$8</f>
        <v>0</v>
      </c>
      <c r="AZ27" s="13">
        <f>AU27</f>
        <v>59266.666666666657</v>
      </c>
      <c r="BA27" s="15">
        <f>AU28</f>
        <v>23045.041900754692</v>
      </c>
      <c r="BB27" s="18" t="e">
        <f>BB25/$D$8</f>
        <v>#DIV/0!</v>
      </c>
      <c r="BC27" s="18" t="e">
        <f>BC25/$E$8</f>
        <v>#DIV/0!</v>
      </c>
      <c r="BD27" s="18" t="e">
        <f>BD25/$F$8</f>
        <v>#DIV/0!</v>
      </c>
      <c r="BE27" s="18">
        <f>BE25/$G$8</f>
        <v>25000</v>
      </c>
      <c r="BF27" s="18">
        <f>BF25/$H$8</f>
        <v>22000</v>
      </c>
      <c r="BG27" s="18">
        <f>BG25/$I$8</f>
        <v>29999.999999999996</v>
      </c>
      <c r="BH27" s="18">
        <f t="shared" si="5"/>
        <v>100000.00000000001</v>
      </c>
      <c r="BI27" s="18">
        <f>BI25/$K$8</f>
        <v>0</v>
      </c>
      <c r="BJ27" s="13">
        <f>BE27</f>
        <v>25000</v>
      </c>
      <c r="BK27" s="15">
        <f>BE28</f>
        <v>8465.8028044929979</v>
      </c>
      <c r="BL27" s="18" t="e">
        <f>BL25/$D$8</f>
        <v>#DIV/0!</v>
      </c>
      <c r="BM27" s="18" t="e">
        <f>BM25/$E$8</f>
        <v>#DIV/0!</v>
      </c>
      <c r="BN27" s="18" t="e">
        <f>BN25/$F$8</f>
        <v>#DIV/0!</v>
      </c>
      <c r="BO27" s="18">
        <f>BO25/$G$8</f>
        <v>14400</v>
      </c>
      <c r="BP27" s="18">
        <f>BP25/$H$8</f>
        <v>15000</v>
      </c>
      <c r="BQ27" s="18">
        <f>BQ25/$I$8</f>
        <v>20000</v>
      </c>
      <c r="BR27" s="18">
        <f t="shared" si="6"/>
        <v>100000.00000000001</v>
      </c>
      <c r="BS27" s="18">
        <f>BS25/$K$8</f>
        <v>0</v>
      </c>
      <c r="BT27" s="13">
        <f>BO27</f>
        <v>14400</v>
      </c>
      <c r="BU27" s="15">
        <f>BO28</f>
        <v>3988.3755524272137</v>
      </c>
      <c r="BV27" s="18" t="e">
        <f>BV25/$D$8</f>
        <v>#DIV/0!</v>
      </c>
      <c r="BW27" s="18">
        <f>BW25/$E$8</f>
        <v>266</v>
      </c>
      <c r="BX27" s="18">
        <f>BX25/$F$8</f>
        <v>450</v>
      </c>
      <c r="BY27" s="18">
        <f>BY25/$G$8</f>
        <v>600</v>
      </c>
      <c r="BZ27" s="18">
        <f>BZ25/$H$8</f>
        <v>0</v>
      </c>
      <c r="CA27" s="18">
        <f>CA25/$I$8</f>
        <v>0</v>
      </c>
      <c r="CB27" s="18">
        <f t="shared" si="7"/>
        <v>0</v>
      </c>
      <c r="CC27" s="18">
        <f>CC25/$K$8</f>
        <v>0</v>
      </c>
      <c r="CD27" s="13">
        <f>BW27</f>
        <v>266</v>
      </c>
      <c r="CE27" s="15">
        <f>BW28</f>
        <v>67.009353387576255</v>
      </c>
    </row>
    <row r="28" spans="2:83" x14ac:dyDescent="0.35">
      <c r="B28" s="6"/>
      <c r="C28" s="6" t="s">
        <v>33</v>
      </c>
      <c r="D28" s="18" t="e">
        <f>D26/$D$8</f>
        <v>#DIV/0!</v>
      </c>
      <c r="E28" s="18" t="e">
        <f>E26/$E$8</f>
        <v>#DIV/0!</v>
      </c>
      <c r="F28" s="18" t="e">
        <f>F26/$F$8</f>
        <v>#DIV/0!</v>
      </c>
      <c r="G28" s="18" t="e">
        <f>G26/$G$8</f>
        <v>#DIV/0!</v>
      </c>
      <c r="H28" s="18">
        <f>H26/$H$8</f>
        <v>119254.10749169787</v>
      </c>
      <c r="I28" s="18">
        <f>I26/$I$8</f>
        <v>409148.67450350145</v>
      </c>
      <c r="J28" s="18">
        <f t="shared" si="0"/>
        <v>994936.15300512395</v>
      </c>
      <c r="K28" s="18">
        <f>K26/$K$8</f>
        <v>4472135.9549995791</v>
      </c>
      <c r="L28" s="6"/>
      <c r="M28" s="6"/>
      <c r="N28" s="18" t="e">
        <f>N26/$D$8</f>
        <v>#DIV/0!</v>
      </c>
      <c r="O28" s="18" t="e">
        <f>O26/$E$8</f>
        <v>#DIV/0!</v>
      </c>
      <c r="P28" s="18" t="e">
        <f>P26/$F$8</f>
        <v>#DIV/0!</v>
      </c>
      <c r="Q28" s="18">
        <f>Q26/$G$8</f>
        <v>19252.688031605678</v>
      </c>
      <c r="R28" s="18">
        <f>R26/$H$8</f>
        <v>65510.21443797119</v>
      </c>
      <c r="S28" s="18">
        <f>S26/$I$8</f>
        <v>248181.6211599012</v>
      </c>
      <c r="T28" s="18">
        <f t="shared" si="1"/>
        <v>2947008.1535560279</v>
      </c>
      <c r="U28" s="18">
        <f>U26/$K$8</f>
        <v>30623755.298677962</v>
      </c>
      <c r="V28" s="6"/>
      <c r="W28" s="6"/>
      <c r="X28" s="18" t="e">
        <f>X26/$D$8</f>
        <v>#DIV/0!</v>
      </c>
      <c r="Y28" s="18" t="e">
        <f>Y26/$E$8</f>
        <v>#DIV/0!</v>
      </c>
      <c r="Z28" s="18" t="e">
        <f>Z26/$F$8</f>
        <v>#DIV/0!</v>
      </c>
      <c r="AA28" s="18">
        <f>AA26/$G$8</f>
        <v>15892.901434130623</v>
      </c>
      <c r="AB28" s="18">
        <f>AB26/$H$8</f>
        <v>44269.582075204533</v>
      </c>
      <c r="AC28" s="18">
        <f>AC26/$I$8</f>
        <v>185156.30385456956</v>
      </c>
      <c r="AD28" s="18">
        <f t="shared" si="2"/>
        <v>0</v>
      </c>
      <c r="AE28" s="18">
        <f>AE26/$K$8</f>
        <v>0</v>
      </c>
      <c r="AF28" s="6"/>
      <c r="AG28" s="6"/>
      <c r="AH28" s="18" t="e">
        <f>AH26/$D$8</f>
        <v>#DIV/0!</v>
      </c>
      <c r="AI28" s="18" t="e">
        <f>AI26/$E$8</f>
        <v>#DIV/0!</v>
      </c>
      <c r="AJ28" s="18" t="e">
        <f>AJ26/$F$8</f>
        <v>#DIV/0!</v>
      </c>
      <c r="AK28" s="18">
        <f>AK26/$G$8</f>
        <v>10127.858709888202</v>
      </c>
      <c r="AL28" s="18">
        <f>AL26/$H$8</f>
        <v>53299.409865936592</v>
      </c>
      <c r="AM28" s="18">
        <f>AM26/$I$8</f>
        <v>235323.51153443853</v>
      </c>
      <c r="AN28" s="18">
        <f t="shared" si="3"/>
        <v>447213.59549995797</v>
      </c>
      <c r="AO28" s="18">
        <f>AO26/$K$8</f>
        <v>0</v>
      </c>
      <c r="AP28" s="6"/>
      <c r="AQ28" s="6"/>
      <c r="AR28" s="18" t="e">
        <f>AR26/$D$8</f>
        <v>#DIV/0!</v>
      </c>
      <c r="AS28" s="18" t="e">
        <f>AS26/$E$8</f>
        <v>#DIV/0!</v>
      </c>
      <c r="AT28" s="18" t="e">
        <f>AT26/$F$8</f>
        <v>#DIV/0!</v>
      </c>
      <c r="AU28" s="18">
        <f>AU26/$G$8</f>
        <v>23045.041900754692</v>
      </c>
      <c r="AV28" s="18">
        <f>AV26/$H$8</f>
        <v>62371.53571065986</v>
      </c>
      <c r="AW28" s="18">
        <f>AW26/$I$8</f>
        <v>173108.72175339912</v>
      </c>
      <c r="AX28" s="18">
        <f t="shared" si="4"/>
        <v>547722.55750516604</v>
      </c>
      <c r="AY28" s="18">
        <f>AY26/$K$8</f>
        <v>0</v>
      </c>
      <c r="AZ28" s="6"/>
      <c r="BA28" s="6"/>
      <c r="BB28" s="18" t="e">
        <f>BB26/$D$8</f>
        <v>#DIV/0!</v>
      </c>
      <c r="BC28" s="18" t="e">
        <f>BC26/$E$8</f>
        <v>#DIV/0!</v>
      </c>
      <c r="BD28" s="18" t="e">
        <f>BD26/$F$8</f>
        <v>#DIV/0!</v>
      </c>
      <c r="BE28" s="18">
        <f>BE26/$G$8</f>
        <v>8465.8028044929979</v>
      </c>
      <c r="BF28" s="18">
        <f>BF26/$H$8</f>
        <v>25543.889874722332</v>
      </c>
      <c r="BG28" s="18">
        <f>BG26/$I$8</f>
        <v>89442.719099991577</v>
      </c>
      <c r="BH28" s="18">
        <f t="shared" si="5"/>
        <v>447213.59549995797</v>
      </c>
      <c r="BI28" s="18">
        <f>BI26/$K$8</f>
        <v>0</v>
      </c>
      <c r="BJ28" s="6"/>
      <c r="BK28" s="6"/>
      <c r="BL28" s="18" t="e">
        <f>BL26/$D$8</f>
        <v>#DIV/0!</v>
      </c>
      <c r="BM28" s="18" t="e">
        <f>BM26/$E$8</f>
        <v>#DIV/0!</v>
      </c>
      <c r="BN28" s="18" t="e">
        <f>BN26/$F$8</f>
        <v>#DIV/0!</v>
      </c>
      <c r="BO28" s="18">
        <f>BO26/$G$8</f>
        <v>3988.3755524272137</v>
      </c>
      <c r="BP28" s="18">
        <f>BP26/$H$8</f>
        <v>22360.679774997898</v>
      </c>
      <c r="BQ28" s="18">
        <f>BQ26/$I$8</f>
        <v>54772.255750516604</v>
      </c>
      <c r="BR28" s="18">
        <f t="shared" si="6"/>
        <v>447213.59549995797</v>
      </c>
      <c r="BS28" s="18">
        <f>BS26/$K$8</f>
        <v>0</v>
      </c>
      <c r="BT28" s="6"/>
      <c r="BU28" s="6"/>
      <c r="BV28" s="18" t="e">
        <f>BV26/$D$8</f>
        <v>#DIV/0!</v>
      </c>
      <c r="BW28" s="18">
        <f>BW26/$E$8</f>
        <v>67.009353387576255</v>
      </c>
      <c r="BX28" s="18">
        <f>BX26/$F$8</f>
        <v>248.18162115990108</v>
      </c>
      <c r="BY28" s="18">
        <f>BY26/$G$8</f>
        <v>1095.4451150103321</v>
      </c>
      <c r="BZ28" s="18">
        <f>BZ26/$H$8</f>
        <v>0</v>
      </c>
      <c r="CA28" s="18">
        <f>CA26/$I$8</f>
        <v>0</v>
      </c>
      <c r="CB28" s="18">
        <f t="shared" si="7"/>
        <v>0</v>
      </c>
      <c r="CC28" s="18">
        <f>CC26/$K$8</f>
        <v>0</v>
      </c>
      <c r="CD28" s="6"/>
      <c r="CE28" s="6"/>
    </row>
    <row r="29" spans="2:83" x14ac:dyDescent="0.35">
      <c r="B29" s="6"/>
      <c r="C29" s="6" t="s">
        <v>15</v>
      </c>
      <c r="D29" s="7" t="e">
        <f>'Survivalexp RAW Oct_Nov 2017'!I36</f>
        <v>#DIV/0!</v>
      </c>
      <c r="E29" s="7" t="e">
        <f>'Survivalexp RAW Oct_Nov 2017'!P36</f>
        <v>#DIV/0!</v>
      </c>
      <c r="F29" s="7" t="e">
        <f>'Survivalexp RAW Oct_Nov 2017'!W36</f>
        <v>#DIV/0!</v>
      </c>
      <c r="G29" s="7" t="e">
        <f>'Survivalexp RAW Oct_Nov 2017'!AD36</f>
        <v>#DIV/0!</v>
      </c>
      <c r="H29" s="7">
        <f>'Survivalexp RAW Oct_Nov 2017'!AK36</f>
        <v>31.7</v>
      </c>
      <c r="I29" s="7">
        <f>'Survivalexp RAW Oct_Nov 2017'!AR36</f>
        <v>5</v>
      </c>
      <c r="J29" s="7">
        <f>'Survivalexp RAW Oct_Nov 2017'!AY36</f>
        <v>0.9</v>
      </c>
      <c r="K29" s="7">
        <f>'Survivalexp RAW Oct_Nov 2017'!BF36</f>
        <v>0.4</v>
      </c>
      <c r="L29" s="6"/>
      <c r="M29" s="6"/>
      <c r="N29" s="7" t="e">
        <f>'Survivalexp RAW Oct_Nov 2017'!I78</f>
        <v>#DIV/0!</v>
      </c>
      <c r="O29" s="7" t="e">
        <f>'Survivalexp RAW Oct_Nov 2017'!P78</f>
        <v>#DIV/0!</v>
      </c>
      <c r="P29" s="7" t="e">
        <f>'Survivalexp RAW Oct_Nov 2017'!W78</f>
        <v>#DIV/0!</v>
      </c>
      <c r="Q29" s="7">
        <f>'Survivalexp RAW Oct_Nov 2017'!AD78</f>
        <v>127.7</v>
      </c>
      <c r="R29" s="7">
        <f>'Survivalexp RAW Oct_Nov 2017'!AK78</f>
        <v>17</v>
      </c>
      <c r="S29" s="7">
        <f>'Survivalexp RAW Oct_Nov 2017'!AR78</f>
        <v>5.3000000000000007</v>
      </c>
      <c r="T29" s="7">
        <f>'Survivalexp RAW Oct_Nov 2017'!AY78</f>
        <v>3.1</v>
      </c>
      <c r="U29" s="7">
        <f>'Survivalexp RAW Oct_Nov 2017'!BF78</f>
        <v>3.2</v>
      </c>
      <c r="V29" s="6"/>
      <c r="W29" s="6"/>
      <c r="X29" s="7" t="e">
        <f>'Survivalexp RAW Oct_Nov 2017'!I120</f>
        <v>#DIV/0!</v>
      </c>
      <c r="Y29" s="7" t="e">
        <f>'Survivalexp RAW Oct_Nov 2017'!P120</f>
        <v>#DIV/0!</v>
      </c>
      <c r="Z29" s="7" t="e">
        <f>'Survivalexp RAW Oct_Nov 2017'!W120</f>
        <v>#DIV/0!</v>
      </c>
      <c r="AA29" s="7">
        <f>'Survivalexp RAW Oct_Nov 2017'!AD120</f>
        <v>80.300000000000011</v>
      </c>
      <c r="AB29" s="7">
        <f>'Survivalexp RAW Oct_Nov 2017'!AK120</f>
        <v>6.5</v>
      </c>
      <c r="AC29" s="7">
        <f>'Survivalexp RAW Oct_Nov 2017'!AR120</f>
        <v>0.7</v>
      </c>
      <c r="AD29" s="7">
        <f>'Survivalexp RAW Oct_Nov 2017'!AY120</f>
        <v>0.1</v>
      </c>
      <c r="AE29" s="7">
        <f>'Survivalexp RAW Oct_Nov 2017'!BF120</f>
        <v>0.1</v>
      </c>
      <c r="AF29" s="6"/>
      <c r="AG29" s="6"/>
      <c r="AH29" s="7" t="e">
        <f>'Survivalexp RAW Oct_Nov 2017'!I163</f>
        <v>#DIV/0!</v>
      </c>
      <c r="AI29" s="7" t="e">
        <f>'Survivalexp RAW Oct_Nov 2017'!P163</f>
        <v>#DIV/0!</v>
      </c>
      <c r="AJ29" s="7" t="e">
        <f>'Survivalexp RAW Oct_Nov 2017'!W163</f>
        <v>#DIV/0!</v>
      </c>
      <c r="AK29" s="7">
        <f>'Survivalexp RAW Oct_Nov 2017'!AD163</f>
        <v>33.099999999999994</v>
      </c>
      <c r="AL29" s="7">
        <f>'Survivalexp RAW Oct_Nov 2017'!AK163</f>
        <v>1.3</v>
      </c>
      <c r="AM29" s="7">
        <f>'Survivalexp RAW Oct_Nov 2017'!AR163</f>
        <v>0.4</v>
      </c>
      <c r="AN29" s="7">
        <f>'Survivalexp RAW Oct_Nov 2017'!AY163</f>
        <v>0.1</v>
      </c>
      <c r="AO29" s="7">
        <f>'Survivalexp RAW Oct_Nov 2017'!BF163</f>
        <v>0</v>
      </c>
      <c r="AP29" s="6"/>
      <c r="AQ29" s="6"/>
      <c r="AR29" s="7" t="e">
        <f>'Survivalexp RAW Oct_Nov 2017'!I205</f>
        <v>#DIV/0!</v>
      </c>
      <c r="AS29" s="7" t="e">
        <f>'Survivalexp RAW Oct_Nov 2017'!P205</f>
        <v>#DIV/0!</v>
      </c>
      <c r="AT29" s="7" t="e">
        <f>'Survivalexp RAW Oct_Nov 2017'!W205</f>
        <v>#DIV/0!</v>
      </c>
      <c r="AU29" s="7">
        <f>'Survivalexp RAW Oct_Nov 2017'!AD205</f>
        <v>17.899999999999999</v>
      </c>
      <c r="AV29" s="7">
        <f>'Survivalexp RAW Oct_Nov 2017'!AK205</f>
        <v>1.2999999999999998</v>
      </c>
      <c r="AW29" s="7">
        <f>'Survivalexp RAW Oct_Nov 2017'!AR205</f>
        <v>0</v>
      </c>
      <c r="AX29" s="7">
        <f>'Survivalexp RAW Oct_Nov 2017'!AY205</f>
        <v>0.1</v>
      </c>
      <c r="AY29" s="7">
        <f>'Survivalexp RAW Oct_Nov 2017'!BF205</f>
        <v>0</v>
      </c>
      <c r="AZ29" s="6"/>
      <c r="BA29" s="6"/>
      <c r="BB29" s="7" t="e">
        <f>'Survivalexp RAW Oct_Nov 2017'!I247</f>
        <v>#DIV/0!</v>
      </c>
      <c r="BC29" s="7" t="e">
        <f>'Survivalexp RAW Oct_Nov 2017'!P247</f>
        <v>#DIV/0!</v>
      </c>
      <c r="BD29" s="7">
        <f>'Survivalexp RAW Oct_Nov 2017'!W247</f>
        <v>85.5</v>
      </c>
      <c r="BE29" s="7">
        <f>'Survivalexp RAW Oct_Nov 2017'!AD247</f>
        <v>6.9</v>
      </c>
      <c r="BF29" s="7">
        <f>'Survivalexp RAW Oct_Nov 2017'!AK247</f>
        <v>0.8</v>
      </c>
      <c r="BG29" s="7">
        <f>'Survivalexp RAW Oct_Nov 2017'!AR247</f>
        <v>0</v>
      </c>
      <c r="BH29" s="7">
        <f>'Survivalexp RAW Oct_Nov 2017'!AY247</f>
        <v>0</v>
      </c>
      <c r="BI29" s="7">
        <f>'Survivalexp RAW Oct_Nov 2017'!BF247</f>
        <v>0</v>
      </c>
      <c r="BJ29" s="6"/>
      <c r="BK29" s="6"/>
      <c r="BL29" s="7" t="e">
        <f>'Survivalexp RAW Oct_Nov 2017'!I289</f>
        <v>#DIV/0!</v>
      </c>
      <c r="BM29" s="7" t="e">
        <f>'Survivalexp RAW Oct_Nov 2017'!P289</f>
        <v>#DIV/0!</v>
      </c>
      <c r="BN29" s="7">
        <f>'Survivalexp RAW Oct_Nov 2017'!W289</f>
        <v>64.2</v>
      </c>
      <c r="BO29" s="7">
        <f>'Survivalexp RAW Oct_Nov 2017'!AD289</f>
        <v>3.7</v>
      </c>
      <c r="BP29" s="7">
        <f>'Survivalexp RAW Oct_Nov 2017'!AK289</f>
        <v>0.1</v>
      </c>
      <c r="BQ29" s="7">
        <f>'Survivalexp RAW Oct_Nov 2017'!AR289</f>
        <v>0</v>
      </c>
      <c r="BR29" s="7">
        <f>'Survivalexp RAW Oct_Nov 2017'!AY289</f>
        <v>0</v>
      </c>
      <c r="BS29" s="7">
        <f>'Survivalexp RAW Oct_Nov 2017'!BF289</f>
        <v>0</v>
      </c>
      <c r="BT29" s="6"/>
      <c r="BU29" s="6"/>
      <c r="BV29" s="7" t="e">
        <f>'Survivalexp RAW Oct_Nov 2017'!I331</f>
        <v>#DIV/0!</v>
      </c>
      <c r="BW29" s="7">
        <f>'Survivalexp RAW Oct_Nov 2017'!P331</f>
        <v>38.200000000000003</v>
      </c>
      <c r="BX29" s="7">
        <f>'Survivalexp RAW Oct_Nov 2017'!W331</f>
        <v>8.6</v>
      </c>
      <c r="BY29" s="7">
        <f>'Survivalexp RAW Oct_Nov 2017'!AD331</f>
        <v>1.1000000000000001</v>
      </c>
      <c r="BZ29" s="7">
        <f>'Survivalexp RAW Oct_Nov 2017'!AK331</f>
        <v>0</v>
      </c>
      <c r="CA29" s="7">
        <f>'Survivalexp RAW Oct_Nov 2017'!AR331</f>
        <v>0</v>
      </c>
      <c r="CB29" s="7">
        <f>'Survivalexp RAW Oct_Nov 2017'!AY331</f>
        <v>0</v>
      </c>
      <c r="CC29" s="7">
        <f>'Survivalexp RAW Oct_Nov 2017'!BF331</f>
        <v>0</v>
      </c>
      <c r="CD29" s="6"/>
      <c r="CE29" s="6"/>
    </row>
    <row r="30" spans="2:83" x14ac:dyDescent="0.35">
      <c r="B30" s="6"/>
      <c r="C30" s="6" t="s">
        <v>33</v>
      </c>
      <c r="D30" s="7" t="e">
        <f>'Survivalexp RAW Oct_Nov 2017'!I37</f>
        <v>#DIV/0!</v>
      </c>
      <c r="E30" s="7" t="e">
        <f>'Survivalexp RAW Oct_Nov 2017'!P37</f>
        <v>#DIV/0!</v>
      </c>
      <c r="F30" s="7" t="e">
        <f>'Survivalexp RAW Oct_Nov 2017'!W37</f>
        <v>#DIV/0!</v>
      </c>
      <c r="G30" s="7" t="e">
        <f>'Survivalexp RAW Oct_Nov 2017'!AD37</f>
        <v>#DIV/0!</v>
      </c>
      <c r="H30" s="7">
        <f>'Survivalexp RAW Oct_Nov 2017'!AK37</f>
        <v>13.2254685817291</v>
      </c>
      <c r="I30" s="7">
        <f>'Survivalexp RAW Oct_Nov 2017'!AR37</f>
        <v>4.8661803488538755</v>
      </c>
      <c r="J30" s="7">
        <f>'Survivalexp RAW Oct_Nov 2017'!AY37</f>
        <v>2.5096586773834275</v>
      </c>
      <c r="K30" s="7">
        <f>'Survivalexp RAW Oct_Nov 2017'!BF37</f>
        <v>1.3416407864998738</v>
      </c>
      <c r="L30" s="6"/>
      <c r="M30" s="6"/>
      <c r="N30" s="7" t="e">
        <f>'Survivalexp RAW Oct_Nov 2017'!I79</f>
        <v>#DIV/0!</v>
      </c>
      <c r="O30" s="7" t="e">
        <f>'Survivalexp RAW Oct_Nov 2017'!P79</f>
        <v>#DIV/0!</v>
      </c>
      <c r="P30" s="7" t="e">
        <f>'Survivalexp RAW Oct_Nov 2017'!W79</f>
        <v>#DIV/0!</v>
      </c>
      <c r="Q30" s="7">
        <f>'Survivalexp RAW Oct_Nov 2017'!AD79</f>
        <v>17.604496300982071</v>
      </c>
      <c r="R30" s="7">
        <f>'Survivalexp RAW Oct_Nov 2017'!AK79</f>
        <v>5.2717173941087001</v>
      </c>
      <c r="S30" s="7">
        <f>'Survivalexp RAW Oct_Nov 2017'!AR79</f>
        <v>4.353994985531048</v>
      </c>
      <c r="T30" s="7">
        <f>'Survivalexp RAW Oct_Nov 2017'!AY79</f>
        <v>3.1746691744275002</v>
      </c>
      <c r="U30" s="7">
        <f>'Survivalexp RAW Oct_Nov 2017'!BF79</f>
        <v>2.3776668884190486</v>
      </c>
      <c r="V30" s="6"/>
      <c r="W30" s="6"/>
      <c r="X30" s="7" t="e">
        <f>'Survivalexp RAW Oct_Nov 2017'!I121</f>
        <v>#DIV/0!</v>
      </c>
      <c r="Y30" s="7" t="e">
        <f>'Survivalexp RAW Oct_Nov 2017'!P121</f>
        <v>#DIV/0!</v>
      </c>
      <c r="Z30" s="7" t="e">
        <f>'Survivalexp RAW Oct_Nov 2017'!W121</f>
        <v>#DIV/0!</v>
      </c>
      <c r="AA30" s="7">
        <f>'Survivalexp RAW Oct_Nov 2017'!AD121</f>
        <v>9.216728592095885</v>
      </c>
      <c r="AB30" s="7">
        <f>'Survivalexp RAW Oct_Nov 2017'!AK121</f>
        <v>5.3909521377798129</v>
      </c>
      <c r="AC30" s="7">
        <f>'Survivalexp RAW Oct_Nov 2017'!AR121</f>
        <v>1.9898723060102479</v>
      </c>
      <c r="AD30" s="7">
        <f>'Survivalexp RAW Oct_Nov 2017'!AY121</f>
        <v>0.44721359549995793</v>
      </c>
      <c r="AE30" s="7">
        <f>'Survivalexp RAW Oct_Nov 2017'!BF121</f>
        <v>0.44721359549995793</v>
      </c>
      <c r="AF30" s="6"/>
      <c r="AG30" s="6"/>
      <c r="AH30" s="7" t="e">
        <f>'Survivalexp RAW Oct_Nov 2017'!I164</f>
        <v>#DIV/0!</v>
      </c>
      <c r="AI30" s="7" t="e">
        <f>'Survivalexp RAW Oct_Nov 2017'!P164</f>
        <v>#DIV/0!</v>
      </c>
      <c r="AJ30" s="7" t="e">
        <f>'Survivalexp RAW Oct_Nov 2017'!W164</f>
        <v>#DIV/0!</v>
      </c>
      <c r="AK30" s="7">
        <f>'Survivalexp RAW Oct_Nov 2017'!AD164</f>
        <v>7.6276930643346361</v>
      </c>
      <c r="AL30" s="7">
        <f>'Survivalexp RAW Oct_Nov 2017'!AK164</f>
        <v>2.8165902124584949</v>
      </c>
      <c r="AM30" s="7">
        <f>'Survivalexp RAW Oct_Nov 2017'!AR164</f>
        <v>1.0954451150103321</v>
      </c>
      <c r="AN30" s="7">
        <f>'Survivalexp RAW Oct_Nov 2017'!AY164</f>
        <v>0.44721359549995793</v>
      </c>
      <c r="AO30" s="7">
        <f>'Survivalexp RAW Oct_Nov 2017'!BF164</f>
        <v>0</v>
      </c>
      <c r="AP30" s="6"/>
      <c r="AQ30" s="6"/>
      <c r="AR30" s="7" t="e">
        <f>'Survivalexp RAW Oct_Nov 2017'!I206</f>
        <v>#DIV/0!</v>
      </c>
      <c r="AS30" s="7" t="e">
        <f>'Survivalexp RAW Oct_Nov 2017'!P206</f>
        <v>#DIV/0!</v>
      </c>
      <c r="AT30" s="7" t="e">
        <f>'Survivalexp RAW Oct_Nov 2017'!W206</f>
        <v>#DIV/0!</v>
      </c>
      <c r="AU30" s="7">
        <f>'Survivalexp RAW Oct_Nov 2017'!AD206</f>
        <v>7.5639906430774069</v>
      </c>
      <c r="AV30" s="7">
        <f>'Survivalexp RAW Oct_Nov 2017'!AK206</f>
        <v>1.8515630385456956</v>
      </c>
      <c r="AW30" s="7">
        <f>'Survivalexp RAW Oct_Nov 2017'!AR206</f>
        <v>0</v>
      </c>
      <c r="AX30" s="7">
        <f>'Survivalexp RAW Oct_Nov 2017'!AY206</f>
        <v>0.44721359549995793</v>
      </c>
      <c r="AY30" s="7">
        <f>'Survivalexp RAW Oct_Nov 2017'!BF206</f>
        <v>0</v>
      </c>
      <c r="AZ30" s="6"/>
      <c r="BA30" s="6"/>
      <c r="BB30" s="7" t="e">
        <f>'Survivalexp RAW Oct_Nov 2017'!I248</f>
        <v>#DIV/0!</v>
      </c>
      <c r="BC30" s="7" t="e">
        <f>'Survivalexp RAW Oct_Nov 2017'!P248</f>
        <v>#DIV/0!</v>
      </c>
      <c r="BD30" s="7">
        <f>'Survivalexp RAW Oct_Nov 2017'!W248</f>
        <v>18.175425109477501</v>
      </c>
      <c r="BE30" s="7">
        <f>'Survivalexp RAW Oct_Nov 2017'!AD248</f>
        <v>4.1531477521177242</v>
      </c>
      <c r="BF30" s="7">
        <f>'Survivalexp RAW Oct_Nov 2017'!AK248</f>
        <v>3.0623755298677957</v>
      </c>
      <c r="BG30" s="7">
        <f>'Survivalexp RAW Oct_Nov 2017'!AR248</f>
        <v>0</v>
      </c>
      <c r="BH30" s="7">
        <f>'Survivalexp RAW Oct_Nov 2017'!AY248</f>
        <v>0</v>
      </c>
      <c r="BI30" s="7">
        <f>'Survivalexp RAW Oct_Nov 2017'!BF248</f>
        <v>0</v>
      </c>
      <c r="BJ30" s="6"/>
      <c r="BK30" s="6"/>
      <c r="BL30" s="7" t="e">
        <f>'Survivalexp RAW Oct_Nov 2017'!I290</f>
        <v>#DIV/0!</v>
      </c>
      <c r="BM30" s="7" t="e">
        <f>'Survivalexp RAW Oct_Nov 2017'!P290</f>
        <v>#DIV/0!</v>
      </c>
      <c r="BN30" s="7">
        <f>'Survivalexp RAW Oct_Nov 2017'!W290</f>
        <v>12.030812549662631</v>
      </c>
      <c r="BO30" s="7">
        <f>'Survivalexp RAW Oct_Nov 2017'!AD290</f>
        <v>5.0571707048642374</v>
      </c>
      <c r="BP30" s="7">
        <f>'Survivalexp RAW Oct_Nov 2017'!AK290</f>
        <v>0.44721359549995793</v>
      </c>
      <c r="BQ30" s="7">
        <f>'Survivalexp RAW Oct_Nov 2017'!AR290</f>
        <v>0</v>
      </c>
      <c r="BR30" s="7">
        <f>'Survivalexp RAW Oct_Nov 2017'!AY290</f>
        <v>0</v>
      </c>
      <c r="BS30" s="7">
        <f>'Survivalexp RAW Oct_Nov 2017'!BF290</f>
        <v>0</v>
      </c>
      <c r="BT30" s="6"/>
      <c r="BU30" s="6"/>
      <c r="BV30" s="7" t="e">
        <f>'Survivalexp RAW Oct_Nov 2017'!I332</f>
        <v>#DIV/0!</v>
      </c>
      <c r="BW30" s="7">
        <f>'Survivalexp RAW Oct_Nov 2017'!P332</f>
        <v>9.1770462495081837</v>
      </c>
      <c r="BX30" s="7">
        <f>'Survivalexp RAW Oct_Nov 2017'!W332</f>
        <v>2.3038404810405311</v>
      </c>
      <c r="BY30" s="7">
        <f>'Survivalexp RAW Oct_Nov 2017'!AD332</f>
        <v>2.5687108341029528</v>
      </c>
      <c r="BZ30" s="7">
        <f>'Survivalexp RAW Oct_Nov 2017'!AK332</f>
        <v>0</v>
      </c>
      <c r="CA30" s="7">
        <f>'Survivalexp RAW Oct_Nov 2017'!AR332</f>
        <v>0</v>
      </c>
      <c r="CB30" s="7">
        <f>'Survivalexp RAW Oct_Nov 2017'!AY332</f>
        <v>0</v>
      </c>
      <c r="CC30" s="7">
        <f>'Survivalexp RAW Oct_Nov 2017'!BF332</f>
        <v>0</v>
      </c>
      <c r="CD30" s="6"/>
      <c r="CE30" s="6"/>
    </row>
    <row r="31" spans="2:83" x14ac:dyDescent="0.35">
      <c r="B31" s="6" t="s">
        <v>45</v>
      </c>
      <c r="C31" s="6"/>
      <c r="D31" s="18" t="e">
        <f>D29/$D$8</f>
        <v>#DIV/0!</v>
      </c>
      <c r="E31" s="18" t="e">
        <f>E29/$E$8</f>
        <v>#DIV/0!</v>
      </c>
      <c r="F31" s="18" t="e">
        <f>F29/$F$8</f>
        <v>#DIV/0!</v>
      </c>
      <c r="G31" s="18" t="e">
        <f>G29/$G$8</f>
        <v>#DIV/0!</v>
      </c>
      <c r="H31" s="18">
        <f>H29/$H$8</f>
        <v>317000</v>
      </c>
      <c r="I31" s="18">
        <f>I29/$I$8</f>
        <v>499999.99999999994</v>
      </c>
      <c r="J31" s="18">
        <f t="shared" si="0"/>
        <v>900000.00000000012</v>
      </c>
      <c r="K31" s="18">
        <f>K29/$K$8</f>
        <v>4000000.0000000005</v>
      </c>
      <c r="L31" s="13">
        <f>H31</f>
        <v>317000</v>
      </c>
      <c r="M31" s="15">
        <f>H32</f>
        <v>132254.685817291</v>
      </c>
      <c r="N31" s="18" t="e">
        <f>N29/$D$8</f>
        <v>#DIV/0!</v>
      </c>
      <c r="O31" s="18" t="e">
        <f>O29/$E$8</f>
        <v>#DIV/0!</v>
      </c>
      <c r="P31" s="18" t="e">
        <f>P29/$F$8</f>
        <v>#DIV/0!</v>
      </c>
      <c r="Q31" s="18">
        <f>Q29/$G$8</f>
        <v>127700</v>
      </c>
      <c r="R31" s="18">
        <f>R29/$H$8</f>
        <v>170000</v>
      </c>
      <c r="S31" s="18">
        <f>S29/$I$8</f>
        <v>530000</v>
      </c>
      <c r="T31" s="18">
        <f t="shared" si="1"/>
        <v>3100000</v>
      </c>
      <c r="U31" s="18">
        <f>U29/$K$8</f>
        <v>32000000.000000004</v>
      </c>
      <c r="V31" s="13">
        <f>R31</f>
        <v>170000</v>
      </c>
      <c r="W31" s="15">
        <f>R32</f>
        <v>52717.173941087</v>
      </c>
      <c r="X31" s="18" t="e">
        <f>X29/$D$8</f>
        <v>#DIV/0!</v>
      </c>
      <c r="Y31" s="18" t="e">
        <f>Y29/$E$8</f>
        <v>#DIV/0!</v>
      </c>
      <c r="Z31" s="18" t="e">
        <f>Z29/$F$8</f>
        <v>#DIV/0!</v>
      </c>
      <c r="AA31" s="18">
        <f>AA29/$G$8</f>
        <v>80300.000000000015</v>
      </c>
      <c r="AB31" s="18">
        <f>AB29/$H$8</f>
        <v>65000</v>
      </c>
      <c r="AC31" s="18">
        <f>AC29/$I$8</f>
        <v>69999.999999999985</v>
      </c>
      <c r="AD31" s="18">
        <f t="shared" si="2"/>
        <v>100000.00000000001</v>
      </c>
      <c r="AE31" s="18">
        <f>AE29/$K$8</f>
        <v>1000000.0000000001</v>
      </c>
      <c r="AF31" s="13">
        <f>AA31</f>
        <v>80300.000000000015</v>
      </c>
      <c r="AG31" s="15">
        <f>AA32</f>
        <v>9216.7285920958857</v>
      </c>
      <c r="AH31" s="18" t="e">
        <f>AH29/$D$8</f>
        <v>#DIV/0!</v>
      </c>
      <c r="AI31" s="18" t="e">
        <f>AI29/$E$8</f>
        <v>#DIV/0!</v>
      </c>
      <c r="AJ31" s="18" t="e">
        <f>AJ29/$F$8</f>
        <v>#DIV/0!</v>
      </c>
      <c r="AK31" s="18">
        <f>AK29/$G$8</f>
        <v>33099.999999999993</v>
      </c>
      <c r="AL31" s="18">
        <f>AL29/$H$8</f>
        <v>13000</v>
      </c>
      <c r="AM31" s="18">
        <f>AM29/$I$8</f>
        <v>40000</v>
      </c>
      <c r="AN31" s="18">
        <f t="shared" si="3"/>
        <v>100000.00000000001</v>
      </c>
      <c r="AO31" s="18">
        <f>AO29/$K$8</f>
        <v>0</v>
      </c>
      <c r="AP31" s="13">
        <f>AK31</f>
        <v>33099.999999999993</v>
      </c>
      <c r="AQ31" s="15">
        <f>AK32</f>
        <v>7627.6930643346359</v>
      </c>
      <c r="AR31" s="18" t="e">
        <f>AR29/$D$8</f>
        <v>#DIV/0!</v>
      </c>
      <c r="AS31" s="18" t="e">
        <f>AS29/$E$8</f>
        <v>#DIV/0!</v>
      </c>
      <c r="AT31" s="18" t="e">
        <f>AT29/$F$8</f>
        <v>#DIV/0!</v>
      </c>
      <c r="AU31" s="18">
        <f>AU29/$G$8</f>
        <v>17900</v>
      </c>
      <c r="AV31" s="18">
        <f>AV29/$H$8</f>
        <v>12999.999999999998</v>
      </c>
      <c r="AW31" s="18">
        <f>AW29/$I$8</f>
        <v>0</v>
      </c>
      <c r="AX31" s="18">
        <f t="shared" si="4"/>
        <v>100000.00000000001</v>
      </c>
      <c r="AY31" s="18">
        <f>AY29/$K$8</f>
        <v>0</v>
      </c>
      <c r="AZ31" s="13">
        <f>AU31</f>
        <v>17900</v>
      </c>
      <c r="BA31" s="15">
        <f>AU32</f>
        <v>7563.9906430774063</v>
      </c>
      <c r="BB31" s="18" t="e">
        <f>BB29/$D$8</f>
        <v>#DIV/0!</v>
      </c>
      <c r="BC31" s="18" t="e">
        <f>BC29/$E$8</f>
        <v>#DIV/0!</v>
      </c>
      <c r="BD31" s="18">
        <f>BD29/$F$8</f>
        <v>8550</v>
      </c>
      <c r="BE31" s="18">
        <f>BE29/$G$8</f>
        <v>6900</v>
      </c>
      <c r="BF31" s="18">
        <f>BF29/$H$8</f>
        <v>8000</v>
      </c>
      <c r="BG31" s="18">
        <f>BG29/$I$8</f>
        <v>0</v>
      </c>
      <c r="BH31" s="18">
        <f t="shared" si="5"/>
        <v>0</v>
      </c>
      <c r="BI31" s="18">
        <f>BI29/$K$8</f>
        <v>0</v>
      </c>
      <c r="BJ31" s="13">
        <f>BE31</f>
        <v>6900</v>
      </c>
      <c r="BK31" s="15">
        <f>BE32</f>
        <v>4153.1477521177239</v>
      </c>
      <c r="BL31" s="18" t="e">
        <f>BL29/$D$8</f>
        <v>#DIV/0!</v>
      </c>
      <c r="BM31" s="18" t="e">
        <f>BM29/$E$8</f>
        <v>#DIV/0!</v>
      </c>
      <c r="BN31" s="18">
        <f>BN29/$F$8</f>
        <v>6420</v>
      </c>
      <c r="BO31" s="18">
        <f>BO29/$G$8</f>
        <v>3700</v>
      </c>
      <c r="BP31" s="18">
        <f>BP29/$H$8</f>
        <v>1000</v>
      </c>
      <c r="BQ31" s="18">
        <f>BQ29/$I$8</f>
        <v>0</v>
      </c>
      <c r="BR31" s="18">
        <f t="shared" si="6"/>
        <v>0</v>
      </c>
      <c r="BS31" s="18">
        <f>BS29/$K$8</f>
        <v>0</v>
      </c>
      <c r="BT31" s="13">
        <f>BO31</f>
        <v>3700</v>
      </c>
      <c r="BU31" s="15">
        <f>BO32</f>
        <v>5057.1707048642375</v>
      </c>
      <c r="BV31" s="18" t="e">
        <f>BV29/$D$8</f>
        <v>#DIV/0!</v>
      </c>
      <c r="BW31" s="18">
        <f>BW29/$E$8</f>
        <v>382</v>
      </c>
      <c r="BX31" s="18">
        <f>BX29/$F$8</f>
        <v>860</v>
      </c>
      <c r="BY31" s="18">
        <f>BY29/$G$8</f>
        <v>1100</v>
      </c>
      <c r="BZ31" s="18">
        <f>BZ29/$H$8</f>
        <v>0</v>
      </c>
      <c r="CA31" s="18">
        <f>CA29/$I$8</f>
        <v>0</v>
      </c>
      <c r="CB31" s="18">
        <f t="shared" si="7"/>
        <v>0</v>
      </c>
      <c r="CC31" s="18">
        <f>CC29/$K$8</f>
        <v>0</v>
      </c>
      <c r="CD31" s="13">
        <f>BW31</f>
        <v>382</v>
      </c>
      <c r="CE31" s="15">
        <f>BW32</f>
        <v>91.77046249508183</v>
      </c>
    </row>
    <row r="32" spans="2:83" x14ac:dyDescent="0.35">
      <c r="B32" s="6"/>
      <c r="C32" s="6" t="s">
        <v>33</v>
      </c>
      <c r="D32" s="18" t="e">
        <f>D30/$D$8</f>
        <v>#DIV/0!</v>
      </c>
      <c r="E32" s="18" t="e">
        <f>E30/$E$8</f>
        <v>#DIV/0!</v>
      </c>
      <c r="F32" s="18" t="e">
        <f>F30/$F$8</f>
        <v>#DIV/0!</v>
      </c>
      <c r="G32" s="18" t="e">
        <f>G30/$G$8</f>
        <v>#DIV/0!</v>
      </c>
      <c r="H32" s="18">
        <f>H30/$H$8</f>
        <v>132254.685817291</v>
      </c>
      <c r="I32" s="18">
        <f>I30/$I$8</f>
        <v>486618.03488538752</v>
      </c>
      <c r="J32" s="18">
        <f t="shared" si="0"/>
        <v>2509658.6773834275</v>
      </c>
      <c r="K32" s="18">
        <f>K30/$K$8</f>
        <v>13416407.864998739</v>
      </c>
      <c r="L32" s="6"/>
      <c r="M32" s="6"/>
      <c r="N32" s="18" t="e">
        <f>N30/$D$8</f>
        <v>#DIV/0!</v>
      </c>
      <c r="O32" s="18" t="e">
        <f>O30/$E$8</f>
        <v>#DIV/0!</v>
      </c>
      <c r="P32" s="18" t="e">
        <f>P30/$F$8</f>
        <v>#DIV/0!</v>
      </c>
      <c r="Q32" s="18">
        <f>Q30/$G$8</f>
        <v>17604.496300982071</v>
      </c>
      <c r="R32" s="18">
        <f>R30/$H$8</f>
        <v>52717.173941087</v>
      </c>
      <c r="S32" s="18">
        <f>S30/$I$8</f>
        <v>435399.49855310476</v>
      </c>
      <c r="T32" s="18">
        <f t="shared" si="1"/>
        <v>3174669.1744275005</v>
      </c>
      <c r="U32" s="18">
        <f>U30/$K$8</f>
        <v>23776668.884190489</v>
      </c>
      <c r="V32" s="6"/>
      <c r="W32" s="6"/>
      <c r="X32" s="18" t="e">
        <f>X30/$D$8</f>
        <v>#DIV/0!</v>
      </c>
      <c r="Y32" s="18" t="e">
        <f>Y30/$E$8</f>
        <v>#DIV/0!</v>
      </c>
      <c r="Z32" s="18" t="e">
        <f>Z30/$F$8</f>
        <v>#DIV/0!</v>
      </c>
      <c r="AA32" s="18">
        <f>AA30/$G$8</f>
        <v>9216.7285920958857</v>
      </c>
      <c r="AB32" s="18">
        <f>AB30/$H$8</f>
        <v>53909.521377798126</v>
      </c>
      <c r="AC32" s="18">
        <f>AC30/$I$8</f>
        <v>198987.23060102478</v>
      </c>
      <c r="AD32" s="18">
        <f t="shared" si="2"/>
        <v>447213.59549995797</v>
      </c>
      <c r="AE32" s="18">
        <f>AE30/$K$8</f>
        <v>4472135.9549995791</v>
      </c>
      <c r="AF32" s="6"/>
      <c r="AG32" s="6"/>
      <c r="AH32" s="18" t="e">
        <f>AH30/$D$8</f>
        <v>#DIV/0!</v>
      </c>
      <c r="AI32" s="18" t="e">
        <f>AI30/$E$8</f>
        <v>#DIV/0!</v>
      </c>
      <c r="AJ32" s="18" t="e">
        <f>AJ30/$F$8</f>
        <v>#DIV/0!</v>
      </c>
      <c r="AK32" s="18">
        <f>AK30/$G$8</f>
        <v>7627.6930643346359</v>
      </c>
      <c r="AL32" s="18">
        <f>AL30/$H$8</f>
        <v>28165.902124584947</v>
      </c>
      <c r="AM32" s="18">
        <f>AM30/$I$8</f>
        <v>109544.51150103321</v>
      </c>
      <c r="AN32" s="18">
        <f t="shared" si="3"/>
        <v>447213.59549995797</v>
      </c>
      <c r="AO32" s="18">
        <f>AO30/$K$8</f>
        <v>0</v>
      </c>
      <c r="AP32" s="6"/>
      <c r="AQ32" s="6"/>
      <c r="AR32" s="18" t="e">
        <f>AR30/$D$8</f>
        <v>#DIV/0!</v>
      </c>
      <c r="AS32" s="18" t="e">
        <f>AS30/$E$8</f>
        <v>#DIV/0!</v>
      </c>
      <c r="AT32" s="18" t="e">
        <f>AT30/$F$8</f>
        <v>#DIV/0!</v>
      </c>
      <c r="AU32" s="18">
        <f>AU30/$G$8</f>
        <v>7563.9906430774063</v>
      </c>
      <c r="AV32" s="18">
        <f>AV30/$H$8</f>
        <v>18515.630385456956</v>
      </c>
      <c r="AW32" s="18">
        <f>AW30/$I$8</f>
        <v>0</v>
      </c>
      <c r="AX32" s="18">
        <f t="shared" si="4"/>
        <v>447213.59549995797</v>
      </c>
      <c r="AY32" s="18">
        <f>AY30/$K$8</f>
        <v>0</v>
      </c>
      <c r="AZ32" s="6"/>
      <c r="BA32" s="6"/>
      <c r="BB32" s="18" t="e">
        <f>BB30/$D$8</f>
        <v>#DIV/0!</v>
      </c>
      <c r="BC32" s="18" t="e">
        <f>BC30/$E$8</f>
        <v>#DIV/0!</v>
      </c>
      <c r="BD32" s="18">
        <f>BD30/$F$8</f>
        <v>1817.5425109477501</v>
      </c>
      <c r="BE32" s="18">
        <f>BE30/$G$8</f>
        <v>4153.1477521177239</v>
      </c>
      <c r="BF32" s="18">
        <f>BF30/$H$8</f>
        <v>30623.755298677956</v>
      </c>
      <c r="BG32" s="18">
        <f>BG30/$I$8</f>
        <v>0</v>
      </c>
      <c r="BH32" s="18">
        <f t="shared" si="5"/>
        <v>0</v>
      </c>
      <c r="BI32" s="18">
        <f>BI30/$K$8</f>
        <v>0</v>
      </c>
      <c r="BJ32" s="6"/>
      <c r="BK32" s="6"/>
      <c r="BL32" s="18" t="e">
        <f>BL30/$D$8</f>
        <v>#DIV/0!</v>
      </c>
      <c r="BM32" s="18" t="e">
        <f>BM30/$E$8</f>
        <v>#DIV/0!</v>
      </c>
      <c r="BN32" s="18">
        <f>BN30/$F$8</f>
        <v>1203.081254966263</v>
      </c>
      <c r="BO32" s="18">
        <f>BO30/$G$8</f>
        <v>5057.1707048642375</v>
      </c>
      <c r="BP32" s="18">
        <f>BP30/$H$8</f>
        <v>4472.1359549995786</v>
      </c>
      <c r="BQ32" s="18">
        <f>BQ30/$I$8</f>
        <v>0</v>
      </c>
      <c r="BR32" s="18">
        <f t="shared" si="6"/>
        <v>0</v>
      </c>
      <c r="BS32" s="18">
        <f>BS30/$K$8</f>
        <v>0</v>
      </c>
      <c r="BT32" s="6"/>
      <c r="BU32" s="6"/>
      <c r="BV32" s="18" t="e">
        <f>BV30/$D$8</f>
        <v>#DIV/0!</v>
      </c>
      <c r="BW32" s="18">
        <f>BW30/$E$8</f>
        <v>91.77046249508183</v>
      </c>
      <c r="BX32" s="18">
        <f>BX30/$F$8</f>
        <v>230.38404810405311</v>
      </c>
      <c r="BY32" s="18">
        <f>BY30/$G$8</f>
        <v>2568.7108341029525</v>
      </c>
      <c r="BZ32" s="18">
        <f>BZ30/$H$8</f>
        <v>0</v>
      </c>
      <c r="CA32" s="18">
        <f>CA30/$I$8</f>
        <v>0</v>
      </c>
      <c r="CB32" s="18">
        <f t="shared" si="7"/>
        <v>0</v>
      </c>
      <c r="CC32" s="18">
        <f>CC30/$K$8</f>
        <v>0</v>
      </c>
      <c r="CD32" s="6"/>
      <c r="CE32" s="6"/>
    </row>
    <row r="33" spans="2:83" x14ac:dyDescent="0.35">
      <c r="B33" s="6" t="s">
        <v>13</v>
      </c>
      <c r="C33" s="6" t="s">
        <v>14</v>
      </c>
      <c r="D33" s="7" t="e">
        <f>'Survivalexp RAW Oct_Nov 2017'!I41</f>
        <v>#DIV/0!</v>
      </c>
      <c r="E33" s="7" t="e">
        <f>'Survivalexp RAW Oct_Nov 2017'!P41</f>
        <v>#DIV/0!</v>
      </c>
      <c r="F33" s="7" t="e">
        <f>'Survivalexp RAW Oct_Nov 2017'!W41</f>
        <v>#DIV/0!</v>
      </c>
      <c r="G33" s="7" t="e">
        <f>'Survivalexp RAW Oct_Nov 2017'!AD41</f>
        <v>#DIV/0!</v>
      </c>
      <c r="H33" s="7">
        <f>'Survivalexp RAW Oct_Nov 2017'!AK41</f>
        <v>49.2</v>
      </c>
      <c r="I33" s="7">
        <f>'Survivalexp RAW Oct_Nov 2017'!AR41</f>
        <v>4.6999999999999993</v>
      </c>
      <c r="J33" s="7">
        <f>'Survivalexp RAW Oct_Nov 2017'!AY41</f>
        <v>0.7</v>
      </c>
      <c r="K33" s="7">
        <f>'Survivalexp RAW Oct_Nov 2017'!BF41</f>
        <v>0.2</v>
      </c>
      <c r="L33" s="6"/>
      <c r="M33" s="6"/>
      <c r="N33" s="7" t="e">
        <f>'Survivalexp RAW Oct_Nov 2017'!I83</f>
        <v>#DIV/0!</v>
      </c>
      <c r="O33" s="7" t="e">
        <f>'Survivalexp RAW Oct_Nov 2017'!P83</f>
        <v>#DIV/0!</v>
      </c>
      <c r="P33" s="7" t="e">
        <f>'Survivalexp RAW Oct_Nov 2017'!W83</f>
        <v>#DIV/0!</v>
      </c>
      <c r="Q33" s="7" t="e">
        <f>'Survivalexp RAW Oct_Nov 2017'!AD83</f>
        <v>#DIV/0!</v>
      </c>
      <c r="R33" s="7">
        <f>'Survivalexp RAW Oct_Nov 2017'!AK83</f>
        <v>25.299999999999997</v>
      </c>
      <c r="S33" s="7">
        <f>'Survivalexp RAW Oct_Nov 2017'!AR83</f>
        <v>6.1999999999999993</v>
      </c>
      <c r="T33" s="7">
        <f>'Survivalexp RAW Oct_Nov 2017'!AY83</f>
        <v>3.3</v>
      </c>
      <c r="U33" s="7">
        <f>'Survivalexp RAW Oct_Nov 2017'!BF83</f>
        <v>1.8</v>
      </c>
      <c r="V33" s="6"/>
      <c r="W33" s="6"/>
      <c r="X33" s="7" t="e">
        <f>'Survivalexp RAW Oct_Nov 2017'!I125</f>
        <v>#DIV/0!</v>
      </c>
      <c r="Y33" s="7" t="e">
        <f>'Survivalexp RAW Oct_Nov 2017'!P125</f>
        <v>#DIV/0!</v>
      </c>
      <c r="Z33" s="7" t="e">
        <f>'Survivalexp RAW Oct_Nov 2017'!W125</f>
        <v>#DIV/0!</v>
      </c>
      <c r="AA33" s="7" t="e">
        <f>'Survivalexp RAW Oct_Nov 2017'!AD125</f>
        <v>#DIV/0!</v>
      </c>
      <c r="AB33" s="7">
        <f>'Survivalexp RAW Oct_Nov 2017'!AK125</f>
        <v>14.200000000000001</v>
      </c>
      <c r="AC33" s="7">
        <f>'Survivalexp RAW Oct_Nov 2017'!AR125</f>
        <v>1.2</v>
      </c>
      <c r="AD33" s="7">
        <f>'Survivalexp RAW Oct_Nov 2017'!AY125</f>
        <v>0.2</v>
      </c>
      <c r="AE33" s="7">
        <f>'Survivalexp RAW Oct_Nov 2017'!BF125</f>
        <v>0</v>
      </c>
      <c r="AF33" s="6"/>
      <c r="AG33" s="6"/>
      <c r="AH33" s="7" t="e">
        <f>'Survivalexp RAW Oct_Nov 2017'!I168</f>
        <v>#DIV/0!</v>
      </c>
      <c r="AI33" s="7" t="e">
        <f>'Survivalexp RAW Oct_Nov 2017'!P168</f>
        <v>#DIV/0!</v>
      </c>
      <c r="AJ33" s="7" t="e">
        <f>'Survivalexp RAW Oct_Nov 2017'!W168</f>
        <v>#DIV/0!</v>
      </c>
      <c r="AK33" s="7">
        <f>'Survivalexp RAW Oct_Nov 2017'!AD168</f>
        <v>97.9</v>
      </c>
      <c r="AL33" s="7">
        <f>'Survivalexp RAW Oct_Nov 2017'!AK168</f>
        <v>9.9</v>
      </c>
      <c r="AM33" s="7">
        <f>'Survivalexp RAW Oct_Nov 2017'!AR168</f>
        <v>1.4</v>
      </c>
      <c r="AN33" s="7">
        <f>'Survivalexp RAW Oct_Nov 2017'!AY168</f>
        <v>0.2</v>
      </c>
      <c r="AO33" s="7">
        <f>'Survivalexp RAW Oct_Nov 2017'!BF168</f>
        <v>0</v>
      </c>
      <c r="AP33" s="6"/>
      <c r="AQ33" s="6"/>
      <c r="AR33" s="7" t="e">
        <f>'Survivalexp RAW Oct_Nov 2017'!I210</f>
        <v>#DIV/0!</v>
      </c>
      <c r="AS33" s="7" t="e">
        <f>'Survivalexp RAW Oct_Nov 2017'!P210</f>
        <v>#DIV/0!</v>
      </c>
      <c r="AT33" s="7" t="e">
        <f>'Survivalexp RAW Oct_Nov 2017'!W210</f>
        <v>#DIV/0!</v>
      </c>
      <c r="AU33" s="7">
        <f>'Survivalexp RAW Oct_Nov 2017'!AD210</f>
        <v>46.4</v>
      </c>
      <c r="AV33" s="7">
        <f>'Survivalexp RAW Oct_Nov 2017'!AK210</f>
        <v>3.8</v>
      </c>
      <c r="AW33" s="7">
        <f>'Survivalexp RAW Oct_Nov 2017'!AR210</f>
        <v>0.2</v>
      </c>
      <c r="AX33" s="7">
        <f>'Survivalexp RAW Oct_Nov 2017'!AY210</f>
        <v>0.8</v>
      </c>
      <c r="AY33" s="7">
        <f>'Survivalexp RAW Oct_Nov 2017'!BF210</f>
        <v>0.1</v>
      </c>
      <c r="AZ33" s="6"/>
      <c r="BA33" s="6"/>
      <c r="BB33" s="7" t="e">
        <f>'Survivalexp RAW Oct_Nov 2017'!I252</f>
        <v>#DIV/0!</v>
      </c>
      <c r="BC33" s="7" t="e">
        <f>'Survivalexp RAW Oct_Nov 2017'!P252</f>
        <v>#DIV/0!</v>
      </c>
      <c r="BD33" s="7" t="e">
        <f>'Survivalexp RAW Oct_Nov 2017'!W252</f>
        <v>#DIV/0!</v>
      </c>
      <c r="BE33" s="7">
        <f>'Survivalexp RAW Oct_Nov 2017'!AD252</f>
        <v>23.9</v>
      </c>
      <c r="BF33" s="7">
        <f>'Survivalexp RAW Oct_Nov 2017'!AK252</f>
        <v>1.9000000000000001</v>
      </c>
      <c r="BG33" s="7">
        <f>'Survivalexp RAW Oct_Nov 2017'!AR252</f>
        <v>0.4</v>
      </c>
      <c r="BH33" s="7">
        <f>'Survivalexp RAW Oct_Nov 2017'!AY252</f>
        <v>0.1</v>
      </c>
      <c r="BI33" s="7">
        <f>'Survivalexp RAW Oct_Nov 2017'!BF252</f>
        <v>0</v>
      </c>
      <c r="BJ33" s="6"/>
      <c r="BK33" s="6"/>
      <c r="BL33" s="7" t="e">
        <f>'Survivalexp RAW Oct_Nov 2017'!I294</f>
        <v>#DIV/0!</v>
      </c>
      <c r="BM33" s="7" t="e">
        <f>'Survivalexp RAW Oct_Nov 2017'!P294</f>
        <v>#DIV/0!</v>
      </c>
      <c r="BN33" s="7" t="e">
        <f>'Survivalexp RAW Oct_Nov 2017'!W294</f>
        <v>#DIV/0!</v>
      </c>
      <c r="BO33" s="7">
        <f>'Survivalexp RAW Oct_Nov 2017'!AD294</f>
        <v>8.3000000000000007</v>
      </c>
      <c r="BP33" s="7">
        <f>'Survivalexp RAW Oct_Nov 2017'!AK294</f>
        <v>0.1</v>
      </c>
      <c r="BQ33" s="7">
        <f>'Survivalexp RAW Oct_Nov 2017'!AR294</f>
        <v>0.1</v>
      </c>
      <c r="BR33" s="7">
        <f>'Survivalexp RAW Oct_Nov 2017'!AY294</f>
        <v>0</v>
      </c>
      <c r="BS33" s="7">
        <f>'Survivalexp RAW Oct_Nov 2017'!BF294</f>
        <v>0</v>
      </c>
      <c r="BT33" s="6"/>
      <c r="BU33" s="6"/>
      <c r="BV33" s="7" t="e">
        <f>'Survivalexp RAW Oct_Nov 2017'!I336</f>
        <v>#DIV/0!</v>
      </c>
      <c r="BW33" s="7">
        <f>'Survivalexp RAW Oct_Nov 2017'!P336</f>
        <v>58.1</v>
      </c>
      <c r="BX33" s="7">
        <f>'Survivalexp RAW Oct_Nov 2017'!W336</f>
        <v>11.2</v>
      </c>
      <c r="BY33" s="7">
        <f>'Survivalexp RAW Oct_Nov 2017'!AD336</f>
        <v>1.1000000000000001</v>
      </c>
      <c r="BZ33" s="7">
        <f>'Survivalexp RAW Oct_Nov 2017'!AK336</f>
        <v>0</v>
      </c>
      <c r="CA33" s="7">
        <f>'Survivalexp RAW Oct_Nov 2017'!AR336</f>
        <v>0</v>
      </c>
      <c r="CB33" s="7">
        <f>'Survivalexp RAW Oct_Nov 2017'!AY336</f>
        <v>0</v>
      </c>
      <c r="CC33" s="7">
        <f>'Survivalexp RAW Oct_Nov 2017'!BF336</f>
        <v>0</v>
      </c>
      <c r="CD33" s="6"/>
      <c r="CE33" s="6"/>
    </row>
    <row r="34" spans="2:83" x14ac:dyDescent="0.35">
      <c r="B34" s="6"/>
      <c r="C34" s="6" t="s">
        <v>33</v>
      </c>
      <c r="D34" s="7" t="e">
        <f>'Survivalexp RAW Oct_Nov 2017'!I42</f>
        <v>#DIV/0!</v>
      </c>
      <c r="E34" s="7" t="e">
        <f>'Survivalexp RAW Oct_Nov 2017'!P42</f>
        <v>#DIV/0!</v>
      </c>
      <c r="F34" s="7" t="e">
        <f>'Survivalexp RAW Oct_Nov 2017'!W42</f>
        <v>#DIV/0!</v>
      </c>
      <c r="G34" s="7" t="e">
        <f>'Survivalexp RAW Oct_Nov 2017'!AD42</f>
        <v>#DIV/0!</v>
      </c>
      <c r="H34" s="7">
        <f>'Survivalexp RAW Oct_Nov 2017'!AK42</f>
        <v>11.232882933134359</v>
      </c>
      <c r="I34" s="7">
        <f>'Survivalexp RAW Oct_Nov 2017'!AR42</f>
        <v>3.3774846163733017</v>
      </c>
      <c r="J34" s="7">
        <f>'Survivalexp RAW Oct_Nov 2017'!AY42</f>
        <v>1.54265871051029</v>
      </c>
      <c r="K34" s="7">
        <f>'Survivalexp RAW Oct_Nov 2017'!BF42</f>
        <v>0.54772255750516607</v>
      </c>
      <c r="L34" s="6"/>
      <c r="M34" s="6"/>
      <c r="N34" s="7" t="e">
        <f>'Survivalexp RAW Oct_Nov 2017'!I84</f>
        <v>#DIV/0!</v>
      </c>
      <c r="O34" s="7" t="e">
        <f>'Survivalexp RAW Oct_Nov 2017'!P84</f>
        <v>#DIV/0!</v>
      </c>
      <c r="P34" s="7" t="e">
        <f>'Survivalexp RAW Oct_Nov 2017'!W84</f>
        <v>#DIV/0!</v>
      </c>
      <c r="Q34" s="7" t="e">
        <f>'Survivalexp RAW Oct_Nov 2017'!AD84</f>
        <v>#DIV/0!</v>
      </c>
      <c r="R34" s="7">
        <f>'Survivalexp RAW Oct_Nov 2017'!AK84</f>
        <v>8.1654614628908817</v>
      </c>
      <c r="S34" s="7">
        <f>'Survivalexp RAW Oct_Nov 2017'!AR84</f>
        <v>4.0037396377544079</v>
      </c>
      <c r="T34" s="7">
        <f>'Survivalexp RAW Oct_Nov 2017'!AY84</f>
        <v>3.3774846163733017</v>
      </c>
      <c r="U34" s="7">
        <f>'Survivalexp RAW Oct_Nov 2017'!BF84</f>
        <v>1.6015339721864634</v>
      </c>
      <c r="V34" s="6"/>
      <c r="W34" s="6"/>
      <c r="X34" s="7" t="e">
        <f>'Survivalexp RAW Oct_Nov 2017'!I126</f>
        <v>#DIV/0!</v>
      </c>
      <c r="Y34" s="7" t="e">
        <f>'Survivalexp RAW Oct_Nov 2017'!P126</f>
        <v>#DIV/0!</v>
      </c>
      <c r="Z34" s="7" t="e">
        <f>'Survivalexp RAW Oct_Nov 2017'!W126</f>
        <v>#DIV/0!</v>
      </c>
      <c r="AA34" s="7" t="e">
        <f>'Survivalexp RAW Oct_Nov 2017'!AD126</f>
        <v>#DIV/0!</v>
      </c>
      <c r="AB34" s="7">
        <f>'Survivalexp RAW Oct_Nov 2017'!AK126</f>
        <v>6.4218038908644148</v>
      </c>
      <c r="AC34" s="7">
        <f>'Survivalexp RAW Oct_Nov 2017'!AR126</f>
        <v>1.8515630385456958</v>
      </c>
      <c r="AD34" s="7">
        <f>'Survivalexp RAW Oct_Nov 2017'!AY126</f>
        <v>0.54772255750516607</v>
      </c>
      <c r="AE34" s="7">
        <f>'Survivalexp RAW Oct_Nov 2017'!BF126</f>
        <v>0</v>
      </c>
      <c r="AF34" s="6"/>
      <c r="AG34" s="6"/>
      <c r="AH34" s="7" t="e">
        <f>'Survivalexp RAW Oct_Nov 2017'!I169</f>
        <v>#DIV/0!</v>
      </c>
      <c r="AI34" s="7" t="e">
        <f>'Survivalexp RAW Oct_Nov 2017'!P169</f>
        <v>#DIV/0!</v>
      </c>
      <c r="AJ34" s="7" t="e">
        <f>'Survivalexp RAW Oct_Nov 2017'!W169</f>
        <v>#DIV/0!</v>
      </c>
      <c r="AK34" s="7">
        <f>'Survivalexp RAW Oct_Nov 2017'!AD169</f>
        <v>14.100219876528307</v>
      </c>
      <c r="AL34" s="7">
        <f>'Survivalexp RAW Oct_Nov 2017'!AK169</f>
        <v>7.9623225512317886</v>
      </c>
      <c r="AM34" s="7">
        <f>'Survivalexp RAW Oct_Nov 2017'!AR169</f>
        <v>2.1783008130339496</v>
      </c>
      <c r="AN34" s="7">
        <f>'Survivalexp RAW Oct_Nov 2017'!AY169</f>
        <v>0.89442719099991586</v>
      </c>
      <c r="AO34" s="7">
        <f>'Survivalexp RAW Oct_Nov 2017'!BF169</f>
        <v>0</v>
      </c>
      <c r="AP34" s="6"/>
      <c r="AQ34" s="6"/>
      <c r="AR34" s="7" t="e">
        <f>'Survivalexp RAW Oct_Nov 2017'!I211</f>
        <v>#DIV/0!</v>
      </c>
      <c r="AS34" s="7" t="e">
        <f>'Survivalexp RAW Oct_Nov 2017'!P211</f>
        <v>#DIV/0!</v>
      </c>
      <c r="AT34" s="7" t="e">
        <f>'Survivalexp RAW Oct_Nov 2017'!W211</f>
        <v>#DIV/0!</v>
      </c>
      <c r="AU34" s="7">
        <f>'Survivalexp RAW Oct_Nov 2017'!AD211</f>
        <v>11.544837841660089</v>
      </c>
      <c r="AV34" s="7">
        <f>'Survivalexp RAW Oct_Nov 2017'!AK211</f>
        <v>3.0110041184861087</v>
      </c>
      <c r="AW34" s="7">
        <f>'Survivalexp RAW Oct_Nov 2017'!AR211</f>
        <v>0.89442719099991586</v>
      </c>
      <c r="AX34" s="7">
        <f>'Survivalexp RAW Oct_Nov 2017'!AY211</f>
        <v>2.3021728866442674</v>
      </c>
      <c r="AY34" s="7">
        <f>'Survivalexp RAW Oct_Nov 2017'!BF211</f>
        <v>0.44721359549995793</v>
      </c>
      <c r="AZ34" s="6"/>
      <c r="BA34" s="6"/>
      <c r="BB34" s="7" t="e">
        <f>'Survivalexp RAW Oct_Nov 2017'!I253</f>
        <v>#DIV/0!</v>
      </c>
      <c r="BC34" s="7" t="e">
        <f>'Survivalexp RAW Oct_Nov 2017'!P253</f>
        <v>#DIV/0!</v>
      </c>
      <c r="BD34" s="7" t="e">
        <f>'Survivalexp RAW Oct_Nov 2017'!W253</f>
        <v>#DIV/0!</v>
      </c>
      <c r="BE34" s="7">
        <f>'Survivalexp RAW Oct_Nov 2017'!AD253</f>
        <v>11.575174067417034</v>
      </c>
      <c r="BF34" s="7">
        <f>'Survivalexp RAW Oct_Nov 2017'!AK253</f>
        <v>2.9120353274688275</v>
      </c>
      <c r="BG34" s="7">
        <f>'Survivalexp RAW Oct_Nov 2017'!AR253</f>
        <v>1.0954451150103321</v>
      </c>
      <c r="BH34" s="7">
        <f>'Survivalexp RAW Oct_Nov 2017'!AY253</f>
        <v>0.44721359549995793</v>
      </c>
      <c r="BI34" s="7">
        <f>'Survivalexp RAW Oct_Nov 2017'!BF253</f>
        <v>0</v>
      </c>
      <c r="BJ34" s="6"/>
      <c r="BK34" s="6"/>
      <c r="BL34" s="7" t="e">
        <f>'Survivalexp RAW Oct_Nov 2017'!I295</f>
        <v>#DIV/0!</v>
      </c>
      <c r="BM34" s="7" t="e">
        <f>'Survivalexp RAW Oct_Nov 2017'!P295</f>
        <v>#DIV/0!</v>
      </c>
      <c r="BN34" s="7" t="e">
        <f>'Survivalexp RAW Oct_Nov 2017'!W295</f>
        <v>#DIV/0!</v>
      </c>
      <c r="BO34" s="7">
        <f>'Survivalexp RAW Oct_Nov 2017'!AD295</f>
        <v>3.5441487464551251</v>
      </c>
      <c r="BP34" s="7">
        <f>'Survivalexp RAW Oct_Nov 2017'!AK295</f>
        <v>0.44721359549995793</v>
      </c>
      <c r="BQ34" s="7">
        <f>'Survivalexp RAW Oct_Nov 2017'!AR295</f>
        <v>0.44721359549995793</v>
      </c>
      <c r="BR34" s="7">
        <f>'Survivalexp RAW Oct_Nov 2017'!AY295</f>
        <v>0</v>
      </c>
      <c r="BS34" s="7">
        <f>'Survivalexp RAW Oct_Nov 2017'!BF295</f>
        <v>0</v>
      </c>
      <c r="BT34" s="6"/>
      <c r="BU34" s="6"/>
      <c r="BV34" s="7" t="e">
        <f>'Survivalexp RAW Oct_Nov 2017'!I337</f>
        <v>#DIV/0!</v>
      </c>
      <c r="BW34" s="7">
        <f>'Survivalexp RAW Oct_Nov 2017'!P337</f>
        <v>15.734852224329831</v>
      </c>
      <c r="BX34" s="7">
        <f>'Survivalexp RAW Oct_Nov 2017'!W337</f>
        <v>3.8111160113833789</v>
      </c>
      <c r="BY34" s="7">
        <f>'Survivalexp RAW Oct_Nov 2017'!AD337</f>
        <v>2.0954451150103321</v>
      </c>
      <c r="BZ34" s="7">
        <f>'Survivalexp RAW Oct_Nov 2017'!AK337</f>
        <v>0</v>
      </c>
      <c r="CA34" s="7">
        <f>'Survivalexp RAW Oct_Nov 2017'!AR337</f>
        <v>0</v>
      </c>
      <c r="CB34" s="7">
        <f>'Survivalexp RAW Oct_Nov 2017'!AY337</f>
        <v>0</v>
      </c>
      <c r="CC34" s="7">
        <f>'Survivalexp RAW Oct_Nov 2017'!BF337</f>
        <v>0</v>
      </c>
      <c r="CD34" s="6"/>
      <c r="CE34" s="6"/>
    </row>
    <row r="35" spans="2:83" x14ac:dyDescent="0.35">
      <c r="B35" s="6" t="s">
        <v>45</v>
      </c>
      <c r="C35" s="6"/>
      <c r="D35" s="18" t="e">
        <f>D33/$D$8</f>
        <v>#DIV/0!</v>
      </c>
      <c r="E35" s="18" t="e">
        <f>E33/$E$8</f>
        <v>#DIV/0!</v>
      </c>
      <c r="F35" s="18" t="e">
        <f>F33/$F$8</f>
        <v>#DIV/0!</v>
      </c>
      <c r="G35" s="18" t="e">
        <f>G33/$G$8</f>
        <v>#DIV/0!</v>
      </c>
      <c r="H35" s="18">
        <f>H33/$H$8</f>
        <v>492000</v>
      </c>
      <c r="I35" s="18">
        <f>I33/$I$8</f>
        <v>469999.99999999988</v>
      </c>
      <c r="J35" s="18">
        <f t="shared" si="0"/>
        <v>700000</v>
      </c>
      <c r="K35" s="18">
        <f>K33/$K$8</f>
        <v>2000000.0000000002</v>
      </c>
      <c r="L35" s="13">
        <f>H35</f>
        <v>492000</v>
      </c>
      <c r="M35" s="15">
        <f>H36</f>
        <v>112328.82933134359</v>
      </c>
      <c r="N35" s="18" t="e">
        <f>N33/$D$8</f>
        <v>#DIV/0!</v>
      </c>
      <c r="O35" s="18" t="e">
        <f>O33/$E$8</f>
        <v>#DIV/0!</v>
      </c>
      <c r="P35" s="18" t="e">
        <f>P33/$F$8</f>
        <v>#DIV/0!</v>
      </c>
      <c r="Q35" s="18" t="e">
        <f>Q33/$G$8</f>
        <v>#DIV/0!</v>
      </c>
      <c r="R35" s="18">
        <f>R33/$H$8</f>
        <v>252999.99999999997</v>
      </c>
      <c r="S35" s="18">
        <f>S33/$I$8</f>
        <v>619999.99999999988</v>
      </c>
      <c r="T35" s="18">
        <f t="shared" si="1"/>
        <v>3300000</v>
      </c>
      <c r="U35" s="18">
        <f>U33/$K$8</f>
        <v>18000000</v>
      </c>
      <c r="V35" s="13">
        <f>R35</f>
        <v>252999.99999999997</v>
      </c>
      <c r="W35" s="15">
        <f>R36</f>
        <v>81654.614628908806</v>
      </c>
      <c r="X35" s="18" t="e">
        <f>X33/$D$8</f>
        <v>#DIV/0!</v>
      </c>
      <c r="Y35" s="18" t="e">
        <f>Y33/$E$8</f>
        <v>#DIV/0!</v>
      </c>
      <c r="Z35" s="18" t="e">
        <f>Z33/$F$8</f>
        <v>#DIV/0!</v>
      </c>
      <c r="AA35" s="18" t="e">
        <f>AA33/$G$8</f>
        <v>#DIV/0!</v>
      </c>
      <c r="AB35" s="18">
        <f>AB33/$H$8</f>
        <v>142000</v>
      </c>
      <c r="AC35" s="18">
        <f>AC33/$I$8</f>
        <v>119999.99999999999</v>
      </c>
      <c r="AD35" s="18">
        <f t="shared" si="2"/>
        <v>200000.00000000003</v>
      </c>
      <c r="AE35" s="18">
        <f>AE33/$K$8</f>
        <v>0</v>
      </c>
      <c r="AF35" s="13">
        <f>AB35</f>
        <v>142000</v>
      </c>
      <c r="AG35" s="15">
        <f>AB36</f>
        <v>64218.038908644143</v>
      </c>
      <c r="AH35" s="18" t="e">
        <f>AH33/$D$8</f>
        <v>#DIV/0!</v>
      </c>
      <c r="AI35" s="18" t="e">
        <f>AI33/$E$8</f>
        <v>#DIV/0!</v>
      </c>
      <c r="AJ35" s="18" t="e">
        <f>AJ33/$F$8</f>
        <v>#DIV/0!</v>
      </c>
      <c r="AK35" s="18">
        <f>AK33/$G$8</f>
        <v>97900</v>
      </c>
      <c r="AL35" s="18">
        <f>AL33/$H$8</f>
        <v>99000</v>
      </c>
      <c r="AM35" s="18">
        <f>AM33/$I$8</f>
        <v>139999.99999999997</v>
      </c>
      <c r="AN35" s="18">
        <f t="shared" si="3"/>
        <v>200000.00000000003</v>
      </c>
      <c r="AO35" s="18">
        <f>AO33/$K$8</f>
        <v>0</v>
      </c>
      <c r="AP35" s="13">
        <f>AK35</f>
        <v>97900</v>
      </c>
      <c r="AQ35" s="15">
        <f>AK36</f>
        <v>14100.219876528306</v>
      </c>
      <c r="AR35" s="18" t="e">
        <f>AR33/$D$8</f>
        <v>#DIV/0!</v>
      </c>
      <c r="AS35" s="18" t="e">
        <f>AS33/$E$8</f>
        <v>#DIV/0!</v>
      </c>
      <c r="AT35" s="18" t="e">
        <f>AT33/$F$8</f>
        <v>#DIV/0!</v>
      </c>
      <c r="AU35" s="18">
        <f>AU33/$G$8</f>
        <v>46400</v>
      </c>
      <c r="AV35" s="18">
        <f>AV33/$H$8</f>
        <v>38000</v>
      </c>
      <c r="AW35" s="18">
        <f>AW33/$I$8</f>
        <v>20000</v>
      </c>
      <c r="AX35" s="18">
        <f t="shared" si="4"/>
        <v>800000.00000000012</v>
      </c>
      <c r="AY35" s="18">
        <f>AY33/$K$8</f>
        <v>1000000.0000000001</v>
      </c>
      <c r="AZ35" s="13">
        <f>AU35</f>
        <v>46400</v>
      </c>
      <c r="BA35" s="15">
        <f>AU36</f>
        <v>11544.837841660088</v>
      </c>
      <c r="BB35" s="18" t="e">
        <f>BB33/$D$8</f>
        <v>#DIV/0!</v>
      </c>
      <c r="BC35" s="18" t="e">
        <f>BC33/$E$8</f>
        <v>#DIV/0!</v>
      </c>
      <c r="BD35" s="18" t="e">
        <f>BD33/$F$8</f>
        <v>#DIV/0!</v>
      </c>
      <c r="BE35" s="18">
        <f>BE33/$G$8</f>
        <v>23899.999999999996</v>
      </c>
      <c r="BF35" s="18">
        <f>BF33/$H$8</f>
        <v>19000</v>
      </c>
      <c r="BG35" s="18">
        <f>BG33/$I$8</f>
        <v>40000</v>
      </c>
      <c r="BH35" s="18">
        <f t="shared" si="5"/>
        <v>100000.00000000001</v>
      </c>
      <c r="BI35" s="18">
        <f>BI33/$K$8</f>
        <v>0</v>
      </c>
      <c r="BJ35" s="13">
        <f>BE35</f>
        <v>23899.999999999996</v>
      </c>
      <c r="BK35" s="15">
        <f>BE36</f>
        <v>11575.174067417034</v>
      </c>
      <c r="BL35" s="18" t="e">
        <f>BL33/$D$8</f>
        <v>#DIV/0!</v>
      </c>
      <c r="BM35" s="18" t="e">
        <f>BM33/$E$8</f>
        <v>#DIV/0!</v>
      </c>
      <c r="BN35" s="18" t="e">
        <f>BN33/$F$8</f>
        <v>#DIV/0!</v>
      </c>
      <c r="BO35" s="18">
        <f>BO33/$G$8</f>
        <v>8300</v>
      </c>
      <c r="BP35" s="18">
        <f>BP33/$H$8</f>
        <v>1000</v>
      </c>
      <c r="BQ35" s="18">
        <f>BQ33/$I$8</f>
        <v>10000</v>
      </c>
      <c r="BR35" s="18">
        <f t="shared" si="6"/>
        <v>0</v>
      </c>
      <c r="BS35" s="18">
        <f>BS33/$K$8</f>
        <v>0</v>
      </c>
      <c r="BT35" s="13">
        <f>BO35</f>
        <v>8300</v>
      </c>
      <c r="BU35" s="15">
        <f>BO36</f>
        <v>3544.1487464551251</v>
      </c>
      <c r="BV35" s="18" t="e">
        <f>BV33/$D$8</f>
        <v>#DIV/0!</v>
      </c>
      <c r="BW35" s="18">
        <f>BW33/$E$8</f>
        <v>581</v>
      </c>
      <c r="BX35" s="18">
        <f>BX33/$F$8</f>
        <v>1120</v>
      </c>
      <c r="BY35" s="18">
        <f>BY33/$G$8</f>
        <v>1100</v>
      </c>
      <c r="BZ35" s="18">
        <f>BZ33/$H$8</f>
        <v>0</v>
      </c>
      <c r="CA35" s="18">
        <f>CA33/$I$8</f>
        <v>0</v>
      </c>
      <c r="CB35" s="18">
        <f t="shared" si="7"/>
        <v>0</v>
      </c>
      <c r="CC35" s="18">
        <f>CC33/$K$8</f>
        <v>0</v>
      </c>
      <c r="CD35" s="13">
        <f>BW35</f>
        <v>581</v>
      </c>
      <c r="CE35" s="15">
        <f>BW36</f>
        <v>157.34852224329831</v>
      </c>
    </row>
    <row r="36" spans="2:83" x14ac:dyDescent="0.35">
      <c r="B36" s="6"/>
      <c r="C36" s="6" t="s">
        <v>33</v>
      </c>
      <c r="D36" s="18" t="e">
        <f>D34/$D$8</f>
        <v>#DIV/0!</v>
      </c>
      <c r="E36" s="18" t="e">
        <f>E34/$E$8</f>
        <v>#DIV/0!</v>
      </c>
      <c r="F36" s="18" t="e">
        <f>F34/$F$8</f>
        <v>#DIV/0!</v>
      </c>
      <c r="G36" s="18" t="e">
        <f>G34/$G$8</f>
        <v>#DIV/0!</v>
      </c>
      <c r="H36" s="18">
        <f>H34/$H$8</f>
        <v>112328.82933134359</v>
      </c>
      <c r="I36" s="18">
        <f>I34/$I$8</f>
        <v>337748.46163733013</v>
      </c>
      <c r="J36" s="18">
        <f t="shared" si="0"/>
        <v>1542658.71051029</v>
      </c>
      <c r="K36" s="18">
        <f>K34/$K$8</f>
        <v>5477225.5750516606</v>
      </c>
      <c r="L36" s="6"/>
      <c r="M36" s="6"/>
      <c r="N36" s="18" t="e">
        <f>N34/$D$8</f>
        <v>#DIV/0!</v>
      </c>
      <c r="O36" s="18" t="e">
        <f>O34/$E$8</f>
        <v>#DIV/0!</v>
      </c>
      <c r="P36" s="18" t="e">
        <f>P34/$F$8</f>
        <v>#DIV/0!</v>
      </c>
      <c r="Q36" s="18" t="e">
        <f>Q34/$G$8</f>
        <v>#DIV/0!</v>
      </c>
      <c r="R36" s="18">
        <f>R34/$H$8</f>
        <v>81654.614628908806</v>
      </c>
      <c r="S36" s="18">
        <f>S34/$I$8</f>
        <v>400373.96377544076</v>
      </c>
      <c r="T36" s="18">
        <f t="shared" si="1"/>
        <v>3377484.6163733019</v>
      </c>
      <c r="U36" s="18">
        <f>U34/$K$8</f>
        <v>16015339.721864635</v>
      </c>
      <c r="V36" s="6"/>
      <c r="W36" s="6"/>
      <c r="X36" s="18" t="e">
        <f>X34/$D$8</f>
        <v>#DIV/0!</v>
      </c>
      <c r="Y36" s="18" t="e">
        <f>Y34/$E$8</f>
        <v>#DIV/0!</v>
      </c>
      <c r="Z36" s="18" t="e">
        <f>Z34/$F$8</f>
        <v>#DIV/0!</v>
      </c>
      <c r="AA36" s="18" t="e">
        <f>AA34/$G$8</f>
        <v>#DIV/0!</v>
      </c>
      <c r="AB36" s="18">
        <f>AB34/$H$8</f>
        <v>64218.038908644143</v>
      </c>
      <c r="AC36" s="18">
        <f>AC34/$I$8</f>
        <v>185156.30385456956</v>
      </c>
      <c r="AD36" s="18">
        <f t="shared" si="2"/>
        <v>547722.55750516604</v>
      </c>
      <c r="AE36" s="18">
        <f>AE34/$K$8</f>
        <v>0</v>
      </c>
      <c r="AF36" s="6"/>
      <c r="AG36" s="6"/>
      <c r="AH36" s="18" t="e">
        <f>AH34/$D$8</f>
        <v>#DIV/0!</v>
      </c>
      <c r="AI36" s="18" t="e">
        <f>AI34/$E$8</f>
        <v>#DIV/0!</v>
      </c>
      <c r="AJ36" s="18" t="e">
        <f>AJ34/$F$8</f>
        <v>#DIV/0!</v>
      </c>
      <c r="AK36" s="18">
        <f>AK34/$G$8</f>
        <v>14100.219876528306</v>
      </c>
      <c r="AL36" s="18">
        <f>AL34/$H$8</f>
        <v>79623.225512317877</v>
      </c>
      <c r="AM36" s="18">
        <f>AM34/$I$8</f>
        <v>217830.08130339495</v>
      </c>
      <c r="AN36" s="18">
        <f t="shared" si="3"/>
        <v>894427.19099991594</v>
      </c>
      <c r="AO36" s="18">
        <f>AO34/$K$8</f>
        <v>0</v>
      </c>
      <c r="AP36" s="6"/>
      <c r="AQ36" s="6"/>
      <c r="AR36" s="18" t="e">
        <f>AR34/$D$8</f>
        <v>#DIV/0!</v>
      </c>
      <c r="AS36" s="18" t="e">
        <f>AS34/$E$8</f>
        <v>#DIV/0!</v>
      </c>
      <c r="AT36" s="18" t="e">
        <f>AT34/$F$8</f>
        <v>#DIV/0!</v>
      </c>
      <c r="AU36" s="18">
        <f>AU34/$G$8</f>
        <v>11544.837841660088</v>
      </c>
      <c r="AV36" s="18">
        <f>AV34/$H$8</f>
        <v>30110.041184861086</v>
      </c>
      <c r="AW36" s="18">
        <f>AW34/$I$8</f>
        <v>89442.719099991577</v>
      </c>
      <c r="AX36" s="18">
        <f t="shared" si="4"/>
        <v>2302172.8866442675</v>
      </c>
      <c r="AY36" s="18">
        <f>AY34/$K$8</f>
        <v>4472135.9549995791</v>
      </c>
      <c r="AZ36" s="6"/>
      <c r="BA36" s="6"/>
      <c r="BB36" s="18" t="e">
        <f>BB34/$D$8</f>
        <v>#DIV/0!</v>
      </c>
      <c r="BC36" s="18" t="e">
        <f>BC34/$E$8</f>
        <v>#DIV/0!</v>
      </c>
      <c r="BD36" s="18" t="e">
        <f>BD34/$F$8</f>
        <v>#DIV/0!</v>
      </c>
      <c r="BE36" s="18">
        <f>BE34/$G$8</f>
        <v>11575.174067417034</v>
      </c>
      <c r="BF36" s="18">
        <f>BF34/$H$8</f>
        <v>29120.353274688274</v>
      </c>
      <c r="BG36" s="18">
        <f>BG34/$I$8</f>
        <v>109544.51150103321</v>
      </c>
      <c r="BH36" s="18">
        <f t="shared" si="5"/>
        <v>447213.59549995797</v>
      </c>
      <c r="BI36" s="18">
        <f>BI34/$K$8</f>
        <v>0</v>
      </c>
      <c r="BJ36" s="6"/>
      <c r="BK36" s="6"/>
      <c r="BL36" s="18" t="e">
        <f>BL34/$D$8</f>
        <v>#DIV/0!</v>
      </c>
      <c r="BM36" s="18" t="e">
        <f>BM34/$E$8</f>
        <v>#DIV/0!</v>
      </c>
      <c r="BN36" s="18" t="e">
        <f>BN34/$F$8</f>
        <v>#DIV/0!</v>
      </c>
      <c r="BO36" s="18">
        <f>BO34/$G$8</f>
        <v>3544.1487464551251</v>
      </c>
      <c r="BP36" s="18">
        <f>BP34/$H$8</f>
        <v>4472.1359549995786</v>
      </c>
      <c r="BQ36" s="18">
        <f>BQ34/$I$8</f>
        <v>44721.359549995788</v>
      </c>
      <c r="BR36" s="18">
        <f t="shared" si="6"/>
        <v>0</v>
      </c>
      <c r="BS36" s="18">
        <f>BS34/$K$8</f>
        <v>0</v>
      </c>
      <c r="BT36" s="6"/>
      <c r="BU36" s="6"/>
      <c r="BV36" s="18" t="e">
        <f>BV34/$D$8</f>
        <v>#DIV/0!</v>
      </c>
      <c r="BW36" s="18">
        <f>BW34/$E$8</f>
        <v>157.34852224329831</v>
      </c>
      <c r="BX36" s="18">
        <f>BX34/$F$8</f>
        <v>381.1116011383379</v>
      </c>
      <c r="BY36" s="18">
        <f>BY34/$G$8</f>
        <v>2095.4451150103323</v>
      </c>
      <c r="BZ36" s="18">
        <f>BZ34/$H$8</f>
        <v>0</v>
      </c>
      <c r="CA36" s="18">
        <f>CA34/$I$8</f>
        <v>0</v>
      </c>
      <c r="CB36" s="18">
        <f t="shared" si="7"/>
        <v>0</v>
      </c>
      <c r="CC36" s="18">
        <f>CC34/$K$8</f>
        <v>0</v>
      </c>
      <c r="CD36" s="6"/>
      <c r="CE36" s="6"/>
    </row>
    <row r="37" spans="2:83" x14ac:dyDescent="0.35">
      <c r="B37" s="6"/>
      <c r="C37" s="6" t="s">
        <v>15</v>
      </c>
      <c r="D37" s="7" t="e">
        <f>'Survivalexp RAW Oct_Nov 2017'!I46</f>
        <v>#DIV/0!</v>
      </c>
      <c r="E37" s="7" t="e">
        <f>'Survivalexp RAW Oct_Nov 2017'!P46</f>
        <v>#DIV/0!</v>
      </c>
      <c r="F37" s="7" t="e">
        <f>'Survivalexp RAW Oct_Nov 2017'!W46</f>
        <v>#DIV/0!</v>
      </c>
      <c r="G37" s="7" t="e">
        <f>'Survivalexp RAW Oct_Nov 2017'!AD46</f>
        <v>#DIV/0!</v>
      </c>
      <c r="H37" s="7">
        <f>'Survivalexp RAW Oct_Nov 2017'!AK46</f>
        <v>53</v>
      </c>
      <c r="I37" s="7">
        <f>'Survivalexp RAW Oct_Nov 2017'!AR46</f>
        <v>6.5666666666666673</v>
      </c>
      <c r="J37" s="7">
        <f>'Survivalexp RAW Oct_Nov 2017'!AY46</f>
        <v>0.73333333333333339</v>
      </c>
      <c r="K37" s="7">
        <f>'Survivalexp RAW Oct_Nov 2017'!BF46</f>
        <v>0</v>
      </c>
      <c r="L37" s="6"/>
      <c r="M37" s="6"/>
      <c r="N37" s="7" t="e">
        <f>'Survivalexp RAW Oct_Nov 2017'!I88</f>
        <v>#DIV/0!</v>
      </c>
      <c r="O37" s="7" t="e">
        <f>'Survivalexp RAW Oct_Nov 2017'!P88</f>
        <v>#DIV/0!</v>
      </c>
      <c r="P37" s="7" t="e">
        <f>'Survivalexp RAW Oct_Nov 2017'!W88</f>
        <v>#DIV/0!</v>
      </c>
      <c r="Q37" s="7" t="e">
        <f>'Survivalexp RAW Oct_Nov 2017'!AD88</f>
        <v>#DIV/0!</v>
      </c>
      <c r="R37" s="7">
        <f>'Survivalexp RAW Oct_Nov 2017'!AK88</f>
        <v>46.466666666666669</v>
      </c>
      <c r="S37" s="7">
        <f>'Survivalexp RAW Oct_Nov 2017'!AR88</f>
        <v>9.5333333333333332</v>
      </c>
      <c r="T37" s="7">
        <f>'Survivalexp RAW Oct_Nov 2017'!AY88</f>
        <v>3</v>
      </c>
      <c r="U37" s="7">
        <f>'Survivalexp RAW Oct_Nov 2017'!BF88</f>
        <v>2.4666666666666663</v>
      </c>
      <c r="V37" s="6"/>
      <c r="W37" s="6"/>
      <c r="X37" s="7" t="e">
        <f>'Survivalexp RAW Oct_Nov 2017'!I130</f>
        <v>#DIV/0!</v>
      </c>
      <c r="Y37" s="7" t="e">
        <f>'Survivalexp RAW Oct_Nov 2017'!P130</f>
        <v>#DIV/0!</v>
      </c>
      <c r="Z37" s="7" t="e">
        <f>'Survivalexp RAW Oct_Nov 2017'!W130</f>
        <v>#DIV/0!</v>
      </c>
      <c r="AA37" s="7" t="e">
        <f>'Survivalexp RAW Oct_Nov 2017'!AD130</f>
        <v>#DIV/0!</v>
      </c>
      <c r="AB37" s="7">
        <f>'Survivalexp RAW Oct_Nov 2017'!AK130</f>
        <v>27.133333333333336</v>
      </c>
      <c r="AC37" s="7">
        <f>'Survivalexp RAW Oct_Nov 2017'!AR130</f>
        <v>3.6</v>
      </c>
      <c r="AD37" s="7">
        <f>'Survivalexp RAW Oct_Nov 2017'!AY130</f>
        <v>0.53333333333333333</v>
      </c>
      <c r="AE37" s="7">
        <f>'Survivalexp RAW Oct_Nov 2017'!BF130</f>
        <v>0.13333333333333333</v>
      </c>
      <c r="AF37" s="6"/>
      <c r="AG37" s="6"/>
      <c r="AH37" s="7" t="e">
        <f>'Survivalexp RAW Oct_Nov 2017'!I173</f>
        <v>#DIV/0!</v>
      </c>
      <c r="AI37" s="7" t="e">
        <f>'Survivalexp RAW Oct_Nov 2017'!P173</f>
        <v>#DIV/0!</v>
      </c>
      <c r="AJ37" s="7" t="e">
        <f>'Survivalexp RAW Oct_Nov 2017'!W173</f>
        <v>#DIV/0!</v>
      </c>
      <c r="AK37" s="7">
        <f>'Survivalexp RAW Oct_Nov 2017'!AD173</f>
        <v>97.666666666666671</v>
      </c>
      <c r="AL37" s="7">
        <f>'Survivalexp RAW Oct_Nov 2017'!AK173</f>
        <v>16.266666666666666</v>
      </c>
      <c r="AM37" s="7">
        <f>'Survivalexp RAW Oct_Nov 2017'!AR173</f>
        <v>2.1333333333333333</v>
      </c>
      <c r="AN37" s="7">
        <f>'Survivalexp RAW Oct_Nov 2017'!AY173</f>
        <v>0.20000000000000004</v>
      </c>
      <c r="AO37" s="7">
        <f>'Survivalexp RAW Oct_Nov 2017'!BF173</f>
        <v>0</v>
      </c>
      <c r="AP37" s="6"/>
      <c r="AQ37" s="6"/>
      <c r="AR37" s="7" t="e">
        <f>'Survivalexp RAW Oct_Nov 2017'!I215</f>
        <v>#DIV/0!</v>
      </c>
      <c r="AS37" s="7" t="e">
        <f>'Survivalexp RAW Oct_Nov 2017'!P215</f>
        <v>#DIV/0!</v>
      </c>
      <c r="AT37" s="7" t="e">
        <f>'Survivalexp RAW Oct_Nov 2017'!W215</f>
        <v>#DIV/0!</v>
      </c>
      <c r="AU37" s="7">
        <f>'Survivalexp RAW Oct_Nov 2017'!AD215</f>
        <v>41.733333333333327</v>
      </c>
      <c r="AV37" s="7">
        <f>'Survivalexp RAW Oct_Nov 2017'!AK215</f>
        <v>5.4666666666666659</v>
      </c>
      <c r="AW37" s="7">
        <f>'Survivalexp RAW Oct_Nov 2017'!AR215</f>
        <v>1.1333333333333335</v>
      </c>
      <c r="AX37" s="7">
        <f>'Survivalexp RAW Oct_Nov 2017'!AY215</f>
        <v>0.13333333333333333</v>
      </c>
      <c r="AY37" s="7">
        <f>'Survivalexp RAW Oct_Nov 2017'!BF215</f>
        <v>0</v>
      </c>
      <c r="AZ37" s="6"/>
      <c r="BA37" s="6"/>
      <c r="BB37" s="7" t="e">
        <f>'Survivalexp RAW Oct_Nov 2017'!I257</f>
        <v>#DIV/0!</v>
      </c>
      <c r="BC37" s="7" t="e">
        <f>'Survivalexp RAW Oct_Nov 2017'!P257</f>
        <v>#DIV/0!</v>
      </c>
      <c r="BD37" s="7" t="e">
        <f>'Survivalexp RAW Oct_Nov 2017'!W257</f>
        <v>#DIV/0!</v>
      </c>
      <c r="BE37" s="7">
        <f>'Survivalexp RAW Oct_Nov 2017'!AD257</f>
        <v>20.000000000000004</v>
      </c>
      <c r="BF37" s="7">
        <f>'Survivalexp RAW Oct_Nov 2017'!AK257</f>
        <v>1.9333333333333336</v>
      </c>
      <c r="BG37" s="7">
        <f>'Survivalexp RAW Oct_Nov 2017'!AR257</f>
        <v>0</v>
      </c>
      <c r="BH37" s="7">
        <f>'Survivalexp RAW Oct_Nov 2017'!AY257</f>
        <v>0</v>
      </c>
      <c r="BI37" s="7">
        <f>'Survivalexp RAW Oct_Nov 2017'!BF257</f>
        <v>0</v>
      </c>
      <c r="BJ37" s="6"/>
      <c r="BK37" s="6"/>
      <c r="BL37" s="7" t="e">
        <f>'Survivalexp RAW Oct_Nov 2017'!I299</f>
        <v>#DIV/0!</v>
      </c>
      <c r="BM37" s="7" t="e">
        <f>'Survivalexp RAW Oct_Nov 2017'!P299</f>
        <v>#DIV/0!</v>
      </c>
      <c r="BN37" s="7" t="e">
        <f>'Survivalexp RAW Oct_Nov 2017'!W299</f>
        <v>#DIV/0!</v>
      </c>
      <c r="BO37" s="7">
        <f>'Survivalexp RAW Oct_Nov 2017'!AD299</f>
        <v>9.9333333333333336</v>
      </c>
      <c r="BP37" s="7">
        <f>'Survivalexp RAW Oct_Nov 2017'!AK299</f>
        <v>0.66666666666666663</v>
      </c>
      <c r="BQ37" s="7">
        <f>'Survivalexp RAW Oct_Nov 2017'!AR299</f>
        <v>0</v>
      </c>
      <c r="BR37" s="7">
        <f>'Survivalexp RAW Oct_Nov 2017'!AY299</f>
        <v>6.6666666666666666E-2</v>
      </c>
      <c r="BS37" s="7">
        <f>'Survivalexp RAW Oct_Nov 2017'!BF299</f>
        <v>0</v>
      </c>
      <c r="BT37" s="6"/>
      <c r="BU37" s="6"/>
      <c r="BV37" s="7" t="e">
        <f>'Survivalexp RAW Oct_Nov 2017'!I341</f>
        <v>#DIV/0!</v>
      </c>
      <c r="BW37" s="7">
        <f>'Survivalexp RAW Oct_Nov 2017'!P341</f>
        <v>32.800000000000004</v>
      </c>
      <c r="BX37" s="7">
        <f>'Survivalexp RAW Oct_Nov 2017'!W341</f>
        <v>4.3999999999999995</v>
      </c>
      <c r="BY37" s="7">
        <f>'Survivalexp RAW Oct_Nov 2017'!AD341</f>
        <v>0.39999999999999997</v>
      </c>
      <c r="BZ37" s="7">
        <f>'Survivalexp RAW Oct_Nov 2017'!AK341</f>
        <v>0</v>
      </c>
      <c r="CA37" s="7">
        <f>'Survivalexp RAW Oct_Nov 2017'!AR341</f>
        <v>0</v>
      </c>
      <c r="CB37" s="7">
        <f>'Survivalexp RAW Oct_Nov 2017'!AY341</f>
        <v>0</v>
      </c>
      <c r="CC37" s="7">
        <f>'Survivalexp RAW Oct_Nov 2017'!BF341</f>
        <v>0</v>
      </c>
      <c r="CD37" s="6"/>
      <c r="CE37" s="6"/>
    </row>
    <row r="38" spans="2:83" x14ac:dyDescent="0.35">
      <c r="B38" s="6"/>
      <c r="C38" s="6" t="s">
        <v>33</v>
      </c>
      <c r="D38" s="7" t="e">
        <f>'Survivalexp RAW Oct_Nov 2017'!I47</f>
        <v>#DIV/0!</v>
      </c>
      <c r="E38" s="7" t="e">
        <f>'Survivalexp RAW Oct_Nov 2017'!P47</f>
        <v>#DIV/0!</v>
      </c>
      <c r="F38" s="7" t="e">
        <f>'Survivalexp RAW Oct_Nov 2017'!W47</f>
        <v>#DIV/0!</v>
      </c>
      <c r="G38" s="7" t="e">
        <f>'Survivalexp RAW Oct_Nov 2017'!AD47</f>
        <v>#DIV/0!</v>
      </c>
      <c r="H38" s="7">
        <f>'Survivalexp RAW Oct_Nov 2017'!AK47</f>
        <v>17.748765656616328</v>
      </c>
      <c r="I38" s="7">
        <f>'Survivalexp RAW Oct_Nov 2017'!AR47</f>
        <v>7.7006039485904214</v>
      </c>
      <c r="J38" s="7">
        <f>'Survivalexp RAW Oct_Nov 2017'!AY47</f>
        <v>2.0642976463154761</v>
      </c>
      <c r="K38" s="7">
        <f>'Survivalexp RAW Oct_Nov 2017'!BF47</f>
        <v>0</v>
      </c>
      <c r="L38" s="6"/>
      <c r="M38" s="6"/>
      <c r="N38" s="7" t="e">
        <f>'Survivalexp RAW Oct_Nov 2017'!I89</f>
        <v>#DIV/0!</v>
      </c>
      <c r="O38" s="7" t="e">
        <f>'Survivalexp RAW Oct_Nov 2017'!P89</f>
        <v>#DIV/0!</v>
      </c>
      <c r="P38" s="7" t="e">
        <f>'Survivalexp RAW Oct_Nov 2017'!W89</f>
        <v>#DIV/0!</v>
      </c>
      <c r="Q38" s="7" t="e">
        <f>'Survivalexp RAW Oct_Nov 2017'!AD89</f>
        <v>#DIV/0!</v>
      </c>
      <c r="R38" s="7">
        <f>'Survivalexp RAW Oct_Nov 2017'!AK89</f>
        <v>17.752570711505992</v>
      </c>
      <c r="S38" s="7">
        <f>'Survivalexp RAW Oct_Nov 2017'!AR89</f>
        <v>8.5919296543596246</v>
      </c>
      <c r="T38" s="7">
        <f>'Survivalexp RAW Oct_Nov 2017'!AY89</f>
        <v>5.9321024456339213</v>
      </c>
      <c r="U38" s="7">
        <f>'Survivalexp RAW Oct_Nov 2017'!BF89</f>
        <v>4.2988344616020582</v>
      </c>
      <c r="V38" s="6"/>
      <c r="W38" s="6"/>
      <c r="X38" s="7" t="e">
        <f>'Survivalexp RAW Oct_Nov 2017'!I131</f>
        <v>#DIV/0!</v>
      </c>
      <c r="Y38" s="7" t="e">
        <f>'Survivalexp RAW Oct_Nov 2017'!P131</f>
        <v>#DIV/0!</v>
      </c>
      <c r="Z38" s="7" t="e">
        <f>'Survivalexp RAW Oct_Nov 2017'!W131</f>
        <v>#DIV/0!</v>
      </c>
      <c r="AA38" s="7" t="e">
        <f>'Survivalexp RAW Oct_Nov 2017'!AD131</f>
        <v>#DIV/0!</v>
      </c>
      <c r="AB38" s="7">
        <f>'Survivalexp RAW Oct_Nov 2017'!AK131</f>
        <v>12.554663961998465</v>
      </c>
      <c r="AC38" s="7">
        <f>'Survivalexp RAW Oct_Nov 2017'!AR131</f>
        <v>4.9738320403436589</v>
      </c>
      <c r="AD38" s="7">
        <f>'Survivalexp RAW Oct_Nov 2017'!AY131</f>
        <v>2.2788097750391576</v>
      </c>
      <c r="AE38" s="7">
        <f>'Survivalexp RAW Oct_Nov 2017'!BF131</f>
        <v>0.89442719099991586</v>
      </c>
      <c r="AF38" s="6"/>
      <c r="AG38" s="6"/>
      <c r="AH38" s="7" t="e">
        <f>'Survivalexp RAW Oct_Nov 2017'!I174</f>
        <v>#DIV/0!</v>
      </c>
      <c r="AI38" s="7" t="e">
        <f>'Survivalexp RAW Oct_Nov 2017'!P174</f>
        <v>#DIV/0!</v>
      </c>
      <c r="AJ38" s="7" t="e">
        <f>'Survivalexp RAW Oct_Nov 2017'!W174</f>
        <v>#DIV/0!</v>
      </c>
      <c r="AK38" s="7">
        <f>'Survivalexp RAW Oct_Nov 2017'!AD174</f>
        <v>27.678416785133514</v>
      </c>
      <c r="AL38" s="7">
        <f>'Survivalexp RAW Oct_Nov 2017'!AK174</f>
        <v>10.621142748126912</v>
      </c>
      <c r="AM38" s="7">
        <f>'Survivalexp RAW Oct_Nov 2017'!AR174</f>
        <v>3.9158606848611721</v>
      </c>
      <c r="AN38" s="7">
        <f>'Survivalexp RAW Oct_Nov 2017'!AY174</f>
        <v>1.3416407864998738</v>
      </c>
      <c r="AO38" s="7">
        <f>'Survivalexp RAW Oct_Nov 2017'!BF174</f>
        <v>0</v>
      </c>
      <c r="AP38" s="6"/>
      <c r="AQ38" s="6"/>
      <c r="AR38" s="7" t="e">
        <f>'Survivalexp RAW Oct_Nov 2017'!I216</f>
        <v>#DIV/0!</v>
      </c>
      <c r="AS38" s="7" t="e">
        <f>'Survivalexp RAW Oct_Nov 2017'!P216</f>
        <v>#DIV/0!</v>
      </c>
      <c r="AT38" s="7" t="e">
        <f>'Survivalexp RAW Oct_Nov 2017'!W216</f>
        <v>#DIV/0!</v>
      </c>
      <c r="AU38" s="7">
        <f>'Survivalexp RAW Oct_Nov 2017'!AD216</f>
        <v>13.483781500680333</v>
      </c>
      <c r="AV38" s="7">
        <f>'Survivalexp RAW Oct_Nov 2017'!AK216</f>
        <v>7.8498930436382288</v>
      </c>
      <c r="AW38" s="7">
        <f>'Survivalexp RAW Oct_Nov 2017'!AR216</f>
        <v>6.2675066835907511</v>
      </c>
      <c r="AX38" s="7">
        <f>'Survivalexp RAW Oct_Nov 2017'!AY216</f>
        <v>0.54772255750516607</v>
      </c>
      <c r="AY38" s="7">
        <f>'Survivalexp RAW Oct_Nov 2017'!BF216</f>
        <v>0</v>
      </c>
      <c r="AZ38" s="6"/>
      <c r="BA38" s="6"/>
      <c r="BB38" s="7" t="e">
        <f>'Survivalexp RAW Oct_Nov 2017'!I258</f>
        <v>#DIV/0!</v>
      </c>
      <c r="BC38" s="7" t="e">
        <f>'Survivalexp RAW Oct_Nov 2017'!P258</f>
        <v>#DIV/0!</v>
      </c>
      <c r="BD38" s="7" t="e">
        <f>'Survivalexp RAW Oct_Nov 2017'!W258</f>
        <v>#DIV/0!</v>
      </c>
      <c r="BE38" s="7">
        <f>'Survivalexp RAW Oct_Nov 2017'!AD258</f>
        <v>8.8870662377163807</v>
      </c>
      <c r="BF38" s="7">
        <f>'Survivalexp RAW Oct_Nov 2017'!AK258</f>
        <v>3.3310656551198021</v>
      </c>
      <c r="BG38" s="7">
        <f>'Survivalexp RAW Oct_Nov 2017'!AR258</f>
        <v>0</v>
      </c>
      <c r="BH38" s="7">
        <f>'Survivalexp RAW Oct_Nov 2017'!AY258</f>
        <v>0</v>
      </c>
      <c r="BI38" s="7">
        <f>'Survivalexp RAW Oct_Nov 2017'!BF258</f>
        <v>0</v>
      </c>
      <c r="BJ38" s="6"/>
      <c r="BK38" s="6"/>
      <c r="BL38" s="7" t="e">
        <f>'Survivalexp RAW Oct_Nov 2017'!I300</f>
        <v>#DIV/0!</v>
      </c>
      <c r="BM38" s="7" t="e">
        <f>'Survivalexp RAW Oct_Nov 2017'!P300</f>
        <v>#DIV/0!</v>
      </c>
      <c r="BN38" s="7" t="e">
        <f>'Survivalexp RAW Oct_Nov 2017'!W300</f>
        <v>#DIV/0!</v>
      </c>
      <c r="BO38" s="7">
        <f>'Survivalexp RAW Oct_Nov 2017'!AD300</f>
        <v>6.6804935201527709</v>
      </c>
      <c r="BP38" s="7">
        <f>'Survivalexp RAW Oct_Nov 2017'!AK300</f>
        <v>2.221042610573317</v>
      </c>
      <c r="BQ38" s="7">
        <f>'Survivalexp RAW Oct_Nov 2017'!AR300</f>
        <v>0</v>
      </c>
      <c r="BR38" s="7">
        <f>'Survivalexp RAW Oct_Nov 2017'!AY300</f>
        <v>0.44721359549995793</v>
      </c>
      <c r="BS38" s="7">
        <f>'Survivalexp RAW Oct_Nov 2017'!BF300</f>
        <v>0</v>
      </c>
      <c r="BT38" s="6"/>
      <c r="BU38" s="6"/>
      <c r="BV38" s="7" t="e">
        <f>'Survivalexp RAW Oct_Nov 2017'!I342</f>
        <v>#DIV/0!</v>
      </c>
      <c r="BW38" s="7">
        <f>'Survivalexp RAW Oct_Nov 2017'!P342</f>
        <v>21.409118661036391</v>
      </c>
      <c r="BX38" s="7">
        <f>'Survivalexp RAW Oct_Nov 2017'!W342</f>
        <v>6.2748450097546407</v>
      </c>
      <c r="BY38" s="7">
        <f>'Survivalexp RAW Oct_Nov 2017'!AD342</f>
        <v>1.4472135954999579</v>
      </c>
      <c r="BZ38" s="7">
        <f>'Survivalexp RAW Oct_Nov 2017'!AK342</f>
        <v>0</v>
      </c>
      <c r="CA38" s="7">
        <f>'Survivalexp RAW Oct_Nov 2017'!AR342</f>
        <v>0</v>
      </c>
      <c r="CB38" s="7">
        <f>'Survivalexp RAW Oct_Nov 2017'!AY342</f>
        <v>0</v>
      </c>
      <c r="CC38" s="7">
        <f>'Survivalexp RAW Oct_Nov 2017'!BF342</f>
        <v>0</v>
      </c>
      <c r="CD38" s="6"/>
      <c r="CE38" s="6"/>
    </row>
    <row r="39" spans="2:83" x14ac:dyDescent="0.35">
      <c r="B39" s="6" t="s">
        <v>45</v>
      </c>
      <c r="C39" s="6"/>
      <c r="D39" s="18" t="e">
        <f>D37/$D$8</f>
        <v>#DIV/0!</v>
      </c>
      <c r="E39" s="18" t="e">
        <f>E37/$E$8</f>
        <v>#DIV/0!</v>
      </c>
      <c r="F39" s="18" t="e">
        <f>F37/$F$8</f>
        <v>#DIV/0!</v>
      </c>
      <c r="G39" s="18" t="e">
        <f>G37/$G$8</f>
        <v>#DIV/0!</v>
      </c>
      <c r="H39" s="18">
        <f>H37/$H$8</f>
        <v>530000</v>
      </c>
      <c r="I39" s="18">
        <f>I37/$I$8</f>
        <v>656666.66666666663</v>
      </c>
      <c r="J39" s="18">
        <f t="shared" si="0"/>
        <v>733333.33333333337</v>
      </c>
      <c r="K39" s="18">
        <f>K37/$K$8</f>
        <v>0</v>
      </c>
      <c r="L39" s="13">
        <f>H39</f>
        <v>530000</v>
      </c>
      <c r="M39" s="15">
        <f>H40</f>
        <v>177487.65656616326</v>
      </c>
      <c r="N39" s="18" t="e">
        <f>N37/$D$8</f>
        <v>#DIV/0!</v>
      </c>
      <c r="O39" s="18" t="e">
        <f>O37/$E$8</f>
        <v>#DIV/0!</v>
      </c>
      <c r="P39" s="18" t="e">
        <f>P37/$F$8</f>
        <v>#DIV/0!</v>
      </c>
      <c r="Q39" s="18" t="e">
        <f>Q37/$G$8</f>
        <v>#DIV/0!</v>
      </c>
      <c r="R39" s="18">
        <f>R37/$H$8</f>
        <v>464666.66666666669</v>
      </c>
      <c r="S39" s="18">
        <f>S37/$I$8</f>
        <v>953333.33333333326</v>
      </c>
      <c r="T39" s="18">
        <f t="shared" si="1"/>
        <v>3000000</v>
      </c>
      <c r="U39" s="18">
        <f>U37/$K$8</f>
        <v>24666666.666666664</v>
      </c>
      <c r="V39" s="13">
        <f>R39</f>
        <v>464666.66666666669</v>
      </c>
      <c r="W39" s="15">
        <f>R40</f>
        <v>177525.70711505992</v>
      </c>
      <c r="X39" s="18" t="e">
        <f>X37/$D$8</f>
        <v>#DIV/0!</v>
      </c>
      <c r="Y39" s="18" t="e">
        <f>Y37/$E$8</f>
        <v>#DIV/0!</v>
      </c>
      <c r="Z39" s="18" t="e">
        <f>Z37/$F$8</f>
        <v>#DIV/0!</v>
      </c>
      <c r="AA39" s="18" t="e">
        <f>AA37/$G$8</f>
        <v>#DIV/0!</v>
      </c>
      <c r="AB39" s="18">
        <f>AB37/$H$8</f>
        <v>271333.33333333337</v>
      </c>
      <c r="AC39" s="18">
        <f>AC37/$I$8</f>
        <v>360000</v>
      </c>
      <c r="AD39" s="18">
        <f t="shared" si="2"/>
        <v>533333.33333333337</v>
      </c>
      <c r="AE39" s="18">
        <f>AE37/$K$8</f>
        <v>1333333.3333333335</v>
      </c>
      <c r="AF39" s="13">
        <f>AB39</f>
        <v>271333.33333333337</v>
      </c>
      <c r="AG39" s="15">
        <f>AB40</f>
        <v>125546.63961998463</v>
      </c>
      <c r="AH39" s="18" t="e">
        <f>AH37/$D$8</f>
        <v>#DIV/0!</v>
      </c>
      <c r="AI39" s="18" t="e">
        <f>AI37/$E$8</f>
        <v>#DIV/0!</v>
      </c>
      <c r="AJ39" s="18" t="e">
        <f>AJ37/$F$8</f>
        <v>#DIV/0!</v>
      </c>
      <c r="AK39" s="18">
        <f>AK37/$G$8</f>
        <v>97666.666666666672</v>
      </c>
      <c r="AL39" s="18">
        <f>AL37/$H$8</f>
        <v>162666.66666666666</v>
      </c>
      <c r="AM39" s="18">
        <f>AM37/$I$8</f>
        <v>213333.33333333331</v>
      </c>
      <c r="AN39" s="18">
        <f t="shared" si="3"/>
        <v>200000.00000000006</v>
      </c>
      <c r="AO39" s="18">
        <f>AO37/$K$8</f>
        <v>0</v>
      </c>
      <c r="AP39" s="13">
        <f>AL39</f>
        <v>162666.66666666666</v>
      </c>
      <c r="AQ39" s="15">
        <f>AL40</f>
        <v>106211.42748126911</v>
      </c>
      <c r="AR39" s="18" t="e">
        <f>AR37/$D$8</f>
        <v>#DIV/0!</v>
      </c>
      <c r="AS39" s="18" t="e">
        <f>AS37/$E$8</f>
        <v>#DIV/0!</v>
      </c>
      <c r="AT39" s="18" t="e">
        <f>AT37/$F$8</f>
        <v>#DIV/0!</v>
      </c>
      <c r="AU39" s="18">
        <f>AU37/$G$8</f>
        <v>41733.333333333328</v>
      </c>
      <c r="AV39" s="18">
        <f>AV37/$H$8</f>
        <v>54666.666666666657</v>
      </c>
      <c r="AW39" s="18">
        <f>AW37/$I$8</f>
        <v>113333.33333333334</v>
      </c>
      <c r="AX39" s="18">
        <f t="shared" si="4"/>
        <v>133333.33333333334</v>
      </c>
      <c r="AY39" s="18">
        <f>AY37/$K$8</f>
        <v>0</v>
      </c>
      <c r="AZ39" s="13">
        <f>AU39</f>
        <v>41733.333333333328</v>
      </c>
      <c r="BA39" s="15">
        <f>AU40</f>
        <v>13483.781500680332</v>
      </c>
      <c r="BB39" s="18" t="e">
        <f>BB37/$D$8</f>
        <v>#DIV/0!</v>
      </c>
      <c r="BC39" s="18" t="e">
        <f>BC37/$E$8</f>
        <v>#DIV/0!</v>
      </c>
      <c r="BD39" s="18" t="e">
        <f>BD37/$F$8</f>
        <v>#DIV/0!</v>
      </c>
      <c r="BE39" s="18">
        <f>BE37/$G$8</f>
        <v>20000.000000000004</v>
      </c>
      <c r="BF39" s="18">
        <f>BF37/$H$8</f>
        <v>19333.333333333336</v>
      </c>
      <c r="BG39" s="18">
        <f>BG37/$I$8</f>
        <v>0</v>
      </c>
      <c r="BH39" s="18">
        <f t="shared" si="5"/>
        <v>0</v>
      </c>
      <c r="BI39" s="18">
        <f>BI37/$K$8</f>
        <v>0</v>
      </c>
      <c r="BJ39" s="13">
        <f>BE39</f>
        <v>20000.000000000004</v>
      </c>
      <c r="BK39" s="15">
        <f>BE40</f>
        <v>8887.0662377163808</v>
      </c>
      <c r="BL39" s="18" t="e">
        <f>BL37/$D$8</f>
        <v>#DIV/0!</v>
      </c>
      <c r="BM39" s="18" t="e">
        <f>BM37/$E$8</f>
        <v>#DIV/0!</v>
      </c>
      <c r="BN39" s="18" t="e">
        <f>BN37/$F$8</f>
        <v>#DIV/0!</v>
      </c>
      <c r="BO39" s="18">
        <f>BO37/$G$8</f>
        <v>9933.3333333333339</v>
      </c>
      <c r="BP39" s="18">
        <f>BP37/$H$8</f>
        <v>6666.6666666666661</v>
      </c>
      <c r="BQ39" s="18">
        <f>BQ37/$I$8</f>
        <v>0</v>
      </c>
      <c r="BR39" s="18">
        <f t="shared" si="6"/>
        <v>66666.666666666672</v>
      </c>
      <c r="BS39" s="18">
        <f>BS37/$K$8</f>
        <v>0</v>
      </c>
      <c r="BT39" s="13">
        <f>BO39</f>
        <v>9933.3333333333339</v>
      </c>
      <c r="BU39" s="15">
        <f>BO40</f>
        <v>6680.4935201527705</v>
      </c>
      <c r="BV39" s="18" t="e">
        <f>BV37/$D$8</f>
        <v>#DIV/0!</v>
      </c>
      <c r="BW39" s="18">
        <f>BW37/$E$8</f>
        <v>328</v>
      </c>
      <c r="BX39" s="18">
        <f>BX37/$F$8</f>
        <v>439.99999999999994</v>
      </c>
      <c r="BY39" s="18">
        <f>BY37/$G$8</f>
        <v>399.99999999999994</v>
      </c>
      <c r="BZ39" s="18">
        <f>BZ37/$H$8</f>
        <v>0</v>
      </c>
      <c r="CA39" s="18">
        <f>CA37/$I$8</f>
        <v>0</v>
      </c>
      <c r="CB39" s="18">
        <f t="shared" si="7"/>
        <v>0</v>
      </c>
      <c r="CC39" s="18">
        <f>CC37/$K$8</f>
        <v>0</v>
      </c>
      <c r="CD39" s="13">
        <f>BW39</f>
        <v>328</v>
      </c>
      <c r="CE39" s="15">
        <f>BW40</f>
        <v>214.09118661036391</v>
      </c>
    </row>
    <row r="40" spans="2:83" x14ac:dyDescent="0.35">
      <c r="B40" s="6"/>
      <c r="C40" s="6" t="s">
        <v>33</v>
      </c>
      <c r="D40" s="18" t="e">
        <f>D38/$D$8</f>
        <v>#DIV/0!</v>
      </c>
      <c r="E40" s="18" t="e">
        <f>E38/$E$8</f>
        <v>#DIV/0!</v>
      </c>
      <c r="F40" s="18" t="e">
        <f>F38/$F$8</f>
        <v>#DIV/0!</v>
      </c>
      <c r="G40" s="18" t="e">
        <f>G38/$G$8</f>
        <v>#DIV/0!</v>
      </c>
      <c r="H40" s="18">
        <f>H38/$H$8</f>
        <v>177487.65656616326</v>
      </c>
      <c r="I40" s="18">
        <f>I38/$I$8</f>
        <v>770060.39485904214</v>
      </c>
      <c r="J40" s="18">
        <f t="shared" si="0"/>
        <v>2064297.6463154762</v>
      </c>
      <c r="K40" s="18">
        <f>K38/$K$8</f>
        <v>0</v>
      </c>
      <c r="L40" s="6"/>
      <c r="M40" s="6"/>
      <c r="N40" s="18" t="e">
        <f>N38/$D$8</f>
        <v>#DIV/0!</v>
      </c>
      <c r="O40" s="18" t="e">
        <f>O38/$E$8</f>
        <v>#DIV/0!</v>
      </c>
      <c r="P40" s="18" t="e">
        <f>P38/$F$8</f>
        <v>#DIV/0!</v>
      </c>
      <c r="Q40" s="18" t="e">
        <f>Q38/$G$8</f>
        <v>#DIV/0!</v>
      </c>
      <c r="R40" s="18">
        <f>R38/$H$8</f>
        <v>177525.70711505992</v>
      </c>
      <c r="S40" s="18">
        <f>S38/$I$8</f>
        <v>859192.96543596243</v>
      </c>
      <c r="T40" s="18">
        <f t="shared" si="1"/>
        <v>5932102.4456339218</v>
      </c>
      <c r="U40" s="18">
        <f>U38/$K$8</f>
        <v>42988344.616020583</v>
      </c>
      <c r="V40" s="6"/>
      <c r="W40" s="6"/>
      <c r="X40" s="18" t="e">
        <f>X38/$D$8</f>
        <v>#DIV/0!</v>
      </c>
      <c r="Y40" s="18" t="e">
        <f>Y38/$E$8</f>
        <v>#DIV/0!</v>
      </c>
      <c r="Z40" s="18" t="e">
        <f>Z38/$F$8</f>
        <v>#DIV/0!</v>
      </c>
      <c r="AA40" s="18" t="e">
        <f>AA38/$G$8</f>
        <v>#DIV/0!</v>
      </c>
      <c r="AB40" s="18">
        <f>AB38/$H$8</f>
        <v>125546.63961998463</v>
      </c>
      <c r="AC40" s="18">
        <f>AC38/$I$8</f>
        <v>497383.20403436583</v>
      </c>
      <c r="AD40" s="18">
        <f t="shared" si="2"/>
        <v>2278809.7750391578</v>
      </c>
      <c r="AE40" s="18">
        <f>AE38/$K$8</f>
        <v>8944271.9099991582</v>
      </c>
      <c r="AF40" s="6"/>
      <c r="AG40" s="6"/>
      <c r="AH40" s="18" t="e">
        <f>AH38/$D$8</f>
        <v>#DIV/0!</v>
      </c>
      <c r="AI40" s="18" t="e">
        <f>AI38/$E$8</f>
        <v>#DIV/0!</v>
      </c>
      <c r="AJ40" s="18" t="e">
        <f>AJ38/$F$8</f>
        <v>#DIV/0!</v>
      </c>
      <c r="AK40" s="18">
        <f>AK38/$G$8</f>
        <v>27678.416785133515</v>
      </c>
      <c r="AL40" s="18">
        <f>AL38/$H$8</f>
        <v>106211.42748126911</v>
      </c>
      <c r="AM40" s="18">
        <f>AM38/$I$8</f>
        <v>391586.06848611718</v>
      </c>
      <c r="AN40" s="18">
        <f t="shared" si="3"/>
        <v>1341640.786499874</v>
      </c>
      <c r="AO40" s="18">
        <f>AO38/$K$8</f>
        <v>0</v>
      </c>
      <c r="AP40" s="6"/>
      <c r="AQ40" s="6"/>
      <c r="AR40" s="18" t="e">
        <f>AR38/$D$8</f>
        <v>#DIV/0!</v>
      </c>
      <c r="AS40" s="18" t="e">
        <f>AS38/$E$8</f>
        <v>#DIV/0!</v>
      </c>
      <c r="AT40" s="18" t="e">
        <f>AT38/$F$8</f>
        <v>#DIV/0!</v>
      </c>
      <c r="AU40" s="18">
        <f>AU38/$G$8</f>
        <v>13483.781500680332</v>
      </c>
      <c r="AV40" s="18">
        <f>AV38/$H$8</f>
        <v>78498.930436382288</v>
      </c>
      <c r="AW40" s="18">
        <f>AW38/$I$8</f>
        <v>626750.66835907509</v>
      </c>
      <c r="AX40" s="18">
        <f t="shared" si="4"/>
        <v>547722.55750516604</v>
      </c>
      <c r="AY40" s="18">
        <f>AY38/$K$8</f>
        <v>0</v>
      </c>
      <c r="AZ40" s="6"/>
      <c r="BA40" s="6"/>
      <c r="BB40" s="18" t="e">
        <f>BB38/$D$8</f>
        <v>#DIV/0!</v>
      </c>
      <c r="BC40" s="18" t="e">
        <f>BC38/$E$8</f>
        <v>#DIV/0!</v>
      </c>
      <c r="BD40" s="18" t="e">
        <f>BD38/$F$8</f>
        <v>#DIV/0!</v>
      </c>
      <c r="BE40" s="18">
        <f>BE38/$G$8</f>
        <v>8887.0662377163808</v>
      </c>
      <c r="BF40" s="18">
        <f>BF38/$H$8</f>
        <v>33310.656551198022</v>
      </c>
      <c r="BG40" s="18">
        <f>BG38/$I$8</f>
        <v>0</v>
      </c>
      <c r="BH40" s="18">
        <f t="shared" si="5"/>
        <v>0</v>
      </c>
      <c r="BI40" s="18">
        <f>BI38/$K$8</f>
        <v>0</v>
      </c>
      <c r="BJ40" s="6"/>
      <c r="BK40" s="6"/>
      <c r="BL40" s="18" t="e">
        <f>BL38/$D$8</f>
        <v>#DIV/0!</v>
      </c>
      <c r="BM40" s="18" t="e">
        <f>BM38/$E$8</f>
        <v>#DIV/0!</v>
      </c>
      <c r="BN40" s="18" t="e">
        <f>BN38/$F$8</f>
        <v>#DIV/0!</v>
      </c>
      <c r="BO40" s="18">
        <f>BO38/$G$8</f>
        <v>6680.4935201527705</v>
      </c>
      <c r="BP40" s="18">
        <f>BP38/$H$8</f>
        <v>22210.426105733168</v>
      </c>
      <c r="BQ40" s="18">
        <f>BQ38/$I$8</f>
        <v>0</v>
      </c>
      <c r="BR40" s="18">
        <f t="shared" si="6"/>
        <v>447213.59549995797</v>
      </c>
      <c r="BS40" s="18">
        <f>BS38/$K$8</f>
        <v>0</v>
      </c>
      <c r="BT40" s="6"/>
      <c r="BU40" s="6"/>
      <c r="BV40" s="18" t="e">
        <f>BV38/$D$8</f>
        <v>#DIV/0!</v>
      </c>
      <c r="BW40" s="18">
        <f>BW38/$E$8</f>
        <v>214.09118661036391</v>
      </c>
      <c r="BX40" s="18">
        <f>BX38/$F$8</f>
        <v>627.48450097546402</v>
      </c>
      <c r="BY40" s="18">
        <f>BY38/$G$8</f>
        <v>1447.2135954999578</v>
      </c>
      <c r="BZ40" s="18">
        <f>BZ38/$H$8</f>
        <v>0</v>
      </c>
      <c r="CA40" s="18">
        <f>CA38/$I$8</f>
        <v>0</v>
      </c>
      <c r="CB40" s="18">
        <f t="shared" si="7"/>
        <v>0</v>
      </c>
      <c r="CC40" s="18">
        <f>CC38/$K$8</f>
        <v>0</v>
      </c>
      <c r="CD40" s="6"/>
      <c r="CE40" s="6"/>
    </row>
    <row r="42" spans="2:83" x14ac:dyDescent="0.35">
      <c r="B42" s="6"/>
      <c r="C42" s="6"/>
      <c r="D42" s="6"/>
      <c r="E42" s="12">
        <v>1</v>
      </c>
      <c r="F42" s="12">
        <v>3</v>
      </c>
      <c r="G42" s="12">
        <v>5</v>
      </c>
      <c r="H42" s="12">
        <v>10</v>
      </c>
      <c r="I42" s="12">
        <v>12</v>
      </c>
      <c r="J42" s="12">
        <v>15</v>
      </c>
      <c r="K42" s="12">
        <v>17</v>
      </c>
      <c r="L42" s="12">
        <v>31</v>
      </c>
      <c r="M42" s="6"/>
      <c r="N42" s="6" t="s">
        <v>21</v>
      </c>
      <c r="O42" s="6"/>
      <c r="P42" s="12">
        <v>1</v>
      </c>
      <c r="Q42" s="12">
        <v>3</v>
      </c>
      <c r="R42" s="12">
        <v>5</v>
      </c>
      <c r="S42" s="12">
        <v>10</v>
      </c>
      <c r="T42" s="12">
        <v>12</v>
      </c>
      <c r="U42" s="12">
        <v>15</v>
      </c>
      <c r="V42" s="12">
        <v>17</v>
      </c>
      <c r="W42" s="12">
        <v>31</v>
      </c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</row>
    <row r="43" spans="2:83" s="6" customFormat="1" x14ac:dyDescent="0.35">
      <c r="C43" s="10" t="s">
        <v>46</v>
      </c>
      <c r="D43" s="12" t="s">
        <v>29</v>
      </c>
      <c r="E43" s="7">
        <f>$L$11</f>
        <v>0</v>
      </c>
      <c r="F43" s="6">
        <f>$V$11</f>
        <v>0</v>
      </c>
      <c r="G43" s="6">
        <f>$AF$11</f>
        <v>0</v>
      </c>
      <c r="H43" s="6">
        <f>$AP$11</f>
        <v>0</v>
      </c>
      <c r="I43" s="6">
        <f>$AZ$11</f>
        <v>0</v>
      </c>
      <c r="J43" s="6">
        <f>$AP$11</f>
        <v>0</v>
      </c>
      <c r="K43" s="6">
        <f>$AP$11</f>
        <v>0</v>
      </c>
      <c r="L43" s="6">
        <f>$CD11</f>
        <v>0</v>
      </c>
      <c r="N43" s="10" t="s">
        <v>46</v>
      </c>
      <c r="O43" s="12" t="s">
        <v>29</v>
      </c>
      <c r="P43" s="6">
        <f>$M$11</f>
        <v>0</v>
      </c>
      <c r="Q43" s="6">
        <f>$W$11</f>
        <v>0</v>
      </c>
      <c r="R43" s="6">
        <f>$AG$11</f>
        <v>0</v>
      </c>
      <c r="S43" s="6">
        <f>$AQ$11</f>
        <v>0</v>
      </c>
      <c r="T43" s="6">
        <f>$BA$11</f>
        <v>0</v>
      </c>
      <c r="U43" s="6">
        <f>$BA$11</f>
        <v>0</v>
      </c>
      <c r="V43" s="6">
        <f>$BA$11</f>
        <v>0</v>
      </c>
      <c r="W43" s="6">
        <f>$CE$11</f>
        <v>0</v>
      </c>
    </row>
    <row r="44" spans="2:83" x14ac:dyDescent="0.35">
      <c r="B44" s="6"/>
      <c r="C44" s="6"/>
      <c r="D44" s="12" t="s">
        <v>30</v>
      </c>
      <c r="E44" s="7">
        <f>$L$15</f>
        <v>2966666.6666666665</v>
      </c>
      <c r="F44" s="6">
        <f>$V$15</f>
        <v>3280000</v>
      </c>
      <c r="G44" s="6">
        <f>$AF$15</f>
        <v>854000.00000000012</v>
      </c>
      <c r="H44" s="6">
        <f>$AP$15</f>
        <v>8600</v>
      </c>
      <c r="I44" s="6">
        <f>$AZ$15</f>
        <v>2666.6666666666665</v>
      </c>
      <c r="J44" s="6">
        <f>$BJ$15</f>
        <v>66.666666666666671</v>
      </c>
      <c r="K44" s="6">
        <f>$BT$15</f>
        <v>53.333333333333329</v>
      </c>
      <c r="L44" s="6">
        <f>$CD15</f>
        <v>0</v>
      </c>
      <c r="M44" s="6"/>
      <c r="N44" s="6"/>
      <c r="O44" s="12" t="s">
        <v>8</v>
      </c>
      <c r="P44" s="6">
        <f>$M$15</f>
        <v>1315041.0125958887</v>
      </c>
      <c r="Q44" s="6">
        <f>$W$15</f>
        <v>1030306.7299929846</v>
      </c>
      <c r="R44" s="6">
        <f>$AG$15</f>
        <v>242054.29611505746</v>
      </c>
      <c r="S44" s="6">
        <f>$AQ$15</f>
        <v>3114.4823004794948</v>
      </c>
      <c r="T44" s="6">
        <f>BA15</f>
        <v>1581.1388300841897</v>
      </c>
      <c r="U44" s="6">
        <f>BK15</f>
        <v>447.21359549995793</v>
      </c>
      <c r="V44" s="6">
        <f>BU15</f>
        <v>89.442719099991578</v>
      </c>
      <c r="W44" s="6">
        <f>CE15</f>
        <v>0</v>
      </c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</row>
    <row r="45" spans="2:83" x14ac:dyDescent="0.35">
      <c r="B45" s="6"/>
      <c r="C45" s="6"/>
      <c r="D45" s="12" t="s">
        <v>47</v>
      </c>
      <c r="E45" s="6">
        <f>$L$19</f>
        <v>352999.99999999994</v>
      </c>
      <c r="F45" s="6">
        <f>$V$19</f>
        <v>140200</v>
      </c>
      <c r="G45" s="6">
        <f>$AF$19</f>
        <v>65600</v>
      </c>
      <c r="H45" s="6">
        <f>$AP$19</f>
        <v>18300</v>
      </c>
      <c r="I45" s="6">
        <f>$AZ$19</f>
        <v>9200</v>
      </c>
      <c r="J45" s="6">
        <f>$BJ$19</f>
        <v>2599.9999999999995</v>
      </c>
      <c r="K45" s="6">
        <f>$BT$19</f>
        <v>1800</v>
      </c>
      <c r="L45" s="6">
        <f>$CD19</f>
        <v>166.99999999999997</v>
      </c>
      <c r="M45" s="6"/>
      <c r="N45" s="6"/>
      <c r="O45" s="12" t="s">
        <v>47</v>
      </c>
      <c r="P45" s="6">
        <f>$M$19</f>
        <v>152923.23541547262</v>
      </c>
      <c r="Q45" s="6">
        <f>$W$19</f>
        <v>14942.038326716538</v>
      </c>
      <c r="R45" s="6">
        <f>$AG$19</f>
        <v>14647.292202380362</v>
      </c>
      <c r="S45" s="6">
        <f>$AQ$19</f>
        <v>8687.6382867828961</v>
      </c>
      <c r="T45" s="6">
        <f>BA19</f>
        <v>4634.2859058456752</v>
      </c>
      <c r="U45" s="6">
        <f>BK19</f>
        <v>3156.5597504872835</v>
      </c>
      <c r="V45" s="6">
        <f>BU19</f>
        <v>1851.5630385456955</v>
      </c>
      <c r="W45" s="6">
        <f>CE19</f>
        <v>66.643901593038109</v>
      </c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</row>
    <row r="46" spans="2:83" x14ac:dyDescent="0.35">
      <c r="B46" s="6"/>
      <c r="C46" s="6"/>
      <c r="D46" s="12" t="s">
        <v>48</v>
      </c>
      <c r="E46" s="6">
        <f>$L$23</f>
        <v>557333.33333333337</v>
      </c>
      <c r="F46" s="6">
        <f>$V$23</f>
        <v>139200</v>
      </c>
      <c r="G46" s="6">
        <f>$AF$23</f>
        <v>104483.33333333333</v>
      </c>
      <c r="H46" s="6">
        <f>$AP$23</f>
        <v>106133.33333333333</v>
      </c>
      <c r="I46" s="6">
        <f>$AZ$23</f>
        <v>73400</v>
      </c>
      <c r="J46" s="6">
        <f>$BJ$23</f>
        <v>53600</v>
      </c>
      <c r="K46" s="6">
        <f>$BT$23</f>
        <v>45266.666666666672</v>
      </c>
      <c r="L46" s="6">
        <f>$CD23</f>
        <v>1640.0000000000002</v>
      </c>
      <c r="M46" s="6"/>
      <c r="N46" s="6"/>
      <c r="O46" s="12" t="s">
        <v>48</v>
      </c>
      <c r="P46" s="6">
        <f>$M$23</f>
        <v>214610.83149958911</v>
      </c>
      <c r="Q46" s="6">
        <f>$W$23</f>
        <v>22438.704252313062</v>
      </c>
      <c r="R46" s="6">
        <f>$AG$23</f>
        <v>33697.049100193348</v>
      </c>
      <c r="S46" s="6">
        <f>$AQ$23</f>
        <v>32594.047146879118</v>
      </c>
      <c r="T46" s="6">
        <f>BA23</f>
        <v>13633.903763588822</v>
      </c>
      <c r="U46" s="6">
        <f>BK23</f>
        <v>12734.488936462951</v>
      </c>
      <c r="V46" s="6">
        <f>BU23</f>
        <v>15426.713320601017</v>
      </c>
      <c r="W46" s="6">
        <f>CE23</f>
        <v>1176.5360615949287</v>
      </c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</row>
    <row r="47" spans="2:83" x14ac:dyDescent="0.35">
      <c r="B47" s="6"/>
      <c r="C47" s="6"/>
      <c r="D47" s="12" t="s">
        <v>49</v>
      </c>
      <c r="E47" s="6">
        <f>$L$27</f>
        <v>475999.99999999994</v>
      </c>
      <c r="F47" s="6">
        <f>$V$27</f>
        <v>131000.00000000001</v>
      </c>
      <c r="G47" s="6">
        <f>$AF$27</f>
        <v>91300.000000000015</v>
      </c>
      <c r="H47" s="6">
        <f>$AP$27</f>
        <v>87900</v>
      </c>
      <c r="I47" s="6">
        <f>$AZ$27</f>
        <v>59266.666666666657</v>
      </c>
      <c r="J47" s="6">
        <f>$BJ$27</f>
        <v>25000</v>
      </c>
      <c r="K47" s="6">
        <f>$BT$27</f>
        <v>14400</v>
      </c>
      <c r="L47" s="6">
        <f>$CD27</f>
        <v>266</v>
      </c>
      <c r="M47" s="6"/>
      <c r="N47" s="6"/>
      <c r="O47" s="12" t="s">
        <v>49</v>
      </c>
      <c r="P47" s="6">
        <f>$M$27</f>
        <v>119254.10749169787</v>
      </c>
      <c r="Q47" s="6">
        <f>$W$27</f>
        <v>65510.21443797119</v>
      </c>
      <c r="R47" s="6">
        <f>$AG$27</f>
        <v>15892.901434130623</v>
      </c>
      <c r="S47" s="6">
        <f>$AQ$27</f>
        <v>10127.858709888202</v>
      </c>
      <c r="T47" s="6">
        <f>BA27</f>
        <v>23045.041900754692</v>
      </c>
      <c r="U47" s="6">
        <f>BK27</f>
        <v>8465.8028044929979</v>
      </c>
      <c r="V47" s="6">
        <f>BU27</f>
        <v>3988.3755524272137</v>
      </c>
      <c r="W47" s="6">
        <f>CE27</f>
        <v>67.009353387576255</v>
      </c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</row>
    <row r="48" spans="2:83" x14ac:dyDescent="0.35">
      <c r="B48" s="6"/>
      <c r="C48" s="6"/>
      <c r="D48" s="12" t="s">
        <v>50</v>
      </c>
      <c r="E48" s="6">
        <f>$L$31</f>
        <v>317000</v>
      </c>
      <c r="F48" s="6">
        <f>$V$31</f>
        <v>170000</v>
      </c>
      <c r="G48" s="6">
        <f>$AF$31</f>
        <v>80300.000000000015</v>
      </c>
      <c r="H48" s="6">
        <f>$AP$31</f>
        <v>33099.999999999993</v>
      </c>
      <c r="I48" s="6">
        <f>$AZ$31</f>
        <v>17900</v>
      </c>
      <c r="J48" s="6">
        <f>$BJ$31</f>
        <v>6900</v>
      </c>
      <c r="K48" s="6">
        <f>$BT$31</f>
        <v>3700</v>
      </c>
      <c r="L48" s="6">
        <f>$CD31</f>
        <v>382</v>
      </c>
      <c r="M48" s="6"/>
      <c r="N48" s="6"/>
      <c r="O48" s="12" t="s">
        <v>50</v>
      </c>
      <c r="P48" s="6">
        <f>$M$31</f>
        <v>132254.685817291</v>
      </c>
      <c r="Q48" s="6">
        <f>$W$31</f>
        <v>52717.173941087</v>
      </c>
      <c r="R48" s="6">
        <f>$AG$31</f>
        <v>9216.7285920958857</v>
      </c>
      <c r="S48" s="6">
        <f>$AQ$31</f>
        <v>7627.6930643346359</v>
      </c>
      <c r="T48" s="6">
        <f>BA31</f>
        <v>7563.9906430774063</v>
      </c>
      <c r="U48" s="6">
        <f>BK31</f>
        <v>4153.1477521177239</v>
      </c>
      <c r="V48" s="6">
        <f>BU31</f>
        <v>5057.1707048642375</v>
      </c>
      <c r="W48" s="6">
        <f>CE31</f>
        <v>91.77046249508183</v>
      </c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</row>
    <row r="49" spans="3:26" x14ac:dyDescent="0.35">
      <c r="C49" s="6"/>
      <c r="D49" s="12" t="s">
        <v>51</v>
      </c>
      <c r="E49" s="6">
        <f>$L$35</f>
        <v>492000</v>
      </c>
      <c r="F49" s="6">
        <f>$V$35</f>
        <v>252999.99999999997</v>
      </c>
      <c r="G49" s="6">
        <f>$AF$35</f>
        <v>142000</v>
      </c>
      <c r="H49" s="6">
        <f>$AP$35</f>
        <v>97900</v>
      </c>
      <c r="I49" s="6">
        <f>$AZ$35</f>
        <v>46400</v>
      </c>
      <c r="J49" s="6">
        <f>$BJ$35</f>
        <v>23899.999999999996</v>
      </c>
      <c r="K49" s="6">
        <f>$BT$35</f>
        <v>8300</v>
      </c>
      <c r="L49" s="6">
        <f>$CD35</f>
        <v>581</v>
      </c>
      <c r="M49" s="6"/>
      <c r="N49" s="6"/>
      <c r="O49" s="12" t="s">
        <v>51</v>
      </c>
      <c r="P49" s="6">
        <f>$M$35</f>
        <v>112328.82933134359</v>
      </c>
      <c r="Q49" s="6">
        <f>$W$35</f>
        <v>81654.614628908806</v>
      </c>
      <c r="R49" s="6">
        <f>$AG$35</f>
        <v>64218.038908644143</v>
      </c>
      <c r="S49" s="6">
        <f>$AQ$35</f>
        <v>14100.219876528306</v>
      </c>
      <c r="T49" s="6">
        <f>BA35</f>
        <v>11544.837841660088</v>
      </c>
      <c r="U49" s="6">
        <f>BK35</f>
        <v>11575.174067417034</v>
      </c>
      <c r="V49" s="6">
        <f>BU35</f>
        <v>3544.1487464551251</v>
      </c>
      <c r="W49" s="6">
        <f>CE35</f>
        <v>157.34852224329831</v>
      </c>
      <c r="X49" s="6"/>
      <c r="Y49" s="6"/>
      <c r="Z49" s="6"/>
    </row>
    <row r="50" spans="3:26" x14ac:dyDescent="0.35">
      <c r="C50" s="6"/>
      <c r="D50" s="12" t="s">
        <v>52</v>
      </c>
      <c r="E50" s="6">
        <f>$L$39</f>
        <v>530000</v>
      </c>
      <c r="F50" s="6">
        <f>$V$39</f>
        <v>464666.66666666669</v>
      </c>
      <c r="G50" s="6">
        <f>$AF$39</f>
        <v>271333.33333333337</v>
      </c>
      <c r="H50" s="6">
        <f>$AP$39</f>
        <v>162666.66666666666</v>
      </c>
      <c r="I50" s="6">
        <f>$AZ$39</f>
        <v>41733.333333333328</v>
      </c>
      <c r="J50" s="6">
        <f>$BJ$39</f>
        <v>20000.000000000004</v>
      </c>
      <c r="K50" s="6">
        <f>$BT$39</f>
        <v>9933.3333333333339</v>
      </c>
      <c r="L50" s="6">
        <f>$CD39</f>
        <v>328</v>
      </c>
      <c r="M50" s="6"/>
      <c r="N50" s="6"/>
      <c r="O50" s="12" t="s">
        <v>52</v>
      </c>
      <c r="P50" s="6">
        <f>$M$39</f>
        <v>177487.65656616326</v>
      </c>
      <c r="Q50" s="6">
        <f>$W$39</f>
        <v>177525.70711505992</v>
      </c>
      <c r="R50" s="6">
        <f>$AG$39</f>
        <v>125546.63961998463</v>
      </c>
      <c r="S50" s="6">
        <f>$AQ$39</f>
        <v>106211.42748126911</v>
      </c>
      <c r="T50" s="6">
        <f>BA39</f>
        <v>13483.781500680332</v>
      </c>
      <c r="U50" s="6">
        <f>BK39</f>
        <v>8887.0662377163808</v>
      </c>
      <c r="V50" s="6">
        <f>BU39</f>
        <v>6680.4935201527705</v>
      </c>
      <c r="W50" s="6">
        <f>CE39</f>
        <v>214.09118661036391</v>
      </c>
      <c r="X50" s="6"/>
      <c r="Y50" s="6"/>
      <c r="Z50" s="6"/>
    </row>
    <row r="52" spans="3:26" x14ac:dyDescent="0.35">
      <c r="C52" s="6"/>
      <c r="D52" s="6"/>
      <c r="E52" s="11">
        <v>1</v>
      </c>
      <c r="F52" s="11">
        <v>3</v>
      </c>
      <c r="G52" s="11">
        <v>5</v>
      </c>
      <c r="H52" s="11">
        <v>10</v>
      </c>
      <c r="I52" s="11">
        <v>12</v>
      </c>
      <c r="J52" s="11">
        <v>15</v>
      </c>
      <c r="K52" s="11">
        <v>17</v>
      </c>
      <c r="L52" s="11">
        <v>31</v>
      </c>
      <c r="M52" s="6"/>
      <c r="N52" s="6" t="s">
        <v>21</v>
      </c>
      <c r="O52" s="6"/>
      <c r="P52" s="11">
        <v>1</v>
      </c>
      <c r="Q52" s="11">
        <v>3</v>
      </c>
      <c r="R52" s="11">
        <v>5</v>
      </c>
      <c r="S52" s="11">
        <v>10</v>
      </c>
      <c r="T52" s="11">
        <v>12</v>
      </c>
      <c r="U52" s="11">
        <v>15</v>
      </c>
      <c r="V52" s="11">
        <v>17</v>
      </c>
      <c r="W52" s="11">
        <v>31</v>
      </c>
      <c r="X52" s="6"/>
      <c r="Y52" s="6"/>
      <c r="Z52" s="6"/>
    </row>
    <row r="53" spans="3:26" x14ac:dyDescent="0.35">
      <c r="C53" s="2" t="s">
        <v>53</v>
      </c>
      <c r="D53" s="11" t="s">
        <v>29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f t="shared" ref="L53" si="8">L43</f>
        <v>0</v>
      </c>
      <c r="M53" s="6"/>
      <c r="N53" s="2" t="s">
        <v>53</v>
      </c>
      <c r="O53" s="11" t="s">
        <v>29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/>
      <c r="Y53" s="6"/>
      <c r="Z53" s="6"/>
    </row>
    <row r="54" spans="3:26" s="6" customFormat="1" x14ac:dyDescent="0.35">
      <c r="D54" s="11" t="s">
        <v>30</v>
      </c>
      <c r="E54" s="6">
        <f>E44/$E$44*100</f>
        <v>100</v>
      </c>
      <c r="F54" s="6">
        <f>(F44/$E$44)*100</f>
        <v>110.56179775280899</v>
      </c>
      <c r="G54" s="6">
        <f t="shared" ref="G54" si="9">G44/$E$44*100</f>
        <v>28.786516853932593</v>
      </c>
      <c r="H54" s="6">
        <f>H44/$E$44*100</f>
        <v>0.28988764044943821</v>
      </c>
      <c r="I54" s="6">
        <f>I44/$E$44*100</f>
        <v>8.98876404494382E-2</v>
      </c>
      <c r="J54" s="6">
        <f>J44/$E$44*100</f>
        <v>2.2471910112359553E-3</v>
      </c>
      <c r="K54" s="6">
        <f>K44/$E$44*100</f>
        <v>1.7977528089887639E-3</v>
      </c>
      <c r="L54" s="6">
        <f>L44/$E$44*100</f>
        <v>0</v>
      </c>
      <c r="O54" s="11" t="s">
        <v>8</v>
      </c>
      <c r="P54" s="6">
        <f>P44/$E$44*100</f>
        <v>44.327225143681645</v>
      </c>
      <c r="Q54" s="6">
        <f>Q44/$E$44*100</f>
        <v>34.729440336842174</v>
      </c>
      <c r="R54" s="6">
        <f>R44/$E$44*100</f>
        <v>8.1591335769120494</v>
      </c>
      <c r="S54" s="6">
        <f>S44/$E$44*100</f>
        <v>0.10498254945436501</v>
      </c>
      <c r="T54" s="6">
        <f t="shared" ref="T54:W60" si="10">T44/$E44*100</f>
        <v>5.3296814497219881E-2</v>
      </c>
      <c r="U54" s="6">
        <f t="shared" si="10"/>
        <v>1.5074615578650268E-2</v>
      </c>
      <c r="V54" s="6">
        <f t="shared" si="10"/>
        <v>3.0149231157300532E-3</v>
      </c>
      <c r="W54" s="6">
        <f t="shared" si="10"/>
        <v>0</v>
      </c>
    </row>
    <row r="55" spans="3:26" x14ac:dyDescent="0.35">
      <c r="C55" s="6"/>
      <c r="D55" s="11" t="s">
        <v>47</v>
      </c>
      <c r="E55" s="6">
        <f>E45/$E$45*100</f>
        <v>100</v>
      </c>
      <c r="F55" s="6">
        <f>F45/$E$45*100</f>
        <v>39.716713881019835</v>
      </c>
      <c r="G55" s="6">
        <f t="shared" ref="G55" si="11">G45/$E$45*100</f>
        <v>18.583569405099155</v>
      </c>
      <c r="H55" s="6">
        <f>H45/$E$45*100</f>
        <v>5.1841359773371112</v>
      </c>
      <c r="I55" s="6">
        <f t="shared" ref="I55:K60" si="12">I45/$E$44*100</f>
        <v>0.31011235955056182</v>
      </c>
      <c r="J55" s="6">
        <f t="shared" si="12"/>
        <v>8.7640449438202248E-2</v>
      </c>
      <c r="K55" s="6">
        <f t="shared" si="12"/>
        <v>6.0674157303370786E-2</v>
      </c>
      <c r="L55" s="6">
        <f>L45/$E$45*100</f>
        <v>4.7308781869688385E-2</v>
      </c>
      <c r="M55" s="6"/>
      <c r="N55" s="6"/>
      <c r="O55" s="11" t="s">
        <v>47</v>
      </c>
      <c r="P55" s="6">
        <f>P45/$E$45*100</f>
        <v>43.321029862740126</v>
      </c>
      <c r="Q55" s="6">
        <f t="shared" ref="Q55:R55" si="13">Q45/$E$45*100</f>
        <v>4.232872047228482</v>
      </c>
      <c r="R55" s="6">
        <f t="shared" si="13"/>
        <v>4.1493745615808395</v>
      </c>
      <c r="S55" s="6">
        <f>S45/$E$45*100</f>
        <v>2.46108733336626</v>
      </c>
      <c r="T55" s="6">
        <f t="shared" si="10"/>
        <v>1.3128288685115228</v>
      </c>
      <c r="U55" s="6">
        <f t="shared" si="10"/>
        <v>0.8942095610445564</v>
      </c>
      <c r="V55" s="6">
        <f t="shared" si="10"/>
        <v>0.52452210723674098</v>
      </c>
      <c r="W55" s="6">
        <f t="shared" si="10"/>
        <v>1.8879292235988138E-2</v>
      </c>
      <c r="X55" s="6"/>
      <c r="Y55" s="6"/>
      <c r="Z55" s="6"/>
    </row>
    <row r="56" spans="3:26" x14ac:dyDescent="0.35">
      <c r="C56" s="6"/>
      <c r="D56" s="11" t="s">
        <v>48</v>
      </c>
      <c r="E56" s="6">
        <f>E46/$E$46*100</f>
        <v>100</v>
      </c>
      <c r="F56" s="6">
        <f t="shared" ref="F56:G56" si="14">F46/$E$46*100</f>
        <v>24.976076555023923</v>
      </c>
      <c r="G56" s="6">
        <f t="shared" si="14"/>
        <v>18.747009569377987</v>
      </c>
      <c r="H56" s="6">
        <f>H46/$E$46*100</f>
        <v>19.043062200956935</v>
      </c>
      <c r="I56" s="6">
        <f t="shared" si="12"/>
        <v>2.4741573033707867</v>
      </c>
      <c r="J56" s="6">
        <f t="shared" si="12"/>
        <v>1.806741573033708</v>
      </c>
      <c r="K56" s="6">
        <f t="shared" si="12"/>
        <v>1.5258426966292138</v>
      </c>
      <c r="L56" s="6">
        <f>L46/$E$46*100</f>
        <v>0.29425837320574161</v>
      </c>
      <c r="M56" s="6"/>
      <c r="N56" s="6"/>
      <c r="O56" s="11" t="s">
        <v>48</v>
      </c>
      <c r="P56" s="6">
        <f>P46/$E$46*100</f>
        <v>38.506728139878426</v>
      </c>
      <c r="Q56" s="6">
        <f t="shared" ref="Q56:R56" si="15">Q46/$E$46*100</f>
        <v>4.0260832988599988</v>
      </c>
      <c r="R56" s="6">
        <f t="shared" si="15"/>
        <v>6.046121250034691</v>
      </c>
      <c r="S56" s="6">
        <f>S46/$E$46*100</f>
        <v>5.8482142009950566</v>
      </c>
      <c r="T56" s="6">
        <f t="shared" si="10"/>
        <v>2.4462745987300516</v>
      </c>
      <c r="U56" s="6">
        <f t="shared" si="10"/>
        <v>2.2848963402744529</v>
      </c>
      <c r="V56" s="6">
        <f t="shared" si="10"/>
        <v>2.7679509546532923</v>
      </c>
      <c r="W56" s="6">
        <f t="shared" si="10"/>
        <v>0.21110096798952072</v>
      </c>
      <c r="X56" s="6"/>
      <c r="Y56" s="6"/>
      <c r="Z56" s="6"/>
    </row>
    <row r="57" spans="3:26" x14ac:dyDescent="0.35">
      <c r="C57" s="6"/>
      <c r="D57" s="11" t="s">
        <v>49</v>
      </c>
      <c r="E57" s="6">
        <f>E47/$E$47*100</f>
        <v>100</v>
      </c>
      <c r="F57" s="6">
        <f t="shared" ref="F57:G57" si="16">F47/$E$47*100</f>
        <v>27.521008403361353</v>
      </c>
      <c r="G57" s="6">
        <f t="shared" si="16"/>
        <v>19.180672268907568</v>
      </c>
      <c r="H57" s="6">
        <f>H47/$E$47*100</f>
        <v>18.466386554621849</v>
      </c>
      <c r="I57" s="6">
        <f t="shared" si="12"/>
        <v>1.9977528089887637</v>
      </c>
      <c r="J57" s="6">
        <f t="shared" si="12"/>
        <v>0.84269662921348309</v>
      </c>
      <c r="K57" s="6">
        <f t="shared" si="12"/>
        <v>0.48539325842696629</v>
      </c>
      <c r="L57" s="6">
        <f>L47/$E$47*100</f>
        <v>5.588235294117648E-2</v>
      </c>
      <c r="M57" s="6"/>
      <c r="N57" s="6"/>
      <c r="O57" s="11" t="s">
        <v>49</v>
      </c>
      <c r="P57" s="6">
        <f>P47/$E$47*100</f>
        <v>25.053383926827287</v>
      </c>
      <c r="Q57" s="6">
        <f t="shared" ref="Q57:R57" si="17">Q47/$E$47*100</f>
        <v>13.762650092010755</v>
      </c>
      <c r="R57" s="6">
        <f t="shared" si="17"/>
        <v>3.3388448391030723</v>
      </c>
      <c r="S57" s="6">
        <f>S47/$E$47*100</f>
        <v>2.127701409640379</v>
      </c>
      <c r="T57" s="6">
        <f t="shared" si="10"/>
        <v>4.8413953573014066</v>
      </c>
      <c r="U57" s="6">
        <f t="shared" si="10"/>
        <v>1.7785300009439076</v>
      </c>
      <c r="V57" s="6">
        <f t="shared" si="10"/>
        <v>0.83789402361916265</v>
      </c>
      <c r="W57" s="6">
        <f>W47/$E47*100</f>
        <v>1.407759524949081E-2</v>
      </c>
      <c r="X57" s="6"/>
      <c r="Y57" s="6"/>
      <c r="Z57" s="6"/>
    </row>
    <row r="58" spans="3:26" x14ac:dyDescent="0.35">
      <c r="C58" s="6"/>
      <c r="D58" s="11" t="s">
        <v>50</v>
      </c>
      <c r="E58" s="6">
        <f>E48/$E$48*100</f>
        <v>100</v>
      </c>
      <c r="F58" s="6">
        <f t="shared" ref="F58:G58" si="18">F48/$E$48*100</f>
        <v>53.627760252365931</v>
      </c>
      <c r="G58" s="6">
        <f t="shared" si="18"/>
        <v>25.331230283911676</v>
      </c>
      <c r="H58" s="6">
        <f>H48/$E$48*100</f>
        <v>10.441640378548895</v>
      </c>
      <c r="I58" s="6">
        <f t="shared" si="12"/>
        <v>0.60337078651685394</v>
      </c>
      <c r="J58" s="6">
        <f t="shared" si="12"/>
        <v>0.23258426966292137</v>
      </c>
      <c r="K58" s="6">
        <f t="shared" si="12"/>
        <v>0.12471910112359551</v>
      </c>
      <c r="L58" s="6">
        <f>L48/$E$48*100</f>
        <v>0.12050473186119874</v>
      </c>
      <c r="M58" s="6"/>
      <c r="N58" s="6"/>
      <c r="O58" s="11" t="s">
        <v>50</v>
      </c>
      <c r="P58" s="6">
        <f>P48/$E$48*100</f>
        <v>41.720721078009781</v>
      </c>
      <c r="Q58" s="6">
        <f t="shared" ref="Q58:R58" si="19">Q48/$E$48*100</f>
        <v>16.630023325264037</v>
      </c>
      <c r="R58" s="6">
        <f t="shared" si="19"/>
        <v>2.9074853602826138</v>
      </c>
      <c r="S58" s="6">
        <f>S48/$E$48*100</f>
        <v>2.4062123231339547</v>
      </c>
      <c r="T58" s="6">
        <f t="shared" si="10"/>
        <v>2.3861169221064373</v>
      </c>
      <c r="U58" s="6">
        <f t="shared" si="10"/>
        <v>1.3101412467248341</v>
      </c>
      <c r="V58" s="6">
        <f t="shared" si="10"/>
        <v>1.5953219889161632</v>
      </c>
      <c r="W58" s="6">
        <f t="shared" si="10"/>
        <v>2.8949672711382279E-2</v>
      </c>
      <c r="X58" s="6"/>
      <c r="Y58" s="6"/>
      <c r="Z58" s="6"/>
    </row>
    <row r="59" spans="3:26" x14ac:dyDescent="0.35">
      <c r="C59" s="6"/>
      <c r="D59" s="11" t="s">
        <v>51</v>
      </c>
      <c r="E59" s="6">
        <f>E49/$E$49*100</f>
        <v>100</v>
      </c>
      <c r="F59" s="6">
        <f t="shared" ref="F59:G59" si="20">F49/$E$49*100</f>
        <v>51.422764227642269</v>
      </c>
      <c r="G59" s="6">
        <f t="shared" si="20"/>
        <v>28.86178861788618</v>
      </c>
      <c r="H59" s="6">
        <f>H49/$E$49*100</f>
        <v>19.898373983739837</v>
      </c>
      <c r="I59" s="6">
        <f t="shared" si="12"/>
        <v>1.5640449438202249</v>
      </c>
      <c r="J59" s="6">
        <f t="shared" si="12"/>
        <v>0.80561797752808983</v>
      </c>
      <c r="K59" s="6">
        <f t="shared" si="12"/>
        <v>0.27977528089887643</v>
      </c>
      <c r="L59" s="6">
        <f>L49/$E$49*100</f>
        <v>0.11808943089430894</v>
      </c>
      <c r="M59" s="6"/>
      <c r="N59" s="6"/>
      <c r="O59" s="11" t="s">
        <v>51</v>
      </c>
      <c r="P59" s="6">
        <f>P49/$E$49*100</f>
        <v>22.831062872224305</v>
      </c>
      <c r="Q59" s="6">
        <f t="shared" ref="Q59:R59" si="21">Q49/$E$49*100</f>
        <v>16.596466387989594</v>
      </c>
      <c r="R59" s="6">
        <f t="shared" si="21"/>
        <v>13.052446932651248</v>
      </c>
      <c r="S59" s="6">
        <f>S49/$E$49*100</f>
        <v>2.8658983488878671</v>
      </c>
      <c r="T59" s="6">
        <f t="shared" si="10"/>
        <v>2.3465117564349773</v>
      </c>
      <c r="U59" s="6">
        <f t="shared" si="10"/>
        <v>2.3526776559790719</v>
      </c>
      <c r="V59" s="6">
        <f t="shared" si="10"/>
        <v>0.72035543627136689</v>
      </c>
      <c r="W59" s="6">
        <f>W49/$E49*100</f>
        <v>3.1981406960019984E-2</v>
      </c>
      <c r="X59" s="6"/>
      <c r="Y59" s="6"/>
      <c r="Z59" s="6"/>
    </row>
    <row r="60" spans="3:26" x14ac:dyDescent="0.35">
      <c r="C60" s="6"/>
      <c r="D60" s="11" t="s">
        <v>52</v>
      </c>
      <c r="E60" s="6">
        <f>E50/$E$50*100</f>
        <v>100</v>
      </c>
      <c r="F60" s="6">
        <f t="shared" ref="F60:G60" si="22">F50/$E$50*100</f>
        <v>87.672955974842765</v>
      </c>
      <c r="G60" s="6">
        <f t="shared" si="22"/>
        <v>51.194968553459134</v>
      </c>
      <c r="H60" s="6">
        <f>H50/$E$50*100</f>
        <v>30.691823899371069</v>
      </c>
      <c r="I60" s="6">
        <f t="shared" si="12"/>
        <v>1.4067415730337076</v>
      </c>
      <c r="J60" s="6">
        <f t="shared" si="12"/>
        <v>0.67415730337078672</v>
      </c>
      <c r="K60" s="6">
        <f t="shared" si="12"/>
        <v>0.33483146067415737</v>
      </c>
      <c r="L60" s="6">
        <f>L50/$E$50*100</f>
        <v>6.1886792452830186E-2</v>
      </c>
      <c r="M60" s="6"/>
      <c r="N60" s="6"/>
      <c r="O60" s="11" t="s">
        <v>52</v>
      </c>
      <c r="P60" s="6">
        <f>P50/$E$50*100</f>
        <v>33.488237087955333</v>
      </c>
      <c r="Q60" s="6">
        <f t="shared" ref="Q60:R60" si="23">Q50/$E$50*100</f>
        <v>33.495416436803758</v>
      </c>
      <c r="R60" s="6">
        <f t="shared" si="23"/>
        <v>23.688045211317856</v>
      </c>
      <c r="S60" s="6">
        <f>S50/$E$50*100</f>
        <v>20.039891977597946</v>
      </c>
      <c r="T60" s="6">
        <f t="shared" si="10"/>
        <v>2.5441097171094968</v>
      </c>
      <c r="U60" s="6">
        <f t="shared" si="10"/>
        <v>1.6768049505125247</v>
      </c>
      <c r="V60" s="6">
        <f t="shared" si="10"/>
        <v>1.2604704755005227</v>
      </c>
      <c r="W60" s="6">
        <f t="shared" si="10"/>
        <v>4.0394563511389418E-2</v>
      </c>
      <c r="X60" s="6"/>
      <c r="Y60" s="6"/>
      <c r="Z60" s="6"/>
    </row>
    <row r="62" spans="3:26" x14ac:dyDescent="0.35">
      <c r="C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3:26" x14ac:dyDescent="0.35">
      <c r="C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3:26" x14ac:dyDescent="0.35">
      <c r="C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Survivalexp RAW Oct_Nov 2017</vt:lpstr>
      <vt:lpstr>Survivalexp results</vt:lpstr>
    </vt:vector>
  </TitlesOfParts>
  <Manager/>
  <Company>Wageningen UR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Kampers, Linde</dc:creator>
  <cp:keywords/>
  <dc:description/>
  <cp:lastModifiedBy>Linde Kampers</cp:lastModifiedBy>
  <cp:revision/>
  <dcterms:created xsi:type="dcterms:W3CDTF">2017-06-06T09:08:40Z</dcterms:created>
  <dcterms:modified xsi:type="dcterms:W3CDTF">2020-03-20T15:15:11Z</dcterms:modified>
  <cp:category/>
  <cp:contentStatus/>
</cp:coreProperties>
</file>