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4" l="1"/>
  <c r="T7" i="4"/>
  <c r="T8" i="4"/>
  <c r="T9" i="4"/>
  <c r="T10" i="4"/>
  <c r="T11" i="4"/>
  <c r="T12" i="4"/>
  <c r="T13" i="4"/>
  <c r="T14" i="4"/>
  <c r="T15" i="4"/>
  <c r="T5" i="4"/>
  <c r="C16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Q16" i="4"/>
  <c r="R16" i="4"/>
  <c r="S16" i="4"/>
  <c r="B16" i="4"/>
  <c r="T16" i="4" s="1"/>
</calcChain>
</file>

<file path=xl/sharedStrings.xml><?xml version="1.0" encoding="utf-8"?>
<sst xmlns="http://schemas.openxmlformats.org/spreadsheetml/2006/main" count="25" uniqueCount="25">
  <si>
    <t>Total collected</t>
  </si>
  <si>
    <t>PEDV</t>
  </si>
  <si>
    <t>TGEV</t>
  </si>
  <si>
    <t>RV</t>
  </si>
  <si>
    <t>PDCoV</t>
  </si>
  <si>
    <t>total</t>
    <phoneticPr fontId="1" type="noConversion"/>
  </si>
  <si>
    <t>PEDV + TGEV</t>
    <phoneticPr fontId="1" type="noConversion"/>
  </si>
  <si>
    <t>PEDV + RV</t>
    <phoneticPr fontId="1" type="noConversion"/>
  </si>
  <si>
    <t>PEDV + PDCoV</t>
    <phoneticPr fontId="1" type="noConversion"/>
  </si>
  <si>
    <t>PEDV + SADS-CoV</t>
    <phoneticPr fontId="1" type="noConversion"/>
  </si>
  <si>
    <t>PEDV + TEGV + RV</t>
    <phoneticPr fontId="1" type="noConversion"/>
  </si>
  <si>
    <t>PEDV + TGEC + PDCoV</t>
    <phoneticPr fontId="1" type="noConversion"/>
  </si>
  <si>
    <t>PEDV + RV + PDCoV</t>
    <phoneticPr fontId="1" type="noConversion"/>
  </si>
  <si>
    <t>PEDV + TGEV + RV + PDCoV</t>
    <phoneticPr fontId="1" type="noConversion"/>
  </si>
  <si>
    <t>TGEV + RV</t>
    <phoneticPr fontId="1" type="noConversion"/>
  </si>
  <si>
    <t>TGEV + PDCoV</t>
    <phoneticPr fontId="1" type="noConversion"/>
  </si>
  <si>
    <t>RV + PDCoV</t>
    <phoneticPr fontId="1" type="noConversion"/>
  </si>
  <si>
    <t>RV + PDCoV + SADS-CoV</t>
    <phoneticPr fontId="1" type="noConversion"/>
  </si>
  <si>
    <t>SADS-CoV</t>
    <phoneticPr fontId="1" type="noConversion"/>
  </si>
  <si>
    <r>
      <t xml:space="preserve">Cases of virus isolation positive 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</si>
  <si>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r>
      <t xml:space="preserve">others 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</si>
  <si>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t>a: "+" means mixed viral infection</t>
    <phoneticPr fontId="1" type="noConversion"/>
  </si>
  <si>
    <t>b: other pathogens (inlcuding bacteria etc.)</t>
    <phoneticPr fontId="1" type="noConversion"/>
  </si>
  <si>
    <t>Supplementary Table 1 149,869 feces and intestinal tissue samples of pigs collected from the year 2011 to 2021</t>
    <phoneticPr fontId="1" type="noConversion"/>
  </si>
  <si>
    <t>Year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</si>
</sst>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readingOrder="1"/>
    </xf>
    <xf numFmtId="0" fontId="3" fillId="0" borderId="0" xfId="0" applyNumberFormat="1" applyFont="1" applyBorder="1" applyAlignment="1">
      <alignment horizontal="center" wrapText="1" readingOrder="1"/>
    </xf>
    <xf numFmtId="0" fontId="3" fillId="0" borderId="0" xfId="0" applyNumberFormat="1" applyFont="1" applyFill="1" applyBorder="1" applyAlignment="1">
      <alignment horizontal="center" wrapText="1" readingOrder="1"/>
    </xf>
    <xf numFmtId="0" fontId="2" fillId="0" borderId="0" xfId="0" applyNumberFormat="1" applyFont="1" applyBorder="1" applyAlignment="1">
      <alignment horizontal="center" readingOrder="1"/>
    </xf>
    <xf numFmtId="0" fontId="2" fillId="0" borderId="0" xfId="0" applyFont="1" applyBorder="1" applyAlignment="1">
      <alignment horizontal="center" readingOrder="1"/>
    </xf>
    <xf numFmtId="0" fontId="2" fillId="0" borderId="0" xfId="0" applyFont="1" applyAlignment="1">
      <alignment horizontal="left" readingOrder="1"/>
    </xf>
    <xf numFmtId="0" fontId="3" fillId="0" borderId="2" xfId="0" applyNumberFormat="1" applyFont="1" applyFill="1" applyBorder="1" applyAlignment="1">
      <alignment horizontal="center" wrapText="1" readingOrder="1"/>
    </xf>
    <xf numFmtId="0" fontId="3" fillId="0" borderId="1" xfId="0" applyFont="1" applyBorder="1" applyAlignment="1">
      <alignment horizontal="center" wrapText="1" readingOrder="1"/>
    </xf>
    <xf numFmtId="0" fontId="3" fillId="0" borderId="2" xfId="0" applyFont="1" applyBorder="1" applyAlignment="1">
      <alignment horizontal="center" wrapText="1" readingOrder="1"/>
    </xf>
    <xf numFmtId="0" fontId="3" fillId="0" borderId="2" xfId="0" applyFont="1" applyBorder="1" applyAlignment="1">
      <alignment horizontal="center" wrapText="1" readingOrder="1"/>
    </xf>
    <xf numFmtId="0" fontId="2" fillId="0" borderId="2" xfId="0" applyFont="1" applyBorder="1" applyAlignment="1">
      <alignment horizontal="center" readingOrder="1"/>
    </xf>
    <xf numFmtId="0" fontId="3" fillId="0" borderId="3" xfId="0" applyFont="1" applyBorder="1" applyAlignment="1">
      <alignment horizontal="center" wrapText="1" readingOrder="1"/>
    </xf>
    <xf numFmtId="0" fontId="0" fillId="0" borderId="3" xfId="0" applyBorder="1" applyAlignment="1">
      <alignment horizont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view="pageBreakPreview" zoomScale="60" zoomScaleNormal="100" workbookViewId="0">
      <selection activeCell="L33" sqref="L33"/>
    </sheetView>
  </sheetViews>
  <sheetFormatPr defaultRowHeight="15" x14ac:dyDescent="0.25"/>
  <cols>
    <col min="1" max="3" width="9.5" style="1" bestFit="1" customWidth="1"/>
    <col min="4" max="6" width="9.125" style="1" bestFit="1" customWidth="1"/>
    <col min="7" max="7" width="11.625" style="1" bestFit="1" customWidth="1"/>
    <col min="8" max="8" width="15.125" style="1" bestFit="1" customWidth="1"/>
    <col min="9" max="9" width="12.25" style="1" bestFit="1" customWidth="1"/>
    <col min="10" max="10" width="16.625" style="1" bestFit="1" customWidth="1"/>
    <col min="11" max="11" width="19.875" style="1" bestFit="1" customWidth="1"/>
    <col min="12" max="12" width="20.125" style="1" bestFit="1" customWidth="1"/>
    <col min="13" max="13" width="24.5" style="1" bestFit="1" customWidth="1"/>
    <col min="14" max="14" width="21.625" style="1" bestFit="1" customWidth="1"/>
    <col min="15" max="15" width="29.75" style="1" bestFit="1" customWidth="1"/>
    <col min="16" max="16" width="11.75" style="1" bestFit="1" customWidth="1"/>
    <col min="17" max="17" width="16.375" style="1" bestFit="1" customWidth="1"/>
    <col min="18" max="18" width="13.25" style="1" bestFit="1" customWidth="1"/>
    <col min="19" max="19" width="26.375" style="1" bestFit="1" customWidth="1"/>
    <col min="20" max="16384" width="9" style="1"/>
  </cols>
  <sheetData>
    <row r="1" spans="1:20" x14ac:dyDescent="0.25">
      <c r="A1" s="6" t="s">
        <v>23</v>
      </c>
    </row>
    <row r="3" spans="1:20" ht="15.75" customHeight="1" x14ac:dyDescent="0.25">
      <c r="A3" s="8" t="s">
        <v>24</v>
      </c>
      <c r="B3" s="8" t="s">
        <v>0</v>
      </c>
      <c r="C3" s="12" t="s">
        <v>19</v>
      </c>
      <c r="D3" s="12"/>
      <c r="E3" s="12"/>
      <c r="F3" s="12"/>
      <c r="G3" s="12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8" x14ac:dyDescent="0.25">
      <c r="A4" s="9"/>
      <c r="B4" s="9"/>
      <c r="C4" s="10" t="s">
        <v>1</v>
      </c>
      <c r="D4" s="10" t="s">
        <v>2</v>
      </c>
      <c r="E4" s="10" t="s">
        <v>3</v>
      </c>
      <c r="F4" s="10" t="s">
        <v>4</v>
      </c>
      <c r="G4" s="10" t="s">
        <v>18</v>
      </c>
      <c r="H4" s="11" t="s">
        <v>6</v>
      </c>
      <c r="I4" s="11" t="s">
        <v>7</v>
      </c>
      <c r="J4" s="11" t="s">
        <v>8</v>
      </c>
      <c r="K4" s="11" t="s">
        <v>9</v>
      </c>
      <c r="L4" s="11" t="s">
        <v>10</v>
      </c>
      <c r="M4" s="11" t="s">
        <v>11</v>
      </c>
      <c r="N4" s="11" t="s">
        <v>12</v>
      </c>
      <c r="O4" s="11" t="s">
        <v>13</v>
      </c>
      <c r="P4" s="11" t="s">
        <v>14</v>
      </c>
      <c r="Q4" s="11" t="s">
        <v>15</v>
      </c>
      <c r="R4" s="11" t="s">
        <v>16</v>
      </c>
      <c r="S4" s="11" t="s">
        <v>17</v>
      </c>
      <c r="T4" s="11" t="s">
        <v>20</v>
      </c>
    </row>
    <row r="5" spans="1:20" x14ac:dyDescent="0.25">
      <c r="A5" s="2">
        <v>2011</v>
      </c>
      <c r="B5" s="2">
        <v>4456</v>
      </c>
      <c r="C5" s="2">
        <v>2102</v>
      </c>
      <c r="D5" s="2">
        <v>57</v>
      </c>
      <c r="E5" s="2">
        <v>344</v>
      </c>
      <c r="F5" s="2">
        <v>0</v>
      </c>
      <c r="G5" s="2">
        <v>0</v>
      </c>
      <c r="H5" s="5">
        <v>12</v>
      </c>
      <c r="I5" s="5">
        <v>102</v>
      </c>
      <c r="J5" s="5">
        <v>0</v>
      </c>
      <c r="K5" s="5">
        <v>0</v>
      </c>
      <c r="L5" s="5">
        <v>2</v>
      </c>
      <c r="M5" s="5">
        <v>0</v>
      </c>
      <c r="N5" s="5">
        <v>0</v>
      </c>
      <c r="O5" s="5">
        <v>0</v>
      </c>
      <c r="P5" s="5">
        <v>4</v>
      </c>
      <c r="Q5" s="5">
        <v>0</v>
      </c>
      <c r="R5" s="5">
        <v>0</v>
      </c>
      <c r="S5" s="5">
        <v>0</v>
      </c>
      <c r="T5" s="5">
        <f t="shared" ref="T5:T16" si="0">B5-SUM(C5:S5)</f>
        <v>1833</v>
      </c>
    </row>
    <row r="6" spans="1:20" x14ac:dyDescent="0.25">
      <c r="A6" s="2">
        <v>2012</v>
      </c>
      <c r="B6" s="2">
        <v>5214</v>
      </c>
      <c r="C6" s="2">
        <v>2326</v>
      </c>
      <c r="D6" s="2">
        <v>567</v>
      </c>
      <c r="E6" s="2">
        <v>347</v>
      </c>
      <c r="F6" s="2">
        <v>0</v>
      </c>
      <c r="G6" s="2">
        <v>0</v>
      </c>
      <c r="H6" s="5">
        <v>53</v>
      </c>
      <c r="I6" s="5">
        <v>78</v>
      </c>
      <c r="J6" s="5">
        <v>0</v>
      </c>
      <c r="K6" s="5">
        <v>0</v>
      </c>
      <c r="L6" s="5">
        <v>7</v>
      </c>
      <c r="M6" s="5">
        <v>0</v>
      </c>
      <c r="N6" s="5">
        <v>0</v>
      </c>
      <c r="O6" s="5">
        <v>0</v>
      </c>
      <c r="P6" s="5">
        <v>19</v>
      </c>
      <c r="Q6" s="5">
        <v>0</v>
      </c>
      <c r="R6" s="5">
        <v>0</v>
      </c>
      <c r="S6" s="5">
        <v>0</v>
      </c>
      <c r="T6" s="5">
        <f t="shared" si="0"/>
        <v>1817</v>
      </c>
    </row>
    <row r="7" spans="1:20" x14ac:dyDescent="0.25">
      <c r="A7" s="2">
        <v>2013</v>
      </c>
      <c r="B7" s="2">
        <v>6392</v>
      </c>
      <c r="C7" s="2">
        <v>2778</v>
      </c>
      <c r="D7" s="2">
        <v>19</v>
      </c>
      <c r="E7" s="2">
        <v>234</v>
      </c>
      <c r="F7" s="2">
        <v>68</v>
      </c>
      <c r="G7" s="2">
        <v>0</v>
      </c>
      <c r="H7" s="5">
        <v>2</v>
      </c>
      <c r="I7" s="5">
        <v>58</v>
      </c>
      <c r="J7" s="5">
        <v>5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3</v>
      </c>
      <c r="S7" s="5">
        <v>0</v>
      </c>
      <c r="T7" s="5">
        <f t="shared" si="0"/>
        <v>3225</v>
      </c>
    </row>
    <row r="8" spans="1:20" x14ac:dyDescent="0.25">
      <c r="A8" s="2">
        <v>2014</v>
      </c>
      <c r="B8" s="2">
        <v>9856</v>
      </c>
      <c r="C8" s="2">
        <v>4285</v>
      </c>
      <c r="D8" s="2">
        <v>35</v>
      </c>
      <c r="E8" s="2">
        <v>166</v>
      </c>
      <c r="F8" s="2">
        <v>948</v>
      </c>
      <c r="G8" s="2">
        <v>0</v>
      </c>
      <c r="H8" s="5">
        <v>5</v>
      </c>
      <c r="I8" s="5">
        <v>44</v>
      </c>
      <c r="J8" s="5">
        <v>78</v>
      </c>
      <c r="K8" s="5">
        <v>0</v>
      </c>
      <c r="L8" s="5">
        <v>2</v>
      </c>
      <c r="M8" s="5">
        <v>1</v>
      </c>
      <c r="N8" s="5">
        <v>7</v>
      </c>
      <c r="O8" s="5">
        <v>0</v>
      </c>
      <c r="P8" s="5">
        <v>7</v>
      </c>
      <c r="Q8" s="5">
        <v>2</v>
      </c>
      <c r="R8" s="5">
        <v>18</v>
      </c>
      <c r="S8" s="5">
        <v>1</v>
      </c>
      <c r="T8" s="5">
        <f t="shared" si="0"/>
        <v>4257</v>
      </c>
    </row>
    <row r="9" spans="1:20" x14ac:dyDescent="0.25">
      <c r="A9" s="2">
        <v>2015</v>
      </c>
      <c r="B9" s="2">
        <v>15568</v>
      </c>
      <c r="C9" s="2">
        <v>7269</v>
      </c>
      <c r="D9" s="2">
        <v>339</v>
      </c>
      <c r="E9" s="2">
        <v>2018</v>
      </c>
      <c r="F9" s="2">
        <v>570</v>
      </c>
      <c r="G9" s="2">
        <v>0</v>
      </c>
      <c r="H9" s="5">
        <v>37</v>
      </c>
      <c r="I9" s="5">
        <v>336</v>
      </c>
      <c r="J9" s="5">
        <v>109</v>
      </c>
      <c r="K9" s="5">
        <v>0</v>
      </c>
      <c r="L9" s="5">
        <v>13</v>
      </c>
      <c r="M9" s="5">
        <v>7</v>
      </c>
      <c r="N9" s="5">
        <v>25</v>
      </c>
      <c r="O9" s="5">
        <v>3</v>
      </c>
      <c r="P9" s="5">
        <v>31</v>
      </c>
      <c r="Q9" s="5">
        <v>14</v>
      </c>
      <c r="R9" s="5">
        <v>47</v>
      </c>
      <c r="S9" s="5">
        <v>5</v>
      </c>
      <c r="T9" s="5">
        <f t="shared" si="0"/>
        <v>4745</v>
      </c>
    </row>
    <row r="10" spans="1:20" x14ac:dyDescent="0.25">
      <c r="A10" s="2">
        <v>2016</v>
      </c>
      <c r="B10" s="2">
        <v>19865</v>
      </c>
      <c r="C10" s="2">
        <v>8755</v>
      </c>
      <c r="D10" s="2">
        <v>238</v>
      </c>
      <c r="E10" s="2">
        <v>1201</v>
      </c>
      <c r="F10" s="2">
        <v>1704</v>
      </c>
      <c r="G10" s="2">
        <v>22</v>
      </c>
      <c r="H10" s="5">
        <v>43</v>
      </c>
      <c r="I10" s="5">
        <v>477</v>
      </c>
      <c r="J10" s="5">
        <v>318</v>
      </c>
      <c r="K10" s="5">
        <v>0</v>
      </c>
      <c r="L10" s="5">
        <v>15</v>
      </c>
      <c r="M10" s="5">
        <v>13</v>
      </c>
      <c r="N10" s="5">
        <v>38</v>
      </c>
      <c r="O10" s="5">
        <v>9</v>
      </c>
      <c r="P10" s="5">
        <v>36</v>
      </c>
      <c r="Q10" s="5">
        <v>19</v>
      </c>
      <c r="R10" s="5">
        <v>65</v>
      </c>
      <c r="S10" s="5">
        <v>20</v>
      </c>
      <c r="T10" s="5">
        <f t="shared" si="0"/>
        <v>6892</v>
      </c>
    </row>
    <row r="11" spans="1:20" x14ac:dyDescent="0.25">
      <c r="A11" s="2">
        <v>2017</v>
      </c>
      <c r="B11" s="2">
        <v>35876</v>
      </c>
      <c r="C11" s="2">
        <v>16001</v>
      </c>
      <c r="D11" s="2">
        <v>1325</v>
      </c>
      <c r="E11" s="2">
        <v>6315</v>
      </c>
      <c r="F11" s="2">
        <v>2978</v>
      </c>
      <c r="G11" s="2">
        <v>46</v>
      </c>
      <c r="H11" s="5">
        <v>124</v>
      </c>
      <c r="I11" s="5">
        <v>567</v>
      </c>
      <c r="J11" s="5">
        <v>596</v>
      </c>
      <c r="K11" s="5">
        <v>2</v>
      </c>
      <c r="L11" s="5">
        <v>38</v>
      </c>
      <c r="M11" s="5">
        <v>27</v>
      </c>
      <c r="N11" s="5">
        <v>56</v>
      </c>
      <c r="O11" s="5">
        <v>5</v>
      </c>
      <c r="P11" s="5">
        <v>55</v>
      </c>
      <c r="Q11" s="5">
        <v>45</v>
      </c>
      <c r="R11" s="5">
        <v>78</v>
      </c>
      <c r="S11" s="5">
        <v>8</v>
      </c>
      <c r="T11" s="5">
        <f t="shared" si="0"/>
        <v>7610</v>
      </c>
    </row>
    <row r="12" spans="1:20" x14ac:dyDescent="0.25">
      <c r="A12" s="2">
        <v>2018</v>
      </c>
      <c r="B12" s="2">
        <v>32168</v>
      </c>
      <c r="C12" s="2">
        <v>16405</v>
      </c>
      <c r="D12" s="2">
        <v>0</v>
      </c>
      <c r="E12" s="2">
        <v>643</v>
      </c>
      <c r="F12" s="2">
        <v>4147</v>
      </c>
      <c r="G12" s="2">
        <v>5</v>
      </c>
      <c r="H12" s="5">
        <v>0</v>
      </c>
      <c r="I12" s="5">
        <v>62</v>
      </c>
      <c r="J12" s="5">
        <v>332</v>
      </c>
      <c r="K12" s="5">
        <v>0</v>
      </c>
      <c r="L12" s="5">
        <v>0</v>
      </c>
      <c r="M12" s="5">
        <v>0</v>
      </c>
      <c r="N12" s="5">
        <v>13</v>
      </c>
      <c r="O12" s="5">
        <v>0</v>
      </c>
      <c r="P12" s="5">
        <v>0</v>
      </c>
      <c r="Q12" s="5">
        <v>0</v>
      </c>
      <c r="R12" s="5">
        <v>22</v>
      </c>
      <c r="S12" s="5">
        <v>0</v>
      </c>
      <c r="T12" s="5">
        <f t="shared" si="0"/>
        <v>10539</v>
      </c>
    </row>
    <row r="13" spans="1:20" x14ac:dyDescent="0.25">
      <c r="A13" s="2">
        <v>2019</v>
      </c>
      <c r="B13" s="2">
        <v>7896</v>
      </c>
      <c r="C13" s="2">
        <v>3159</v>
      </c>
      <c r="D13" s="2">
        <v>0</v>
      </c>
      <c r="E13" s="2">
        <v>95</v>
      </c>
      <c r="F13" s="2">
        <v>948</v>
      </c>
      <c r="G13" s="2">
        <v>0</v>
      </c>
      <c r="H13" s="5">
        <v>0</v>
      </c>
      <c r="I13" s="5">
        <v>13</v>
      </c>
      <c r="J13" s="5">
        <v>146</v>
      </c>
      <c r="K13" s="5">
        <v>0</v>
      </c>
      <c r="L13" s="5">
        <v>0</v>
      </c>
      <c r="M13" s="5">
        <v>0</v>
      </c>
      <c r="N13" s="5">
        <v>2</v>
      </c>
      <c r="O13" s="5">
        <v>0</v>
      </c>
      <c r="P13" s="5">
        <v>0</v>
      </c>
      <c r="Q13" s="5">
        <v>0</v>
      </c>
      <c r="R13" s="5">
        <v>4</v>
      </c>
      <c r="S13" s="5">
        <v>0</v>
      </c>
      <c r="T13" s="5">
        <f t="shared" si="0"/>
        <v>3529</v>
      </c>
    </row>
    <row r="14" spans="1:20" x14ac:dyDescent="0.25">
      <c r="A14" s="2">
        <v>2020</v>
      </c>
      <c r="B14" s="2">
        <v>5090</v>
      </c>
      <c r="C14" s="2">
        <v>2809</v>
      </c>
      <c r="D14" s="2">
        <v>478</v>
      </c>
      <c r="E14" s="2">
        <v>526</v>
      </c>
      <c r="F14" s="2">
        <v>432</v>
      </c>
      <c r="G14" s="2">
        <v>3</v>
      </c>
      <c r="H14" s="5">
        <v>61</v>
      </c>
      <c r="I14" s="5">
        <v>48</v>
      </c>
      <c r="J14" s="5">
        <v>23</v>
      </c>
      <c r="K14" s="5">
        <v>0</v>
      </c>
      <c r="L14" s="5">
        <v>23</v>
      </c>
      <c r="M14" s="5">
        <v>4</v>
      </c>
      <c r="N14" s="5">
        <v>9</v>
      </c>
      <c r="O14" s="5">
        <v>1</v>
      </c>
      <c r="P14" s="5">
        <v>47</v>
      </c>
      <c r="Q14" s="5">
        <v>22</v>
      </c>
      <c r="R14" s="5">
        <v>12</v>
      </c>
      <c r="S14" s="5">
        <v>4</v>
      </c>
      <c r="T14" s="5">
        <f t="shared" si="0"/>
        <v>588</v>
      </c>
    </row>
    <row r="15" spans="1:20" x14ac:dyDescent="0.25">
      <c r="A15" s="3">
        <v>2021</v>
      </c>
      <c r="B15" s="3">
        <v>7488</v>
      </c>
      <c r="C15" s="4">
        <v>4495</v>
      </c>
      <c r="D15" s="4">
        <v>311</v>
      </c>
      <c r="E15" s="4">
        <v>375</v>
      </c>
      <c r="F15" s="4">
        <v>268</v>
      </c>
      <c r="G15" s="4">
        <v>7</v>
      </c>
      <c r="H15" s="5">
        <v>42</v>
      </c>
      <c r="I15" s="5">
        <v>29</v>
      </c>
      <c r="J15" s="5">
        <v>36</v>
      </c>
      <c r="K15" s="5">
        <v>0</v>
      </c>
      <c r="L15" s="5">
        <v>17</v>
      </c>
      <c r="M15" s="5">
        <v>2</v>
      </c>
      <c r="N15" s="5">
        <v>7</v>
      </c>
      <c r="O15" s="5">
        <v>0</v>
      </c>
      <c r="P15" s="5">
        <v>29</v>
      </c>
      <c r="Q15" s="5">
        <v>8</v>
      </c>
      <c r="R15" s="5">
        <v>9</v>
      </c>
      <c r="S15" s="5">
        <v>0</v>
      </c>
      <c r="T15" s="5">
        <f t="shared" si="0"/>
        <v>1853</v>
      </c>
    </row>
    <row r="16" spans="1:20" x14ac:dyDescent="0.25">
      <c r="A16" s="7" t="s">
        <v>5</v>
      </c>
      <c r="B16" s="7">
        <f>SUM(B5:B15)</f>
        <v>149869</v>
      </c>
      <c r="C16" s="7">
        <f t="shared" ref="C16:S16" si="1">SUM(C5:C15)</f>
        <v>70384</v>
      </c>
      <c r="D16" s="7">
        <f t="shared" si="1"/>
        <v>3369</v>
      </c>
      <c r="E16" s="7">
        <f t="shared" si="1"/>
        <v>12264</v>
      </c>
      <c r="F16" s="7">
        <f t="shared" si="1"/>
        <v>12063</v>
      </c>
      <c r="G16" s="7">
        <f t="shared" si="1"/>
        <v>83</v>
      </c>
      <c r="H16" s="7">
        <f t="shared" si="1"/>
        <v>379</v>
      </c>
      <c r="I16" s="7">
        <f t="shared" si="1"/>
        <v>1814</v>
      </c>
      <c r="J16" s="7">
        <f t="shared" si="1"/>
        <v>1643</v>
      </c>
      <c r="K16" s="7">
        <f t="shared" si="1"/>
        <v>2</v>
      </c>
      <c r="L16" s="7">
        <f t="shared" si="1"/>
        <v>117</v>
      </c>
      <c r="M16" s="7">
        <f t="shared" si="1"/>
        <v>54</v>
      </c>
      <c r="N16" s="7">
        <f t="shared" si="1"/>
        <v>157</v>
      </c>
      <c r="O16" s="7">
        <f t="shared" si="1"/>
        <v>18</v>
      </c>
      <c r="P16" s="7">
        <f t="shared" si="1"/>
        <v>228</v>
      </c>
      <c r="Q16" s="7">
        <f t="shared" si="1"/>
        <v>110</v>
      </c>
      <c r="R16" s="7">
        <f t="shared" si="1"/>
        <v>258</v>
      </c>
      <c r="S16" s="7">
        <f t="shared" si="1"/>
        <v>38</v>
      </c>
      <c r="T16" s="11">
        <f t="shared" si="0"/>
        <v>46888</v>
      </c>
    </row>
    <row r="18" spans="1:1" x14ac:dyDescent="0.25">
      <c r="A18" s="6" t="s">
        <v>21</v>
      </c>
    </row>
    <row r="19" spans="1:1" s="6" customFormat="1" x14ac:dyDescent="0.25">
      <c r="A19" s="6" t="s">
        <v>22</v>
      </c>
    </row>
  </sheetData>
  <mergeCells count="3">
    <mergeCell ref="A3:A4"/>
    <mergeCell ref="B3:B4"/>
    <mergeCell ref="C3:T3"/>
  </mergeCells>
  <phoneticPr fontId="1" type="noConversion"/>
  <pageMargins left="0.7" right="0.7" top="0.75" bottom="0.75" header="0.3" footer="0.3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2022-09-27T10:09:55Z</dcterms:modified>
</cp:coreProperties>
</file>