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8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Alkanophagales_paper\"/>
    </mc:Choice>
  </mc:AlternateContent>
  <bookViews>
    <workbookView xWindow="0" yWindow="0" windowWidth="23040" windowHeight="9192"/>
  </bookViews>
  <sheets>
    <sheet name="All" sheetId="9" r:id="rId1"/>
    <sheet name="Pentane (C5)" sheetId="3" r:id="rId2"/>
    <sheet name="Hexane (C6)" sheetId="1" r:id="rId3"/>
    <sheet name="Heptane (C7)" sheetId="4" r:id="rId4"/>
    <sheet name="Octane (C8)" sheetId="5" r:id="rId5"/>
    <sheet name="Nonane (C9)" sheetId="6" r:id="rId6"/>
    <sheet name="Decane (C10)" sheetId="7" r:id="rId7"/>
    <sheet name="Dodecane (C12)" sheetId="8" r:id="rId8"/>
    <sheet name="Tetradecane (C14)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8" l="1"/>
  <c r="C35" i="8"/>
  <c r="C34" i="8"/>
  <c r="C33" i="8"/>
  <c r="C36" i="7"/>
  <c r="C35" i="7"/>
  <c r="C34" i="7"/>
  <c r="C33" i="7"/>
  <c r="C36" i="6"/>
  <c r="C35" i="6"/>
  <c r="C34" i="6"/>
  <c r="C33" i="6"/>
  <c r="D33" i="8" l="1"/>
  <c r="D35" i="8"/>
  <c r="E33" i="8" s="1"/>
  <c r="D35" i="7"/>
  <c r="D33" i="7"/>
  <c r="E33" i="7" s="1"/>
  <c r="D35" i="6"/>
  <c r="D33" i="6"/>
  <c r="E33" i="6" s="1"/>
  <c r="C36" i="5"/>
  <c r="C35" i="5"/>
  <c r="D35" i="5" s="1"/>
  <c r="C34" i="5"/>
  <c r="D33" i="5" s="1"/>
  <c r="C33" i="5"/>
  <c r="D33" i="4"/>
  <c r="D35" i="4"/>
  <c r="E33" i="4"/>
  <c r="E33" i="5" l="1"/>
  <c r="C36" i="4"/>
  <c r="C35" i="4"/>
  <c r="C34" i="4"/>
  <c r="C33" i="4"/>
  <c r="E45" i="3"/>
  <c r="D45" i="3"/>
  <c r="C47" i="3"/>
  <c r="C46" i="3"/>
  <c r="C45" i="3"/>
  <c r="E32" i="1" l="1"/>
  <c r="C32" i="1"/>
  <c r="C33" i="1"/>
  <c r="C34" i="1"/>
  <c r="C35" i="1"/>
  <c r="D34" i="1" l="1"/>
  <c r="D32" i="1"/>
  <c r="C33" i="2" l="1"/>
  <c r="C34" i="2"/>
  <c r="C35" i="2"/>
  <c r="C36" i="2"/>
  <c r="D35" i="2" l="1"/>
  <c r="D33" i="2"/>
  <c r="E33" i="2" s="1"/>
</calcChain>
</file>

<file path=xl/sharedStrings.xml><?xml version="1.0" encoding="utf-8"?>
<sst xmlns="http://schemas.openxmlformats.org/spreadsheetml/2006/main" count="124" uniqueCount="41">
  <si>
    <t>Day</t>
  </si>
  <si>
    <t>Dilution 0</t>
  </si>
  <si>
    <t>Dilution 1</t>
  </si>
  <si>
    <t>Dilution 2</t>
  </si>
  <si>
    <t>Inclination (m)</t>
  </si>
  <si>
    <t>Replicate 1 - Dilution 1</t>
  </si>
  <si>
    <t>Replicate 1 - Dilution 2</t>
  </si>
  <si>
    <t>Replicate 2 - Dilution 1</t>
  </si>
  <si>
    <t>Replicate 2 - Dilution 2</t>
  </si>
  <si>
    <t>Doubling time [days]</t>
  </si>
  <si>
    <t>Mean doubling time - first 2 dilutions [days]</t>
  </si>
  <si>
    <t>Sulfide hexane - replicate 1 [mM]</t>
  </si>
  <si>
    <t>Sulfide hexane -replicate 2 [mM]</t>
  </si>
  <si>
    <t>Mean doubling time - both replicates [days]</t>
  </si>
  <si>
    <t>Sulfide tetradecane - replicate 1 [mM]</t>
  </si>
  <si>
    <t>Sulfide tetradecane - replicate 2 [mM]</t>
  </si>
  <si>
    <t>Sulfide pentane - replicate 1 [mM]</t>
  </si>
  <si>
    <t>Sulfide pentane -replicate 2 [mM]</t>
  </si>
  <si>
    <t>Day - replicate 1</t>
  </si>
  <si>
    <t>Day - replicate 2</t>
  </si>
  <si>
    <t>NA</t>
  </si>
  <si>
    <t>Sulfide heptane - replicate 1 [mM]</t>
  </si>
  <si>
    <t>Sulfide heptane - replicate 2 [mM]</t>
  </si>
  <si>
    <t>Sulfide octane - replicate 1 [mM]</t>
  </si>
  <si>
    <t>Sulfide octane -replicate 2 [mM]</t>
  </si>
  <si>
    <t>Sulfide nonane - replicate 1 [mM]</t>
  </si>
  <si>
    <t>Sulfide nonane -replicate 2 [mM]</t>
  </si>
  <si>
    <t>Sulfide decane - replicate 1 [mM]</t>
  </si>
  <si>
    <t>Sulfide decane - replicate 2 [mM]</t>
  </si>
  <si>
    <t>Sulfide dodecane - replicate 1 [mM]</t>
  </si>
  <si>
    <t>Sulfide dodecane - replicate 2 [mM]</t>
  </si>
  <si>
    <t>Substrate</t>
  </si>
  <si>
    <t>Average doubling time [days]</t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</si>
  <si>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-Tetradecane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</si>
  <si>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-Dodecane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</si>
  <si>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-Decane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</si>
  <si>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-Nonane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</si>
  <si>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-Octane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</si>
  <si>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-Heptane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</si>
  <si>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-Hexane</t>
    </r>
  </si>
  <si>
    <r>
      <rPr>
        <i/>
        <sz val="11"/>
        <color theme="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>-Pentane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</si>
</sst>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name val="Calibri"/>
      <family val="2"/>
      <scheme val="minor"/>
    </font>
    <font>
      <b/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" fontId="4" fillId="0" borderId="0" xfId="0" applyNumberFormat="1" applyFont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 applyFont="1"/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" fontId="1" fillId="2" borderId="0" xfId="0" applyNumberFormat="1" applyFont="1" applyFill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center"/>
    </xf>
    <xf numFmtId="1" fontId="1" fillId="3" borderId="0" xfId="0" applyNumberFormat="1" applyFont="1" applyFill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4" borderId="0" xfId="0" applyNumberFormat="1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1" fontId="1" fillId="4" borderId="0" xfId="0" applyNumberFormat="1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1" fontId="6" fillId="3" borderId="0" xfId="0" applyNumberFormat="1" applyFont="1" applyFill="1" applyAlignment="1">
      <alignment horizontal="center"/>
    </xf>
    <xf numFmtId="1" fontId="5" fillId="4" borderId="0" xfId="0" applyNumberFormat="1" applyFont="1" applyFill="1" applyBorder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2" fontId="4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Fill="1" applyAlignment="1">
      <alignment horizontal="left"/>
    </xf>
    <xf numFmtId="2" fontId="5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2" fontId="9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2" fontId="1" fillId="3" borderId="0" xfId="0" applyNumberFormat="1" applyFont="1" applyFill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2" fontId="10" fillId="4" borderId="0" xfId="0" applyNumberFormat="1" applyFont="1" applyFill="1" applyBorder="1" applyAlignment="1">
      <alignment horizontal="center"/>
    </xf>
    <xf numFmtId="2" fontId="9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1" fontId="2" fillId="3" borderId="0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2" fontId="13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2" fontId="5" fillId="4" borderId="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 1</a:t>
            </a:r>
          </a:p>
        </c:rich>
      </c:tx>
      <c:layout>
        <c:manualLayout>
          <c:xMode val="edge"/>
          <c:yMode val="edge"/>
          <c:x val="3.0413867778644958E-2"/>
          <c:y val="2.39600580172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627562605220176"/>
          <c:y val="0.17854061864172935"/>
          <c:w val="0.760562858069187"/>
          <c:h val="0.6317831661041822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2.3914886183841452E-2"/>
                  <c:y val="0.32542550799096231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0.0012e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0.024x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0.9705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'Pentane (C5)'!$A$21:$A$25</c:f>
              <c:numCache>
                <c:formatCode>General</c:formatCode>
                <c:ptCount val="5"/>
                <c:pt idx="0">
                  <c:v>298</c:v>
                </c:pt>
                <c:pt idx="1">
                  <c:v>319</c:v>
                </c:pt>
                <c:pt idx="2">
                  <c:v>340</c:v>
                </c:pt>
                <c:pt idx="3">
                  <c:v>368</c:v>
                </c:pt>
                <c:pt idx="4">
                  <c:v>390</c:v>
                </c:pt>
              </c:numCache>
            </c:numRef>
          </c:xVal>
          <c:yVal>
            <c:numRef>
              <c:f>'Pentane (C5)'!$B$21:$B$25</c:f>
              <c:numCache>
                <c:formatCode>0.00</c:formatCode>
                <c:ptCount val="5"/>
                <c:pt idx="0">
                  <c:v>1.2</c:v>
                </c:pt>
                <c:pt idx="1">
                  <c:v>2.9090909090909092</c:v>
                </c:pt>
                <c:pt idx="2">
                  <c:v>4.5454545454545459</c:v>
                </c:pt>
                <c:pt idx="3">
                  <c:v>7.4545454545454541</c:v>
                </c:pt>
                <c:pt idx="4">
                  <c:v>12.509090909090908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17-478C-BC6A-E8E4A6C71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2569743"/>
        <c:axId val="882565999"/>
      </c:scatterChart>
      <c:valAx>
        <c:axId val="882569743"/>
        <c:scaling>
          <c:orientation val="minMax"/>
          <c:max val="395"/>
          <c:min val="2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Day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2565999"/>
        <c:crosses val="autoZero"/>
        <c:crossBetween val="midCat"/>
      </c:valAx>
      <c:valAx>
        <c:axId val="882565999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</a:t>
                </a:r>
                <a:r>
                  <a:rPr lang="en-US" sz="1100" b="1" baseline="0"/>
                  <a:t> [mM]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25697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1 - Dilution 2</a:t>
            </a:r>
            <a:endParaRPr lang="en-US"/>
          </a:p>
        </c:rich>
      </c:tx>
      <c:layout>
        <c:manualLayout>
          <c:xMode val="edge"/>
          <c:yMode val="edge"/>
          <c:x val="1.6430446194225703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17277777777782"/>
          <c:y val="0.17850651811429438"/>
          <c:w val="0.75789166666666663"/>
          <c:h val="0.6403963922995300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5.9561944444444445E-2"/>
                  <c:y val="0.2738960891314233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0.043e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0.0237x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0.8869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'Heptane (C7)'!$A$16:$A$19</c:f>
              <c:numCache>
                <c:formatCode>0</c:formatCode>
                <c:ptCount val="4"/>
                <c:pt idx="0">
                  <c:v>175</c:v>
                </c:pt>
                <c:pt idx="1">
                  <c:v>185</c:v>
                </c:pt>
                <c:pt idx="2">
                  <c:v>208</c:v>
                </c:pt>
                <c:pt idx="3">
                  <c:v>230</c:v>
                </c:pt>
              </c:numCache>
            </c:numRef>
          </c:xVal>
          <c:yVal>
            <c:numRef>
              <c:f>'Heptane (C7)'!$B$16:$B$19</c:f>
              <c:numCache>
                <c:formatCode>0.00</c:formatCode>
                <c:ptCount val="4"/>
                <c:pt idx="0">
                  <c:v>2.2181818181818183</c:v>
                </c:pt>
                <c:pt idx="1">
                  <c:v>4.1090909090909093</c:v>
                </c:pt>
                <c:pt idx="2">
                  <c:v>7.2727272727272734</c:v>
                </c:pt>
                <c:pt idx="3">
                  <c:v>8.7636363636363637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934-4BCB-8613-40C83B18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984223"/>
        <c:axId val="970984639"/>
      </c:scatterChart>
      <c:valAx>
        <c:axId val="970984223"/>
        <c:scaling>
          <c:orientation val="minMax"/>
          <c:max val="235"/>
          <c:min val="1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/>
                  <a:t>Days</a:t>
                </a:r>
                <a:endParaRPr lang="en-US" b="1" i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984639"/>
        <c:crosses val="autoZero"/>
        <c:crossBetween val="midCat"/>
        <c:majorUnit val="10"/>
      </c:valAx>
      <c:valAx>
        <c:axId val="970984639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9842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2</a:t>
            </a:r>
          </a:p>
        </c:rich>
      </c:tx>
      <c:layout>
        <c:manualLayout>
          <c:xMode val="edge"/>
          <c:yMode val="edge"/>
          <c:x val="2.1986001749781259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095055555555556"/>
          <c:y val="0.17850651811429438"/>
          <c:w val="0.78611388888888889"/>
          <c:h val="0.64520918599363353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1.0024444444444445E-2"/>
                  <c:y val="0.269083295437320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'Heptane (C7)'!$A$16:$A$19</c:f>
              <c:numCache>
                <c:formatCode>0</c:formatCode>
                <c:ptCount val="4"/>
                <c:pt idx="0">
                  <c:v>175</c:v>
                </c:pt>
                <c:pt idx="1">
                  <c:v>185</c:v>
                </c:pt>
                <c:pt idx="2">
                  <c:v>208</c:v>
                </c:pt>
                <c:pt idx="3">
                  <c:v>230</c:v>
                </c:pt>
              </c:numCache>
            </c:numRef>
          </c:xVal>
          <c:yVal>
            <c:numRef>
              <c:f>'Heptane (C7)'!$C$16:$C$19</c:f>
              <c:numCache>
                <c:formatCode>0.00</c:formatCode>
                <c:ptCount val="4"/>
                <c:pt idx="0">
                  <c:v>2.1090909090909093</c:v>
                </c:pt>
                <c:pt idx="1">
                  <c:v>3.5636363636363639</c:v>
                </c:pt>
                <c:pt idx="2">
                  <c:v>6.5090909090909088</c:v>
                </c:pt>
                <c:pt idx="3">
                  <c:v>9.6363636363636367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57-4BB5-B4A0-E8472BEA6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340159"/>
        <c:axId val="1032329343"/>
      </c:scatterChart>
      <c:valAx>
        <c:axId val="1032340159"/>
        <c:scaling>
          <c:orientation val="minMax"/>
          <c:max val="235"/>
          <c:min val="1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29343"/>
        <c:crosses val="autoZero"/>
        <c:crossBetween val="midCat"/>
        <c:majorUnit val="10"/>
      </c:valAx>
      <c:valAx>
        <c:axId val="1032329343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401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</a:t>
            </a:r>
            <a:r>
              <a:rPr lang="en-US" baseline="0"/>
              <a:t> 1</a:t>
            </a:r>
            <a:endParaRPr lang="en-US"/>
          </a:p>
        </c:rich>
      </c:tx>
      <c:layout>
        <c:manualLayout>
          <c:xMode val="edge"/>
          <c:yMode val="edge"/>
          <c:x val="2.6977777777777771E-2"/>
          <c:y val="3.3689555858723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70055555555556"/>
          <c:y val="0.17850651811429438"/>
          <c:w val="0.75436388888888883"/>
          <c:h val="0.6500219796877368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1.7802222222222223E-2"/>
                  <c:y val="0.278708882825526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'Octane (C8)'!$A$11:$A$17</c:f>
              <c:numCache>
                <c:formatCode>0</c:formatCode>
                <c:ptCount val="7"/>
                <c:pt idx="0">
                  <c:v>133</c:v>
                </c:pt>
                <c:pt idx="1">
                  <c:v>143</c:v>
                </c:pt>
                <c:pt idx="2">
                  <c:v>150</c:v>
                </c:pt>
                <c:pt idx="3">
                  <c:v>157</c:v>
                </c:pt>
                <c:pt idx="4">
                  <c:v>171</c:v>
                </c:pt>
                <c:pt idx="5">
                  <c:v>185</c:v>
                </c:pt>
                <c:pt idx="6">
                  <c:v>208</c:v>
                </c:pt>
              </c:numCache>
            </c:numRef>
          </c:xVal>
          <c:yVal>
            <c:numRef>
              <c:f>'Octane (C8)'!$B$11:$B$17</c:f>
              <c:numCache>
                <c:formatCode>0.00</c:formatCode>
                <c:ptCount val="7"/>
                <c:pt idx="0">
                  <c:v>1.9636363636363636</c:v>
                </c:pt>
                <c:pt idx="1">
                  <c:v>2.6545454545454543</c:v>
                </c:pt>
                <c:pt idx="2">
                  <c:v>4.2181818181818187</c:v>
                </c:pt>
                <c:pt idx="3">
                  <c:v>4.9818181818181824</c:v>
                </c:pt>
                <c:pt idx="4">
                  <c:v>9.3090909090909086</c:v>
                </c:pt>
                <c:pt idx="5">
                  <c:v>11.890909090909091</c:v>
                </c:pt>
                <c:pt idx="6">
                  <c:v>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73-41C4-A5B1-C3C9C98AA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0976735"/>
        <c:axId val="970985471"/>
      </c:scatterChart>
      <c:valAx>
        <c:axId val="970976735"/>
        <c:scaling>
          <c:orientation val="minMax"/>
          <c:max val="210"/>
          <c:min val="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985471"/>
        <c:crosses val="autoZero"/>
        <c:crossBetween val="midCat"/>
      </c:valAx>
      <c:valAx>
        <c:axId val="97098547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09767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 2</a:t>
            </a:r>
          </a:p>
        </c:rich>
      </c:tx>
      <c:layout>
        <c:manualLayout>
          <c:xMode val="edge"/>
          <c:yMode val="edge"/>
          <c:x val="3.7561111111111101E-2"/>
          <c:y val="2.8876762164620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97561111111111"/>
          <c:y val="0.17850651811429438"/>
          <c:w val="0.74730833333333335"/>
          <c:h val="0.6500219796877368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4.3112777777777778E-2"/>
                  <c:y val="0.317211232378353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0.0026e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0.0308x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0.9764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'Octane (C8)'!$A$18:$A$22</c:f>
              <c:numCache>
                <c:formatCode>0</c:formatCode>
                <c:ptCount val="5"/>
                <c:pt idx="0">
                  <c:v>210</c:v>
                </c:pt>
                <c:pt idx="1">
                  <c:v>230</c:v>
                </c:pt>
                <c:pt idx="2">
                  <c:v>249</c:v>
                </c:pt>
                <c:pt idx="3">
                  <c:v>265</c:v>
                </c:pt>
                <c:pt idx="4">
                  <c:v>277</c:v>
                </c:pt>
              </c:numCache>
            </c:numRef>
          </c:xVal>
          <c:yVal>
            <c:numRef>
              <c:f>'Octane (C8)'!$B$18:$B$22</c:f>
              <c:numCache>
                <c:formatCode>0.00</c:formatCode>
                <c:ptCount val="5"/>
                <c:pt idx="0">
                  <c:v>1.4545454545454546</c:v>
                </c:pt>
                <c:pt idx="1">
                  <c:v>3.7818181818181817</c:v>
                </c:pt>
                <c:pt idx="2">
                  <c:v>5.7454545454545451</c:v>
                </c:pt>
                <c:pt idx="3">
                  <c:v>8.4363636363636374</c:v>
                </c:pt>
                <c:pt idx="4">
                  <c:v>13.018181818181818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8F-4A17-B1FF-40DD44FA3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85887"/>
        <c:axId val="983090463"/>
      </c:scatterChart>
      <c:valAx>
        <c:axId val="983085887"/>
        <c:scaling>
          <c:orientation val="minMax"/>
          <c:max val="280"/>
          <c:min val="2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90463"/>
        <c:crosses val="autoZero"/>
        <c:crossBetween val="midCat"/>
        <c:majorUnit val="10"/>
      </c:valAx>
      <c:valAx>
        <c:axId val="983090463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8588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1</a:t>
            </a:r>
          </a:p>
        </c:rich>
      </c:tx>
      <c:layout>
        <c:manualLayout>
          <c:xMode val="edge"/>
          <c:yMode val="edge"/>
          <c:x val="2.2125000000000006E-2"/>
          <c:y val="3.259057147188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70055555555556"/>
          <c:y val="0.17850651811429438"/>
          <c:w val="0.75436388888888883"/>
          <c:h val="0.64039639229953005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2.1329999999999998E-2"/>
                  <c:y val="0.259457708049113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'Octane (C8)'!$A$11:$A$17</c:f>
              <c:numCache>
                <c:formatCode>0</c:formatCode>
                <c:ptCount val="7"/>
                <c:pt idx="0">
                  <c:v>133</c:v>
                </c:pt>
                <c:pt idx="1">
                  <c:v>143</c:v>
                </c:pt>
                <c:pt idx="2">
                  <c:v>150</c:v>
                </c:pt>
                <c:pt idx="3">
                  <c:v>157</c:v>
                </c:pt>
                <c:pt idx="4">
                  <c:v>171</c:v>
                </c:pt>
                <c:pt idx="5">
                  <c:v>185</c:v>
                </c:pt>
                <c:pt idx="6">
                  <c:v>208</c:v>
                </c:pt>
              </c:numCache>
            </c:numRef>
          </c:xVal>
          <c:yVal>
            <c:numRef>
              <c:f>'Octane (C8)'!$C$11:$C$17</c:f>
              <c:numCache>
                <c:formatCode>0.00</c:formatCode>
                <c:ptCount val="7"/>
                <c:pt idx="0">
                  <c:v>1.9272727272727272</c:v>
                </c:pt>
                <c:pt idx="1">
                  <c:v>2.7272727272727271</c:v>
                </c:pt>
                <c:pt idx="2">
                  <c:v>3.49</c:v>
                </c:pt>
                <c:pt idx="3">
                  <c:v>3.418181818181818</c:v>
                </c:pt>
                <c:pt idx="4">
                  <c:v>6.3636363636363633</c:v>
                </c:pt>
                <c:pt idx="5">
                  <c:v>6.872727272727273</c:v>
                </c:pt>
                <c:pt idx="6">
                  <c:v>10.545454545454545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728-4327-ABE5-FA11A430A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289135"/>
        <c:axId val="1097293295"/>
      </c:scatterChart>
      <c:valAx>
        <c:axId val="1097289135"/>
        <c:scaling>
          <c:orientation val="minMax"/>
          <c:max val="210"/>
          <c:min val="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93295"/>
        <c:crosses val="autoZero"/>
        <c:crossBetween val="midCat"/>
        <c:majorUnit val="20"/>
      </c:valAx>
      <c:valAx>
        <c:axId val="109729329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8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2 - Dilution 2</a:t>
            </a:r>
            <a:endParaRPr lang="en-US"/>
          </a:p>
        </c:rich>
      </c:tx>
      <c:layout>
        <c:manualLayout>
          <c:xMode val="edge"/>
          <c:yMode val="edge"/>
          <c:x val="3.7561111111111101E-2"/>
          <c:y val="2.8876762164620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53388888888889"/>
          <c:y val="0.17850651811429438"/>
          <c:w val="0.7755305555555555"/>
          <c:h val="0.6500219796877368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13362555555555555"/>
                  <c:y val="0.384590344095801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'Octane (C8)'!$A$18:$A$22</c:f>
              <c:numCache>
                <c:formatCode>0</c:formatCode>
                <c:ptCount val="5"/>
                <c:pt idx="0">
                  <c:v>210</c:v>
                </c:pt>
                <c:pt idx="1">
                  <c:v>230</c:v>
                </c:pt>
                <c:pt idx="2">
                  <c:v>249</c:v>
                </c:pt>
                <c:pt idx="3">
                  <c:v>265</c:v>
                </c:pt>
                <c:pt idx="4">
                  <c:v>277</c:v>
                </c:pt>
              </c:numCache>
            </c:numRef>
          </c:xVal>
          <c:yVal>
            <c:numRef>
              <c:f>'Octane (C8)'!$C$18:$C$22</c:f>
              <c:numCache>
                <c:formatCode>0.00</c:formatCode>
                <c:ptCount val="5"/>
                <c:pt idx="0">
                  <c:v>1.2</c:v>
                </c:pt>
                <c:pt idx="1">
                  <c:v>3.5636363636363639</c:v>
                </c:pt>
                <c:pt idx="2">
                  <c:v>6.0727272727272732</c:v>
                </c:pt>
                <c:pt idx="3">
                  <c:v>8.0727272727272723</c:v>
                </c:pt>
                <c:pt idx="4">
                  <c:v>12.363636363636365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4C-4850-9D73-2463841B0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290383"/>
        <c:axId val="1097290799"/>
      </c:scatterChart>
      <c:valAx>
        <c:axId val="1097290383"/>
        <c:scaling>
          <c:orientation val="minMax"/>
          <c:max val="280"/>
          <c:min val="2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90799"/>
        <c:crosses val="autoZero"/>
        <c:crossBetween val="midCat"/>
        <c:majorUnit val="10"/>
      </c:valAx>
      <c:valAx>
        <c:axId val="1097290799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90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1 - Dilution 1</a:t>
            </a:r>
            <a:endParaRPr lang="en-US"/>
          </a:p>
        </c:rich>
      </c:tx>
      <c:layout>
        <c:manualLayout>
          <c:xMode val="edge"/>
          <c:yMode val="edge"/>
          <c:x val="2.7541557305336833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70055555555556"/>
          <c:y val="0.17850651811429438"/>
          <c:w val="0.75436388888888883"/>
          <c:h val="0.6462918750947401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2.2550000000000001E-2"/>
                  <c:y val="0.264270501743216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'Nonane (C9)'!$A$10:$A$14</c:f>
              <c:numCache>
                <c:formatCode>0</c:formatCode>
                <c:ptCount val="5"/>
                <c:pt idx="0">
                  <c:v>103</c:v>
                </c:pt>
                <c:pt idx="1">
                  <c:v>130</c:v>
                </c:pt>
                <c:pt idx="2">
                  <c:v>143</c:v>
                </c:pt>
                <c:pt idx="3">
                  <c:v>150</c:v>
                </c:pt>
                <c:pt idx="4">
                  <c:v>157</c:v>
                </c:pt>
              </c:numCache>
            </c:numRef>
          </c:xVal>
          <c:yVal>
            <c:numRef>
              <c:f>'Nonane (C9)'!$B$10:$B$14</c:f>
              <c:numCache>
                <c:formatCode>0.00</c:formatCode>
                <c:ptCount val="5"/>
                <c:pt idx="0">
                  <c:v>2.7272727272727271</c:v>
                </c:pt>
                <c:pt idx="1">
                  <c:v>10.654545454545454</c:v>
                </c:pt>
                <c:pt idx="2">
                  <c:v>13.054545454545455</c:v>
                </c:pt>
                <c:pt idx="3">
                  <c:v>14</c:v>
                </c:pt>
                <c:pt idx="4">
                  <c:v>14.945454545454545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3A-4364-99CD-AAF5BD9A3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301615"/>
        <c:axId val="1097299535"/>
      </c:scatterChart>
      <c:valAx>
        <c:axId val="1097301615"/>
        <c:scaling>
          <c:orientation val="minMax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99535"/>
        <c:crosses val="autoZero"/>
        <c:crossBetween val="midCat"/>
      </c:valAx>
      <c:valAx>
        <c:axId val="109729953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301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1 - Dilution 2</a:t>
            </a:r>
          </a:p>
        </c:rich>
      </c:tx>
      <c:layout>
        <c:manualLayout>
          <c:xMode val="edge"/>
          <c:yMode val="edge"/>
          <c:x val="2.4763779527559038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858944444444443"/>
          <c:y val="0.17850651811429438"/>
          <c:w val="0.76847500000000002"/>
          <c:h val="0.6163324238290132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25781888888888888"/>
                  <c:y val="0.326836819766560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'Nonane (C9)'!$A$15:$A$23</c:f>
              <c:numCache>
                <c:formatCode>0</c:formatCode>
                <c:ptCount val="9"/>
                <c:pt idx="0">
                  <c:v>159</c:v>
                </c:pt>
                <c:pt idx="1">
                  <c:v>171</c:v>
                </c:pt>
                <c:pt idx="2">
                  <c:v>185</c:v>
                </c:pt>
                <c:pt idx="3">
                  <c:v>208</c:v>
                </c:pt>
                <c:pt idx="4">
                  <c:v>230</c:v>
                </c:pt>
                <c:pt idx="5">
                  <c:v>249</c:v>
                </c:pt>
                <c:pt idx="6">
                  <c:v>265</c:v>
                </c:pt>
                <c:pt idx="7">
                  <c:v>277</c:v>
                </c:pt>
              </c:numCache>
            </c:numRef>
          </c:xVal>
          <c:yVal>
            <c:numRef>
              <c:f>'Nonane (C9)'!$B$15:$B$23</c:f>
              <c:numCache>
                <c:formatCode>0.00</c:formatCode>
                <c:ptCount val="9"/>
                <c:pt idx="0">
                  <c:v>2.3636363636363638</c:v>
                </c:pt>
                <c:pt idx="1">
                  <c:v>5.3818181818181818</c:v>
                </c:pt>
                <c:pt idx="2">
                  <c:v>3.1999999999999997</c:v>
                </c:pt>
                <c:pt idx="3">
                  <c:v>4.5090909090909088</c:v>
                </c:pt>
                <c:pt idx="4">
                  <c:v>5.709090909090909</c:v>
                </c:pt>
                <c:pt idx="5">
                  <c:v>7.8909090909090907</c:v>
                </c:pt>
                <c:pt idx="6">
                  <c:v>8.1090909090909093</c:v>
                </c:pt>
                <c:pt idx="7">
                  <c:v>10.072727272727274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F19-45E8-9C63-AE1CEEC0F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975535"/>
        <c:axId val="967978031"/>
      </c:scatterChart>
      <c:valAx>
        <c:axId val="967975535"/>
        <c:scaling>
          <c:orientation val="minMax"/>
          <c:max val="280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978031"/>
        <c:crosses val="autoZero"/>
        <c:crossBetween val="midCat"/>
        <c:majorUnit val="20"/>
      </c:valAx>
      <c:valAx>
        <c:axId val="96797803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9755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1</a:t>
            </a:r>
          </a:p>
        </c:rich>
      </c:tx>
      <c:layout>
        <c:manualLayout>
          <c:xMode val="edge"/>
          <c:yMode val="edge"/>
          <c:x val="3.0319335083114598E-2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485138888888888"/>
          <c:y val="0.17850651811429438"/>
          <c:w val="0.76221305555555552"/>
          <c:h val="0.6307708049113233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2.7014722222222221E-2"/>
                  <c:y val="0.302772851296043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'Nonane (C9)'!$C$9:$C$12</c:f>
              <c:numCache>
                <c:formatCode>0</c:formatCode>
                <c:ptCount val="4"/>
                <c:pt idx="0">
                  <c:v>103</c:v>
                </c:pt>
                <c:pt idx="1">
                  <c:v>130</c:v>
                </c:pt>
                <c:pt idx="2">
                  <c:v>143</c:v>
                </c:pt>
                <c:pt idx="3">
                  <c:v>150</c:v>
                </c:pt>
              </c:numCache>
            </c:numRef>
          </c:xVal>
          <c:yVal>
            <c:numRef>
              <c:f>'Nonane (C9)'!$D$9:$D$12</c:f>
              <c:numCache>
                <c:formatCode>0.00</c:formatCode>
                <c:ptCount val="4"/>
                <c:pt idx="0">
                  <c:v>1.781818181818182</c:v>
                </c:pt>
                <c:pt idx="1">
                  <c:v>7.2</c:v>
                </c:pt>
                <c:pt idx="2">
                  <c:v>8.1818181818181817</c:v>
                </c:pt>
                <c:pt idx="3">
                  <c:v>10.618181818181817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8B-49FD-B5F9-07874E17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972623"/>
        <c:axId val="967976783"/>
      </c:scatterChart>
      <c:valAx>
        <c:axId val="967972623"/>
        <c:scaling>
          <c:orientation val="minMax"/>
          <c:max val="155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976783"/>
        <c:crosses val="autoZero"/>
        <c:crossBetween val="midCat"/>
      </c:valAx>
      <c:valAx>
        <c:axId val="967976783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97262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2 - Dilution 2</a:t>
            </a:r>
            <a:endParaRPr lang="en-US"/>
          </a:p>
        </c:rich>
      </c:tx>
      <c:layout>
        <c:manualLayout>
          <c:xMode val="edge"/>
          <c:yMode val="edge"/>
          <c:x val="1.6430446194225703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70055555555556"/>
          <c:y val="0.17850651811429438"/>
          <c:w val="0.75436388888888883"/>
          <c:h val="0.6259580112172200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16356527777777777"/>
                  <c:y val="0.2979600576019402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'Nonane (C9)'!$C$13:$C$20</c:f>
              <c:numCache>
                <c:formatCode>0</c:formatCode>
                <c:ptCount val="8"/>
                <c:pt idx="0">
                  <c:v>159</c:v>
                </c:pt>
                <c:pt idx="1">
                  <c:v>171</c:v>
                </c:pt>
                <c:pt idx="2">
                  <c:v>185</c:v>
                </c:pt>
                <c:pt idx="3">
                  <c:v>208</c:v>
                </c:pt>
                <c:pt idx="4">
                  <c:v>230</c:v>
                </c:pt>
                <c:pt idx="5">
                  <c:v>249</c:v>
                </c:pt>
                <c:pt idx="6">
                  <c:v>265</c:v>
                </c:pt>
                <c:pt idx="7">
                  <c:v>277</c:v>
                </c:pt>
              </c:numCache>
            </c:numRef>
          </c:xVal>
          <c:yVal>
            <c:numRef>
              <c:f>'Nonane (C9)'!$D$13:$D$20</c:f>
              <c:numCache>
                <c:formatCode>0.00</c:formatCode>
                <c:ptCount val="8"/>
                <c:pt idx="0">
                  <c:v>1.5636363636363635</c:v>
                </c:pt>
                <c:pt idx="1">
                  <c:v>4.872727272727273</c:v>
                </c:pt>
                <c:pt idx="2">
                  <c:v>4.1818181818181817</c:v>
                </c:pt>
                <c:pt idx="3">
                  <c:v>6.5090909090909088</c:v>
                </c:pt>
                <c:pt idx="4">
                  <c:v>7.8909090909090907</c:v>
                </c:pt>
                <c:pt idx="5">
                  <c:v>9.5636363636363644</c:v>
                </c:pt>
                <c:pt idx="6">
                  <c:v>10.218181818181819</c:v>
                </c:pt>
                <c:pt idx="7">
                  <c:v>12.218181818181819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66D-4117-B371-00B0342AF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313679"/>
        <c:axId val="1097314095"/>
      </c:scatterChart>
      <c:valAx>
        <c:axId val="1097313679"/>
        <c:scaling>
          <c:orientation val="minMax"/>
          <c:max val="280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314095"/>
        <c:crosses val="autoZero"/>
        <c:crossBetween val="midCat"/>
        <c:majorUnit val="20"/>
      </c:valAx>
      <c:valAx>
        <c:axId val="109731409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[mM}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313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</a:t>
            </a:r>
            <a:r>
              <a:rPr lang="en-US" baseline="0"/>
              <a:t> 2</a:t>
            </a:r>
          </a:p>
        </c:rich>
      </c:tx>
      <c:layout>
        <c:manualLayout>
          <c:xMode val="edge"/>
          <c:yMode val="edge"/>
          <c:x val="1.3652668416447926E-2"/>
          <c:y val="3.27978684705863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926651048638999"/>
          <c:y val="0.17850651811429438"/>
          <c:w val="0.76754518072289168"/>
          <c:h val="0.65002197968773689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0.1126192038495188"/>
                  <c:y val="2.815119632899988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0.0623e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0.0073x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0.8082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'Pentane (C5)'!$A$26:$A$34</c:f>
              <c:numCache>
                <c:formatCode>General</c:formatCode>
                <c:ptCount val="9"/>
                <c:pt idx="0">
                  <c:v>427</c:v>
                </c:pt>
                <c:pt idx="1">
                  <c:v>453</c:v>
                </c:pt>
                <c:pt idx="2">
                  <c:v>467</c:v>
                </c:pt>
                <c:pt idx="3">
                  <c:v>495</c:v>
                </c:pt>
                <c:pt idx="4">
                  <c:v>536</c:v>
                </c:pt>
                <c:pt idx="5">
                  <c:v>579</c:v>
                </c:pt>
                <c:pt idx="6">
                  <c:v>608</c:v>
                </c:pt>
                <c:pt idx="7">
                  <c:v>634</c:v>
                </c:pt>
                <c:pt idx="8">
                  <c:v>663</c:v>
                </c:pt>
              </c:numCache>
            </c:numRef>
          </c:xVal>
          <c:yVal>
            <c:numRef>
              <c:f>'Pentane (C5)'!$B$26:$B$34</c:f>
              <c:numCache>
                <c:formatCode>0.00</c:formatCode>
                <c:ptCount val="9"/>
                <c:pt idx="0">
                  <c:v>1.7454545454545456</c:v>
                </c:pt>
                <c:pt idx="1">
                  <c:v>1.5636363636363635</c:v>
                </c:pt>
                <c:pt idx="2">
                  <c:v>2.2181818181818183</c:v>
                </c:pt>
                <c:pt idx="3">
                  <c:v>2</c:v>
                </c:pt>
                <c:pt idx="4">
                  <c:v>3.6363636363636367</c:v>
                </c:pt>
                <c:pt idx="5">
                  <c:v>2.6909090909090909</c:v>
                </c:pt>
                <c:pt idx="6">
                  <c:v>3.7454545454545451</c:v>
                </c:pt>
                <c:pt idx="7">
                  <c:v>6.3636363636363633</c:v>
                </c:pt>
                <c:pt idx="8">
                  <c:v>13.345454545454546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F5-484C-9ACF-BA797723B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982047"/>
        <c:axId val="1096980383"/>
      </c:scatterChart>
      <c:valAx>
        <c:axId val="1096982047"/>
        <c:scaling>
          <c:orientation val="minMax"/>
          <c:max val="670"/>
          <c:min val="4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980383"/>
        <c:crosses val="autoZero"/>
        <c:crossBetween val="midCat"/>
      </c:valAx>
      <c:valAx>
        <c:axId val="1096980383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98204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</a:t>
            </a:r>
            <a:r>
              <a:rPr lang="en-US" baseline="0"/>
              <a:t> 1</a:t>
            </a:r>
            <a:endParaRPr lang="en-US"/>
          </a:p>
        </c:rich>
      </c:tx>
      <c:layout>
        <c:manualLayout>
          <c:xMode val="edge"/>
          <c:yMode val="edge"/>
          <c:x val="2.1986001749781259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211722222222223"/>
          <c:y val="0.17850651811429438"/>
          <c:w val="0.76494722222222222"/>
          <c:h val="0.65483477338184026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6.2359999999999999E-2"/>
                  <c:y val="0.2835216765196301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'Decane (C10)'!$A$10:$A$11</c:f>
              <c:numCache>
                <c:formatCode>0</c:formatCode>
                <c:ptCount val="2"/>
                <c:pt idx="0">
                  <c:v>103</c:v>
                </c:pt>
                <c:pt idx="1">
                  <c:v>130</c:v>
                </c:pt>
              </c:numCache>
            </c:numRef>
          </c:xVal>
          <c:yVal>
            <c:numRef>
              <c:f>'Decane (C10)'!$B$10:$B$11</c:f>
              <c:numCache>
                <c:formatCode>0.00</c:formatCode>
                <c:ptCount val="2"/>
                <c:pt idx="0">
                  <c:v>2.2181818181818183</c:v>
                </c:pt>
                <c:pt idx="1">
                  <c:v>10.872727272727273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68-435E-8047-6B93F7F1A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333503"/>
        <c:axId val="1032330175"/>
      </c:scatterChart>
      <c:valAx>
        <c:axId val="1032333503"/>
        <c:scaling>
          <c:orientation val="minMax"/>
          <c:max val="135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30175"/>
        <c:crosses val="autoZero"/>
        <c:crossBetween val="midCat"/>
        <c:majorUnit val="5"/>
      </c:valAx>
      <c:valAx>
        <c:axId val="103233017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335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</a:t>
            </a:r>
            <a:r>
              <a:rPr lang="en-US" baseline="0"/>
              <a:t> - Dilution 2</a:t>
            </a:r>
            <a:endParaRPr lang="en-US"/>
          </a:p>
        </c:rich>
      </c:tx>
      <c:layout>
        <c:manualLayout>
          <c:xMode val="edge"/>
          <c:yMode val="edge"/>
          <c:x val="2.0604111986001782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5645"/>
          <c:y val="0.17850651811429438"/>
          <c:w val="0.76141944444444443"/>
          <c:h val="0.7231681067151735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3.8674999999999998E-3"/>
                  <c:y val="0.278708882825526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'Decane (C10)'!$A$12:$A$18</c:f>
              <c:numCache>
                <c:formatCode>0</c:formatCode>
                <c:ptCount val="7"/>
                <c:pt idx="0">
                  <c:v>133</c:v>
                </c:pt>
                <c:pt idx="1">
                  <c:v>143</c:v>
                </c:pt>
                <c:pt idx="2">
                  <c:v>150</c:v>
                </c:pt>
                <c:pt idx="3">
                  <c:v>157</c:v>
                </c:pt>
                <c:pt idx="4">
                  <c:v>171</c:v>
                </c:pt>
                <c:pt idx="5">
                  <c:v>185</c:v>
                </c:pt>
                <c:pt idx="6">
                  <c:v>208</c:v>
                </c:pt>
              </c:numCache>
            </c:numRef>
          </c:xVal>
          <c:yVal>
            <c:numRef>
              <c:f>'Decane (C10)'!$B$12:$B$18</c:f>
              <c:numCache>
                <c:formatCode>0.00</c:formatCode>
                <c:ptCount val="7"/>
                <c:pt idx="0">
                  <c:v>0.94545454545454544</c:v>
                </c:pt>
                <c:pt idx="1">
                  <c:v>1.8909090909090909</c:v>
                </c:pt>
                <c:pt idx="2">
                  <c:v>2.6909090909090909</c:v>
                </c:pt>
                <c:pt idx="3">
                  <c:v>2.7272727272727271</c:v>
                </c:pt>
                <c:pt idx="4">
                  <c:v>5.0181818181818185</c:v>
                </c:pt>
                <c:pt idx="5">
                  <c:v>5.3090909090909086</c:v>
                </c:pt>
                <c:pt idx="6">
                  <c:v>12.69090909090909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7C-4A3D-A141-0EA4C0B5D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288303"/>
        <c:axId val="1097303695"/>
      </c:scatterChart>
      <c:valAx>
        <c:axId val="1097288303"/>
        <c:scaling>
          <c:orientation val="minMax"/>
          <c:max val="210"/>
          <c:min val="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303695"/>
        <c:crosses val="autoZero"/>
        <c:crossBetween val="midCat"/>
      </c:valAx>
      <c:valAx>
        <c:axId val="109730369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88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1</a:t>
            </a:r>
          </a:p>
        </c:rich>
      </c:tx>
      <c:layout>
        <c:manualLayout>
          <c:xMode val="edge"/>
          <c:yMode val="edge"/>
          <c:x val="2.1986001749781259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118361111111111"/>
          <c:y val="0.16245370370370371"/>
          <c:w val="0.77351972222222221"/>
          <c:h val="0.68719796877368511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6.7112777777777771E-2"/>
                  <c:y val="0.333263983628922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'Decane (C10)'!$A$10:$A$11</c:f>
              <c:numCache>
                <c:formatCode>0</c:formatCode>
                <c:ptCount val="2"/>
                <c:pt idx="0">
                  <c:v>103</c:v>
                </c:pt>
                <c:pt idx="1">
                  <c:v>130</c:v>
                </c:pt>
              </c:numCache>
            </c:numRef>
          </c:xVal>
          <c:yVal>
            <c:numRef>
              <c:f>'Decane (C10)'!$C$10:$C$11</c:f>
              <c:numCache>
                <c:formatCode>0.00</c:formatCode>
                <c:ptCount val="2"/>
                <c:pt idx="0">
                  <c:v>1.6727272727272726</c:v>
                </c:pt>
                <c:pt idx="1">
                  <c:v>10.509090909090908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475-499C-A4E5-8E6DADBF5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84639"/>
        <c:axId val="983093375"/>
      </c:scatterChart>
      <c:valAx>
        <c:axId val="983084639"/>
        <c:scaling>
          <c:orientation val="minMax"/>
          <c:max val="135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layout>
            <c:manualLayout>
              <c:xMode val="edge"/>
              <c:yMode val="edge"/>
              <c:x val="0.47381824146981616"/>
              <c:y val="0.92034703995333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93375"/>
        <c:crosses val="autoZero"/>
        <c:crossBetween val="midCat"/>
        <c:majorUnit val="5"/>
      </c:valAx>
      <c:valAx>
        <c:axId val="98309337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846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70055555555556"/>
          <c:y val="0.17850651811429438"/>
          <c:w val="0.75436388888888883"/>
          <c:h val="0.66446036077004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4.2496666666666669E-2"/>
                  <c:y val="0.3268368197665605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'Decane (C10)'!$A$12:$A$18</c:f>
              <c:numCache>
                <c:formatCode>0</c:formatCode>
                <c:ptCount val="7"/>
                <c:pt idx="0">
                  <c:v>133</c:v>
                </c:pt>
                <c:pt idx="1">
                  <c:v>143</c:v>
                </c:pt>
                <c:pt idx="2">
                  <c:v>150</c:v>
                </c:pt>
                <c:pt idx="3">
                  <c:v>157</c:v>
                </c:pt>
                <c:pt idx="4">
                  <c:v>171</c:v>
                </c:pt>
                <c:pt idx="5">
                  <c:v>185</c:v>
                </c:pt>
                <c:pt idx="6">
                  <c:v>208</c:v>
                </c:pt>
              </c:numCache>
            </c:numRef>
          </c:xVal>
          <c:yVal>
            <c:numRef>
              <c:f>'Decane (C10)'!$C$12:$C$18</c:f>
              <c:numCache>
                <c:formatCode>0.00</c:formatCode>
                <c:ptCount val="7"/>
                <c:pt idx="0">
                  <c:v>1.1272727272727272</c:v>
                </c:pt>
                <c:pt idx="1">
                  <c:v>1.1636363636363636</c:v>
                </c:pt>
                <c:pt idx="2">
                  <c:v>2.3636363636363638</c:v>
                </c:pt>
                <c:pt idx="3">
                  <c:v>1.8909090909090909</c:v>
                </c:pt>
                <c:pt idx="4">
                  <c:v>5.7454545454545451</c:v>
                </c:pt>
                <c:pt idx="5">
                  <c:v>6.5090909090909088</c:v>
                </c:pt>
                <c:pt idx="6">
                  <c:v>11.709090909090909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70-41D2-9694-688078100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294959"/>
        <c:axId val="1097287055"/>
      </c:scatterChart>
      <c:valAx>
        <c:axId val="1097294959"/>
        <c:scaling>
          <c:orientation val="minMax"/>
          <c:max val="210"/>
          <c:min val="1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87055"/>
        <c:crosses val="autoZero"/>
        <c:crossBetween val="midCat"/>
      </c:valAx>
      <c:valAx>
        <c:axId val="109728705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[mM}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949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 1</a:t>
            </a:r>
          </a:p>
        </c:rich>
      </c:tx>
      <c:layout>
        <c:manualLayout>
          <c:xMode val="edge"/>
          <c:yMode val="edge"/>
          <c:x val="2.1986001749781259E-2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70055555555556"/>
          <c:y val="0.17850651811429438"/>
          <c:w val="0.75436388888888883"/>
          <c:h val="0.66927315446415048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3.5750555555555556E-2"/>
                  <c:y val="0.2594577080491132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'Dodecane (C12)'!$A$11:$A$14</c:f>
              <c:numCache>
                <c:formatCode>0</c:formatCode>
                <c:ptCount val="4"/>
                <c:pt idx="0">
                  <c:v>133</c:v>
                </c:pt>
                <c:pt idx="1">
                  <c:v>143</c:v>
                </c:pt>
                <c:pt idx="2">
                  <c:v>150</c:v>
                </c:pt>
                <c:pt idx="3">
                  <c:v>157</c:v>
                </c:pt>
              </c:numCache>
            </c:numRef>
          </c:xVal>
          <c:yVal>
            <c:numRef>
              <c:f>'Dodecane (C12)'!$B$11:$B$14</c:f>
              <c:numCache>
                <c:formatCode>0.00</c:formatCode>
                <c:ptCount val="4"/>
                <c:pt idx="0">
                  <c:v>1.709090909090909</c:v>
                </c:pt>
                <c:pt idx="1">
                  <c:v>4.872727272727273</c:v>
                </c:pt>
                <c:pt idx="2">
                  <c:v>8.4727272727272727</c:v>
                </c:pt>
                <c:pt idx="3">
                  <c:v>10.399999999999999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7A-4CC0-9DE1-4F8160D1D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312431"/>
        <c:axId val="1097289551"/>
      </c:scatterChart>
      <c:valAx>
        <c:axId val="1097312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89551"/>
        <c:crosses val="autoZero"/>
        <c:crossBetween val="midCat"/>
        <c:majorUnit val="5"/>
      </c:valAx>
      <c:valAx>
        <c:axId val="109728955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312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1 - Dilution 2</a:t>
            </a:r>
            <a:endParaRPr lang="en-US"/>
          </a:p>
        </c:rich>
      </c:tx>
      <c:layout>
        <c:manualLayout>
          <c:xMode val="edge"/>
          <c:yMode val="edge"/>
          <c:x val="3.3097112860892369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270055555555556"/>
          <c:y val="0.17369372442019101"/>
          <c:w val="0.77200277777777782"/>
          <c:h val="0.664460360770047"/>
        </c:manualLayout>
      </c:layout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1.0601388888888889E-2"/>
                  <c:y val="0.3027728512960436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'Dodecane (C12)'!$A$15:$A$18</c:f>
              <c:numCache>
                <c:formatCode>0</c:formatCode>
                <c:ptCount val="4"/>
                <c:pt idx="0">
                  <c:v>159</c:v>
                </c:pt>
                <c:pt idx="1">
                  <c:v>171</c:v>
                </c:pt>
                <c:pt idx="2">
                  <c:v>185</c:v>
                </c:pt>
                <c:pt idx="3">
                  <c:v>208</c:v>
                </c:pt>
              </c:numCache>
            </c:numRef>
          </c:xVal>
          <c:yVal>
            <c:numRef>
              <c:f>'Dodecane (C12)'!$B$15:$B$18</c:f>
              <c:numCache>
                <c:formatCode>0.00</c:formatCode>
                <c:ptCount val="4"/>
                <c:pt idx="0">
                  <c:v>1.8181818181818183</c:v>
                </c:pt>
                <c:pt idx="1">
                  <c:v>7.2</c:v>
                </c:pt>
                <c:pt idx="2">
                  <c:v>9.454545454545455</c:v>
                </c:pt>
                <c:pt idx="3">
                  <c:v>16.581818181818182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30-4DE2-88CD-E361232A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6974559"/>
        <c:axId val="1096979967"/>
      </c:scatterChart>
      <c:valAx>
        <c:axId val="1096974559"/>
        <c:scaling>
          <c:orientation val="minMax"/>
          <c:max val="210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979967"/>
        <c:crosses val="autoZero"/>
        <c:crossBetween val="midCat"/>
      </c:valAx>
      <c:valAx>
        <c:axId val="1096979967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6974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1</a:t>
            </a:r>
          </a:p>
        </c:rich>
      </c:tx>
      <c:layout>
        <c:manualLayout>
          <c:xMode val="edge"/>
          <c:yMode val="edge"/>
          <c:x val="3.0319335083114598E-2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4.4040555555555555E-2"/>
                  <c:y val="0.249832120660906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'Dodecane (C12)'!$A$11:$A$14</c:f>
              <c:numCache>
                <c:formatCode>0</c:formatCode>
                <c:ptCount val="4"/>
                <c:pt idx="0">
                  <c:v>133</c:v>
                </c:pt>
                <c:pt idx="1">
                  <c:v>143</c:v>
                </c:pt>
                <c:pt idx="2">
                  <c:v>150</c:v>
                </c:pt>
                <c:pt idx="3">
                  <c:v>157</c:v>
                </c:pt>
              </c:numCache>
            </c:numRef>
          </c:xVal>
          <c:yVal>
            <c:numRef>
              <c:f>'Dodecane (C12)'!$C$11:$C$14</c:f>
              <c:numCache>
                <c:formatCode>0.00</c:formatCode>
                <c:ptCount val="4"/>
                <c:pt idx="0">
                  <c:v>2.2181818181818183</c:v>
                </c:pt>
                <c:pt idx="1">
                  <c:v>5.3454545454545448</c:v>
                </c:pt>
                <c:pt idx="2">
                  <c:v>8.7272727272727266</c:v>
                </c:pt>
                <c:pt idx="3">
                  <c:v>11.527272727272727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7A-421C-8AEF-D9E6523CB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331839"/>
        <c:axId val="1032327263"/>
      </c:scatterChart>
      <c:valAx>
        <c:axId val="1032331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27263"/>
        <c:crosses val="autoZero"/>
        <c:crossBetween val="midCat"/>
      </c:valAx>
      <c:valAx>
        <c:axId val="1032327263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31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2</a:t>
            </a:r>
          </a:p>
        </c:rich>
      </c:tx>
      <c:layout>
        <c:manualLayout>
          <c:xMode val="edge"/>
          <c:yMode val="edge"/>
          <c:x val="3.7561111111111101E-2"/>
          <c:y val="4.8127936941033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4.8210848643919509E-2"/>
                  <c:y val="0.281990740740740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'Dodecane (C12)'!$A$15:$A$18</c:f>
              <c:numCache>
                <c:formatCode>0</c:formatCode>
                <c:ptCount val="4"/>
                <c:pt idx="0">
                  <c:v>159</c:v>
                </c:pt>
                <c:pt idx="1">
                  <c:v>171</c:v>
                </c:pt>
                <c:pt idx="2">
                  <c:v>185</c:v>
                </c:pt>
                <c:pt idx="3">
                  <c:v>208</c:v>
                </c:pt>
              </c:numCache>
            </c:numRef>
          </c:xVal>
          <c:yVal>
            <c:numRef>
              <c:f>'Dodecane (C12)'!$C$15:$C$18</c:f>
              <c:numCache>
                <c:formatCode>0.00</c:formatCode>
                <c:ptCount val="4"/>
                <c:pt idx="0">
                  <c:v>1.5999999999999999</c:v>
                </c:pt>
                <c:pt idx="1">
                  <c:v>7.6363636363636358</c:v>
                </c:pt>
                <c:pt idx="2">
                  <c:v>13.418181818181818</c:v>
                </c:pt>
                <c:pt idx="3">
                  <c:v>19.563636363636366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F6-40C7-AA94-5B019CD1A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092543"/>
        <c:axId val="983098367"/>
      </c:scatterChart>
      <c:valAx>
        <c:axId val="983092543"/>
        <c:scaling>
          <c:orientation val="minMax"/>
          <c:max val="210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98367"/>
        <c:crosses val="autoZero"/>
        <c:crossBetween val="midCat"/>
      </c:valAx>
      <c:valAx>
        <c:axId val="983098367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092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</a:t>
            </a:r>
            <a:r>
              <a:rPr lang="en-US" baseline="0"/>
              <a:t> 1</a:t>
            </a:r>
            <a:endParaRPr lang="en-US"/>
          </a:p>
        </c:rich>
      </c:tx>
      <c:layout>
        <c:manualLayout>
          <c:xMode val="edge"/>
          <c:yMode val="edge"/>
          <c:x val="2.5490336065690795E-2"/>
          <c:y val="3.6090442893471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173166666666663"/>
          <c:y val="0.18122614650661742"/>
          <c:w val="0.74533277777777773"/>
          <c:h val="0.63789819944598325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3.1970277777777778E-2"/>
                  <c:y val="0.2552066020313942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0.0029e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0.0366x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0.9941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'Tetradecane (C14)'!$A$15:$A$18</c:f>
              <c:numCache>
                <c:formatCode>0</c:formatCode>
                <c:ptCount val="4"/>
                <c:pt idx="0">
                  <c:v>175</c:v>
                </c:pt>
                <c:pt idx="1">
                  <c:v>185</c:v>
                </c:pt>
                <c:pt idx="2">
                  <c:v>208</c:v>
                </c:pt>
                <c:pt idx="3">
                  <c:v>230</c:v>
                </c:pt>
              </c:numCache>
            </c:numRef>
          </c:xVal>
          <c:yVal>
            <c:numRef>
              <c:f>'Tetradecane (C14)'!$B$15:$B$18</c:f>
              <c:numCache>
                <c:formatCode>0.00</c:formatCode>
                <c:ptCount val="4"/>
                <c:pt idx="0">
                  <c:v>1.6727272727272726</c:v>
                </c:pt>
                <c:pt idx="1">
                  <c:v>2.5454545454545459</c:v>
                </c:pt>
                <c:pt idx="2">
                  <c:v>6.4363636363636356</c:v>
                </c:pt>
                <c:pt idx="3">
                  <c:v>12.363636363636365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CC-41FC-9726-920AEAC26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ax val="235"/>
          <c:min val="1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 val="autoZero"/>
        <c:crossBetween val="midCat"/>
      </c:valAx>
      <c:valAx>
        <c:axId val="1019039631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</a:t>
                </a:r>
                <a:r>
                  <a:rPr lang="en-US" sz="1100" b="1" baseline="0"/>
                  <a:t> [mM]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 Dilution 2</a:t>
            </a:r>
          </a:p>
        </c:rich>
      </c:tx>
      <c:layout>
        <c:manualLayout>
          <c:xMode val="edge"/>
          <c:yMode val="edge"/>
          <c:x val="2.7621244268167793E-2"/>
          <c:y val="4.62997094014739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84277777777779"/>
          <c:y val="0.18122614650661742"/>
          <c:w val="0.73122166666666666"/>
          <c:h val="0.71406432748538018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3.4542777777777776E-2"/>
                  <c:y val="0.2838165589412126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0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0.0026e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0.0282x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0.8227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'Tetradecane (C14)'!$A$19:$A$24</c:f>
              <c:numCache>
                <c:formatCode>0</c:formatCode>
                <c:ptCount val="6"/>
                <c:pt idx="0">
                  <c:v>232</c:v>
                </c:pt>
                <c:pt idx="1">
                  <c:v>249</c:v>
                </c:pt>
                <c:pt idx="2">
                  <c:v>265</c:v>
                </c:pt>
                <c:pt idx="3">
                  <c:v>277</c:v>
                </c:pt>
                <c:pt idx="4">
                  <c:v>298</c:v>
                </c:pt>
                <c:pt idx="5">
                  <c:v>319</c:v>
                </c:pt>
              </c:numCache>
            </c:numRef>
          </c:xVal>
          <c:yVal>
            <c:numRef>
              <c:f>'Tetradecane (C14)'!$B$19:$B$24</c:f>
              <c:numCache>
                <c:formatCode>0.00</c:formatCode>
                <c:ptCount val="6"/>
                <c:pt idx="0">
                  <c:v>0.98181818181818181</c:v>
                </c:pt>
                <c:pt idx="1">
                  <c:v>3.8181818181818179</c:v>
                </c:pt>
                <c:pt idx="2">
                  <c:v>6.9090909090909092</c:v>
                </c:pt>
                <c:pt idx="3">
                  <c:v>8.7272727272727266</c:v>
                </c:pt>
                <c:pt idx="4">
                  <c:v>12.509090909090908</c:v>
                </c:pt>
                <c:pt idx="5">
                  <c:v>14.109090909090909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4F-48DC-B677-3E5C1B5DB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ax val="320"/>
          <c:min val="2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  <a:endParaRPr lang="en-US" b="1"/>
              </a:p>
            </c:rich>
          </c:tx>
          <c:layout>
            <c:manualLayout>
              <c:xMode val="edge"/>
              <c:yMode val="edge"/>
              <c:x val="0.52918194444444444"/>
              <c:y val="0.87574599876885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At val="1"/>
        <c:crossBetween val="midCat"/>
        <c:majorUnit val="10"/>
      </c:valAx>
      <c:valAx>
        <c:axId val="1019039631"/>
        <c:scaling>
          <c:logBase val="10"/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</a:t>
                </a:r>
                <a:r>
                  <a:rPr lang="en-US" sz="1100" b="1" baseline="0"/>
                  <a:t> [mM]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1</a:t>
            </a:r>
          </a:p>
        </c:rich>
      </c:tx>
      <c:layout>
        <c:manualLayout>
          <c:xMode val="edge"/>
          <c:yMode val="edge"/>
          <c:x val="1.3652668416447926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7.8901160196340914E-2"/>
                  <c:y val="0.3509007882370774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0.342e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0.0054x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0.7977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'Pentane (C5)'!$C$21:$C$36</c:f>
              <c:numCache>
                <c:formatCode>0</c:formatCode>
                <c:ptCount val="16"/>
                <c:pt idx="0">
                  <c:v>279</c:v>
                </c:pt>
                <c:pt idx="1">
                  <c:v>298</c:v>
                </c:pt>
                <c:pt idx="2">
                  <c:v>319</c:v>
                </c:pt>
                <c:pt idx="3">
                  <c:v>340</c:v>
                </c:pt>
                <c:pt idx="4">
                  <c:v>368</c:v>
                </c:pt>
                <c:pt idx="5">
                  <c:v>390</c:v>
                </c:pt>
                <c:pt idx="6">
                  <c:v>427</c:v>
                </c:pt>
                <c:pt idx="7">
                  <c:v>453</c:v>
                </c:pt>
                <c:pt idx="8">
                  <c:v>467</c:v>
                </c:pt>
                <c:pt idx="9">
                  <c:v>495</c:v>
                </c:pt>
                <c:pt idx="10">
                  <c:v>536</c:v>
                </c:pt>
                <c:pt idx="11">
                  <c:v>579</c:v>
                </c:pt>
                <c:pt idx="12">
                  <c:v>608</c:v>
                </c:pt>
                <c:pt idx="13">
                  <c:v>634</c:v>
                </c:pt>
                <c:pt idx="14">
                  <c:v>663</c:v>
                </c:pt>
                <c:pt idx="15">
                  <c:v>729</c:v>
                </c:pt>
              </c:numCache>
            </c:numRef>
          </c:xVal>
          <c:yVal>
            <c:numRef>
              <c:f>'Pentane (C5)'!$D$21:$D$36</c:f>
              <c:numCache>
                <c:formatCode>0.00</c:formatCode>
                <c:ptCount val="16"/>
                <c:pt idx="0">
                  <c:v>0.58181818181818179</c:v>
                </c:pt>
                <c:pt idx="1">
                  <c:v>1.3454545454545455</c:v>
                </c:pt>
                <c:pt idx="2">
                  <c:v>1.6363636363636362</c:v>
                </c:pt>
                <c:pt idx="3">
                  <c:v>2.1090909090909093</c:v>
                </c:pt>
                <c:pt idx="4">
                  <c:v>3.127272727272727</c:v>
                </c:pt>
                <c:pt idx="5">
                  <c:v>4.2545454545454549</c:v>
                </c:pt>
                <c:pt idx="6">
                  <c:v>5.3454545454545448</c:v>
                </c:pt>
                <c:pt idx="7">
                  <c:v>5.6727272727272728</c:v>
                </c:pt>
                <c:pt idx="8">
                  <c:v>6.6181818181818182</c:v>
                </c:pt>
                <c:pt idx="9">
                  <c:v>5.6727272727272728</c:v>
                </c:pt>
                <c:pt idx="10">
                  <c:v>7.8545454545454545</c:v>
                </c:pt>
                <c:pt idx="11">
                  <c:v>7.4909090909090903</c:v>
                </c:pt>
                <c:pt idx="12">
                  <c:v>7.3818181818181827</c:v>
                </c:pt>
                <c:pt idx="13">
                  <c:v>7.5636363636363635</c:v>
                </c:pt>
                <c:pt idx="14">
                  <c:v>11.236363636363636</c:v>
                </c:pt>
                <c:pt idx="15">
                  <c:v>12.290909090909091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CB-4D6C-9C00-009E9F914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7302031"/>
        <c:axId val="1097286223"/>
      </c:scatterChart>
      <c:valAx>
        <c:axId val="1097302031"/>
        <c:scaling>
          <c:orientation val="minMax"/>
          <c:min val="2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286223"/>
        <c:crosses val="autoZero"/>
        <c:crossBetween val="midCat"/>
      </c:valAx>
      <c:valAx>
        <c:axId val="1097286223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73020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</a:t>
            </a:r>
            <a:r>
              <a:rPr lang="en-US" baseline="0"/>
              <a:t> 1</a:t>
            </a:r>
            <a:endParaRPr lang="en-US"/>
          </a:p>
        </c:rich>
      </c:tx>
      <c:layout>
        <c:manualLayout>
          <c:xMode val="edge"/>
          <c:yMode val="edge"/>
          <c:x val="5.0846214166317058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444444444444445"/>
          <c:y val="0.14333848580775624"/>
          <c:w val="0.78363333333333329"/>
          <c:h val="0.6699157433056325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7.6465277777777771E-2"/>
                  <c:y val="0.4052166051092643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4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0.005e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0.0327x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0.9068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4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'Tetradecane (C14)'!$A$15:$A$18</c:f>
              <c:numCache>
                <c:formatCode>0</c:formatCode>
                <c:ptCount val="4"/>
                <c:pt idx="0">
                  <c:v>175</c:v>
                </c:pt>
                <c:pt idx="1">
                  <c:v>185</c:v>
                </c:pt>
                <c:pt idx="2">
                  <c:v>208</c:v>
                </c:pt>
                <c:pt idx="3">
                  <c:v>230</c:v>
                </c:pt>
              </c:numCache>
            </c:numRef>
          </c:xVal>
          <c:yVal>
            <c:numRef>
              <c:f>'Tetradecane (C14)'!$C$15:$C$18</c:f>
              <c:numCache>
                <c:formatCode>0.00</c:formatCode>
                <c:ptCount val="4"/>
                <c:pt idx="0">
                  <c:v>1.1636363636363636</c:v>
                </c:pt>
                <c:pt idx="1">
                  <c:v>2.8</c:v>
                </c:pt>
                <c:pt idx="2">
                  <c:v>5.3454545454545448</c:v>
                </c:pt>
                <c:pt idx="3">
                  <c:v>8.0727272727272723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09-4461-8232-6722B375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ax val="235"/>
          <c:min val="1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 val="autoZero"/>
        <c:crossBetween val="midCat"/>
        <c:majorUnit val="10"/>
      </c:valAx>
      <c:valAx>
        <c:axId val="101903963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2 - Dilution 2</a:t>
            </a:r>
          </a:p>
        </c:rich>
      </c:tx>
      <c:layout>
        <c:manualLayout>
          <c:xMode val="edge"/>
          <c:yMode val="edge"/>
          <c:x val="4.8056617823104456E-2"/>
          <c:y val="2.8699160099437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324999999999999"/>
          <c:y val="0.15306142940337772"/>
          <c:w val="0.74482777777777776"/>
          <c:h val="0.66996498922745473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1.7372500000000065E-2"/>
                  <c:y val="0.2964616035703293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2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0.0016e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0.0274x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0.9204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2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'Tetradecane (C14)'!$A$19:$A$24</c:f>
              <c:numCache>
                <c:formatCode>0</c:formatCode>
                <c:ptCount val="6"/>
                <c:pt idx="0">
                  <c:v>232</c:v>
                </c:pt>
                <c:pt idx="1">
                  <c:v>249</c:v>
                </c:pt>
                <c:pt idx="2">
                  <c:v>265</c:v>
                </c:pt>
                <c:pt idx="3">
                  <c:v>277</c:v>
                </c:pt>
                <c:pt idx="4">
                  <c:v>298</c:v>
                </c:pt>
                <c:pt idx="5">
                  <c:v>319</c:v>
                </c:pt>
              </c:numCache>
            </c:numRef>
          </c:xVal>
          <c:yVal>
            <c:numRef>
              <c:f>'Tetradecane (C14)'!$C$19:$C$24</c:f>
              <c:numCache>
                <c:formatCode>0.00</c:formatCode>
                <c:ptCount val="6"/>
                <c:pt idx="0">
                  <c:v>0.61818181818181828</c:v>
                </c:pt>
                <c:pt idx="1">
                  <c:v>2.0727272727272728</c:v>
                </c:pt>
                <c:pt idx="2">
                  <c:v>2.6545454545454543</c:v>
                </c:pt>
                <c:pt idx="3">
                  <c:v>3.4545454545454546</c:v>
                </c:pt>
                <c:pt idx="4">
                  <c:v>5.5272727272727273</c:v>
                </c:pt>
                <c:pt idx="5">
                  <c:v>8.6545454545454543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BB-4780-9D10-7DA935B25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ax val="320"/>
          <c:min val="2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layout>
            <c:manualLayout>
              <c:xMode val="edge"/>
              <c:yMode val="edge"/>
              <c:x val="0.52633666666666667"/>
              <c:y val="0.876773622653124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 val="autoZero"/>
        <c:crossBetween val="midCat"/>
        <c:majorUnit val="10"/>
      </c:valAx>
      <c:valAx>
        <c:axId val="101903963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</a:t>
            </a:r>
            <a:r>
              <a:rPr lang="en-US" baseline="0"/>
              <a:t> - Dilution 1</a:t>
            </a:r>
            <a:endParaRPr lang="en-US"/>
          </a:p>
        </c:rich>
      </c:tx>
      <c:layout>
        <c:manualLayout>
          <c:xMode val="edge"/>
          <c:yMode val="edge"/>
          <c:x val="6.827823302188768E-2"/>
          <c:y val="9.45049466270291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107"/>
          <c:y val="0.15951230158730159"/>
          <c:w val="0.78363333333333329"/>
          <c:h val="0.67089047619047615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6.0721666666666667E-2"/>
                  <c:y val="0.368188673437980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'Hexane (C6)'!$A$15:$A$18</c:f>
              <c:numCache>
                <c:formatCode>0</c:formatCode>
                <c:ptCount val="4"/>
                <c:pt idx="0">
                  <c:v>175</c:v>
                </c:pt>
                <c:pt idx="1">
                  <c:v>185</c:v>
                </c:pt>
                <c:pt idx="2">
                  <c:v>208</c:v>
                </c:pt>
                <c:pt idx="3">
                  <c:v>230</c:v>
                </c:pt>
              </c:numCache>
            </c:numRef>
          </c:xVal>
          <c:yVal>
            <c:numRef>
              <c:f>'Hexane (C6)'!$B$15:$B$18</c:f>
              <c:numCache>
                <c:formatCode>0.00</c:formatCode>
                <c:ptCount val="4"/>
                <c:pt idx="0">
                  <c:v>1.3090909090909091</c:v>
                </c:pt>
                <c:pt idx="1">
                  <c:v>3.2727272727272725</c:v>
                </c:pt>
                <c:pt idx="2">
                  <c:v>5.9636363636363638</c:v>
                </c:pt>
                <c:pt idx="3">
                  <c:v>10.727272727272727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D2-48B6-BBF8-5C441D8D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ax val="235"/>
          <c:min val="1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 val="autoZero"/>
        <c:crossBetween val="midCat"/>
        <c:majorUnit val="10"/>
      </c:valAx>
      <c:valAx>
        <c:axId val="101903963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</a:t>
            </a:r>
            <a:r>
              <a:rPr lang="en-US" baseline="0"/>
              <a:t> - Dilution 2</a:t>
            </a:r>
            <a:endParaRPr lang="en-US"/>
          </a:p>
        </c:rich>
      </c:tx>
      <c:layout>
        <c:manualLayout>
          <c:xMode val="edge"/>
          <c:yMode val="edge"/>
          <c:x val="6.827823302188768E-2"/>
          <c:y val="1.89009893254058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54222222222226"/>
          <c:y val="0.19982990590619029"/>
          <c:w val="0.78716111111111109"/>
          <c:h val="0.62553333333333339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3.4676944444444448E-2"/>
                  <c:y val="0.3666369052425479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'Hexane (C6)'!$A$19:$A$23</c:f>
              <c:numCache>
                <c:formatCode>0</c:formatCode>
                <c:ptCount val="5"/>
                <c:pt idx="0">
                  <c:v>232</c:v>
                </c:pt>
                <c:pt idx="1">
                  <c:v>249</c:v>
                </c:pt>
                <c:pt idx="2">
                  <c:v>265</c:v>
                </c:pt>
                <c:pt idx="3">
                  <c:v>277</c:v>
                </c:pt>
                <c:pt idx="4">
                  <c:v>298</c:v>
                </c:pt>
              </c:numCache>
            </c:numRef>
          </c:xVal>
          <c:yVal>
            <c:numRef>
              <c:f>'Hexane (C6)'!$B$19:$B$23</c:f>
              <c:numCache>
                <c:formatCode>0.00</c:formatCode>
                <c:ptCount val="5"/>
                <c:pt idx="0">
                  <c:v>1.2</c:v>
                </c:pt>
                <c:pt idx="1">
                  <c:v>2.8</c:v>
                </c:pt>
                <c:pt idx="2">
                  <c:v>4.2181818181818187</c:v>
                </c:pt>
                <c:pt idx="3">
                  <c:v>5.6</c:v>
                </c:pt>
                <c:pt idx="4">
                  <c:v>9.3090909090909086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83-47C5-AD67-0EEDA2CB75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in val="2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 val="autoZero"/>
        <c:crossBetween val="midCat"/>
        <c:majorUnit val="10"/>
      </c:valAx>
      <c:valAx>
        <c:axId val="101903963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</a:t>
                </a:r>
                <a:r>
                  <a:rPr lang="en-US" sz="1100" b="1" baseline="0"/>
                  <a:t> [mM]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</a:t>
            </a:r>
            <a:r>
              <a:rPr lang="en-US" baseline="0"/>
              <a:t> 2 - Dilution 1</a:t>
            </a:r>
          </a:p>
        </c:rich>
      </c:tx>
      <c:layout>
        <c:manualLayout>
          <c:xMode val="edge"/>
          <c:yMode val="edge"/>
          <c:x val="7.3066223054706891E-2"/>
          <c:y val="1.42031951597300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107"/>
          <c:y val="0.17463134920634921"/>
          <c:w val="0.78363333333333329"/>
          <c:h val="0.65577142857142856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3.2499444444444442E-2"/>
                  <c:y val="0.343001819137511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'Hexane (C6)'!$A$15:$A$18</c:f>
              <c:numCache>
                <c:formatCode>0</c:formatCode>
                <c:ptCount val="4"/>
                <c:pt idx="0">
                  <c:v>175</c:v>
                </c:pt>
                <c:pt idx="1">
                  <c:v>185</c:v>
                </c:pt>
                <c:pt idx="2">
                  <c:v>208</c:v>
                </c:pt>
                <c:pt idx="3">
                  <c:v>230</c:v>
                </c:pt>
              </c:numCache>
            </c:numRef>
          </c:xVal>
          <c:yVal>
            <c:numRef>
              <c:f>'Hexane (C6)'!$C$15:$C$18</c:f>
              <c:numCache>
                <c:formatCode>0.00</c:formatCode>
                <c:ptCount val="4"/>
                <c:pt idx="0">
                  <c:v>1.4181818181818182</c:v>
                </c:pt>
                <c:pt idx="1">
                  <c:v>2.9090909090909092</c:v>
                </c:pt>
                <c:pt idx="2">
                  <c:v>5.5272727272727273</c:v>
                </c:pt>
                <c:pt idx="3">
                  <c:v>11.09090909090909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1C5-46A0-B8DD-65CEA8C78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ax val="235"/>
          <c:min val="17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 val="autoZero"/>
        <c:crossBetween val="midCat"/>
        <c:majorUnit val="10"/>
      </c:valAx>
      <c:valAx>
        <c:axId val="101903963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</a:t>
            </a:r>
            <a:r>
              <a:rPr lang="en-US" baseline="0"/>
              <a:t> - Dilution 2</a:t>
            </a:r>
            <a:endParaRPr lang="en-US"/>
          </a:p>
        </c:rich>
      </c:tx>
      <c:layout>
        <c:manualLayout>
          <c:xMode val="edge"/>
          <c:yMode val="edge"/>
          <c:x val="5.9648280160973899E-2"/>
          <c:y val="1.89760975879437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107"/>
          <c:y val="0.15951230158730159"/>
          <c:w val="0.78363333333333329"/>
          <c:h val="0.66585079365079358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3.1821666666666665E-2"/>
                  <c:y val="0.3141709312515212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rgbClr val="FF33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'Hexane (C6)'!$A$19:$A$23</c:f>
              <c:numCache>
                <c:formatCode>0</c:formatCode>
                <c:ptCount val="5"/>
                <c:pt idx="0">
                  <c:v>232</c:v>
                </c:pt>
                <c:pt idx="1">
                  <c:v>249</c:v>
                </c:pt>
                <c:pt idx="2">
                  <c:v>265</c:v>
                </c:pt>
                <c:pt idx="3">
                  <c:v>277</c:v>
                </c:pt>
                <c:pt idx="4">
                  <c:v>298</c:v>
                </c:pt>
              </c:numCache>
            </c:numRef>
          </c:xVal>
          <c:yVal>
            <c:numRef>
              <c:f>'Hexane (C6)'!$C$19:$C$23</c:f>
              <c:numCache>
                <c:formatCode>0.00</c:formatCode>
                <c:ptCount val="5"/>
                <c:pt idx="0">
                  <c:v>1.5636363636363635</c:v>
                </c:pt>
                <c:pt idx="1">
                  <c:v>2.6181818181818182</c:v>
                </c:pt>
                <c:pt idx="2">
                  <c:v>4.9454545454545498</c:v>
                </c:pt>
                <c:pt idx="3">
                  <c:v>6.6909090909090905</c:v>
                </c:pt>
                <c:pt idx="4">
                  <c:v>12.181818181818182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AB-496D-8D98-3161FA9F8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9033807"/>
        <c:axId val="1019039631"/>
      </c:scatterChart>
      <c:valAx>
        <c:axId val="1019033807"/>
        <c:scaling>
          <c:orientation val="minMax"/>
          <c:min val="2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9631"/>
        <c:crosses val="autoZero"/>
        <c:crossBetween val="midCat"/>
        <c:majorUnit val="10"/>
      </c:valAx>
      <c:valAx>
        <c:axId val="1019039631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</a:t>
                </a:r>
                <a:r>
                  <a:rPr lang="en-US" sz="1100" b="1" baseline="0"/>
                  <a:t> [mM]</a:t>
                </a:r>
                <a:endParaRPr lang="en-US" sz="1100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0338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1 -</a:t>
            </a:r>
            <a:r>
              <a:rPr lang="en-US" baseline="0"/>
              <a:t> Dilution 1</a:t>
            </a:r>
            <a:endParaRPr lang="en-US"/>
          </a:p>
        </c:rich>
      </c:tx>
      <c:layout>
        <c:manualLayout>
          <c:xMode val="edge"/>
          <c:yMode val="edge"/>
          <c:x val="2.7541557305336833E-2"/>
          <c:y val="3.240740740740740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5585416666666665"/>
          <c:y val="0.17850651811429438"/>
          <c:w val="0.78121027777777763"/>
          <c:h val="0.664460360770047"/>
        </c:manualLayout>
      </c:layout>
      <c:scatterChart>
        <c:scatterStyle val="lineMarker"/>
        <c:varyColors val="0"/>
        <c:ser>
          <c:idx val="0"/>
          <c:order val="0"/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5.4642222222222224E-2"/>
                  <c:y val="0.2787088828255267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0.1406e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0.0277x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0.8995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</c:trendlineLbl>
          </c:trendline>
          <c:xVal>
            <c:numRef>
              <c:f>'Heptane (C7)'!$A$10:$A$15</c:f>
              <c:numCache>
                <c:formatCode>0</c:formatCode>
                <c:ptCount val="6"/>
                <c:pt idx="0">
                  <c:v>103</c:v>
                </c:pt>
                <c:pt idx="1">
                  <c:v>130</c:v>
                </c:pt>
                <c:pt idx="2">
                  <c:v>143</c:v>
                </c:pt>
                <c:pt idx="3">
                  <c:v>150</c:v>
                </c:pt>
                <c:pt idx="4">
                  <c:v>157</c:v>
                </c:pt>
                <c:pt idx="5">
                  <c:v>171</c:v>
                </c:pt>
              </c:numCache>
            </c:numRef>
          </c:xVal>
          <c:yVal>
            <c:numRef>
              <c:f>'Heptane (C7)'!$B$10:$B$15</c:f>
              <c:numCache>
                <c:formatCode>0.00</c:formatCode>
                <c:ptCount val="6"/>
                <c:pt idx="0">
                  <c:v>1.9272727272727272</c:v>
                </c:pt>
                <c:pt idx="1">
                  <c:v>7.163636363636364</c:v>
                </c:pt>
                <c:pt idx="2">
                  <c:v>8</c:v>
                </c:pt>
                <c:pt idx="3">
                  <c:v>10.109090909090909</c:v>
                </c:pt>
                <c:pt idx="4">
                  <c:v>8.872727272727273</c:v>
                </c:pt>
                <c:pt idx="5">
                  <c:v>14.327272727272728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35-4486-9406-2569A3DB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7975119"/>
        <c:axId val="967978447"/>
      </c:scatterChart>
      <c:valAx>
        <c:axId val="967975119"/>
        <c:scaling>
          <c:orientation val="minMax"/>
          <c:max val="175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978447"/>
        <c:crosses val="autoZero"/>
        <c:crossBetween val="midCat"/>
        <c:majorUnit val="10"/>
      </c:valAx>
      <c:valAx>
        <c:axId val="967978447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1"/>
                  <a:t>Sulfide</a:t>
                </a:r>
                <a:r>
                  <a:rPr lang="en-US" sz="1050" b="1" baseline="0"/>
                  <a:t> [mM]</a:t>
                </a:r>
                <a:endParaRPr lang="en-US" sz="1050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7975119"/>
        <c:crosses val="autoZero"/>
        <c:crossBetween val="midCat"/>
      </c:valAx>
    </c:plotArea>
    <c:plotVisOnly val="1"/>
    <c:dispBlanksAs val="gap"/>
    <c:showDLblsOverMax val="0"/>
  </c:chart>
  <c:spPr>
    <a:ln>
      <a:solidFill>
        <a:schemeClr val="tx1">
          <a:lumMod val="15000"/>
          <a:lumOff val="85000"/>
        </a:schemeClr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Replicate 2- Dilution</a:t>
            </a:r>
            <a:r>
              <a:rPr lang="en-US" baseline="0"/>
              <a:t> 1</a:t>
            </a:r>
            <a:endParaRPr lang="en-US"/>
          </a:p>
        </c:rich>
      </c:tx>
      <c:layout>
        <c:manualLayout>
          <c:xMode val="edge"/>
          <c:yMode val="edge"/>
          <c:x val="2.9159667541557292E-2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trendline>
            <c:spPr>
              <a:ln w="38100" cap="rnd">
                <a:solidFill>
                  <a:srgbClr val="FF3399"/>
                </a:solidFill>
                <a:prstDash val="sysDot"/>
              </a:ln>
              <a:effectLst/>
            </c:spPr>
            <c:trendlineType val="exp"/>
            <c:dispRSqr val="1"/>
            <c:dispEq val="1"/>
            <c:trendlineLbl>
              <c:layout>
                <c:manualLayout>
                  <c:x val="-4.4908611111111114E-2"/>
                  <c:y val="0.2787088828255267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y = 0.165e</a:t>
                    </a:r>
                    <a:r>
                      <a:rPr lang="en-US" sz="1600" baseline="30000">
                        <a:solidFill>
                          <a:srgbClr val="FF3399"/>
                        </a:solidFill>
                      </a:rPr>
                      <a:t>0.027x</a:t>
                    </a: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/>
                    </a:r>
                    <a:br>
                      <a:rPr lang="en-US" sz="1600" baseline="0">
                        <a:solidFill>
                          <a:srgbClr val="FF3399"/>
                        </a:solidFill>
                      </a:rPr>
                    </a:br>
                    <a:r>
                      <a:rPr lang="en-US" sz="1600" baseline="0">
                        <a:solidFill>
                          <a:srgbClr val="FF3399"/>
                        </a:solidFill>
                      </a:rPr>
                      <a:t>R² = 0.8856</a:t>
                    </a:r>
                    <a:endParaRPr lang="en-US" sz="1600">
                      <a:solidFill>
                        <a:srgbClr val="FF3399"/>
                      </a:solidFill>
                    </a:endParaRPr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'Heptane (C7)'!$A$10:$A$15</c:f>
              <c:numCache>
                <c:formatCode>0</c:formatCode>
                <c:ptCount val="6"/>
                <c:pt idx="0">
                  <c:v>103</c:v>
                </c:pt>
                <c:pt idx="1">
                  <c:v>130</c:v>
                </c:pt>
                <c:pt idx="2">
                  <c:v>143</c:v>
                </c:pt>
                <c:pt idx="3">
                  <c:v>150</c:v>
                </c:pt>
                <c:pt idx="4">
                  <c:v>157</c:v>
                </c:pt>
                <c:pt idx="5">
                  <c:v>171</c:v>
                </c:pt>
              </c:numCache>
            </c:numRef>
          </c:xVal>
          <c:yVal>
            <c:numRef>
              <c:f>'Heptane (C7)'!$C$10:$C$15</c:f>
              <c:numCache>
                <c:formatCode>0.00</c:formatCode>
                <c:ptCount val="6"/>
                <c:pt idx="0">
                  <c:v>2.0727272727272728</c:v>
                </c:pt>
                <c:pt idx="1">
                  <c:v>7.418181818181818</c:v>
                </c:pt>
                <c:pt idx="2">
                  <c:v>8.65</c:v>
                </c:pt>
                <c:pt idx="3">
                  <c:v>11.672727272727274</c:v>
                </c:pt>
                <c:pt idx="4">
                  <c:v>9.9636363636363647</c:v>
                </c:pt>
                <c:pt idx="5">
                  <c:v>13.636363636363637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0E-4BF6-B982-58D0B8801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326847"/>
        <c:axId val="1032332255"/>
      </c:scatterChart>
      <c:valAx>
        <c:axId val="1032326847"/>
        <c:scaling>
          <c:orientation val="minMax"/>
          <c:max val="175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Days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32255"/>
        <c:crosses val="autoZero"/>
        <c:crossBetween val="midCat"/>
        <c:majorUnit val="10"/>
      </c:valAx>
      <c:valAx>
        <c:axId val="1032332255"/>
        <c:scaling>
          <c:logBase val="2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Sulfide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326847"/>
        <c:crosses val="autoZero"/>
        <c:crossBetween val="midCat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196645</xdr:colOff>
      <xdr:row>0</xdr:row>
      <xdr:rowOff>172884</xdr:rowOff>
    </xdr:from>
    <xdr:to>
      <xdr:col>10</xdr:col>
      <xdr:colOff>126166</xdr:colOff>
      <xdr:row>15</xdr:row>
      <xdr:rowOff>35323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302623</xdr:colOff>
      <xdr:row>0</xdr:row>
      <xdr:rowOff>168730</xdr:rowOff>
    </xdr:from>
    <xdr:to>
      <xdr:col>16</xdr:col>
      <xdr:colOff>230623</xdr:colOff>
      <xdr:row>15</xdr:row>
      <xdr:rowOff>31673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206828</xdr:colOff>
      <xdr:row>16</xdr:row>
      <xdr:rowOff>5442</xdr:rowOff>
    </xdr:from>
    <xdr:to>
      <xdr:col>10</xdr:col>
      <xdr:colOff>134828</xdr:colOff>
      <xdr:row>30</xdr:row>
      <xdr:rowOff>53442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178012</xdr:colOff>
      <xdr:row>1</xdr:row>
      <xdr:rowOff>8965</xdr:rowOff>
    </xdr:from>
    <xdr:to>
      <xdr:col>4</xdr:col>
      <xdr:colOff>664697</xdr:colOff>
      <xdr:row>15</xdr:row>
      <xdr:rowOff>17365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930406</xdr:colOff>
      <xdr:row>1</xdr:row>
      <xdr:rowOff>1922</xdr:rowOff>
    </xdr:from>
    <xdr:to>
      <xdr:col>7</xdr:col>
      <xdr:colOff>306749</xdr:colOff>
      <xdr:row>15</xdr:row>
      <xdr:rowOff>11804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176907</xdr:colOff>
      <xdr:row>15</xdr:row>
      <xdr:rowOff>82702</xdr:rowOff>
    </xdr:from>
    <xdr:to>
      <xdr:col>4</xdr:col>
      <xdr:colOff>663592</xdr:colOff>
      <xdr:row>29</xdr:row>
      <xdr:rowOff>92585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922911</xdr:colOff>
      <xdr:row>15</xdr:row>
      <xdr:rowOff>93835</xdr:rowOff>
    </xdr:from>
    <xdr:to>
      <xdr:col>7</xdr:col>
      <xdr:colOff>299254</xdr:colOff>
      <xdr:row>29</xdr:row>
      <xdr:rowOff>103718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261257</xdr:colOff>
      <xdr:row>0</xdr:row>
      <xdr:rowOff>174715</xdr:rowOff>
    </xdr:from>
    <xdr:to>
      <xdr:col>4</xdr:col>
      <xdr:colOff>824142</xdr:colOff>
      <xdr:row>15</xdr:row>
      <xdr:rowOff>37658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261257</xdr:colOff>
      <xdr:row>15</xdr:row>
      <xdr:rowOff>168729</xdr:rowOff>
    </xdr:from>
    <xdr:to>
      <xdr:col>4</xdr:col>
      <xdr:colOff>824142</xdr:colOff>
      <xdr:row>30</xdr:row>
      <xdr:rowOff>31672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1164775</xdr:colOff>
      <xdr:row>0</xdr:row>
      <xdr:rowOff>168729</xdr:rowOff>
    </xdr:from>
    <xdr:to>
      <xdr:col>7</xdr:col>
      <xdr:colOff>519347</xdr:colOff>
      <xdr:row>15</xdr:row>
      <xdr:rowOff>31672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1153890</xdr:colOff>
      <xdr:row>15</xdr:row>
      <xdr:rowOff>179615</xdr:rowOff>
    </xdr:from>
    <xdr:to>
      <xdr:col>7</xdr:col>
      <xdr:colOff>508462</xdr:colOff>
      <xdr:row>30</xdr:row>
      <xdr:rowOff>42558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217715</xdr:colOff>
      <xdr:row>1</xdr:row>
      <xdr:rowOff>5443</xdr:rowOff>
    </xdr:from>
    <xdr:to>
      <xdr:col>4</xdr:col>
      <xdr:colOff>802372</xdr:colOff>
      <xdr:row>15</xdr:row>
      <xdr:rowOff>53443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990608</xdr:colOff>
      <xdr:row>1</xdr:row>
      <xdr:rowOff>5443</xdr:rowOff>
    </xdr:from>
    <xdr:to>
      <xdr:col>7</xdr:col>
      <xdr:colOff>345179</xdr:colOff>
      <xdr:row>15</xdr:row>
      <xdr:rowOff>53443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206828</xdr:colOff>
      <xdr:row>15</xdr:row>
      <xdr:rowOff>168729</xdr:rowOff>
    </xdr:from>
    <xdr:to>
      <xdr:col>4</xdr:col>
      <xdr:colOff>791485</xdr:colOff>
      <xdr:row>30</xdr:row>
      <xdr:rowOff>31672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1012380</xdr:colOff>
      <xdr:row>15</xdr:row>
      <xdr:rowOff>168730</xdr:rowOff>
    </xdr:from>
    <xdr:to>
      <xdr:col>7</xdr:col>
      <xdr:colOff>366951</xdr:colOff>
      <xdr:row>30</xdr:row>
      <xdr:rowOff>31673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283028</xdr:colOff>
      <xdr:row>0</xdr:row>
      <xdr:rowOff>179616</xdr:rowOff>
    </xdr:from>
    <xdr:to>
      <xdr:col>5</xdr:col>
      <xdr:colOff>824142</xdr:colOff>
      <xdr:row>15</xdr:row>
      <xdr:rowOff>42559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1099461</xdr:colOff>
      <xdr:row>0</xdr:row>
      <xdr:rowOff>179614</xdr:rowOff>
    </xdr:from>
    <xdr:to>
      <xdr:col>8</xdr:col>
      <xdr:colOff>464918</xdr:colOff>
      <xdr:row>15</xdr:row>
      <xdr:rowOff>42557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272143</xdr:colOff>
      <xdr:row>15</xdr:row>
      <xdr:rowOff>168729</xdr:rowOff>
    </xdr:from>
    <xdr:to>
      <xdr:col>5</xdr:col>
      <xdr:colOff>813257</xdr:colOff>
      <xdr:row>30</xdr:row>
      <xdr:rowOff>31672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1088575</xdr:colOff>
      <xdr:row>15</xdr:row>
      <xdr:rowOff>179615</xdr:rowOff>
    </xdr:from>
    <xdr:to>
      <xdr:col>8</xdr:col>
      <xdr:colOff>454032</xdr:colOff>
      <xdr:row>30</xdr:row>
      <xdr:rowOff>42558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206828</xdr:colOff>
      <xdr:row>0</xdr:row>
      <xdr:rowOff>168729</xdr:rowOff>
    </xdr:from>
    <xdr:to>
      <xdr:col>4</xdr:col>
      <xdr:colOff>715285</xdr:colOff>
      <xdr:row>15</xdr:row>
      <xdr:rowOff>31672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957943</xdr:colOff>
      <xdr:row>0</xdr:row>
      <xdr:rowOff>168729</xdr:rowOff>
    </xdr:from>
    <xdr:to>
      <xdr:col>7</xdr:col>
      <xdr:colOff>356057</xdr:colOff>
      <xdr:row>15</xdr:row>
      <xdr:rowOff>31672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206828</xdr:colOff>
      <xdr:row>15</xdr:row>
      <xdr:rowOff>168730</xdr:rowOff>
    </xdr:from>
    <xdr:to>
      <xdr:col>4</xdr:col>
      <xdr:colOff>715285</xdr:colOff>
      <xdr:row>30</xdr:row>
      <xdr:rowOff>31673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968829</xdr:colOff>
      <xdr:row>16</xdr:row>
      <xdr:rowOff>5444</xdr:rowOff>
    </xdr:from>
    <xdr:to>
      <xdr:col>7</xdr:col>
      <xdr:colOff>366943</xdr:colOff>
      <xdr:row>30</xdr:row>
      <xdr:rowOff>53444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272143</xdr:colOff>
      <xdr:row>0</xdr:row>
      <xdr:rowOff>179615</xdr:rowOff>
    </xdr:from>
    <xdr:to>
      <xdr:col>4</xdr:col>
      <xdr:colOff>824143</xdr:colOff>
      <xdr:row>15</xdr:row>
      <xdr:rowOff>42558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1099457</xdr:colOff>
      <xdr:row>1</xdr:row>
      <xdr:rowOff>10885</xdr:rowOff>
    </xdr:from>
    <xdr:to>
      <xdr:col>7</xdr:col>
      <xdr:colOff>454029</xdr:colOff>
      <xdr:row>15</xdr:row>
      <xdr:rowOff>58885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272142</xdr:colOff>
      <xdr:row>15</xdr:row>
      <xdr:rowOff>179615</xdr:rowOff>
    </xdr:from>
    <xdr:to>
      <xdr:col>4</xdr:col>
      <xdr:colOff>824142</xdr:colOff>
      <xdr:row>30</xdr:row>
      <xdr:rowOff>42558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1088571</xdr:colOff>
      <xdr:row>16</xdr:row>
      <xdr:rowOff>1</xdr:rowOff>
    </xdr:from>
    <xdr:to>
      <xdr:col>7</xdr:col>
      <xdr:colOff>443143</xdr:colOff>
      <xdr:row>30</xdr:row>
      <xdr:rowOff>48001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378711</xdr:colOff>
      <xdr:row>1</xdr:row>
      <xdr:rowOff>0</xdr:rowOff>
    </xdr:from>
    <xdr:to>
      <xdr:col>4</xdr:col>
      <xdr:colOff>930711</xdr:colOff>
      <xdr:row>15</xdr:row>
      <xdr:rowOff>8400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1235370</xdr:colOff>
      <xdr:row>1</xdr:row>
      <xdr:rowOff>0</xdr:rowOff>
    </xdr:from>
    <xdr:to>
      <xdr:col>8</xdr:col>
      <xdr:colOff>34770</xdr:colOff>
      <xdr:row>15</xdr:row>
      <xdr:rowOff>8400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373791</xdr:colOff>
      <xdr:row>15</xdr:row>
      <xdr:rowOff>130740</xdr:rowOff>
    </xdr:from>
    <xdr:to>
      <xdr:col>4</xdr:col>
      <xdr:colOff>925791</xdr:colOff>
      <xdr:row>29</xdr:row>
      <xdr:rowOff>139140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1210424</xdr:colOff>
      <xdr:row>15</xdr:row>
      <xdr:rowOff>138899</xdr:rowOff>
    </xdr:from>
    <xdr:to>
      <xdr:col>8</xdr:col>
      <xdr:colOff>9824</xdr:colOff>
      <xdr:row>29</xdr:row>
      <xdr:rowOff>147299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H20" sqref="H20"/>
    </sheetView>
  </sheetViews>
  <sheetFormatPr defaultRowHeight="14.4" x14ac:dyDescent="0.3"/>
  <cols>
    <col min="1" max="1" width="14" customWidth="1"/>
    <col min="2" max="2" width="25.77734375" customWidth="1"/>
  </cols>
  <sheetData>
    <row r="1" spans="1:2" x14ac:dyDescent="0.3">
      <c r="A1" s="9" t="s">
        <v>31</v>
      </c>
      <c r="B1" s="9" t="s">
        <v>32</v>
      </c>
    </row>
    <row r="2" spans="1:2" ht="14.4" customHeight="1" x14ac:dyDescent="0.3">
      <c r="A2" t="s">
        <v>40</v>
      </c>
      <c r="B2" s="57">
        <v>114.85959911430858</v>
      </c>
    </row>
    <row r="3" spans="1:2" ht="14.4" customHeight="1" x14ac:dyDescent="0.3">
      <c r="A3" t="s">
        <v>39</v>
      </c>
      <c r="B3" s="57">
        <v>21.14</v>
      </c>
    </row>
    <row r="4" spans="1:2" ht="14.4" customHeight="1" x14ac:dyDescent="0.3">
      <c r="A4" t="s">
        <v>38</v>
      </c>
      <c r="B4" s="57">
        <v>26.5</v>
      </c>
    </row>
    <row r="5" spans="1:2" x14ac:dyDescent="0.3">
      <c r="A5" t="s">
        <v>37</v>
      </c>
      <c r="B5" s="57">
        <v>24.9</v>
      </c>
    </row>
    <row r="6" spans="1:2" x14ac:dyDescent="0.3">
      <c r="A6" t="s">
        <v>36</v>
      </c>
      <c r="B6" s="57">
        <v>40.21</v>
      </c>
    </row>
    <row r="7" spans="1:2" x14ac:dyDescent="0.3">
      <c r="A7" t="s">
        <v>35</v>
      </c>
      <c r="B7" s="57">
        <v>16.190000000000001</v>
      </c>
    </row>
    <row r="8" spans="1:2" x14ac:dyDescent="0.3">
      <c r="A8" t="s">
        <v>34</v>
      </c>
      <c r="B8" s="57">
        <v>12.73</v>
      </c>
    </row>
    <row r="9" spans="1:2" x14ac:dyDescent="0.3">
      <c r="A9" t="s">
        <v>33</v>
      </c>
      <c r="B9" s="57">
        <v>22.5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10" zoomScale="70" zoomScaleNormal="70" workbookViewId="0">
      <selection activeCell="E45" sqref="E45:I47"/>
    </sheetView>
  </sheetViews>
  <sheetFormatPr defaultRowHeight="14.4" x14ac:dyDescent="0.3"/>
  <cols>
    <col min="1" max="1" width="19.5546875" customWidth="1"/>
    <col min="2" max="2" width="34.44140625" customWidth="1"/>
    <col min="3" max="3" width="21.33203125" customWidth="1"/>
    <col min="4" max="4" width="44.6640625" customWidth="1"/>
    <col min="6" max="6" width="8.88671875" style="38"/>
  </cols>
  <sheetData>
    <row r="1" spans="1:9" x14ac:dyDescent="0.3">
      <c r="A1" s="7" t="s">
        <v>18</v>
      </c>
      <c r="B1" s="12" t="s">
        <v>16</v>
      </c>
      <c r="C1" s="7" t="s">
        <v>19</v>
      </c>
      <c r="D1" s="12" t="s">
        <v>17</v>
      </c>
      <c r="F1" s="6"/>
      <c r="G1" s="36"/>
      <c r="H1" s="1"/>
      <c r="I1" s="2"/>
    </row>
    <row r="2" spans="1:9" x14ac:dyDescent="0.3">
      <c r="A2" s="39">
        <v>3</v>
      </c>
      <c r="B2" s="40">
        <v>0.61818181818181828</v>
      </c>
      <c r="C2" s="13">
        <v>3</v>
      </c>
      <c r="D2" s="14">
        <v>0.50909090909090915</v>
      </c>
      <c r="F2" s="6"/>
      <c r="G2" s="11"/>
      <c r="H2" s="1"/>
      <c r="I2" s="3"/>
    </row>
    <row r="3" spans="1:9" x14ac:dyDescent="0.3">
      <c r="A3" s="39">
        <v>13</v>
      </c>
      <c r="B3" s="40">
        <v>0.90909090909090917</v>
      </c>
      <c r="C3" s="13">
        <v>13</v>
      </c>
      <c r="D3" s="14">
        <v>0.83636363636363631</v>
      </c>
      <c r="F3" s="6"/>
      <c r="G3" s="11"/>
      <c r="H3" s="1"/>
      <c r="I3" s="3"/>
    </row>
    <row r="4" spans="1:9" x14ac:dyDescent="0.3">
      <c r="A4" s="39">
        <v>26</v>
      </c>
      <c r="B4" s="40">
        <v>1.2727272727272729</v>
      </c>
      <c r="C4" s="13">
        <v>26</v>
      </c>
      <c r="D4" s="14">
        <v>1.490909090909091</v>
      </c>
      <c r="F4" s="6"/>
      <c r="G4" s="11"/>
      <c r="H4" s="1"/>
      <c r="I4" s="3"/>
    </row>
    <row r="5" spans="1:9" x14ac:dyDescent="0.3">
      <c r="A5" s="39">
        <v>40</v>
      </c>
      <c r="B5" s="40">
        <v>2</v>
      </c>
      <c r="C5" s="13">
        <v>40</v>
      </c>
      <c r="D5" s="14">
        <v>2.1454545454545455</v>
      </c>
      <c r="F5" s="6"/>
      <c r="G5" s="11"/>
      <c r="H5" s="1"/>
      <c r="I5" s="3"/>
    </row>
    <row r="6" spans="1:9" x14ac:dyDescent="0.3">
      <c r="A6" s="39">
        <v>59</v>
      </c>
      <c r="B6" s="40">
        <v>2.1090909090909093</v>
      </c>
      <c r="C6" s="13">
        <v>59</v>
      </c>
      <c r="D6" s="14">
        <v>3.2727272727272725</v>
      </c>
      <c r="F6" s="6"/>
      <c r="G6" s="11"/>
      <c r="H6" s="1"/>
      <c r="I6" s="3"/>
    </row>
    <row r="7" spans="1:9" x14ac:dyDescent="0.3">
      <c r="A7" s="39">
        <v>76</v>
      </c>
      <c r="B7" s="40">
        <v>1.8909090909090909</v>
      </c>
      <c r="C7" s="13">
        <v>76</v>
      </c>
      <c r="D7" s="14">
        <v>3.3818181818181818</v>
      </c>
      <c r="F7" s="6"/>
      <c r="G7" s="11"/>
      <c r="H7" s="1"/>
      <c r="I7" s="3"/>
    </row>
    <row r="8" spans="1:9" x14ac:dyDescent="0.3">
      <c r="A8" s="39">
        <v>89</v>
      </c>
      <c r="B8" s="40">
        <v>2.3272727272727272</v>
      </c>
      <c r="C8" s="13">
        <v>89</v>
      </c>
      <c r="D8" s="14">
        <v>4.872727272727273</v>
      </c>
      <c r="F8" s="6"/>
      <c r="G8" s="11"/>
      <c r="H8" s="1"/>
      <c r="I8" s="3"/>
    </row>
    <row r="9" spans="1:9" x14ac:dyDescent="0.3">
      <c r="A9" s="39">
        <v>101</v>
      </c>
      <c r="B9" s="40">
        <v>2.9454545454545453</v>
      </c>
      <c r="C9" s="13">
        <v>101</v>
      </c>
      <c r="D9" s="14">
        <v>4.7636363636363637</v>
      </c>
      <c r="F9" s="6"/>
      <c r="G9" s="11"/>
      <c r="H9" s="1"/>
      <c r="I9" s="3"/>
    </row>
    <row r="10" spans="1:9" x14ac:dyDescent="0.3">
      <c r="A10" s="39">
        <v>130</v>
      </c>
      <c r="B10" s="40">
        <v>4.0727272727272732</v>
      </c>
      <c r="C10" s="13">
        <v>130</v>
      </c>
      <c r="D10" s="14">
        <v>5.9636363636363638</v>
      </c>
      <c r="F10" s="6"/>
      <c r="G10" s="11"/>
      <c r="H10" s="1"/>
      <c r="I10" s="3"/>
    </row>
    <row r="11" spans="1:9" x14ac:dyDescent="0.3">
      <c r="A11" s="39">
        <v>143</v>
      </c>
      <c r="B11" s="40">
        <v>4.4727272727272727</v>
      </c>
      <c r="C11" s="13">
        <v>143</v>
      </c>
      <c r="D11" s="14">
        <v>6.5090909090909088</v>
      </c>
      <c r="F11" s="6"/>
      <c r="G11" s="11"/>
      <c r="H11" s="1"/>
      <c r="I11" s="3"/>
    </row>
    <row r="12" spans="1:9" x14ac:dyDescent="0.3">
      <c r="A12" s="39">
        <v>150</v>
      </c>
      <c r="B12" s="40">
        <v>4.3999999999999995</v>
      </c>
      <c r="C12" s="13">
        <v>150</v>
      </c>
      <c r="D12" s="14">
        <v>7.3090909090909095</v>
      </c>
      <c r="F12" s="6"/>
      <c r="G12" s="11"/>
      <c r="H12" s="1"/>
      <c r="I12" s="3"/>
    </row>
    <row r="13" spans="1:9" x14ac:dyDescent="0.3">
      <c r="A13" s="39">
        <v>157</v>
      </c>
      <c r="B13" s="40">
        <v>3.0909090909090913</v>
      </c>
      <c r="C13" s="13">
        <v>157</v>
      </c>
      <c r="D13" s="14">
        <v>5.709090909090909</v>
      </c>
      <c r="F13" s="6"/>
      <c r="G13" s="11"/>
      <c r="H13" s="1"/>
      <c r="I13" s="3"/>
    </row>
    <row r="14" spans="1:9" x14ac:dyDescent="0.3">
      <c r="A14" s="39">
        <v>171</v>
      </c>
      <c r="B14" s="40">
        <v>4.7272727272727275</v>
      </c>
      <c r="C14" s="13">
        <v>171</v>
      </c>
      <c r="D14" s="14">
        <v>7.9636363636363638</v>
      </c>
      <c r="F14" s="6"/>
      <c r="G14" s="11"/>
      <c r="H14" s="1"/>
      <c r="I14" s="3"/>
    </row>
    <row r="15" spans="1:9" x14ac:dyDescent="0.3">
      <c r="A15" s="39">
        <v>185</v>
      </c>
      <c r="B15" s="40">
        <v>2.7272727272727271</v>
      </c>
      <c r="C15" s="13">
        <v>185</v>
      </c>
      <c r="D15" s="14">
        <v>7.7818181818181813</v>
      </c>
      <c r="F15" s="6"/>
      <c r="G15" s="11"/>
      <c r="H15" s="1"/>
      <c r="I15" s="3"/>
    </row>
    <row r="16" spans="1:9" x14ac:dyDescent="0.3">
      <c r="A16" s="39">
        <v>208</v>
      </c>
      <c r="B16" s="40">
        <v>3.9272727272727272</v>
      </c>
      <c r="C16" s="13">
        <v>208</v>
      </c>
      <c r="D16" s="14">
        <v>9.6</v>
      </c>
      <c r="F16" s="6"/>
      <c r="G16" s="11"/>
      <c r="H16" s="1"/>
      <c r="I16" s="3"/>
    </row>
    <row r="17" spans="1:9" x14ac:dyDescent="0.3">
      <c r="A17" s="39">
        <v>230</v>
      </c>
      <c r="B17" s="40">
        <v>5.4545454545454541</v>
      </c>
      <c r="C17" s="13">
        <v>230</v>
      </c>
      <c r="D17" s="14">
        <v>10.763636363636364</v>
      </c>
      <c r="F17" s="6"/>
      <c r="G17" s="11"/>
      <c r="H17" s="1"/>
      <c r="I17" s="3"/>
    </row>
    <row r="18" spans="1:9" x14ac:dyDescent="0.3">
      <c r="A18" s="39">
        <v>249</v>
      </c>
      <c r="B18" s="40">
        <v>7.418181818181818</v>
      </c>
      <c r="C18" s="13">
        <v>249</v>
      </c>
      <c r="D18" s="14">
        <v>12.109090909090909</v>
      </c>
      <c r="F18" s="6"/>
      <c r="G18" s="11"/>
      <c r="H18" s="1"/>
      <c r="I18" s="3"/>
    </row>
    <row r="19" spans="1:9" x14ac:dyDescent="0.3">
      <c r="A19" s="39">
        <v>265</v>
      </c>
      <c r="B19" s="40">
        <v>8.9818181818181824</v>
      </c>
      <c r="C19" s="13">
        <v>265</v>
      </c>
      <c r="D19" s="14">
        <v>11.454545454545455</v>
      </c>
      <c r="F19" s="6"/>
      <c r="G19" s="11"/>
      <c r="H19" s="1"/>
      <c r="I19" s="3"/>
    </row>
    <row r="20" spans="1:9" x14ac:dyDescent="0.3">
      <c r="A20" s="39">
        <v>277</v>
      </c>
      <c r="B20" s="40">
        <v>12.290909090909091</v>
      </c>
      <c r="C20" s="13">
        <v>277</v>
      </c>
      <c r="D20" s="14">
        <v>12.69090909090909</v>
      </c>
      <c r="F20" s="6"/>
      <c r="G20" s="11"/>
      <c r="H20" s="1"/>
      <c r="I20" s="3"/>
    </row>
    <row r="21" spans="1:9" x14ac:dyDescent="0.3">
      <c r="A21" s="43">
        <v>298</v>
      </c>
      <c r="B21" s="16">
        <v>1.2</v>
      </c>
      <c r="C21" s="15">
        <v>279</v>
      </c>
      <c r="D21" s="46">
        <v>0.58181818181818179</v>
      </c>
      <c r="F21" s="6"/>
      <c r="G21" s="36"/>
      <c r="H21" s="1"/>
      <c r="I21" s="3"/>
    </row>
    <row r="22" spans="1:9" x14ac:dyDescent="0.3">
      <c r="A22" s="44">
        <v>319</v>
      </c>
      <c r="B22" s="45">
        <v>2.9090909090909092</v>
      </c>
      <c r="C22" s="17">
        <v>298</v>
      </c>
      <c r="D22" s="18">
        <v>1.3454545454545455</v>
      </c>
      <c r="F22" s="6"/>
      <c r="G22" s="11"/>
      <c r="H22" s="1"/>
      <c r="I22" s="3"/>
    </row>
    <row r="23" spans="1:9" x14ac:dyDescent="0.3">
      <c r="A23" s="44">
        <v>340</v>
      </c>
      <c r="B23" s="45">
        <v>4.5454545454545459</v>
      </c>
      <c r="C23" s="17">
        <v>319</v>
      </c>
      <c r="D23" s="18">
        <v>1.6363636363636362</v>
      </c>
      <c r="F23" s="6"/>
      <c r="G23" s="11"/>
      <c r="H23" s="1"/>
      <c r="I23" s="3"/>
    </row>
    <row r="24" spans="1:9" x14ac:dyDescent="0.3">
      <c r="A24" s="44">
        <v>368</v>
      </c>
      <c r="B24" s="45">
        <v>7.4545454545454541</v>
      </c>
      <c r="C24" s="17">
        <v>340</v>
      </c>
      <c r="D24" s="18">
        <v>2.1090909090909093</v>
      </c>
      <c r="F24" s="6"/>
      <c r="G24" s="11"/>
      <c r="H24" s="1"/>
      <c r="I24" s="3"/>
    </row>
    <row r="25" spans="1:9" x14ac:dyDescent="0.3">
      <c r="A25" s="44">
        <v>390</v>
      </c>
      <c r="B25" s="45">
        <v>12.509090909090908</v>
      </c>
      <c r="C25" s="17">
        <v>368</v>
      </c>
      <c r="D25" s="18">
        <v>3.127272727272727</v>
      </c>
      <c r="F25" s="6"/>
      <c r="G25" s="11"/>
      <c r="H25" s="1"/>
      <c r="I25" s="3"/>
    </row>
    <row r="26" spans="1:9" x14ac:dyDescent="0.3">
      <c r="A26" s="41">
        <v>427</v>
      </c>
      <c r="B26" s="47">
        <v>1.7454545454545456</v>
      </c>
      <c r="C26" s="17">
        <v>390</v>
      </c>
      <c r="D26" s="18">
        <v>4.2545454545454549</v>
      </c>
      <c r="F26" s="6"/>
      <c r="G26" s="11"/>
      <c r="H26" s="1"/>
      <c r="I26" s="3"/>
    </row>
    <row r="27" spans="1:9" x14ac:dyDescent="0.3">
      <c r="A27" s="42">
        <v>453</v>
      </c>
      <c r="B27" s="48">
        <v>1.5636363636363635</v>
      </c>
      <c r="C27" s="17">
        <v>427</v>
      </c>
      <c r="D27" s="18">
        <v>5.3454545454545448</v>
      </c>
      <c r="F27" s="6"/>
      <c r="G27" s="11"/>
      <c r="H27" s="1"/>
      <c r="I27" s="3"/>
    </row>
    <row r="28" spans="1:9" x14ac:dyDescent="0.3">
      <c r="A28" s="42">
        <v>467</v>
      </c>
      <c r="B28" s="48">
        <v>2.2181818181818183</v>
      </c>
      <c r="C28" s="17">
        <v>453</v>
      </c>
      <c r="D28" s="18">
        <v>5.6727272727272728</v>
      </c>
      <c r="F28" s="6"/>
      <c r="G28" s="37"/>
      <c r="H28" s="1"/>
      <c r="I28" s="3"/>
    </row>
    <row r="29" spans="1:9" x14ac:dyDescent="0.3">
      <c r="A29" s="42">
        <v>495</v>
      </c>
      <c r="B29" s="48">
        <v>2</v>
      </c>
      <c r="C29" s="17">
        <v>467</v>
      </c>
      <c r="D29" s="18">
        <v>6.6181818181818182</v>
      </c>
      <c r="F29" s="6"/>
      <c r="G29" s="37"/>
      <c r="H29" s="1"/>
      <c r="I29" s="3"/>
    </row>
    <row r="30" spans="1:9" x14ac:dyDescent="0.3">
      <c r="A30" s="42">
        <v>536</v>
      </c>
      <c r="B30" s="48">
        <v>3.6363636363636367</v>
      </c>
      <c r="C30" s="17">
        <v>495</v>
      </c>
      <c r="D30" s="18">
        <v>5.6727272727272728</v>
      </c>
      <c r="F30" s="6"/>
      <c r="G30" s="37"/>
      <c r="H30" s="1"/>
      <c r="I30" s="3"/>
    </row>
    <row r="31" spans="1:9" x14ac:dyDescent="0.3">
      <c r="A31" s="42">
        <v>579</v>
      </c>
      <c r="B31" s="48">
        <v>2.6909090909090909</v>
      </c>
      <c r="C31" s="17">
        <v>536</v>
      </c>
      <c r="D31" s="18">
        <v>7.8545454545454545</v>
      </c>
      <c r="F31" s="6"/>
      <c r="G31" s="37"/>
      <c r="H31" s="1"/>
      <c r="I31" s="3"/>
    </row>
    <row r="32" spans="1:9" x14ac:dyDescent="0.3">
      <c r="A32" s="42">
        <v>608</v>
      </c>
      <c r="B32" s="48">
        <v>3.7454545454545451</v>
      </c>
      <c r="C32" s="17">
        <v>579</v>
      </c>
      <c r="D32" s="45">
        <v>7.4909090909090903</v>
      </c>
      <c r="F32" s="6"/>
      <c r="G32" s="37"/>
      <c r="H32" s="1"/>
      <c r="I32" s="3"/>
    </row>
    <row r="33" spans="1:9" x14ac:dyDescent="0.3">
      <c r="A33" s="42">
        <v>634</v>
      </c>
      <c r="B33" s="48">
        <v>6.3636363636363633</v>
      </c>
      <c r="C33" s="17">
        <v>608</v>
      </c>
      <c r="D33" s="45">
        <v>7.3818181818181827</v>
      </c>
      <c r="F33" s="6"/>
      <c r="G33" s="37"/>
      <c r="H33" s="1"/>
      <c r="I33" s="2"/>
    </row>
    <row r="34" spans="1:9" x14ac:dyDescent="0.3">
      <c r="A34" s="42">
        <v>663</v>
      </c>
      <c r="B34" s="24">
        <v>13.345454545454546</v>
      </c>
      <c r="C34" s="17">
        <v>634</v>
      </c>
      <c r="D34" s="45">
        <v>7.5636363636363635</v>
      </c>
      <c r="F34" s="6"/>
      <c r="G34" s="37"/>
      <c r="H34" s="1"/>
      <c r="I34" s="2"/>
    </row>
    <row r="35" spans="1:9" x14ac:dyDescent="0.3">
      <c r="C35" s="17">
        <v>663</v>
      </c>
      <c r="D35" s="45">
        <v>11.236363636363636</v>
      </c>
      <c r="F35" s="6"/>
      <c r="G35" s="37"/>
      <c r="H35" s="1"/>
      <c r="I35" s="2"/>
    </row>
    <row r="36" spans="1:9" x14ac:dyDescent="0.3">
      <c r="C36" s="17">
        <v>729</v>
      </c>
      <c r="D36" s="45">
        <v>12.290909090909091</v>
      </c>
      <c r="F36" s="6"/>
      <c r="G36" s="3"/>
      <c r="H36" s="1"/>
      <c r="I36" s="2"/>
    </row>
    <row r="37" spans="1:9" x14ac:dyDescent="0.3">
      <c r="F37" s="6"/>
      <c r="G37" s="36"/>
      <c r="H37" s="1"/>
      <c r="I37" s="2"/>
    </row>
    <row r="38" spans="1:9" x14ac:dyDescent="0.3">
      <c r="A38" s="19" t="s">
        <v>1</v>
      </c>
      <c r="F38" s="6"/>
      <c r="G38" s="37"/>
    </row>
    <row r="39" spans="1:9" x14ac:dyDescent="0.3">
      <c r="A39" s="25" t="s">
        <v>2</v>
      </c>
      <c r="F39" s="6"/>
      <c r="G39" s="37"/>
    </row>
    <row r="40" spans="1:9" x14ac:dyDescent="0.3">
      <c r="A40" s="26" t="s">
        <v>3</v>
      </c>
      <c r="F40" s="6"/>
      <c r="G40" s="37"/>
    </row>
    <row r="41" spans="1:9" x14ac:dyDescent="0.3">
      <c r="F41" s="6"/>
      <c r="G41" s="37"/>
    </row>
    <row r="44" spans="1:9" x14ac:dyDescent="0.3">
      <c r="A44" s="1"/>
      <c r="B44" s="7" t="s">
        <v>4</v>
      </c>
      <c r="C44" s="30" t="s">
        <v>9</v>
      </c>
      <c r="D44" s="34" t="s">
        <v>10</v>
      </c>
      <c r="E44" s="35" t="s">
        <v>13</v>
      </c>
    </row>
    <row r="45" spans="1:9" ht="14.4" customHeight="1" x14ac:dyDescent="0.3">
      <c r="A45" s="28" t="s">
        <v>5</v>
      </c>
      <c r="B45" s="51">
        <v>2.4E-2</v>
      </c>
      <c r="C45" s="33">
        <f t="shared" ref="C45:C47" si="0">LN(2)/B45</f>
        <v>28.881132523331054</v>
      </c>
      <c r="D45" s="58">
        <f>AVERAGE(C45:C46)</f>
        <v>108.10910417517164</v>
      </c>
      <c r="E45" s="59">
        <f>AVERAGE(C45:C47)</f>
        <v>114.85959911430858</v>
      </c>
      <c r="F45" s="59"/>
      <c r="G45" s="59"/>
      <c r="H45" s="59"/>
      <c r="I45" s="59"/>
    </row>
    <row r="46" spans="1:9" ht="14.4" customHeight="1" x14ac:dyDescent="0.3">
      <c r="A46" s="28" t="s">
        <v>6</v>
      </c>
      <c r="B46" s="51">
        <v>3.7000000000000002E-3</v>
      </c>
      <c r="C46" s="33">
        <f t="shared" si="0"/>
        <v>187.33707582701223</v>
      </c>
      <c r="D46" s="58"/>
      <c r="E46" s="59"/>
      <c r="F46" s="59"/>
      <c r="G46" s="59"/>
      <c r="H46" s="59"/>
      <c r="I46" s="59"/>
    </row>
    <row r="47" spans="1:9" ht="14.4" customHeight="1" x14ac:dyDescent="0.3">
      <c r="A47" s="28" t="s">
        <v>7</v>
      </c>
      <c r="B47" s="51">
        <v>5.4000000000000003E-3</v>
      </c>
      <c r="C47" s="33">
        <f t="shared" si="0"/>
        <v>128.36058899258245</v>
      </c>
      <c r="D47" s="49" t="s">
        <v>20</v>
      </c>
      <c r="E47" s="59"/>
      <c r="F47" s="59"/>
      <c r="G47" s="59"/>
      <c r="H47" s="59"/>
      <c r="I47" s="59"/>
    </row>
    <row r="48" spans="1:9" x14ac:dyDescent="0.3">
      <c r="A48" s="28"/>
      <c r="B48" s="29"/>
      <c r="C48" s="33"/>
    </row>
  </sheetData>
  <mergeCells count="2">
    <mergeCell ref="D45:D46"/>
    <mergeCell ref="E45:I4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6"/>
  <sheetViews>
    <sheetView zoomScale="73" zoomScaleNormal="70" workbookViewId="0">
      <selection activeCell="E32" sqref="E32:E35"/>
    </sheetView>
  </sheetViews>
  <sheetFormatPr defaultRowHeight="14.4" x14ac:dyDescent="0.3"/>
  <cols>
    <col min="1" max="1" width="19.77734375" customWidth="1"/>
    <col min="2" max="2" width="33.6640625" customWidth="1"/>
    <col min="3" max="3" width="35.77734375" customWidth="1"/>
    <col min="4" max="4" width="45.44140625" customWidth="1"/>
    <col min="5" max="5" width="43.77734375" customWidth="1"/>
  </cols>
  <sheetData>
    <row r="1" spans="1:6" x14ac:dyDescent="0.3">
      <c r="A1" s="7" t="s">
        <v>0</v>
      </c>
      <c r="B1" s="12" t="s">
        <v>11</v>
      </c>
      <c r="C1" s="12" t="s">
        <v>12</v>
      </c>
      <c r="D1" s="3"/>
      <c r="E1" s="5"/>
      <c r="F1" s="6"/>
    </row>
    <row r="2" spans="1:6" x14ac:dyDescent="0.3">
      <c r="A2" s="13">
        <v>3</v>
      </c>
      <c r="B2" s="14">
        <v>0.54545454545454541</v>
      </c>
      <c r="C2" s="14">
        <v>0.50909090909090915</v>
      </c>
      <c r="D2" s="2"/>
      <c r="E2" s="1"/>
      <c r="F2" s="2"/>
    </row>
    <row r="3" spans="1:6" x14ac:dyDescent="0.3">
      <c r="A3" s="13">
        <v>13</v>
      </c>
      <c r="B3" s="14">
        <v>1.0909090909090908</v>
      </c>
      <c r="C3" s="14">
        <v>0.76363636363636367</v>
      </c>
      <c r="D3" s="3"/>
      <c r="E3" s="1"/>
      <c r="F3" s="2"/>
    </row>
    <row r="4" spans="1:6" x14ac:dyDescent="0.3">
      <c r="A4" s="13">
        <v>26</v>
      </c>
      <c r="B4" s="14">
        <v>1.2</v>
      </c>
      <c r="C4" s="14">
        <v>1.1272727272727272</v>
      </c>
      <c r="D4" s="3"/>
      <c r="E4" s="1"/>
      <c r="F4" s="2"/>
    </row>
    <row r="5" spans="1:6" x14ac:dyDescent="0.3">
      <c r="A5" s="13">
        <v>40</v>
      </c>
      <c r="B5" s="14">
        <v>1.3090909090909091</v>
      </c>
      <c r="C5" s="14">
        <v>1.6363636363636362</v>
      </c>
      <c r="D5" s="3"/>
      <c r="E5" s="1"/>
      <c r="F5" s="2"/>
    </row>
    <row r="6" spans="1:6" x14ac:dyDescent="0.3">
      <c r="A6" s="13">
        <v>59</v>
      </c>
      <c r="B6" s="14">
        <v>1.5999999999999999</v>
      </c>
      <c r="C6" s="14">
        <v>1.709090909090909</v>
      </c>
      <c r="E6" s="1"/>
      <c r="F6" s="2"/>
    </row>
    <row r="7" spans="1:6" x14ac:dyDescent="0.3">
      <c r="A7" s="13">
        <v>76</v>
      </c>
      <c r="B7" s="14">
        <v>1.9636363636363636</v>
      </c>
      <c r="C7" s="14">
        <v>2.3636363636363638</v>
      </c>
      <c r="E7" s="1"/>
      <c r="F7" s="2"/>
    </row>
    <row r="8" spans="1:6" x14ac:dyDescent="0.3">
      <c r="A8" s="13">
        <v>89</v>
      </c>
      <c r="B8" s="14">
        <v>3.4545454545454546</v>
      </c>
      <c r="C8" s="14">
        <v>3.4909090909090912</v>
      </c>
      <c r="E8" s="1"/>
      <c r="F8" s="2"/>
    </row>
    <row r="9" spans="1:6" x14ac:dyDescent="0.3">
      <c r="A9" s="13">
        <v>101</v>
      </c>
      <c r="B9" s="14">
        <v>2.3636363636363638</v>
      </c>
      <c r="C9" s="14">
        <v>3.418181818181818</v>
      </c>
      <c r="E9" s="1"/>
      <c r="F9" s="2"/>
    </row>
    <row r="10" spans="1:6" x14ac:dyDescent="0.3">
      <c r="A10" s="13">
        <v>130</v>
      </c>
      <c r="B10" s="14">
        <v>3.2363636363636363</v>
      </c>
      <c r="C10" s="14">
        <v>5.7818181818181822</v>
      </c>
      <c r="E10" s="1"/>
      <c r="F10" s="2"/>
    </row>
    <row r="11" spans="1:6" x14ac:dyDescent="0.3">
      <c r="A11" s="13">
        <v>143</v>
      </c>
      <c r="B11" s="14">
        <v>3.9272727272727272</v>
      </c>
      <c r="C11" s="14">
        <v>9.3090909090909086</v>
      </c>
      <c r="D11" s="3"/>
      <c r="E11" s="1"/>
      <c r="F11" s="2"/>
    </row>
    <row r="12" spans="1:6" x14ac:dyDescent="0.3">
      <c r="A12" s="13">
        <v>150</v>
      </c>
      <c r="B12" s="14">
        <v>4.3999999999999995</v>
      </c>
      <c r="C12" s="14">
        <v>11.636363636363637</v>
      </c>
      <c r="D12" s="2"/>
      <c r="E12" s="1"/>
      <c r="F12" s="3"/>
    </row>
    <row r="13" spans="1:6" x14ac:dyDescent="0.3">
      <c r="A13" s="13">
        <v>157</v>
      </c>
      <c r="B13" s="14">
        <v>4.290909090909091</v>
      </c>
      <c r="C13" s="14">
        <v>11.636363636363637</v>
      </c>
      <c r="D13" s="2"/>
      <c r="E13" s="1"/>
      <c r="F13" s="3"/>
    </row>
    <row r="14" spans="1:6" x14ac:dyDescent="0.3">
      <c r="A14" s="13">
        <v>171</v>
      </c>
      <c r="B14" s="14">
        <v>7.1272727272727279</v>
      </c>
      <c r="C14" s="14">
        <v>17.163636363636364</v>
      </c>
      <c r="E14" s="1"/>
      <c r="F14" s="3"/>
    </row>
    <row r="15" spans="1:6" s="9" customFormat="1" x14ac:dyDescent="0.3">
      <c r="A15" s="15">
        <v>175</v>
      </c>
      <c r="B15" s="16">
        <v>1.3090909090909091</v>
      </c>
      <c r="C15" s="16">
        <v>1.4181818181818182</v>
      </c>
      <c r="D15"/>
      <c r="E15" s="7"/>
      <c r="F15" s="8"/>
    </row>
    <row r="16" spans="1:6" x14ac:dyDescent="0.3">
      <c r="A16" s="17">
        <v>185</v>
      </c>
      <c r="B16" s="18">
        <v>3.2727272727272725</v>
      </c>
      <c r="C16" s="18">
        <v>2.9090909090909092</v>
      </c>
      <c r="E16" s="1"/>
      <c r="F16" s="3"/>
    </row>
    <row r="17" spans="1:7" x14ac:dyDescent="0.3">
      <c r="A17" s="17">
        <v>208</v>
      </c>
      <c r="B17" s="18">
        <v>5.9636363636363638</v>
      </c>
      <c r="C17" s="18">
        <v>5.5272727272727273</v>
      </c>
      <c r="E17" s="1"/>
      <c r="F17" s="3"/>
    </row>
    <row r="18" spans="1:7" x14ac:dyDescent="0.3">
      <c r="A18" s="17">
        <v>230</v>
      </c>
      <c r="B18" s="18">
        <v>10.727272727272727</v>
      </c>
      <c r="C18" s="18">
        <v>11.09090909090909</v>
      </c>
      <c r="E18" s="1"/>
      <c r="F18" s="2"/>
    </row>
    <row r="19" spans="1:7" s="9" customFormat="1" x14ac:dyDescent="0.3">
      <c r="A19" s="20">
        <v>232</v>
      </c>
      <c r="B19" s="21">
        <v>1.2</v>
      </c>
      <c r="C19" s="21">
        <v>1.5636363636363635</v>
      </c>
      <c r="D19"/>
      <c r="E19" s="7"/>
      <c r="F19" s="8"/>
    </row>
    <row r="20" spans="1:7" x14ac:dyDescent="0.3">
      <c r="A20" s="22">
        <v>249</v>
      </c>
      <c r="B20" s="23">
        <v>2.8</v>
      </c>
      <c r="C20" s="23">
        <v>2.6181818181818182</v>
      </c>
      <c r="E20" s="1"/>
      <c r="F20" s="3"/>
    </row>
    <row r="21" spans="1:7" x14ac:dyDescent="0.3">
      <c r="A21" s="22">
        <v>265</v>
      </c>
      <c r="B21" s="24">
        <v>4.2181818181818187</v>
      </c>
      <c r="C21" s="24">
        <v>4.9454545454545498</v>
      </c>
      <c r="E21" s="1"/>
      <c r="F21" s="3"/>
    </row>
    <row r="22" spans="1:7" x14ac:dyDescent="0.3">
      <c r="A22" s="22">
        <v>277</v>
      </c>
      <c r="B22" s="24">
        <v>5.6</v>
      </c>
      <c r="C22" s="24">
        <v>6.6909090909090905</v>
      </c>
      <c r="E22" s="1"/>
      <c r="F22" s="2"/>
    </row>
    <row r="23" spans="1:7" x14ac:dyDescent="0.3">
      <c r="A23" s="22">
        <v>298</v>
      </c>
      <c r="B23" s="24">
        <v>9.3090909090909086</v>
      </c>
      <c r="C23" s="24">
        <v>12.181818181818182</v>
      </c>
      <c r="E23" s="1"/>
      <c r="F23" s="2"/>
    </row>
    <row r="24" spans="1:7" x14ac:dyDescent="0.3">
      <c r="A24" s="1"/>
      <c r="B24" s="3"/>
      <c r="C24" s="2"/>
      <c r="E24" s="3"/>
      <c r="F24" s="1"/>
      <c r="G24" s="2"/>
    </row>
    <row r="25" spans="1:7" x14ac:dyDescent="0.3">
      <c r="A25" s="19" t="s">
        <v>1</v>
      </c>
      <c r="B25" s="2"/>
      <c r="C25" s="2"/>
      <c r="E25" s="2"/>
      <c r="F25" s="1"/>
      <c r="G25" s="2"/>
    </row>
    <row r="26" spans="1:7" x14ac:dyDescent="0.3">
      <c r="A26" s="25" t="s">
        <v>2</v>
      </c>
      <c r="B26" s="3"/>
      <c r="C26" s="3"/>
      <c r="E26" s="3"/>
      <c r="F26" s="1"/>
      <c r="G26" s="2"/>
    </row>
    <row r="27" spans="1:7" x14ac:dyDescent="0.3">
      <c r="A27" s="26" t="s">
        <v>3</v>
      </c>
      <c r="B27" s="3"/>
      <c r="C27" s="3"/>
      <c r="E27" s="3"/>
      <c r="F27" s="1"/>
      <c r="G27" s="2"/>
    </row>
    <row r="28" spans="1:7" x14ac:dyDescent="0.3">
      <c r="A28" s="1"/>
      <c r="B28" s="3"/>
      <c r="C28" s="3"/>
      <c r="E28" s="3"/>
      <c r="F28" s="1"/>
      <c r="G28" s="2"/>
    </row>
    <row r="29" spans="1:7" x14ac:dyDescent="0.3">
      <c r="E29" s="34"/>
      <c r="F29" s="1"/>
      <c r="G29" s="2"/>
    </row>
    <row r="30" spans="1:7" x14ac:dyDescent="0.3">
      <c r="E30" s="3"/>
    </row>
    <row r="31" spans="1:7" x14ac:dyDescent="0.3">
      <c r="A31" s="1"/>
      <c r="B31" s="7" t="s">
        <v>4</v>
      </c>
      <c r="C31" s="30" t="s">
        <v>9</v>
      </c>
      <c r="D31" s="34" t="s">
        <v>10</v>
      </c>
      <c r="E31" s="35" t="s">
        <v>13</v>
      </c>
      <c r="F31" s="35"/>
    </row>
    <row r="32" spans="1:7" x14ac:dyDescent="0.3">
      <c r="A32" s="28" t="s">
        <v>5</v>
      </c>
      <c r="B32" s="29">
        <v>3.5200000000000002E-2</v>
      </c>
      <c r="C32" s="33">
        <f t="shared" ref="C32:C35" si="0">LN(2)/B32</f>
        <v>19.691681265907537</v>
      </c>
      <c r="D32" s="60">
        <f>AVERAGE(C32:C33)</f>
        <v>21.436930608872586</v>
      </c>
      <c r="E32" s="61">
        <f>AVERAGE(D32,D34)</f>
        <v>21.142553720595281</v>
      </c>
    </row>
    <row r="33" spans="1:36" x14ac:dyDescent="0.3">
      <c r="A33" s="28" t="s">
        <v>6</v>
      </c>
      <c r="B33" s="29">
        <v>2.9899999999999999E-2</v>
      </c>
      <c r="C33" s="33">
        <f t="shared" si="0"/>
        <v>23.182179951837636</v>
      </c>
      <c r="D33" s="60"/>
      <c r="E33" s="61"/>
    </row>
    <row r="34" spans="1:36" x14ac:dyDescent="0.3">
      <c r="A34" s="28" t="s">
        <v>7</v>
      </c>
      <c r="B34" s="29">
        <v>3.5200000000000002E-2</v>
      </c>
      <c r="C34" s="33">
        <f t="shared" si="0"/>
        <v>19.691681265907537</v>
      </c>
      <c r="D34" s="60">
        <f>AVERAGE(C34:C35)</f>
        <v>20.848176832317979</v>
      </c>
      <c r="E34" s="61"/>
    </row>
    <row r="35" spans="1:36" x14ac:dyDescent="0.3">
      <c r="A35" s="28" t="s">
        <v>8</v>
      </c>
      <c r="B35" s="29">
        <v>3.15E-2</v>
      </c>
      <c r="C35" s="33">
        <f t="shared" si="0"/>
        <v>22.00467239872842</v>
      </c>
      <c r="D35" s="60"/>
      <c r="E35" s="61"/>
      <c r="AB35" s="9"/>
      <c r="AC35" s="9"/>
      <c r="AD35" s="9"/>
      <c r="AE35" s="9"/>
      <c r="AF35" s="9"/>
      <c r="AG35" s="9"/>
      <c r="AH35" s="9"/>
      <c r="AI35" s="9"/>
      <c r="AJ35" s="9"/>
    </row>
    <row r="36" spans="1:36" x14ac:dyDescent="0.3">
      <c r="A36" s="1"/>
      <c r="B36" s="2"/>
      <c r="C36" s="2"/>
      <c r="E36" s="2"/>
    </row>
  </sheetData>
  <mergeCells count="3">
    <mergeCell ref="D32:D33"/>
    <mergeCell ref="E32:E35"/>
    <mergeCell ref="D34:D3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70" zoomScaleNormal="70" workbookViewId="0">
      <selection activeCell="A32" sqref="A32:E36"/>
    </sheetView>
  </sheetViews>
  <sheetFormatPr defaultRowHeight="14.4" x14ac:dyDescent="0.3"/>
  <cols>
    <col min="1" max="1" width="20.44140625" customWidth="1"/>
    <col min="2" max="2" width="35.6640625" customWidth="1"/>
    <col min="3" max="3" width="35.21875" customWidth="1"/>
    <col min="4" max="4" width="44.33203125" customWidth="1"/>
    <col min="5" max="5" width="44.109375" customWidth="1"/>
  </cols>
  <sheetData>
    <row r="1" spans="1:7" x14ac:dyDescent="0.3">
      <c r="A1" s="7" t="s">
        <v>0</v>
      </c>
      <c r="B1" s="12" t="s">
        <v>21</v>
      </c>
      <c r="C1" s="12" t="s">
        <v>22</v>
      </c>
      <c r="E1" s="1"/>
      <c r="F1" s="2"/>
      <c r="G1" s="2"/>
    </row>
    <row r="2" spans="1:7" x14ac:dyDescent="0.3">
      <c r="A2" s="13">
        <v>3</v>
      </c>
      <c r="B2" s="14">
        <v>0.50909090909090915</v>
      </c>
      <c r="C2" s="14">
        <v>0.58181818181818179</v>
      </c>
      <c r="E2" s="1"/>
      <c r="F2" s="3"/>
      <c r="G2" s="3"/>
    </row>
    <row r="3" spans="1:7" x14ac:dyDescent="0.3">
      <c r="A3" s="13">
        <v>13</v>
      </c>
      <c r="B3" s="14">
        <v>1.2727272727272729</v>
      </c>
      <c r="C3" s="14">
        <v>1.0181818181818183</v>
      </c>
      <c r="E3" s="1"/>
      <c r="F3" s="3"/>
      <c r="G3" s="3"/>
    </row>
    <row r="4" spans="1:7" x14ac:dyDescent="0.3">
      <c r="A4" s="13">
        <v>26</v>
      </c>
      <c r="B4" s="14">
        <v>1.8181818181818183</v>
      </c>
      <c r="C4" s="14">
        <v>1.709090909090909</v>
      </c>
      <c r="E4" s="1"/>
      <c r="F4" s="3"/>
      <c r="G4" s="3"/>
    </row>
    <row r="5" spans="1:7" x14ac:dyDescent="0.3">
      <c r="A5" s="13">
        <v>40</v>
      </c>
      <c r="B5" s="14">
        <v>2.1090909090909093</v>
      </c>
      <c r="C5" s="14">
        <v>1.9272727272727272</v>
      </c>
      <c r="E5" s="1"/>
      <c r="F5" s="3"/>
      <c r="G5" s="3"/>
    </row>
    <row r="6" spans="1:7" x14ac:dyDescent="0.3">
      <c r="A6" s="13">
        <v>59</v>
      </c>
      <c r="B6" s="14">
        <v>2.2181818181818183</v>
      </c>
      <c r="C6" s="14">
        <v>2.4363636363636365</v>
      </c>
      <c r="E6" s="1"/>
      <c r="F6" s="3"/>
      <c r="G6" s="3"/>
    </row>
    <row r="7" spans="1:7" x14ac:dyDescent="0.3">
      <c r="A7" s="13">
        <v>76</v>
      </c>
      <c r="B7" s="14">
        <v>3.9636363636363634</v>
      </c>
      <c r="C7" s="14">
        <v>5.0909090909090917</v>
      </c>
      <c r="E7" s="1"/>
      <c r="F7" s="3"/>
      <c r="G7" s="3"/>
    </row>
    <row r="8" spans="1:7" x14ac:dyDescent="0.3">
      <c r="A8" s="13">
        <v>89</v>
      </c>
      <c r="B8" s="14">
        <v>8.327272727272728</v>
      </c>
      <c r="C8" s="14">
        <v>11.6</v>
      </c>
      <c r="E8" s="1"/>
      <c r="F8" s="3"/>
      <c r="G8" s="3"/>
    </row>
    <row r="9" spans="1:7" x14ac:dyDescent="0.3">
      <c r="A9" s="13">
        <v>101</v>
      </c>
      <c r="B9" s="14">
        <v>12.872727272727271</v>
      </c>
      <c r="C9" s="14">
        <v>14.072727272727272</v>
      </c>
      <c r="E9" s="1"/>
      <c r="F9" s="3"/>
      <c r="G9" s="3"/>
    </row>
    <row r="10" spans="1:7" x14ac:dyDescent="0.3">
      <c r="A10" s="15">
        <v>103</v>
      </c>
      <c r="B10" s="16">
        <v>1.9272727272727272</v>
      </c>
      <c r="C10" s="16">
        <v>2.0727272727272728</v>
      </c>
      <c r="E10" s="1"/>
      <c r="F10" s="3"/>
      <c r="G10" s="3"/>
    </row>
    <row r="11" spans="1:7" x14ac:dyDescent="0.3">
      <c r="A11" s="17">
        <v>130</v>
      </c>
      <c r="B11" s="18">
        <v>7.163636363636364</v>
      </c>
      <c r="C11" s="18">
        <v>7.418181818181818</v>
      </c>
      <c r="E11" s="1"/>
      <c r="F11" s="2"/>
      <c r="G11" s="2"/>
    </row>
    <row r="12" spans="1:7" x14ac:dyDescent="0.3">
      <c r="A12" s="17">
        <v>143</v>
      </c>
      <c r="B12" s="18">
        <v>8</v>
      </c>
      <c r="C12" s="45">
        <v>8.65</v>
      </c>
      <c r="E12" s="1"/>
      <c r="F12" s="3"/>
      <c r="G12" s="3"/>
    </row>
    <row r="13" spans="1:7" x14ac:dyDescent="0.3">
      <c r="A13" s="17">
        <v>150</v>
      </c>
      <c r="B13" s="18">
        <v>10.109090909090909</v>
      </c>
      <c r="C13" s="18">
        <v>11.672727272727274</v>
      </c>
      <c r="E13" s="1"/>
      <c r="F13" s="3"/>
      <c r="G13" s="2"/>
    </row>
    <row r="14" spans="1:7" x14ac:dyDescent="0.3">
      <c r="A14" s="50">
        <v>157</v>
      </c>
      <c r="B14" s="18">
        <v>8.872727272727273</v>
      </c>
      <c r="C14" s="18">
        <v>9.9636363636363647</v>
      </c>
      <c r="E14" s="1"/>
      <c r="F14" s="3"/>
      <c r="G14" s="3"/>
    </row>
    <row r="15" spans="1:7" x14ac:dyDescent="0.3">
      <c r="A15" s="17">
        <v>171</v>
      </c>
      <c r="B15" s="18">
        <v>14.327272727272728</v>
      </c>
      <c r="C15" s="18">
        <v>13.636363636363637</v>
      </c>
      <c r="E15" s="4"/>
      <c r="F15" s="3"/>
      <c r="G15" s="3"/>
    </row>
    <row r="16" spans="1:7" x14ac:dyDescent="0.3">
      <c r="A16" s="20">
        <v>175</v>
      </c>
      <c r="B16" s="21">
        <v>2.2181818181818183</v>
      </c>
      <c r="C16" s="21">
        <v>2.1090909090909093</v>
      </c>
      <c r="E16" s="1"/>
      <c r="F16" s="3"/>
      <c r="G16" s="3"/>
    </row>
    <row r="17" spans="1:7" x14ac:dyDescent="0.3">
      <c r="A17" s="22">
        <v>185</v>
      </c>
      <c r="B17" s="24">
        <v>4.1090909090909093</v>
      </c>
      <c r="C17" s="24">
        <v>3.5636363636363639</v>
      </c>
      <c r="E17" s="1"/>
      <c r="F17" s="3"/>
      <c r="G17" s="3"/>
    </row>
    <row r="18" spans="1:7" x14ac:dyDescent="0.3">
      <c r="A18" s="22">
        <v>208</v>
      </c>
      <c r="B18" s="24">
        <v>7.2727272727272734</v>
      </c>
      <c r="C18" s="24">
        <v>6.5090909090909088</v>
      </c>
      <c r="E18" s="1"/>
      <c r="F18" s="2"/>
      <c r="G18" s="2"/>
    </row>
    <row r="19" spans="1:7" x14ac:dyDescent="0.3">
      <c r="A19" s="22">
        <v>230</v>
      </c>
      <c r="B19" s="24">
        <v>8.7636363636363637</v>
      </c>
      <c r="C19" s="24">
        <v>9.6363636363636367</v>
      </c>
      <c r="E19" s="1"/>
      <c r="F19" s="3"/>
      <c r="G19" s="3"/>
    </row>
    <row r="20" spans="1:7" x14ac:dyDescent="0.3">
      <c r="E20" s="1"/>
      <c r="F20" s="3"/>
      <c r="G20" s="3"/>
    </row>
    <row r="21" spans="1:7" x14ac:dyDescent="0.3">
      <c r="A21" s="19" t="s">
        <v>1</v>
      </c>
      <c r="E21" s="1"/>
      <c r="F21" s="3"/>
      <c r="G21" s="3"/>
    </row>
    <row r="22" spans="1:7" x14ac:dyDescent="0.3">
      <c r="A22" s="25" t="s">
        <v>2</v>
      </c>
      <c r="E22" s="1"/>
      <c r="F22" s="3"/>
      <c r="G22" s="3"/>
    </row>
    <row r="23" spans="1:7" x14ac:dyDescent="0.3">
      <c r="A23" s="26" t="s">
        <v>3</v>
      </c>
      <c r="E23" s="1"/>
      <c r="F23" s="2"/>
      <c r="G23" s="2"/>
    </row>
    <row r="24" spans="1:7" x14ac:dyDescent="0.3">
      <c r="E24" s="1"/>
      <c r="F24" s="3"/>
      <c r="G24" s="3"/>
    </row>
    <row r="25" spans="1:7" x14ac:dyDescent="0.3">
      <c r="E25" s="1"/>
      <c r="F25" s="3"/>
      <c r="G25" s="3"/>
    </row>
    <row r="26" spans="1:7" x14ac:dyDescent="0.3">
      <c r="E26" s="1"/>
      <c r="F26" s="3"/>
      <c r="G26" s="3"/>
    </row>
    <row r="27" spans="1:7" x14ac:dyDescent="0.3">
      <c r="E27" s="1"/>
      <c r="F27" s="2"/>
      <c r="G27" s="2"/>
    </row>
    <row r="28" spans="1:7" x14ac:dyDescent="0.3">
      <c r="E28" s="1"/>
      <c r="F28" s="3"/>
      <c r="G28" s="3"/>
    </row>
    <row r="32" spans="1:7" x14ac:dyDescent="0.3">
      <c r="A32" s="1"/>
      <c r="B32" s="7" t="s">
        <v>4</v>
      </c>
      <c r="C32" s="30" t="s">
        <v>9</v>
      </c>
      <c r="D32" s="34" t="s">
        <v>10</v>
      </c>
      <c r="E32" s="35" t="s">
        <v>13</v>
      </c>
    </row>
    <row r="33" spans="1:5" x14ac:dyDescent="0.3">
      <c r="A33" s="28" t="s">
        <v>5</v>
      </c>
      <c r="B33" s="51">
        <v>2.7699999999999999E-2</v>
      </c>
      <c r="C33" s="33">
        <f t="shared" ref="C33:C36" si="0">LN(2)/B33</f>
        <v>25.023363919131601</v>
      </c>
      <c r="D33" s="60">
        <f>AVERAGE(C33:C34)</f>
        <v>27.135040199227092</v>
      </c>
      <c r="E33" s="61">
        <f>AVERAGE(D33,D35)</f>
        <v>26.500090719918845</v>
      </c>
    </row>
    <row r="34" spans="1:5" x14ac:dyDescent="0.3">
      <c r="A34" s="28" t="s">
        <v>6</v>
      </c>
      <c r="B34" s="51">
        <v>2.3699999999999999E-2</v>
      </c>
      <c r="C34" s="33">
        <f t="shared" si="0"/>
        <v>29.246716479322586</v>
      </c>
      <c r="D34" s="60"/>
      <c r="E34" s="61"/>
    </row>
    <row r="35" spans="1:5" x14ac:dyDescent="0.3">
      <c r="A35" s="28" t="s">
        <v>7</v>
      </c>
      <c r="B35" s="51">
        <v>2.7E-2</v>
      </c>
      <c r="C35" s="33">
        <f t="shared" si="0"/>
        <v>25.672117798516492</v>
      </c>
      <c r="D35" s="60">
        <f>AVERAGE(C35:C36)</f>
        <v>25.865141240610601</v>
      </c>
      <c r="E35" s="61"/>
    </row>
    <row r="36" spans="1:5" x14ac:dyDescent="0.3">
      <c r="A36" s="28" t="s">
        <v>8</v>
      </c>
      <c r="B36" s="51">
        <v>2.6599999999999999E-2</v>
      </c>
      <c r="C36" s="33">
        <f t="shared" si="0"/>
        <v>26.05816468270471</v>
      </c>
      <c r="D36" s="60"/>
      <c r="E36" s="61"/>
    </row>
  </sheetData>
  <mergeCells count="3">
    <mergeCell ref="D33:D34"/>
    <mergeCell ref="E33:E36"/>
    <mergeCell ref="D35:D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70" zoomScaleNormal="70" workbookViewId="0">
      <selection activeCell="A24" sqref="A24:A26"/>
    </sheetView>
  </sheetViews>
  <sheetFormatPr defaultRowHeight="14.4" x14ac:dyDescent="0.3"/>
  <cols>
    <col min="1" max="1" width="20.44140625" customWidth="1"/>
    <col min="2" max="2" width="34.109375" customWidth="1"/>
    <col min="3" max="3" width="32.5546875" customWidth="1"/>
    <col min="4" max="4" width="44" customWidth="1"/>
    <col min="5" max="5" width="44.109375" customWidth="1"/>
  </cols>
  <sheetData>
    <row r="1" spans="1:9" x14ac:dyDescent="0.3">
      <c r="A1" s="7" t="s">
        <v>0</v>
      </c>
      <c r="B1" s="12" t="s">
        <v>23</v>
      </c>
      <c r="C1" s="12" t="s">
        <v>24</v>
      </c>
      <c r="E1" s="5"/>
      <c r="F1" s="11"/>
      <c r="G1" s="11"/>
      <c r="H1" s="5"/>
      <c r="I1" s="6"/>
    </row>
    <row r="2" spans="1:9" x14ac:dyDescent="0.3">
      <c r="A2" s="13">
        <v>3</v>
      </c>
      <c r="B2" s="40">
        <v>0.39999999999999997</v>
      </c>
      <c r="C2" s="40">
        <v>0.39999999999999997</v>
      </c>
      <c r="E2" s="1"/>
      <c r="F2" s="2"/>
      <c r="G2" s="2"/>
      <c r="H2" s="1"/>
      <c r="I2" s="2"/>
    </row>
    <row r="3" spans="1:9" x14ac:dyDescent="0.3">
      <c r="A3" s="13">
        <v>13</v>
      </c>
      <c r="B3" s="40">
        <v>0.83636363636363631</v>
      </c>
      <c r="C3" s="40">
        <v>1.2363636363636366</v>
      </c>
      <c r="E3" s="1"/>
      <c r="F3" s="2"/>
      <c r="G3" s="2"/>
      <c r="H3" s="1"/>
      <c r="I3" s="2"/>
    </row>
    <row r="4" spans="1:9" x14ac:dyDescent="0.3">
      <c r="A4" s="13">
        <v>26</v>
      </c>
      <c r="B4" s="40">
        <v>1.0909090909090908</v>
      </c>
      <c r="C4" s="40">
        <v>1.6363636363636362</v>
      </c>
      <c r="E4" s="1"/>
      <c r="F4" s="2"/>
      <c r="G4" s="2"/>
      <c r="H4" s="1"/>
      <c r="I4" s="2"/>
    </row>
    <row r="5" spans="1:9" x14ac:dyDescent="0.3">
      <c r="A5" s="13">
        <v>40</v>
      </c>
      <c r="B5" s="40">
        <v>1.7454545454545456</v>
      </c>
      <c r="C5" s="40">
        <v>2.6545454545454543</v>
      </c>
      <c r="E5" s="1"/>
      <c r="F5" s="2"/>
      <c r="G5" s="2"/>
      <c r="H5" s="1"/>
      <c r="I5" s="2"/>
    </row>
    <row r="6" spans="1:9" x14ac:dyDescent="0.3">
      <c r="A6" s="13">
        <v>59</v>
      </c>
      <c r="B6" s="40">
        <v>1.7454545454545456</v>
      </c>
      <c r="C6" s="40">
        <v>2.3272727272727272</v>
      </c>
      <c r="E6" s="1"/>
      <c r="F6" s="2"/>
      <c r="G6" s="2"/>
      <c r="H6" s="1"/>
      <c r="I6" s="2"/>
    </row>
    <row r="7" spans="1:9" x14ac:dyDescent="0.3">
      <c r="A7" s="13">
        <v>76</v>
      </c>
      <c r="B7" s="40">
        <v>2.5090909090909093</v>
      </c>
      <c r="C7" s="40">
        <v>2.9454545454545453</v>
      </c>
      <c r="E7" s="1"/>
      <c r="F7" s="2"/>
      <c r="G7" s="2"/>
      <c r="H7" s="1"/>
      <c r="I7" s="2"/>
    </row>
    <row r="8" spans="1:9" x14ac:dyDescent="0.3">
      <c r="A8" s="13">
        <v>89</v>
      </c>
      <c r="B8" s="40">
        <v>4.6181818181818182</v>
      </c>
      <c r="C8" s="40">
        <v>4.3636363636363633</v>
      </c>
      <c r="E8" s="1"/>
      <c r="F8" s="2"/>
      <c r="G8" s="2"/>
      <c r="H8" s="1"/>
      <c r="I8" s="2"/>
    </row>
    <row r="9" spans="1:9" x14ac:dyDescent="0.3">
      <c r="A9" s="13">
        <v>101</v>
      </c>
      <c r="B9" s="40">
        <v>7.4545454545454541</v>
      </c>
      <c r="C9" s="40">
        <v>6.1090909090909093</v>
      </c>
      <c r="E9" s="1"/>
      <c r="F9" s="2"/>
      <c r="G9" s="2"/>
      <c r="H9" s="1"/>
      <c r="I9" s="2"/>
    </row>
    <row r="10" spans="1:9" x14ac:dyDescent="0.3">
      <c r="A10" s="13">
        <v>130</v>
      </c>
      <c r="B10" s="40">
        <v>17.381818181818183</v>
      </c>
      <c r="C10" s="40">
        <v>18.109090909090909</v>
      </c>
      <c r="E10" s="1"/>
      <c r="F10" s="2"/>
      <c r="G10" s="2"/>
      <c r="H10" s="1"/>
      <c r="I10" s="2"/>
    </row>
    <row r="11" spans="1:9" x14ac:dyDescent="0.3">
      <c r="A11" s="15">
        <v>133</v>
      </c>
      <c r="B11" s="16">
        <v>1.9636363636363636</v>
      </c>
      <c r="C11" s="16">
        <v>1.9272727272727272</v>
      </c>
      <c r="E11" s="1"/>
      <c r="F11" s="2"/>
      <c r="G11" s="2"/>
      <c r="H11" s="1"/>
      <c r="I11" s="2"/>
    </row>
    <row r="12" spans="1:9" x14ac:dyDescent="0.3">
      <c r="A12" s="17">
        <v>143</v>
      </c>
      <c r="B12" s="18">
        <v>2.6545454545454543</v>
      </c>
      <c r="C12" s="18">
        <v>2.7272727272727271</v>
      </c>
      <c r="E12" s="1"/>
      <c r="F12" s="2"/>
      <c r="G12" s="2"/>
      <c r="H12" s="1"/>
      <c r="I12" s="3"/>
    </row>
    <row r="13" spans="1:9" x14ac:dyDescent="0.3">
      <c r="A13" s="17">
        <v>150</v>
      </c>
      <c r="B13" s="18">
        <v>4.2181818181818187</v>
      </c>
      <c r="C13" s="45">
        <v>3.49</v>
      </c>
      <c r="E13" s="1"/>
      <c r="F13" s="3"/>
      <c r="G13" s="3"/>
      <c r="H13" s="1"/>
      <c r="I13" s="3"/>
    </row>
    <row r="14" spans="1:9" x14ac:dyDescent="0.3">
      <c r="A14" s="17">
        <v>157</v>
      </c>
      <c r="B14" s="18">
        <v>4.9818181818181824</v>
      </c>
      <c r="C14" s="18">
        <v>3.418181818181818</v>
      </c>
      <c r="E14" s="1"/>
      <c r="F14" s="3"/>
      <c r="G14" s="2"/>
      <c r="H14" s="1"/>
      <c r="I14" s="3"/>
    </row>
    <row r="15" spans="1:9" x14ac:dyDescent="0.3">
      <c r="A15" s="17">
        <v>171</v>
      </c>
      <c r="B15" s="18">
        <v>9.3090909090909086</v>
      </c>
      <c r="C15" s="18">
        <v>6.3636363636363633</v>
      </c>
      <c r="E15" s="1"/>
      <c r="F15" s="3"/>
      <c r="G15" s="3"/>
      <c r="H15" s="1"/>
      <c r="I15" s="2"/>
    </row>
    <row r="16" spans="1:9" x14ac:dyDescent="0.3">
      <c r="A16" s="17">
        <v>185</v>
      </c>
      <c r="B16" s="18">
        <v>11.890909090909091</v>
      </c>
      <c r="C16" s="18">
        <v>6.872727272727273</v>
      </c>
      <c r="E16" s="1"/>
      <c r="F16" s="3"/>
      <c r="G16" s="3"/>
      <c r="H16" s="1"/>
      <c r="I16" s="3"/>
    </row>
    <row r="17" spans="1:9" x14ac:dyDescent="0.3">
      <c r="A17" s="17">
        <v>208</v>
      </c>
      <c r="B17" s="18">
        <v>14</v>
      </c>
      <c r="C17" s="18">
        <v>10.545454545454545</v>
      </c>
      <c r="E17" s="1"/>
      <c r="F17" s="3"/>
      <c r="G17" s="3"/>
      <c r="H17" s="1"/>
      <c r="I17" s="3"/>
    </row>
    <row r="18" spans="1:9" x14ac:dyDescent="0.3">
      <c r="A18" s="20">
        <v>210</v>
      </c>
      <c r="B18" s="21">
        <v>1.4545454545454546</v>
      </c>
      <c r="C18" s="21">
        <v>1.2</v>
      </c>
      <c r="E18" s="1"/>
      <c r="F18" s="3"/>
      <c r="G18" s="3"/>
      <c r="H18" s="1"/>
      <c r="I18" s="3"/>
    </row>
    <row r="19" spans="1:9" x14ac:dyDescent="0.3">
      <c r="A19" s="22">
        <v>230</v>
      </c>
      <c r="B19" s="24">
        <v>3.7818181818181817</v>
      </c>
      <c r="C19" s="24">
        <v>3.5636363636363639</v>
      </c>
      <c r="E19" s="1"/>
      <c r="F19" s="3"/>
      <c r="G19" s="3"/>
      <c r="H19" s="1"/>
      <c r="I19" s="2"/>
    </row>
    <row r="20" spans="1:9" x14ac:dyDescent="0.3">
      <c r="A20" s="22">
        <v>249</v>
      </c>
      <c r="B20" s="23">
        <v>5.7454545454545451</v>
      </c>
      <c r="C20" s="23">
        <v>6.0727272727272732</v>
      </c>
      <c r="E20" s="1"/>
      <c r="F20" s="2"/>
      <c r="G20" s="2"/>
      <c r="H20" s="1"/>
      <c r="I20" s="2"/>
    </row>
    <row r="21" spans="1:9" x14ac:dyDescent="0.3">
      <c r="A21" s="22">
        <v>265</v>
      </c>
      <c r="B21" s="24">
        <v>8.4363636363636374</v>
      </c>
      <c r="C21" s="24">
        <v>8.0727272727272723</v>
      </c>
      <c r="E21" s="1"/>
      <c r="F21" s="3"/>
      <c r="G21" s="3"/>
      <c r="H21" s="1"/>
      <c r="I21" s="3"/>
    </row>
    <row r="22" spans="1:9" x14ac:dyDescent="0.3">
      <c r="A22" s="22">
        <v>277</v>
      </c>
      <c r="B22" s="24">
        <v>13.018181818181818</v>
      </c>
      <c r="C22" s="24">
        <v>12.363636363636365</v>
      </c>
      <c r="E22" s="1"/>
      <c r="F22" s="2"/>
      <c r="G22" s="2"/>
      <c r="H22" s="1"/>
      <c r="I22" s="3"/>
    </row>
    <row r="23" spans="1:9" x14ac:dyDescent="0.3">
      <c r="E23" s="1"/>
      <c r="F23" s="3"/>
      <c r="G23" s="3"/>
      <c r="H23" s="1"/>
      <c r="I23" s="3"/>
    </row>
    <row r="24" spans="1:9" x14ac:dyDescent="0.3">
      <c r="A24" s="19" t="s">
        <v>1</v>
      </c>
      <c r="E24" s="1"/>
      <c r="F24" s="3"/>
      <c r="G24" s="3"/>
      <c r="H24" s="1"/>
      <c r="I24" s="2"/>
    </row>
    <row r="25" spans="1:9" x14ac:dyDescent="0.3">
      <c r="A25" s="25" t="s">
        <v>2</v>
      </c>
      <c r="E25" s="1"/>
      <c r="F25" s="3"/>
      <c r="G25" s="3"/>
      <c r="H25" s="1"/>
      <c r="I25" s="2"/>
    </row>
    <row r="26" spans="1:9" x14ac:dyDescent="0.3">
      <c r="A26" s="26" t="s">
        <v>3</v>
      </c>
      <c r="E26" s="1"/>
      <c r="F26" s="3"/>
      <c r="G26" s="3"/>
      <c r="H26" s="1"/>
      <c r="I26" s="2"/>
    </row>
    <row r="27" spans="1:9" x14ac:dyDescent="0.3">
      <c r="E27" s="1"/>
      <c r="F27" s="2"/>
      <c r="G27" s="2"/>
      <c r="H27" s="1"/>
      <c r="I27" s="2"/>
    </row>
    <row r="28" spans="1:9" x14ac:dyDescent="0.3">
      <c r="E28" s="1"/>
      <c r="F28" s="3"/>
      <c r="G28" s="3"/>
      <c r="H28" s="1"/>
      <c r="I28" s="2"/>
    </row>
    <row r="29" spans="1:9" x14ac:dyDescent="0.3">
      <c r="E29" s="4"/>
      <c r="F29" s="3"/>
      <c r="G29" s="3"/>
      <c r="H29" s="1"/>
      <c r="I29" s="2"/>
    </row>
    <row r="30" spans="1:9" x14ac:dyDescent="0.3">
      <c r="E30" s="1"/>
      <c r="F30" s="3"/>
      <c r="G30" s="3"/>
      <c r="H30" s="1"/>
      <c r="I30" s="2"/>
    </row>
    <row r="31" spans="1:9" x14ac:dyDescent="0.3">
      <c r="E31" s="4"/>
      <c r="F31" s="52"/>
      <c r="G31" s="3"/>
      <c r="H31" s="1"/>
      <c r="I31" s="2"/>
    </row>
    <row r="32" spans="1:9" x14ac:dyDescent="0.3">
      <c r="A32" s="1"/>
      <c r="B32" s="7" t="s">
        <v>4</v>
      </c>
      <c r="C32" s="30" t="s">
        <v>9</v>
      </c>
      <c r="D32" s="34" t="s">
        <v>10</v>
      </c>
      <c r="E32" s="35" t="s">
        <v>13</v>
      </c>
      <c r="F32" s="3"/>
      <c r="G32" s="3"/>
      <c r="H32" s="1"/>
      <c r="I32" s="2"/>
    </row>
    <row r="33" spans="1:7" x14ac:dyDescent="0.3">
      <c r="A33" s="28" t="s">
        <v>5</v>
      </c>
      <c r="B33" s="51">
        <v>2.7699999999999999E-2</v>
      </c>
      <c r="C33" s="33">
        <f t="shared" ref="C33:C36" si="0">LN(2)/B33</f>
        <v>25.023363919131601</v>
      </c>
      <c r="D33" s="60">
        <f>AVERAGE(C33:C34)</f>
        <v>23.764071254370108</v>
      </c>
      <c r="E33" s="61">
        <f>AVERAGE(D33,D35)</f>
        <v>24.901187265533331</v>
      </c>
      <c r="F33" s="3"/>
      <c r="G33" s="3"/>
    </row>
    <row r="34" spans="1:7" x14ac:dyDescent="0.3">
      <c r="A34" s="28" t="s">
        <v>6</v>
      </c>
      <c r="B34" s="51">
        <v>3.0800000000000001E-2</v>
      </c>
      <c r="C34" s="33">
        <f t="shared" si="0"/>
        <v>22.504778589608613</v>
      </c>
      <c r="D34" s="60"/>
      <c r="E34" s="61"/>
      <c r="F34" s="11"/>
      <c r="G34" s="11"/>
    </row>
    <row r="35" spans="1:7" x14ac:dyDescent="0.3">
      <c r="A35" s="28" t="s">
        <v>7</v>
      </c>
      <c r="B35" s="51">
        <v>2.24E-2</v>
      </c>
      <c r="C35" s="33">
        <f t="shared" si="0"/>
        <v>30.944070560711843</v>
      </c>
      <c r="D35" s="60">
        <f>AVERAGE(C35:C36)</f>
        <v>26.038303276696549</v>
      </c>
      <c r="E35" s="61"/>
    </row>
    <row r="36" spans="1:7" x14ac:dyDescent="0.3">
      <c r="A36" s="28" t="s">
        <v>8</v>
      </c>
      <c r="B36" s="51">
        <v>3.2800000000000003E-2</v>
      </c>
      <c r="C36" s="33">
        <f t="shared" si="0"/>
        <v>21.132535992681255</v>
      </c>
      <c r="D36" s="60"/>
      <c r="E36" s="61"/>
    </row>
  </sheetData>
  <mergeCells count="3">
    <mergeCell ref="D33:D34"/>
    <mergeCell ref="E33:E36"/>
    <mergeCell ref="D35:D3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0" zoomScaleNormal="70" workbookViewId="0">
      <selection activeCell="D25" sqref="D25"/>
    </sheetView>
  </sheetViews>
  <sheetFormatPr defaultRowHeight="14.4" x14ac:dyDescent="0.3"/>
  <cols>
    <col min="1" max="1" width="17.109375" customWidth="1"/>
    <col min="2" max="2" width="34.109375" customWidth="1"/>
    <col min="3" max="3" width="21.44140625" customWidth="1"/>
    <col min="4" max="4" width="32.77734375" customWidth="1"/>
    <col min="5" max="5" width="44.6640625" customWidth="1"/>
    <col min="6" max="6" width="44" customWidth="1"/>
  </cols>
  <sheetData>
    <row r="1" spans="1:8" x14ac:dyDescent="0.3">
      <c r="A1" s="7" t="s">
        <v>18</v>
      </c>
      <c r="B1" s="12" t="s">
        <v>25</v>
      </c>
      <c r="C1" s="7" t="s">
        <v>19</v>
      </c>
      <c r="D1" s="12" t="s">
        <v>26</v>
      </c>
      <c r="F1" s="1"/>
      <c r="G1" s="2"/>
      <c r="H1" s="29"/>
    </row>
    <row r="2" spans="1:8" x14ac:dyDescent="0.3">
      <c r="A2" s="13">
        <v>3</v>
      </c>
      <c r="B2" s="40">
        <v>0.39999999999999997</v>
      </c>
      <c r="C2" s="13">
        <v>3</v>
      </c>
      <c r="D2" s="40">
        <v>0.4363636363636364</v>
      </c>
      <c r="F2" s="1"/>
      <c r="G2" s="2"/>
      <c r="H2" s="2"/>
    </row>
    <row r="3" spans="1:8" x14ac:dyDescent="0.3">
      <c r="A3" s="13">
        <v>13</v>
      </c>
      <c r="B3" s="40">
        <v>1.0545454545454547</v>
      </c>
      <c r="C3" s="13">
        <v>13</v>
      </c>
      <c r="D3" s="40">
        <v>1.4181818181818182</v>
      </c>
      <c r="F3" s="1"/>
      <c r="G3" s="2"/>
      <c r="H3" s="2"/>
    </row>
    <row r="4" spans="1:8" x14ac:dyDescent="0.3">
      <c r="A4" s="13">
        <v>26</v>
      </c>
      <c r="B4" s="40">
        <v>1.2</v>
      </c>
      <c r="C4" s="13">
        <v>26</v>
      </c>
      <c r="D4" s="40">
        <v>1.3818181818181818</v>
      </c>
      <c r="F4" s="1"/>
      <c r="G4" s="2"/>
      <c r="H4" s="2"/>
    </row>
    <row r="5" spans="1:8" x14ac:dyDescent="0.3">
      <c r="A5" s="13">
        <v>40</v>
      </c>
      <c r="B5" s="40">
        <v>1.9636363636363636</v>
      </c>
      <c r="C5" s="13">
        <v>40</v>
      </c>
      <c r="D5" s="40">
        <v>5.0909090909090917</v>
      </c>
      <c r="F5" s="1"/>
      <c r="G5" s="2"/>
      <c r="H5" s="2"/>
    </row>
    <row r="6" spans="1:8" x14ac:dyDescent="0.3">
      <c r="A6" s="13">
        <v>59</v>
      </c>
      <c r="B6" s="40">
        <v>2.6181818181818182</v>
      </c>
      <c r="C6" s="13">
        <v>59</v>
      </c>
      <c r="D6" s="40">
        <v>9.0181818181818176</v>
      </c>
      <c r="F6" s="1"/>
      <c r="G6" s="2"/>
      <c r="H6" s="2"/>
    </row>
    <row r="7" spans="1:8" x14ac:dyDescent="0.3">
      <c r="A7" s="13">
        <v>76</v>
      </c>
      <c r="B7" s="40">
        <v>6.036363636363637</v>
      </c>
      <c r="C7" s="13">
        <v>76</v>
      </c>
      <c r="D7" s="40">
        <v>11.381818181818181</v>
      </c>
      <c r="F7" s="1"/>
      <c r="G7" s="2"/>
      <c r="H7" s="2"/>
    </row>
    <row r="8" spans="1:8" x14ac:dyDescent="0.3">
      <c r="A8" s="13">
        <v>89</v>
      </c>
      <c r="B8" s="40">
        <v>14.654545454545456</v>
      </c>
      <c r="C8" s="13">
        <v>89</v>
      </c>
      <c r="D8" s="40">
        <v>14.545454545454547</v>
      </c>
      <c r="F8" s="1"/>
      <c r="G8" s="2"/>
      <c r="H8" s="2"/>
    </row>
    <row r="9" spans="1:8" x14ac:dyDescent="0.3">
      <c r="A9" s="13">
        <v>101</v>
      </c>
      <c r="B9" s="40">
        <v>17.309090909090909</v>
      </c>
      <c r="C9" s="15">
        <v>103</v>
      </c>
      <c r="D9" s="16">
        <v>1.781818181818182</v>
      </c>
      <c r="F9" s="1"/>
      <c r="G9" s="2"/>
      <c r="H9" s="2"/>
    </row>
    <row r="10" spans="1:8" x14ac:dyDescent="0.3">
      <c r="A10" s="15">
        <v>103</v>
      </c>
      <c r="B10" s="16">
        <v>2.7272727272727271</v>
      </c>
      <c r="C10" s="17">
        <v>130</v>
      </c>
      <c r="D10" s="45">
        <v>7.2</v>
      </c>
      <c r="F10" s="1"/>
      <c r="G10" s="2"/>
      <c r="H10" s="2"/>
    </row>
    <row r="11" spans="1:8" x14ac:dyDescent="0.3">
      <c r="A11" s="17">
        <v>130</v>
      </c>
      <c r="B11" s="45">
        <v>10.654545454545454</v>
      </c>
      <c r="C11" s="17">
        <v>143</v>
      </c>
      <c r="D11" s="18">
        <v>8.1818181818181817</v>
      </c>
      <c r="F11" s="1"/>
      <c r="G11" s="2"/>
      <c r="H11" s="2"/>
    </row>
    <row r="12" spans="1:8" x14ac:dyDescent="0.3">
      <c r="A12" s="17">
        <v>143</v>
      </c>
      <c r="B12" s="18">
        <v>13.054545454545455</v>
      </c>
      <c r="C12" s="17">
        <v>150</v>
      </c>
      <c r="D12" s="18">
        <v>10.618181818181817</v>
      </c>
      <c r="F12" s="1"/>
      <c r="G12" s="2"/>
      <c r="H12" s="2"/>
    </row>
    <row r="13" spans="1:8" x14ac:dyDescent="0.3">
      <c r="A13" s="17">
        <v>150</v>
      </c>
      <c r="B13" s="18">
        <v>14</v>
      </c>
      <c r="C13" s="20">
        <v>159</v>
      </c>
      <c r="D13" s="21">
        <v>1.5636363636363635</v>
      </c>
      <c r="F13" s="1"/>
      <c r="G13" s="3"/>
      <c r="H13" s="3"/>
    </row>
    <row r="14" spans="1:8" x14ac:dyDescent="0.3">
      <c r="A14" s="17">
        <v>157</v>
      </c>
      <c r="B14" s="45">
        <v>14.945454545454545</v>
      </c>
      <c r="C14" s="22">
        <v>171</v>
      </c>
      <c r="D14" s="23">
        <v>4.872727272727273</v>
      </c>
      <c r="F14" s="1"/>
      <c r="G14" s="3"/>
      <c r="H14" s="3"/>
    </row>
    <row r="15" spans="1:8" x14ac:dyDescent="0.3">
      <c r="A15" s="20">
        <v>159</v>
      </c>
      <c r="B15" s="21">
        <v>2.3636363636363638</v>
      </c>
      <c r="C15" s="22">
        <v>185</v>
      </c>
      <c r="D15" s="24">
        <v>4.1818181818181817</v>
      </c>
      <c r="F15" s="1"/>
      <c r="G15" s="2"/>
      <c r="H15" s="2"/>
    </row>
    <row r="16" spans="1:8" x14ac:dyDescent="0.3">
      <c r="A16" s="22">
        <v>171</v>
      </c>
      <c r="B16" s="23">
        <v>5.3818181818181818</v>
      </c>
      <c r="C16" s="22">
        <v>208</v>
      </c>
      <c r="D16" s="24">
        <v>6.5090909090909088</v>
      </c>
      <c r="F16" s="1"/>
      <c r="G16" s="2"/>
      <c r="H16" s="2"/>
    </row>
    <row r="17" spans="1:8" x14ac:dyDescent="0.3">
      <c r="A17" s="22">
        <v>185</v>
      </c>
      <c r="B17" s="24">
        <v>3.1999999999999997</v>
      </c>
      <c r="C17" s="22">
        <v>230</v>
      </c>
      <c r="D17" s="24">
        <v>7.8909090909090907</v>
      </c>
      <c r="F17" s="1"/>
      <c r="G17" s="2"/>
      <c r="H17" s="2"/>
    </row>
    <row r="18" spans="1:8" x14ac:dyDescent="0.3">
      <c r="A18" s="22">
        <v>208</v>
      </c>
      <c r="B18" s="24">
        <v>4.5090909090909088</v>
      </c>
      <c r="C18" s="22">
        <v>249</v>
      </c>
      <c r="D18" s="24">
        <v>9.5636363636363644</v>
      </c>
      <c r="F18" s="1"/>
      <c r="G18" s="2"/>
      <c r="H18" s="2"/>
    </row>
    <row r="19" spans="1:8" x14ac:dyDescent="0.3">
      <c r="A19" s="22">
        <v>230</v>
      </c>
      <c r="B19" s="24">
        <v>5.709090909090909</v>
      </c>
      <c r="C19" s="22">
        <v>265</v>
      </c>
      <c r="D19" s="24">
        <v>10.218181818181819</v>
      </c>
      <c r="F19" s="1"/>
      <c r="G19" s="3"/>
      <c r="H19" s="3"/>
    </row>
    <row r="20" spans="1:8" x14ac:dyDescent="0.3">
      <c r="A20" s="22">
        <v>249</v>
      </c>
      <c r="B20" s="24">
        <v>7.8909090909090907</v>
      </c>
      <c r="C20" s="22">
        <v>277</v>
      </c>
      <c r="D20" s="24">
        <v>12.218181818181819</v>
      </c>
      <c r="F20" s="1"/>
      <c r="G20" s="3"/>
      <c r="H20" s="3"/>
    </row>
    <row r="21" spans="1:8" x14ac:dyDescent="0.3">
      <c r="A21" s="22">
        <v>265</v>
      </c>
      <c r="B21" s="24">
        <v>8.1090909090909093</v>
      </c>
      <c r="F21" s="1"/>
      <c r="G21" s="3"/>
      <c r="H21" s="3"/>
    </row>
    <row r="22" spans="1:8" x14ac:dyDescent="0.3">
      <c r="A22" s="22">
        <v>277</v>
      </c>
      <c r="B22" s="24">
        <v>10.072727272727274</v>
      </c>
      <c r="F22" s="1"/>
      <c r="G22" s="3"/>
      <c r="H22" s="3"/>
    </row>
    <row r="23" spans="1:8" x14ac:dyDescent="0.3">
      <c r="F23" s="1"/>
      <c r="G23" s="3"/>
      <c r="H23" s="3"/>
    </row>
    <row r="24" spans="1:8" x14ac:dyDescent="0.3">
      <c r="A24" s="19" t="s">
        <v>1</v>
      </c>
      <c r="B24" s="53"/>
      <c r="F24" s="1"/>
      <c r="G24" s="3"/>
      <c r="H24" s="3"/>
    </row>
    <row r="25" spans="1:8" x14ac:dyDescent="0.3">
      <c r="A25" s="25" t="s">
        <v>2</v>
      </c>
      <c r="B25" s="54"/>
      <c r="F25" s="1"/>
      <c r="G25" s="3"/>
      <c r="H25" s="3"/>
    </row>
    <row r="26" spans="1:8" x14ac:dyDescent="0.3">
      <c r="A26" s="26" t="s">
        <v>3</v>
      </c>
      <c r="B26" s="55"/>
      <c r="F26" s="1"/>
      <c r="G26" s="3"/>
      <c r="H26" s="3"/>
    </row>
    <row r="27" spans="1:8" x14ac:dyDescent="0.3">
      <c r="B27" s="31"/>
      <c r="F27" s="1"/>
      <c r="G27" s="2"/>
      <c r="H27" s="2"/>
    </row>
    <row r="28" spans="1:8" x14ac:dyDescent="0.3">
      <c r="F28" s="1"/>
      <c r="G28" s="3"/>
      <c r="H28" s="3"/>
    </row>
    <row r="29" spans="1:8" x14ac:dyDescent="0.3">
      <c r="F29" s="4"/>
      <c r="G29" s="2"/>
      <c r="H29" s="2"/>
    </row>
    <row r="30" spans="1:8" x14ac:dyDescent="0.3">
      <c r="F30" s="1"/>
      <c r="G30" s="3"/>
      <c r="H30" s="3"/>
    </row>
    <row r="31" spans="1:8" x14ac:dyDescent="0.3">
      <c r="F31" s="4"/>
      <c r="G31" s="3"/>
      <c r="H31" s="11"/>
    </row>
    <row r="32" spans="1:8" x14ac:dyDescent="0.3">
      <c r="A32" s="1"/>
      <c r="B32" s="7" t="s">
        <v>4</v>
      </c>
      <c r="C32" s="30" t="s">
        <v>9</v>
      </c>
      <c r="D32" s="34" t="s">
        <v>10</v>
      </c>
      <c r="E32" s="35" t="s">
        <v>13</v>
      </c>
      <c r="G32" s="3"/>
      <c r="H32" s="3"/>
    </row>
    <row r="33" spans="1:8" x14ac:dyDescent="0.3">
      <c r="A33" s="28" t="s">
        <v>5</v>
      </c>
      <c r="B33" s="51">
        <v>3.1899999999999998E-2</v>
      </c>
      <c r="C33" s="33">
        <f t="shared" ref="C33:C36" si="0">LN(2)/B33</f>
        <v>21.728751741691077</v>
      </c>
      <c r="D33" s="60">
        <f>AVERAGE(C33:C34)</f>
        <v>45.521734898842809</v>
      </c>
      <c r="E33" s="61">
        <f>AVERAGE(D33,D35)</f>
        <v>40.205617708785667</v>
      </c>
      <c r="G33" s="11"/>
      <c r="H33" s="11"/>
    </row>
    <row r="34" spans="1:8" x14ac:dyDescent="0.3">
      <c r="A34" s="28" t="s">
        <v>6</v>
      </c>
      <c r="B34" s="51">
        <v>0.01</v>
      </c>
      <c r="C34" s="33">
        <f t="shared" si="0"/>
        <v>69.314718055994533</v>
      </c>
      <c r="D34" s="60"/>
      <c r="E34" s="61"/>
      <c r="G34" s="11"/>
      <c r="H34" s="11"/>
    </row>
    <row r="35" spans="1:8" x14ac:dyDescent="0.3">
      <c r="A35" s="28" t="s">
        <v>7</v>
      </c>
      <c r="B35" s="51">
        <v>3.7600000000000001E-2</v>
      </c>
      <c r="C35" s="33">
        <f t="shared" si="0"/>
        <v>18.434765440424076</v>
      </c>
      <c r="D35" s="60">
        <f>AVERAGE(C35:C36)</f>
        <v>34.889500518728532</v>
      </c>
      <c r="E35" s="61"/>
    </row>
    <row r="36" spans="1:8" x14ac:dyDescent="0.3">
      <c r="A36" s="28" t="s">
        <v>8</v>
      </c>
      <c r="B36" s="51">
        <v>1.35E-2</v>
      </c>
      <c r="C36" s="33">
        <f t="shared" si="0"/>
        <v>51.344235597032984</v>
      </c>
      <c r="D36" s="60"/>
      <c r="E36" s="61"/>
    </row>
  </sheetData>
  <mergeCells count="3">
    <mergeCell ref="E33:E36"/>
    <mergeCell ref="D33:D34"/>
    <mergeCell ref="D35:D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70" zoomScaleNormal="70" workbookViewId="0">
      <selection activeCell="A32" sqref="A32:E36"/>
    </sheetView>
  </sheetViews>
  <sheetFormatPr defaultRowHeight="14.4" x14ac:dyDescent="0.3"/>
  <cols>
    <col min="1" max="1" width="11.21875" customWidth="1"/>
    <col min="2" max="2" width="33.5546875" customWidth="1"/>
    <col min="3" max="3" width="33" customWidth="1"/>
    <col min="4" max="4" width="45" customWidth="1"/>
    <col min="5" max="5" width="43.44140625" customWidth="1"/>
  </cols>
  <sheetData>
    <row r="1" spans="1:3" x14ac:dyDescent="0.3">
      <c r="A1" s="53" t="s">
        <v>0</v>
      </c>
      <c r="B1" s="30" t="s">
        <v>27</v>
      </c>
      <c r="C1" s="30" t="s">
        <v>28</v>
      </c>
    </row>
    <row r="2" spans="1:3" x14ac:dyDescent="0.3">
      <c r="A2" s="13">
        <v>3</v>
      </c>
      <c r="B2" s="14">
        <v>0.4363636363636364</v>
      </c>
      <c r="C2" s="14">
        <v>0.4363636363636364</v>
      </c>
    </row>
    <row r="3" spans="1:3" x14ac:dyDescent="0.3">
      <c r="A3" s="13">
        <v>13</v>
      </c>
      <c r="B3" s="14">
        <v>1.0181818181818183</v>
      </c>
      <c r="C3" s="14">
        <v>0.90909090909090917</v>
      </c>
    </row>
    <row r="4" spans="1:3" x14ac:dyDescent="0.3">
      <c r="A4" s="13">
        <v>26</v>
      </c>
      <c r="B4" s="14">
        <v>1.0909090909090908</v>
      </c>
      <c r="C4" s="14">
        <v>0.94545454545454544</v>
      </c>
    </row>
    <row r="5" spans="1:3" x14ac:dyDescent="0.3">
      <c r="A5" s="13">
        <v>40</v>
      </c>
      <c r="B5" s="14">
        <v>1.8181818181818183</v>
      </c>
      <c r="C5" s="14">
        <v>1.5272727272727273</v>
      </c>
    </row>
    <row r="6" spans="1:3" x14ac:dyDescent="0.3">
      <c r="A6" s="13">
        <v>59</v>
      </c>
      <c r="B6" s="14">
        <v>2.1454545454545455</v>
      </c>
      <c r="C6" s="14">
        <v>1.709090909090909</v>
      </c>
    </row>
    <row r="7" spans="1:3" x14ac:dyDescent="0.3">
      <c r="A7" s="13">
        <v>76</v>
      </c>
      <c r="B7" s="14">
        <v>2.5818181818181816</v>
      </c>
      <c r="C7" s="14">
        <v>2.290909090909091</v>
      </c>
    </row>
    <row r="8" spans="1:3" x14ac:dyDescent="0.3">
      <c r="A8" s="13">
        <v>89</v>
      </c>
      <c r="B8" s="14">
        <v>6.4363636363636356</v>
      </c>
      <c r="C8" s="14">
        <v>5.5636363636363635</v>
      </c>
    </row>
    <row r="9" spans="1:3" x14ac:dyDescent="0.3">
      <c r="A9" s="13">
        <v>101</v>
      </c>
      <c r="B9" s="14">
        <v>12.072727272727274</v>
      </c>
      <c r="C9" s="14">
        <v>10.58181818181818</v>
      </c>
    </row>
    <row r="10" spans="1:3" x14ac:dyDescent="0.3">
      <c r="A10" s="15">
        <v>103</v>
      </c>
      <c r="B10" s="16">
        <v>2.2181818181818183</v>
      </c>
      <c r="C10" s="16">
        <v>1.6727272727272726</v>
      </c>
    </row>
    <row r="11" spans="1:3" x14ac:dyDescent="0.3">
      <c r="A11" s="17">
        <v>130</v>
      </c>
      <c r="B11" s="18">
        <v>10.872727272727273</v>
      </c>
      <c r="C11" s="18">
        <v>10.509090909090908</v>
      </c>
    </row>
    <row r="12" spans="1:3" x14ac:dyDescent="0.3">
      <c r="A12" s="20">
        <v>133</v>
      </c>
      <c r="B12" s="21">
        <v>0.94545454545454544</v>
      </c>
      <c r="C12" s="21">
        <v>1.1272727272727272</v>
      </c>
    </row>
    <row r="13" spans="1:3" x14ac:dyDescent="0.3">
      <c r="A13" s="22">
        <v>143</v>
      </c>
      <c r="B13" s="24">
        <v>1.8909090909090909</v>
      </c>
      <c r="C13" s="24">
        <v>1.1636363636363636</v>
      </c>
    </row>
    <row r="14" spans="1:3" x14ac:dyDescent="0.3">
      <c r="A14" s="22">
        <v>150</v>
      </c>
      <c r="B14" s="24">
        <v>2.6909090909090909</v>
      </c>
      <c r="C14" s="24">
        <v>2.3636363636363638</v>
      </c>
    </row>
    <row r="15" spans="1:3" x14ac:dyDescent="0.3">
      <c r="A15" s="22">
        <v>157</v>
      </c>
      <c r="B15" s="24">
        <v>2.7272727272727271</v>
      </c>
      <c r="C15" s="24">
        <v>1.8909090909090909</v>
      </c>
    </row>
    <row r="16" spans="1:3" x14ac:dyDescent="0.3">
      <c r="A16" s="22">
        <v>171</v>
      </c>
      <c r="B16" s="24">
        <v>5.0181818181818185</v>
      </c>
      <c r="C16" s="24">
        <v>5.7454545454545451</v>
      </c>
    </row>
    <row r="17" spans="1:5" x14ac:dyDescent="0.3">
      <c r="A17" s="22">
        <v>185</v>
      </c>
      <c r="B17" s="24">
        <v>5.3090909090909086</v>
      </c>
      <c r="C17" s="24">
        <v>6.5090909090909088</v>
      </c>
    </row>
    <row r="18" spans="1:5" x14ac:dyDescent="0.3">
      <c r="A18" s="22">
        <v>208</v>
      </c>
      <c r="B18" s="24">
        <v>12.69090909090909</v>
      </c>
      <c r="C18" s="24">
        <v>11.709090909090909</v>
      </c>
    </row>
    <row r="20" spans="1:5" x14ac:dyDescent="0.3">
      <c r="A20" s="19" t="s">
        <v>1</v>
      </c>
    </row>
    <row r="21" spans="1:5" x14ac:dyDescent="0.3">
      <c r="A21" s="25" t="s">
        <v>2</v>
      </c>
    </row>
    <row r="22" spans="1:5" x14ac:dyDescent="0.3">
      <c r="A22" s="26" t="s">
        <v>3</v>
      </c>
    </row>
    <row r="32" spans="1:5" x14ac:dyDescent="0.3">
      <c r="A32" s="1"/>
      <c r="B32" s="7" t="s">
        <v>4</v>
      </c>
      <c r="C32" s="30" t="s">
        <v>9</v>
      </c>
      <c r="D32" s="34" t="s">
        <v>10</v>
      </c>
      <c r="E32" s="35" t="s">
        <v>13</v>
      </c>
    </row>
    <row r="33" spans="1:5" x14ac:dyDescent="0.3">
      <c r="A33" s="28" t="s">
        <v>5</v>
      </c>
      <c r="B33" s="51">
        <v>5.8900000000000001E-2</v>
      </c>
      <c r="C33" s="33">
        <f t="shared" ref="C33:C36" si="0">LN(2)/B33</f>
        <v>11.76820340509245</v>
      </c>
      <c r="D33" s="60">
        <f>AVERAGE(C33:C34)</f>
        <v>17.027947049169139</v>
      </c>
      <c r="E33" s="61">
        <f>AVERAGE(D33,D35)</f>
        <v>16.185394957025814</v>
      </c>
    </row>
    <row r="34" spans="1:5" x14ac:dyDescent="0.3">
      <c r="A34" s="28" t="s">
        <v>6</v>
      </c>
      <c r="B34" s="51">
        <v>3.1099999999999999E-2</v>
      </c>
      <c r="C34" s="33">
        <f t="shared" si="0"/>
        <v>22.287690693245828</v>
      </c>
      <c r="D34" s="60"/>
      <c r="E34" s="61"/>
    </row>
    <row r="35" spans="1:5" x14ac:dyDescent="0.3">
      <c r="A35" s="28" t="s">
        <v>7</v>
      </c>
      <c r="B35" s="51">
        <v>6.8099999999999994E-2</v>
      </c>
      <c r="C35" s="33">
        <f t="shared" si="0"/>
        <v>10.178372695447068</v>
      </c>
      <c r="D35" s="60">
        <f>AVERAGE(C35:C36)</f>
        <v>15.342842864882488</v>
      </c>
      <c r="E35" s="61"/>
    </row>
    <row r="36" spans="1:5" x14ac:dyDescent="0.3">
      <c r="A36" s="28" t="s">
        <v>8</v>
      </c>
      <c r="B36" s="51">
        <v>3.3799999999999997E-2</v>
      </c>
      <c r="C36" s="33">
        <f t="shared" si="0"/>
        <v>20.50731303431791</v>
      </c>
      <c r="D36" s="60"/>
      <c r="E36" s="61"/>
    </row>
  </sheetData>
  <mergeCells count="3">
    <mergeCell ref="D33:D34"/>
    <mergeCell ref="E33:E36"/>
    <mergeCell ref="D35:D3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="70" zoomScaleNormal="70" workbookViewId="0">
      <selection activeCell="C22" sqref="C22"/>
    </sheetView>
  </sheetViews>
  <sheetFormatPr defaultRowHeight="14.4" x14ac:dyDescent="0.3"/>
  <cols>
    <col min="1" max="1" width="20.6640625" customWidth="1"/>
    <col min="2" max="2" width="36.6640625" customWidth="1"/>
    <col min="3" max="3" width="36.88671875" customWidth="1"/>
    <col min="4" max="4" width="44.44140625" customWidth="1"/>
    <col min="5" max="5" width="44.109375" customWidth="1"/>
  </cols>
  <sheetData>
    <row r="1" spans="1:3" x14ac:dyDescent="0.3">
      <c r="A1" s="7" t="s">
        <v>0</v>
      </c>
      <c r="B1" s="12" t="s">
        <v>29</v>
      </c>
      <c r="C1" s="12" t="s">
        <v>30</v>
      </c>
    </row>
    <row r="2" spans="1:3" x14ac:dyDescent="0.3">
      <c r="A2" s="13">
        <v>3</v>
      </c>
      <c r="B2" s="40">
        <v>0.47272727272727272</v>
      </c>
      <c r="C2" s="40">
        <v>0.39999999999999997</v>
      </c>
    </row>
    <row r="3" spans="1:3" x14ac:dyDescent="0.3">
      <c r="A3" s="13">
        <v>13</v>
      </c>
      <c r="B3" s="40">
        <v>1.0909090909090908</v>
      </c>
      <c r="C3" s="40">
        <v>1.0909090909090908</v>
      </c>
    </row>
    <row r="4" spans="1:3" x14ac:dyDescent="0.3">
      <c r="A4" s="13">
        <v>26</v>
      </c>
      <c r="B4" s="40">
        <v>1.0545454545454547</v>
      </c>
      <c r="C4" s="40">
        <v>1.0909090909090908</v>
      </c>
    </row>
    <row r="5" spans="1:3" x14ac:dyDescent="0.3">
      <c r="A5" s="13">
        <v>40</v>
      </c>
      <c r="B5" s="40">
        <v>1.5999999999999999</v>
      </c>
      <c r="C5" s="40">
        <v>1.5272727272727273</v>
      </c>
    </row>
    <row r="6" spans="1:3" x14ac:dyDescent="0.3">
      <c r="A6" s="13">
        <v>59</v>
      </c>
      <c r="B6" s="40">
        <v>1.4181818181818182</v>
      </c>
      <c r="C6" s="40">
        <v>1.2727272727272729</v>
      </c>
    </row>
    <row r="7" spans="1:3" x14ac:dyDescent="0.3">
      <c r="A7" s="13">
        <v>76</v>
      </c>
      <c r="B7" s="40">
        <v>1.709090909090909</v>
      </c>
      <c r="C7" s="40">
        <v>1.781818181818182</v>
      </c>
    </row>
    <row r="8" spans="1:3" x14ac:dyDescent="0.3">
      <c r="A8" s="13">
        <v>89</v>
      </c>
      <c r="B8" s="40">
        <v>3.0545454545454547</v>
      </c>
      <c r="C8" s="40">
        <v>3.3818181818181818</v>
      </c>
    </row>
    <row r="9" spans="1:3" x14ac:dyDescent="0.3">
      <c r="A9" s="13">
        <v>101</v>
      </c>
      <c r="B9" s="40">
        <v>2.0727272727272728</v>
      </c>
      <c r="C9" s="40">
        <v>2.5818181818181816</v>
      </c>
    </row>
    <row r="10" spans="1:3" x14ac:dyDescent="0.3">
      <c r="A10" s="13">
        <v>130</v>
      </c>
      <c r="B10" s="40">
        <v>13.818181818181818</v>
      </c>
      <c r="C10" s="40">
        <v>17.890909090909091</v>
      </c>
    </row>
    <row r="11" spans="1:3" x14ac:dyDescent="0.3">
      <c r="A11" s="15">
        <v>133</v>
      </c>
      <c r="B11" s="16">
        <v>1.709090909090909</v>
      </c>
      <c r="C11" s="16">
        <v>2.2181818181818183</v>
      </c>
    </row>
    <row r="12" spans="1:3" x14ac:dyDescent="0.3">
      <c r="A12" s="17">
        <v>143</v>
      </c>
      <c r="B12" s="18">
        <v>4.872727272727273</v>
      </c>
      <c r="C12" s="18">
        <v>5.3454545454545448</v>
      </c>
    </row>
    <row r="13" spans="1:3" x14ac:dyDescent="0.3">
      <c r="A13" s="17">
        <v>150</v>
      </c>
      <c r="B13" s="18">
        <v>8.4727272727272727</v>
      </c>
      <c r="C13" s="18">
        <v>8.7272727272727266</v>
      </c>
    </row>
    <row r="14" spans="1:3" x14ac:dyDescent="0.3">
      <c r="A14" s="17">
        <v>157</v>
      </c>
      <c r="B14" s="18">
        <v>10.399999999999999</v>
      </c>
      <c r="C14" s="18">
        <v>11.527272727272727</v>
      </c>
    </row>
    <row r="15" spans="1:3" x14ac:dyDescent="0.3">
      <c r="A15" s="20">
        <v>159</v>
      </c>
      <c r="B15" s="56">
        <v>1.8181818181818183</v>
      </c>
      <c r="C15" s="56">
        <v>1.5999999999999999</v>
      </c>
    </row>
    <row r="16" spans="1:3" x14ac:dyDescent="0.3">
      <c r="A16" s="22">
        <v>171</v>
      </c>
      <c r="B16" s="24">
        <v>7.2</v>
      </c>
      <c r="C16" s="24">
        <v>7.6363636363636358</v>
      </c>
    </row>
    <row r="17" spans="1:5" x14ac:dyDescent="0.3">
      <c r="A17" s="22">
        <v>185</v>
      </c>
      <c r="B17" s="24">
        <v>9.454545454545455</v>
      </c>
      <c r="C17" s="24">
        <v>13.418181818181818</v>
      </c>
    </row>
    <row r="18" spans="1:5" x14ac:dyDescent="0.3">
      <c r="A18" s="22">
        <v>208</v>
      </c>
      <c r="B18" s="24">
        <v>16.581818181818182</v>
      </c>
      <c r="C18" s="24">
        <v>19.563636363636366</v>
      </c>
    </row>
    <row r="20" spans="1:5" x14ac:dyDescent="0.3">
      <c r="A20" s="19" t="s">
        <v>1</v>
      </c>
    </row>
    <row r="21" spans="1:5" x14ac:dyDescent="0.3">
      <c r="A21" s="25" t="s">
        <v>2</v>
      </c>
    </row>
    <row r="22" spans="1:5" x14ac:dyDescent="0.3">
      <c r="A22" s="26" t="s">
        <v>3</v>
      </c>
    </row>
    <row r="32" spans="1:5" x14ac:dyDescent="0.3">
      <c r="A32" s="1"/>
      <c r="B32" s="7" t="s">
        <v>4</v>
      </c>
      <c r="C32" s="30" t="s">
        <v>9</v>
      </c>
      <c r="D32" s="34" t="s">
        <v>10</v>
      </c>
      <c r="E32" s="35" t="s">
        <v>13</v>
      </c>
    </row>
    <row r="33" spans="1:5" x14ac:dyDescent="0.3">
      <c r="A33" s="28" t="s">
        <v>5</v>
      </c>
      <c r="B33" s="51">
        <v>7.6999999999999999E-2</v>
      </c>
      <c r="C33" s="33">
        <f t="shared" ref="C33:C36" si="0">LN(2)/B33</f>
        <v>9.0019114358434447</v>
      </c>
      <c r="D33" s="60">
        <f>AVERAGE(C33:C34)</f>
        <v>13.058328317427218</v>
      </c>
      <c r="E33" s="61">
        <f>AVERAGE(D33,D35)</f>
        <v>12.725982875297809</v>
      </c>
    </row>
    <row r="34" spans="1:5" x14ac:dyDescent="0.3">
      <c r="A34" s="28" t="s">
        <v>6</v>
      </c>
      <c r="B34" s="51">
        <v>4.0500000000000001E-2</v>
      </c>
      <c r="C34" s="33">
        <f t="shared" si="0"/>
        <v>17.114745199010994</v>
      </c>
      <c r="D34" s="60"/>
      <c r="E34" s="61"/>
    </row>
    <row r="35" spans="1:5" x14ac:dyDescent="0.3">
      <c r="A35" s="28" t="s">
        <v>7</v>
      </c>
      <c r="B35" s="51">
        <v>6.9699999999999998E-2</v>
      </c>
      <c r="C35" s="33">
        <f t="shared" si="0"/>
        <v>9.944722820085298</v>
      </c>
      <c r="D35" s="60">
        <f>AVERAGE(C35:C36)</f>
        <v>12.393637433168401</v>
      </c>
      <c r="E35" s="61"/>
    </row>
    <row r="36" spans="1:5" x14ac:dyDescent="0.3">
      <c r="A36" s="28" t="s">
        <v>8</v>
      </c>
      <c r="B36" s="51">
        <v>4.6699999999999998E-2</v>
      </c>
      <c r="C36" s="33">
        <f t="shared" si="0"/>
        <v>14.842552046251505</v>
      </c>
      <c r="D36" s="60"/>
      <c r="E36" s="61"/>
    </row>
  </sheetData>
  <mergeCells count="3">
    <mergeCell ref="D33:D34"/>
    <mergeCell ref="E33:E36"/>
    <mergeCell ref="D35:D3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zoomScale="70" zoomScaleNormal="70" workbookViewId="0">
      <selection activeCell="C15" sqref="C15:C16"/>
    </sheetView>
  </sheetViews>
  <sheetFormatPr defaultRowHeight="14.4" x14ac:dyDescent="0.3"/>
  <cols>
    <col min="1" max="1" width="22.21875" style="27" customWidth="1"/>
    <col min="2" max="2" width="38.6640625" customWidth="1"/>
    <col min="3" max="3" width="41.77734375" customWidth="1"/>
    <col min="4" max="4" width="44.44140625" customWidth="1"/>
    <col min="5" max="5" width="43.33203125" customWidth="1"/>
  </cols>
  <sheetData>
    <row r="1" spans="1:3" s="9" customFormat="1" x14ac:dyDescent="0.3">
      <c r="A1" s="7" t="s">
        <v>0</v>
      </c>
      <c r="B1" s="12" t="s">
        <v>14</v>
      </c>
      <c r="C1" s="12" t="s">
        <v>15</v>
      </c>
    </row>
    <row r="2" spans="1:3" x14ac:dyDescent="0.3">
      <c r="A2" s="13">
        <v>3</v>
      </c>
      <c r="B2" s="14">
        <v>0.47272727272727272</v>
      </c>
      <c r="C2" s="14">
        <v>0.39999999999999997</v>
      </c>
    </row>
    <row r="3" spans="1:3" x14ac:dyDescent="0.3">
      <c r="A3" s="13">
        <v>13</v>
      </c>
      <c r="B3" s="14">
        <v>0.98181818181818181</v>
      </c>
      <c r="C3" s="14">
        <v>0.94545454545454544</v>
      </c>
    </row>
    <row r="4" spans="1:3" x14ac:dyDescent="0.3">
      <c r="A4" s="13">
        <v>26</v>
      </c>
      <c r="B4" s="14">
        <v>0.94545454545454544</v>
      </c>
      <c r="C4" s="14">
        <v>1.2</v>
      </c>
    </row>
    <row r="5" spans="1:3" x14ac:dyDescent="0.3">
      <c r="A5" s="13">
        <v>40</v>
      </c>
      <c r="B5" s="14">
        <v>1.5272727272727273</v>
      </c>
      <c r="C5" s="14">
        <v>1.5636363636363635</v>
      </c>
    </row>
    <row r="6" spans="1:3" x14ac:dyDescent="0.3">
      <c r="A6" s="13">
        <v>59</v>
      </c>
      <c r="B6" s="14">
        <v>1.4181818181818182</v>
      </c>
      <c r="C6" s="14">
        <v>2</v>
      </c>
    </row>
    <row r="7" spans="1:3" x14ac:dyDescent="0.3">
      <c r="A7" s="13">
        <v>76</v>
      </c>
      <c r="B7" s="14">
        <v>1.8545454545454545</v>
      </c>
      <c r="C7" s="14">
        <v>3.709090909090909</v>
      </c>
    </row>
    <row r="8" spans="1:3" x14ac:dyDescent="0.3">
      <c r="A8" s="13">
        <v>89</v>
      </c>
      <c r="B8" s="14">
        <v>2.9818181818181819</v>
      </c>
      <c r="C8" s="14">
        <v>6.8</v>
      </c>
    </row>
    <row r="9" spans="1:3" x14ac:dyDescent="0.3">
      <c r="A9" s="13">
        <v>101</v>
      </c>
      <c r="B9" s="14">
        <v>2.2545454545454544</v>
      </c>
      <c r="C9" s="14">
        <v>8.1818181818181817</v>
      </c>
    </row>
    <row r="10" spans="1:3" x14ac:dyDescent="0.3">
      <c r="A10" s="13">
        <v>130</v>
      </c>
      <c r="B10" s="14">
        <v>4.872727272727273</v>
      </c>
      <c r="C10" s="14">
        <v>13.963636363636365</v>
      </c>
    </row>
    <row r="11" spans="1:3" x14ac:dyDescent="0.3">
      <c r="A11" s="13">
        <v>143</v>
      </c>
      <c r="B11" s="14">
        <v>4.9090909090909092</v>
      </c>
      <c r="C11" s="14">
        <v>15.927272727272728</v>
      </c>
    </row>
    <row r="12" spans="1:3" x14ac:dyDescent="0.3">
      <c r="A12" s="13">
        <v>150</v>
      </c>
      <c r="B12" s="14">
        <v>6.3272727272727272</v>
      </c>
      <c r="C12" s="14">
        <v>17.018181818181819</v>
      </c>
    </row>
    <row r="13" spans="1:3" x14ac:dyDescent="0.3">
      <c r="A13" s="13">
        <v>157</v>
      </c>
      <c r="B13" s="14">
        <v>5.6363636363636367</v>
      </c>
      <c r="C13" s="14">
        <v>14.181818181818182</v>
      </c>
    </row>
    <row r="14" spans="1:3" x14ac:dyDescent="0.3">
      <c r="A14" s="13">
        <v>171</v>
      </c>
      <c r="B14" s="14">
        <v>8.9818181818181824</v>
      </c>
      <c r="C14" s="14">
        <v>18.509090909090908</v>
      </c>
    </row>
    <row r="15" spans="1:3" s="9" customFormat="1" x14ac:dyDescent="0.3">
      <c r="A15" s="15">
        <v>175</v>
      </c>
      <c r="B15" s="16">
        <v>1.6727272727272726</v>
      </c>
      <c r="C15" s="16">
        <v>1.1636363636363636</v>
      </c>
    </row>
    <row r="16" spans="1:3" x14ac:dyDescent="0.3">
      <c r="A16" s="17">
        <v>185</v>
      </c>
      <c r="B16" s="18">
        <v>2.5454545454545459</v>
      </c>
      <c r="C16" s="18">
        <v>2.8</v>
      </c>
    </row>
    <row r="17" spans="1:6" x14ac:dyDescent="0.3">
      <c r="A17" s="17">
        <v>208</v>
      </c>
      <c r="B17" s="18">
        <v>6.4363636363636356</v>
      </c>
      <c r="C17" s="18">
        <v>5.3454545454545448</v>
      </c>
    </row>
    <row r="18" spans="1:6" x14ac:dyDescent="0.3">
      <c r="A18" s="17">
        <v>230</v>
      </c>
      <c r="B18" s="18">
        <v>12.363636363636365</v>
      </c>
      <c r="C18" s="18">
        <v>8.0727272727272723</v>
      </c>
    </row>
    <row r="19" spans="1:6" s="9" customFormat="1" x14ac:dyDescent="0.3">
      <c r="A19" s="20">
        <v>232</v>
      </c>
      <c r="B19" s="21">
        <v>0.98181818181818181</v>
      </c>
      <c r="C19" s="21">
        <v>0.61818181818181828</v>
      </c>
    </row>
    <row r="20" spans="1:6" s="10" customFormat="1" x14ac:dyDescent="0.3">
      <c r="A20" s="22">
        <v>249</v>
      </c>
      <c r="B20" s="23">
        <v>3.8181818181818179</v>
      </c>
      <c r="C20" s="23">
        <v>2.0727272727272728</v>
      </c>
    </row>
    <row r="21" spans="1:6" x14ac:dyDescent="0.3">
      <c r="A21" s="22">
        <v>265</v>
      </c>
      <c r="B21" s="24">
        <v>6.9090909090909092</v>
      </c>
      <c r="C21" s="24">
        <v>2.6545454545454543</v>
      </c>
    </row>
    <row r="22" spans="1:6" x14ac:dyDescent="0.3">
      <c r="A22" s="22">
        <v>277</v>
      </c>
      <c r="B22" s="24">
        <v>8.7272727272727266</v>
      </c>
      <c r="C22" s="24">
        <v>3.4545454545454546</v>
      </c>
    </row>
    <row r="23" spans="1:6" x14ac:dyDescent="0.3">
      <c r="A23" s="22">
        <v>298</v>
      </c>
      <c r="B23" s="24">
        <v>12.509090909090908</v>
      </c>
      <c r="C23" s="24">
        <v>5.5272727272727273</v>
      </c>
    </row>
    <row r="24" spans="1:6" x14ac:dyDescent="0.3">
      <c r="A24" s="22">
        <v>319</v>
      </c>
      <c r="B24" s="24">
        <v>14.109090909090909</v>
      </c>
      <c r="C24" s="24">
        <v>8.6545454545454543</v>
      </c>
    </row>
    <row r="25" spans="1:6" x14ac:dyDescent="0.3">
      <c r="A25" s="1"/>
      <c r="B25" s="3"/>
      <c r="C25" s="3"/>
      <c r="D25" s="3"/>
      <c r="E25" s="3"/>
    </row>
    <row r="26" spans="1:6" x14ac:dyDescent="0.3">
      <c r="A26" s="19" t="s">
        <v>1</v>
      </c>
      <c r="B26" s="3"/>
      <c r="C26" s="3"/>
      <c r="D26" s="3"/>
      <c r="E26" s="3"/>
    </row>
    <row r="27" spans="1:6" x14ac:dyDescent="0.3">
      <c r="A27" s="25" t="s">
        <v>2</v>
      </c>
      <c r="B27" s="11"/>
      <c r="C27" s="11"/>
      <c r="D27" s="11"/>
      <c r="E27" s="11"/>
    </row>
    <row r="28" spans="1:6" x14ac:dyDescent="0.3">
      <c r="A28" s="26" t="s">
        <v>3</v>
      </c>
      <c r="B28" s="3"/>
      <c r="C28" s="3"/>
      <c r="D28" s="3"/>
      <c r="E28" s="3"/>
    </row>
    <row r="29" spans="1:6" x14ac:dyDescent="0.3">
      <c r="A29" s="4"/>
      <c r="B29" s="11"/>
      <c r="C29" s="11"/>
      <c r="D29" s="11"/>
      <c r="E29" s="11"/>
    </row>
    <row r="31" spans="1:6" ht="14.4" customHeight="1" x14ac:dyDescent="0.3"/>
    <row r="32" spans="1:6" ht="14.4" customHeight="1" x14ac:dyDescent="0.3">
      <c r="B32" s="7" t="s">
        <v>4</v>
      </c>
      <c r="C32" s="30" t="s">
        <v>9</v>
      </c>
      <c r="D32" s="34" t="s">
        <v>10</v>
      </c>
      <c r="E32" s="35" t="s">
        <v>13</v>
      </c>
      <c r="F32" s="35"/>
    </row>
    <row r="33" spans="1:18" ht="14.4" customHeight="1" x14ac:dyDescent="0.3">
      <c r="A33" s="28" t="s">
        <v>5</v>
      </c>
      <c r="B33" s="29">
        <v>3.6600000000000001E-2</v>
      </c>
      <c r="C33" s="33">
        <f t="shared" ref="C33:C36" si="0">LN(2)/B33</f>
        <v>18.938447556282657</v>
      </c>
      <c r="D33" s="60">
        <f>AVERAGE(C33:C34)</f>
        <v>21.759067405090711</v>
      </c>
      <c r="E33" s="61">
        <f>AVERAGE(D33,D35)</f>
        <v>22.503159662849356</v>
      </c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4.4" customHeight="1" x14ac:dyDescent="0.3">
      <c r="A34" s="28" t="s">
        <v>6</v>
      </c>
      <c r="B34" s="29">
        <v>2.8199999999999999E-2</v>
      </c>
      <c r="C34" s="33">
        <f t="shared" si="0"/>
        <v>24.579687253898769</v>
      </c>
      <c r="D34" s="60"/>
      <c r="E34" s="6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21" customHeight="1" x14ac:dyDescent="0.3">
      <c r="A35" s="28" t="s">
        <v>7</v>
      </c>
      <c r="B35" s="29">
        <v>3.27E-2</v>
      </c>
      <c r="C35" s="33">
        <f t="shared" si="0"/>
        <v>21.197161485013616</v>
      </c>
      <c r="D35" s="62">
        <f>AVERAGE(C35:C36)</f>
        <v>23.247251920608001</v>
      </c>
      <c r="E35" s="6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21" customHeight="1" x14ac:dyDescent="0.3">
      <c r="A36" s="28" t="s">
        <v>8</v>
      </c>
      <c r="B36" s="29">
        <v>2.7400000000000001E-2</v>
      </c>
      <c r="C36" s="33">
        <f t="shared" si="0"/>
        <v>25.297342356202382</v>
      </c>
      <c r="D36" s="62"/>
      <c r="E36" s="6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x14ac:dyDescent="0.3">
      <c r="A37" s="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x14ac:dyDescent="0.3">
      <c r="A38" s="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x14ac:dyDescent="0.3">
      <c r="A39" s="1"/>
      <c r="F39" s="31"/>
      <c r="G39" s="31"/>
      <c r="H39" s="32"/>
      <c r="I39" s="32"/>
      <c r="J39" s="32"/>
      <c r="K39" s="32"/>
      <c r="L39" s="32"/>
      <c r="M39" s="31"/>
      <c r="N39" s="32"/>
      <c r="O39" s="31"/>
      <c r="P39" s="31"/>
      <c r="Q39" s="31"/>
      <c r="R39" s="31"/>
    </row>
    <row r="40" spans="1:18" x14ac:dyDescent="0.3">
      <c r="F40" s="31"/>
      <c r="G40" s="31"/>
      <c r="H40" s="32"/>
      <c r="I40" s="32"/>
      <c r="J40" s="32"/>
      <c r="K40" s="32"/>
      <c r="L40" s="32"/>
      <c r="M40" s="31"/>
      <c r="N40" s="32"/>
      <c r="O40" s="31"/>
      <c r="P40" s="31"/>
      <c r="Q40" s="31"/>
      <c r="R40" s="31"/>
    </row>
    <row r="41" spans="1:18" x14ac:dyDescent="0.3"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x14ac:dyDescent="0.3"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x14ac:dyDescent="0.3"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x14ac:dyDescent="0.3"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x14ac:dyDescent="0.3"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x14ac:dyDescent="0.3"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x14ac:dyDescent="0.3"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</sheetData>
  <mergeCells count="3">
    <mergeCell ref="D35:D36"/>
    <mergeCell ref="E33:E36"/>
    <mergeCell ref="D33:D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</vt:lpstr>
      <vt:lpstr>Pentane (C5)</vt:lpstr>
      <vt:lpstr>Hexane (C6)</vt:lpstr>
      <vt:lpstr>Heptane (C7)</vt:lpstr>
      <vt:lpstr>Octane (C8)</vt:lpstr>
      <vt:lpstr>Nonane (C9)</vt:lpstr>
      <vt:lpstr>Decane (C10)</vt:lpstr>
      <vt:lpstr>Dodecane (C12)</vt:lpstr>
      <vt:lpstr>Tetradecane (C14)</vt:lpstr>
    </vt:vector>
  </TitlesOfParts>
  <Company>MPIMM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Stephanie Zehnle</dc:creator>
  <cp:lastModifiedBy>Hanna Stephanie Zehnle</cp:lastModifiedBy>
  <dcterms:created xsi:type="dcterms:W3CDTF">2021-12-15T15:48:35Z</dcterms:created>
  <dcterms:modified xsi:type="dcterms:W3CDTF">2022-07-04T19:17:38Z</dcterms:modified>
</cp:coreProperties>
</file>