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cs/Desktop/Raw Data 5.14/Figure 7/"/>
    </mc:Choice>
  </mc:AlternateContent>
  <xr:revisionPtr revIDLastSave="0" documentId="13_ncr:1_{CBB39840-9005-BE46-A45F-02EF0B4074D4}" xr6:coauthVersionLast="47" xr6:coauthVersionMax="47" xr10:uidLastSave="{00000000-0000-0000-0000-000000000000}"/>
  <bookViews>
    <workbookView xWindow="0" yWindow="0" windowWidth="28800" windowHeight="18000" xr2:uid="{2DDE4E6A-6B52-A949-9D3D-E6AE61A68DD1}"/>
  </bookViews>
  <sheets>
    <sheet name="The levels of Firmicutes and Ba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6" i="1" l="1"/>
  <c r="E27" i="1"/>
  <c r="E28" i="1"/>
  <c r="E29" i="1"/>
  <c r="E30" i="1"/>
  <c r="E31" i="1"/>
  <c r="E33" i="1"/>
  <c r="D26" i="1"/>
  <c r="D27" i="1"/>
  <c r="D28" i="1"/>
  <c r="D29" i="1"/>
  <c r="D30" i="1"/>
  <c r="D31" i="1"/>
  <c r="D33" i="1"/>
  <c r="C26" i="1"/>
  <c r="C27" i="1"/>
  <c r="C28" i="1"/>
  <c r="C29" i="1"/>
  <c r="C30" i="1"/>
  <c r="C31" i="1"/>
  <c r="C33" i="1"/>
  <c r="B26" i="1"/>
  <c r="B27" i="1"/>
  <c r="B28" i="1"/>
  <c r="B29" i="1"/>
  <c r="B30" i="1"/>
  <c r="B31" i="1"/>
  <c r="B33" i="1"/>
  <c r="E32" i="1"/>
  <c r="D32" i="1"/>
  <c r="C32" i="1"/>
  <c r="B32" i="1"/>
  <c r="E22" i="1"/>
  <c r="D22" i="1"/>
  <c r="C22" i="1"/>
  <c r="B22" i="1"/>
  <c r="E21" i="1"/>
  <c r="D21" i="1"/>
  <c r="C21" i="1"/>
  <c r="B21" i="1"/>
  <c r="E11" i="1"/>
  <c r="D11" i="1"/>
  <c r="C11" i="1"/>
  <c r="B11" i="1"/>
  <c r="E10" i="1"/>
  <c r="D10" i="1"/>
  <c r="C10" i="1"/>
  <c r="B10" i="1"/>
</calcChain>
</file>

<file path=xl/sharedStrings.xml><?xml version="1.0" encoding="utf-8"?>
<sst xmlns="http://schemas.openxmlformats.org/spreadsheetml/2006/main" count="39" uniqueCount="10">
  <si>
    <t>group</t>
  </si>
  <si>
    <t>normal control group</t>
  </si>
  <si>
    <t>diabetic control group</t>
  </si>
  <si>
    <t>diabetic + insulin + CaD group</t>
  </si>
  <si>
    <t>diabetic + insulin + LTF group</t>
  </si>
  <si>
    <t>Firmicutes</t>
  </si>
  <si>
    <t>Bacteroidetes</t>
  </si>
  <si>
    <t>Average</t>
    <phoneticPr fontId="5" type="noConversion"/>
  </si>
  <si>
    <t>SD</t>
    <phoneticPr fontId="5" type="noConversion"/>
  </si>
  <si>
    <t>Firmicutes/Bacteroidetes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</si>
</sst>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8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12"/>
      <color indexed="8"/>
      <name val="等线"/>
      <family val="4"/>
      <charset val="134"/>
      <scheme val="minor"/>
    </font>
    <font>
      <sz val="9"/>
      <name val="等线"/>
      <family val="4"/>
      <charset val="134"/>
    </font>
    <font>
      <sz val="12"/>
      <color theme="1"/>
      <name val="等线"/>
      <family val="4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4" fillId="0" borderId="0" xfId="0" applyFont="1" applyAlignment="1"/>
    <xf numFmtId="176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355600</xdr:colOff>
      <xdr:row>2</xdr:row>
      <xdr:rowOff>38100</xdr:rowOff>
    </xdr:from>
    <xdr:to>
      <xdr:col>7</xdr:col>
      <xdr:colOff>558800</xdr:colOff>
      <xdr:row>12</xdr:row>
      <xdr:rowOff>165100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984112A-24B0-864E-A9DE-CC63502EA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44500"/>
          <a:ext cx="1854200" cy="215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368300</xdr:colOff>
      <xdr:row>13</xdr:row>
      <xdr:rowOff>0</xdr:rowOff>
    </xdr:from>
    <xdr:to>
      <xdr:col>7</xdr:col>
      <xdr:colOff>609600</xdr:colOff>
      <xdr:row>23</xdr:row>
      <xdr:rowOff>190500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7B33B88-F4E5-164A-B8B8-EDA759EAF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6400" y="2641600"/>
          <a:ext cx="1892300" cy="222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292100</xdr:colOff>
      <xdr:row>23</xdr:row>
      <xdr:rowOff>177800</xdr:rowOff>
    </xdr:from>
    <xdr:to>
      <xdr:col>7</xdr:col>
      <xdr:colOff>762000</xdr:colOff>
      <xdr:row>36</xdr:row>
      <xdr:rowOff>139700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61E75E40-6BAA-6B48-9080-C620DC3FF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90200" y="4851400"/>
          <a:ext cx="2120900" cy="260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2F9D7-AFAF-E447-B92C-DD5AB8E0EF31}">
  <dimension ref="A2:E34"/>
  <sheetViews>
    <sheetView tabSelected="1" workbookViewId="0">
      <selection activeCell="B51" sqref="B51"/>
    </sheetView>
  </sheetViews>
  <sheetFormatPr baseColWidth="10" defaultRowHeight="16"/>
  <cols>
    <col min="1" max="1" width="27.33203125" customWidth="1"/>
    <col min="2" max="2" width="25.5" customWidth="1"/>
    <col min="3" max="3" width="27" customWidth="1"/>
    <col min="4" max="4" width="26.6640625" customWidth="1"/>
    <col min="5" max="5" width="27.33203125" customWidth="1"/>
  </cols>
  <sheetData>
    <row r="2" spans="1:5">
      <c r="A2" s="1"/>
      <c r="B2" s="1"/>
      <c r="C2" s="1"/>
      <c r="D2" s="1"/>
      <c r="E2" s="1"/>
    </row>
    <row r="3" spans="1: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>
      <c r="A4" s="3" t="s">
        <v>5</v>
      </c>
      <c r="B4" s="3">
        <v>0.83281042275990402</v>
      </c>
      <c r="C4" s="3">
        <v>0.36445231218360802</v>
      </c>
      <c r="D4" s="3">
        <v>0.50805778328737305</v>
      </c>
      <c r="E4" s="3">
        <v>0.64819995695883403</v>
      </c>
    </row>
    <row r="5" spans="1:5">
      <c r="A5" s="3" t="s">
        <v>5</v>
      </c>
      <c r="B5" s="3">
        <v>0.65375563558000405</v>
      </c>
      <c r="C5" s="3">
        <v>0.51778472587685398</v>
      </c>
      <c r="D5" s="3">
        <v>0.473998756050731</v>
      </c>
      <c r="E5" s="3">
        <v>0.47766789477086202</v>
      </c>
    </row>
    <row r="6" spans="1:5">
      <c r="A6" s="3" t="s">
        <v>5</v>
      </c>
      <c r="B6" s="3">
        <v>0.79195268448149003</v>
      </c>
      <c r="C6" s="3">
        <v>0.35780442624549103</v>
      </c>
      <c r="D6" s="3">
        <v>0.47088638514854497</v>
      </c>
      <c r="E6" s="3">
        <v>0.63260090757105303</v>
      </c>
    </row>
    <row r="7" spans="1:5">
      <c r="A7" s="3" t="s">
        <v>5</v>
      </c>
      <c r="B7" s="3">
        <v>0.839269221888709</v>
      </c>
      <c r="C7" s="3">
        <v>0.36240372507101598</v>
      </c>
      <c r="D7" s="3">
        <v>0.44206365716663198</v>
      </c>
      <c r="E7" s="3">
        <v>0.61392477420830005</v>
      </c>
    </row>
    <row r="8" spans="1:5">
      <c r="A8" s="3" t="s">
        <v>5</v>
      </c>
      <c r="B8" s="3">
        <v>0.430628129762682</v>
      </c>
      <c r="C8" s="3">
        <v>0.56663448316217602</v>
      </c>
      <c r="D8" s="3">
        <v>0.45610840820225101</v>
      </c>
      <c r="E8" s="3">
        <v>0.51390427803151095</v>
      </c>
    </row>
    <row r="9" spans="1:5">
      <c r="A9" s="3" t="s">
        <v>5</v>
      </c>
      <c r="B9" s="3">
        <v>0.84570830197323199</v>
      </c>
      <c r="C9" s="3">
        <v>0.45195988484292399</v>
      </c>
      <c r="D9" s="3">
        <v>0.47583391977480599</v>
      </c>
      <c r="E9" s="3">
        <v>0.59010683984497703</v>
      </c>
    </row>
    <row r="10" spans="1:5">
      <c r="A10" s="2" t="s">
        <v>7</v>
      </c>
      <c r="B10" s="4">
        <f>AVERAGE(B4:B9)</f>
        <v>0.73235406607433695</v>
      </c>
      <c r="C10" s="4">
        <f>AVERAGE(C4:C9)</f>
        <v>0.43683992623034479</v>
      </c>
      <c r="D10" s="4">
        <f>AVERAGE(D4:D9)</f>
        <v>0.47115815160505631</v>
      </c>
      <c r="E10" s="4">
        <f>AVERAGE(E4:E9)</f>
        <v>0.57940077523092282</v>
      </c>
    </row>
    <row r="11" spans="1:5">
      <c r="A11" s="2" t="s">
        <v>8</v>
      </c>
      <c r="B11" s="5">
        <f>_xlfn.STDEV.P(B4:B9)</f>
        <v>0.15007762556586607</v>
      </c>
      <c r="C11" s="5">
        <f>_xlfn.STDEV.P(C4:C9)</f>
        <v>8.2315071236132423E-2</v>
      </c>
      <c r="D11" s="5">
        <f>_xlfn.STDEV.P(D4:D9)</f>
        <v>2.0267267946162747E-2</v>
      </c>
      <c r="E11" s="5">
        <f>_xlfn.STDEV.P(E4:E9)</f>
        <v>6.2595896996051489E-2</v>
      </c>
    </row>
    <row r="12" spans="1:5">
      <c r="A12" s="6"/>
      <c r="B12" s="6"/>
      <c r="C12" s="6"/>
      <c r="D12" s="6"/>
      <c r="E12" s="6"/>
    </row>
    <row r="13" spans="1:5">
      <c r="A13" s="6"/>
      <c r="B13" s="6"/>
      <c r="C13" s="6"/>
      <c r="D13" s="6"/>
      <c r="E13" s="6"/>
    </row>
    <row r="14" spans="1:5">
      <c r="A14" s="2" t="s">
        <v>0</v>
      </c>
      <c r="B14" s="2" t="s">
        <v>1</v>
      </c>
      <c r="C14" s="2" t="s">
        <v>2</v>
      </c>
      <c r="D14" s="2" t="s">
        <v>3</v>
      </c>
      <c r="E14" s="2" t="s">
        <v>4</v>
      </c>
    </row>
    <row r="15" spans="1:5">
      <c r="A15" s="3" t="s">
        <v>6</v>
      </c>
      <c r="B15" s="3">
        <v>0.108029779314012</v>
      </c>
      <c r="C15" s="3">
        <v>0.439423584583372</v>
      </c>
      <c r="D15" s="3">
        <v>0.41252814531838999</v>
      </c>
      <c r="E15" s="3">
        <v>0.23423617302548699</v>
      </c>
    </row>
    <row r="16" spans="1:5">
      <c r="A16" s="3" t="s">
        <v>6</v>
      </c>
      <c r="B16" s="3">
        <v>0.182748745285961</v>
      </c>
      <c r="C16" s="3">
        <v>0.39423582948952102</v>
      </c>
      <c r="D16" s="3">
        <v>0.482003299169799</v>
      </c>
      <c r="E16" s="3">
        <v>0.438756382909961</v>
      </c>
    </row>
    <row r="17" spans="1:5">
      <c r="A17" s="3" t="s">
        <v>6</v>
      </c>
      <c r="B17" s="3">
        <v>0.134224074528071</v>
      </c>
      <c r="C17" s="3">
        <v>0.47846998797569101</v>
      </c>
      <c r="D17" s="3">
        <v>0.386125614485054</v>
      </c>
      <c r="E17" s="3">
        <v>0.293121566754239</v>
      </c>
    </row>
    <row r="18" spans="1:5">
      <c r="A18" s="3" t="s">
        <v>6</v>
      </c>
      <c r="B18" s="3">
        <v>8.7941583929808401E-2</v>
      </c>
      <c r="C18" s="3">
        <v>0.52455559785632699</v>
      </c>
      <c r="D18" s="3">
        <v>0.42137953579601201</v>
      </c>
      <c r="E18" s="3">
        <v>0.273036469646736</v>
      </c>
    </row>
    <row r="19" spans="1:5">
      <c r="A19" s="3" t="s">
        <v>6</v>
      </c>
      <c r="B19" s="3">
        <v>9.6505551926845207E-2</v>
      </c>
      <c r="C19" s="3">
        <v>0.37300681705140598</v>
      </c>
      <c r="D19" s="3">
        <v>0.49094110975136601</v>
      </c>
      <c r="E19" s="3">
        <v>0.39758938464448801</v>
      </c>
    </row>
    <row r="20" spans="1:5">
      <c r="A20" s="3" t="s">
        <v>6</v>
      </c>
      <c r="B20" s="3">
        <v>6.8392290323636307E-2</v>
      </c>
      <c r="C20" s="3">
        <v>0.42237970198361202</v>
      </c>
      <c r="D20" s="3">
        <v>0.48014074595355399</v>
      </c>
      <c r="E20" s="3">
        <v>0.33392688802765302</v>
      </c>
    </row>
    <row r="21" spans="1:5">
      <c r="A21" s="2" t="s">
        <v>7</v>
      </c>
      <c r="B21" s="4">
        <f>AVERAGE(B15:B20)</f>
        <v>0.11297367088472232</v>
      </c>
      <c r="C21" s="4">
        <f>AVERAGE(C15:C20)</f>
        <v>0.4386785864899882</v>
      </c>
      <c r="D21" s="4">
        <f>AVERAGE(D15:D20)</f>
        <v>0.44551974174569581</v>
      </c>
      <c r="E21" s="4">
        <f>AVERAGE(E15:E20)</f>
        <v>0.3284444775014273</v>
      </c>
    </row>
    <row r="22" spans="1:5">
      <c r="A22" s="2" t="s">
        <v>8</v>
      </c>
      <c r="B22" s="5">
        <f>_xlfn.STDEV.P(B15:B20)</f>
        <v>3.7035763208526175E-2</v>
      </c>
      <c r="C22" s="5">
        <f>_xlfn.STDEV.P(C15:C20)</f>
        <v>5.0846771976725873E-2</v>
      </c>
      <c r="D22" s="5">
        <f>_xlfn.STDEV.P(D15:D20)</f>
        <v>4.0397239792989099E-2</v>
      </c>
      <c r="E22" s="5">
        <f>_xlfn.STDEV.P(E15:E20)</f>
        <v>7.0913975437583099E-2</v>
      </c>
    </row>
    <row r="23" spans="1:5">
      <c r="A23" s="6"/>
      <c r="B23" s="6"/>
      <c r="C23" s="6"/>
      <c r="D23" s="6"/>
      <c r="E23" s="6"/>
    </row>
    <row r="24" spans="1:5">
      <c r="A24" s="6"/>
      <c r="B24" s="6"/>
      <c r="C24" s="6"/>
      <c r="D24" s="6"/>
      <c r="E24" s="6"/>
    </row>
    <row r="25" spans="1:5">
      <c r="A25" s="2" t="s">
        <v>0</v>
      </c>
      <c r="B25" s="2" t="s">
        <v>1</v>
      </c>
      <c r="C25" s="2" t="s">
        <v>2</v>
      </c>
      <c r="D25" s="2" t="s">
        <v>3</v>
      </c>
      <c r="E25" s="2" t="s">
        <v>4</v>
      </c>
    </row>
    <row r="26" spans="1:5">
      <c r="A26" s="3" t="s">
        <v>9</v>
      </c>
      <c r="B26" s="3">
        <f>B4/B15</f>
        <v>7.7090819591435036</v>
      </c>
      <c r="C26" s="3">
        <f>C4/C15</f>
        <v>0.8293872358470562</v>
      </c>
      <c r="D26" s="3">
        <f>D4/D15</f>
        <v>1.2315712007849866</v>
      </c>
      <c r="E26" s="3">
        <f>E4/E15</f>
        <v>2.7672922955768411</v>
      </c>
    </row>
    <row r="27" spans="1:5">
      <c r="A27" s="3" t="s">
        <v>9</v>
      </c>
      <c r="B27" s="3">
        <f t="shared" ref="B27:E31" si="0">B5/B16</f>
        <v>3.577346780449969</v>
      </c>
      <c r="C27" s="3">
        <f t="shared" si="0"/>
        <v>1.3133882999607396</v>
      </c>
      <c r="D27" s="3">
        <f t="shared" si="0"/>
        <v>0.9833931777378806</v>
      </c>
      <c r="E27" s="3">
        <f t="shared" si="0"/>
        <v>1.0886859163229228</v>
      </c>
    </row>
    <row r="28" spans="1:5">
      <c r="A28" s="3" t="s">
        <v>9</v>
      </c>
      <c r="B28" s="3">
        <f t="shared" si="0"/>
        <v>5.9002283105022615</v>
      </c>
      <c r="C28" s="3">
        <f t="shared" si="0"/>
        <v>0.74780954968416857</v>
      </c>
      <c r="D28" s="3">
        <f t="shared" si="0"/>
        <v>1.2195160525067208</v>
      </c>
      <c r="E28" s="3">
        <f t="shared" si="0"/>
        <v>2.1581520410657555</v>
      </c>
    </row>
    <row r="29" spans="1:5">
      <c r="A29" s="3" t="s">
        <v>9</v>
      </c>
      <c r="B29" s="3">
        <f t="shared" si="0"/>
        <v>9.5434853954709471</v>
      </c>
      <c r="C29" s="3">
        <f t="shared" si="0"/>
        <v>0.69087762393925767</v>
      </c>
      <c r="D29" s="3">
        <f t="shared" si="0"/>
        <v>1.0490866774807808</v>
      </c>
      <c r="E29" s="3">
        <f t="shared" si="0"/>
        <v>2.2485083219930915</v>
      </c>
    </row>
    <row r="30" spans="1:5">
      <c r="A30" s="3" t="s">
        <v>9</v>
      </c>
      <c r="B30" s="3">
        <f t="shared" si="0"/>
        <v>4.4622109419063696</v>
      </c>
      <c r="C30" s="3">
        <f t="shared" si="0"/>
        <v>1.5190995372186058</v>
      </c>
      <c r="D30" s="3">
        <f t="shared" si="0"/>
        <v>0.92904912451361876</v>
      </c>
      <c r="E30" s="3">
        <f t="shared" si="0"/>
        <v>1.2925502990755855</v>
      </c>
    </row>
    <row r="31" spans="1:5">
      <c r="A31" s="3" t="s">
        <v>9</v>
      </c>
      <c r="B31" s="3">
        <f t="shared" si="0"/>
        <v>12.365550239234437</v>
      </c>
      <c r="C31" s="3">
        <f t="shared" si="0"/>
        <v>1.0700322073252935</v>
      </c>
      <c r="D31" s="3">
        <f t="shared" si="0"/>
        <v>0.99103007562877277</v>
      </c>
      <c r="E31" s="3">
        <f t="shared" si="0"/>
        <v>1.7671737766624811</v>
      </c>
    </row>
    <row r="32" spans="1:5">
      <c r="A32" s="2" t="s">
        <v>7</v>
      </c>
      <c r="B32" s="4">
        <f>AVERAGE(B26:B31)</f>
        <v>7.2596506044512479</v>
      </c>
      <c r="C32" s="4">
        <f>AVERAGE(C26:C31)</f>
        <v>1.0284324089958534</v>
      </c>
      <c r="D32" s="4">
        <f>AVERAGE(D26:D31)</f>
        <v>1.0672743847754602</v>
      </c>
      <c r="E32" s="4">
        <f>AVERAGE(E26:E31)</f>
        <v>1.8870604417827799</v>
      </c>
    </row>
    <row r="33" spans="1:5">
      <c r="A33" s="2" t="s">
        <v>8</v>
      </c>
      <c r="B33" s="5">
        <f>_xlfn.STDEV.P(B26:B31)</f>
        <v>3.0199657853153128</v>
      </c>
      <c r="C33" s="5">
        <f>_xlfn.STDEV.P(C26:C31)</f>
        <v>0.30441091657267855</v>
      </c>
      <c r="D33" s="5">
        <f>_xlfn.STDEV.P(D26:D31)</f>
        <v>0.11722999899548457</v>
      </c>
      <c r="E33" s="5">
        <f>_xlfn.STDEV.P(E26:E31)</f>
        <v>0.57505946749049319</v>
      </c>
    </row>
    <row r="34" spans="1:5">
      <c r="A34" s="6"/>
      <c r="B34" s="6"/>
      <c r="C34" s="6"/>
      <c r="D34" s="6"/>
      <c r="E34" s="6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levels of Firmicutes and 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2022-05-18T13:14:41Z</dcterms:created>
  <dcterms:modified xsi:type="dcterms:W3CDTF">2022-05-18T13:20:05Z</dcterms:modified>
</cp:coreProperties>
</file>