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URUCHI\Desktop\saffron paper\"/>
    </mc:Choice>
  </mc:AlternateContent>
  <bookViews>
    <workbookView xWindow="0" yWindow="0" windowWidth="23040" windowHeight="9984" activeTab="2"/>
  </bookViews>
  <sheets>
    <sheet name="CUB data" sheetId="8" r:id="rId1"/>
    <sheet name="Data for boxplot ATGCvs FPKM" sheetId="13" r:id="rId2"/>
    <sheet name="Data for Boxplot ENCvs FPKM" sheetId="23" r:id="rId3"/>
  </sheets>
  <definedNames>
    <definedName name="_xlnm._FilterDatabase" localSheetId="0" hidden="1">'CUB data'!$A$1:$AG$186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3" l="1"/>
  <c r="C9" i="13"/>
  <c r="B18" i="13"/>
  <c r="A19" i="13"/>
  <c r="AB3" i="8" l="1"/>
  <c r="AB4" i="8"/>
  <c r="AB5" i="8"/>
  <c r="AB6" i="8"/>
  <c r="AB7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AB38" i="8"/>
  <c r="AB39" i="8"/>
  <c r="AB40" i="8"/>
  <c r="AB41" i="8"/>
  <c r="AB42" i="8"/>
  <c r="AB43" i="8"/>
  <c r="AB44" i="8"/>
  <c r="AB45" i="8"/>
  <c r="AB46" i="8"/>
  <c r="AB47" i="8"/>
  <c r="AB48" i="8"/>
  <c r="AB49" i="8"/>
  <c r="AB50" i="8"/>
  <c r="AB51" i="8"/>
  <c r="AB52" i="8"/>
  <c r="AB53" i="8"/>
  <c r="AB54" i="8"/>
  <c r="AB55" i="8"/>
  <c r="AB56" i="8"/>
  <c r="AB57" i="8"/>
  <c r="AB58" i="8"/>
  <c r="AB59" i="8"/>
  <c r="AB60" i="8"/>
  <c r="AB61" i="8"/>
  <c r="AB62" i="8"/>
  <c r="AB63" i="8"/>
  <c r="AB64" i="8"/>
  <c r="AB65" i="8"/>
  <c r="AB66" i="8"/>
  <c r="AB67" i="8"/>
  <c r="AB68" i="8"/>
  <c r="AB69" i="8"/>
  <c r="AB2" i="8"/>
  <c r="X3" i="8"/>
  <c r="X4" i="8"/>
  <c r="X5" i="8"/>
  <c r="X6" i="8"/>
  <c r="X7" i="8"/>
  <c r="X8" i="8"/>
  <c r="X9" i="8"/>
  <c r="X10" i="8"/>
  <c r="X11" i="8"/>
  <c r="X12" i="8"/>
  <c r="X13" i="8"/>
  <c r="X14" i="8"/>
  <c r="X15" i="8"/>
  <c r="X16" i="8"/>
  <c r="X17" i="8"/>
  <c r="X18" i="8"/>
  <c r="X19" i="8"/>
  <c r="X20" i="8"/>
  <c r="X21" i="8"/>
  <c r="X22" i="8"/>
  <c r="X23" i="8"/>
  <c r="X24" i="8"/>
  <c r="X25" i="8"/>
  <c r="X26" i="8"/>
  <c r="X27" i="8"/>
  <c r="X28" i="8"/>
  <c r="X29" i="8"/>
  <c r="X30" i="8"/>
  <c r="X31" i="8"/>
  <c r="X32" i="8"/>
  <c r="X33" i="8"/>
  <c r="X34" i="8"/>
  <c r="X35" i="8"/>
  <c r="X36" i="8"/>
  <c r="X37" i="8"/>
  <c r="X38" i="8"/>
  <c r="X39" i="8"/>
  <c r="X40" i="8"/>
  <c r="X41" i="8"/>
  <c r="X42" i="8"/>
  <c r="X43" i="8"/>
  <c r="X44" i="8"/>
  <c r="X45" i="8"/>
  <c r="X46" i="8"/>
  <c r="X47" i="8"/>
  <c r="X48" i="8"/>
  <c r="X49" i="8"/>
  <c r="X50" i="8"/>
  <c r="X51" i="8"/>
  <c r="X52" i="8"/>
  <c r="X53" i="8"/>
  <c r="X54" i="8"/>
  <c r="X55" i="8"/>
  <c r="X56" i="8"/>
  <c r="X57" i="8"/>
  <c r="X58" i="8"/>
  <c r="X59" i="8"/>
  <c r="X60" i="8"/>
  <c r="X61" i="8"/>
  <c r="X62" i="8"/>
  <c r="X63" i="8"/>
  <c r="X64" i="8"/>
  <c r="X65" i="8"/>
  <c r="X66" i="8"/>
  <c r="X67" i="8"/>
  <c r="X69" i="8"/>
  <c r="X2" i="8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9" i="8"/>
  <c r="N2" i="8"/>
  <c r="AF68" i="8" l="1"/>
  <c r="AF3" i="8"/>
  <c r="AF4" i="8"/>
  <c r="AF5" i="8"/>
  <c r="AF6" i="8"/>
  <c r="AF7" i="8"/>
  <c r="AF8" i="8"/>
  <c r="AF9" i="8"/>
  <c r="AF10" i="8"/>
  <c r="AF11" i="8"/>
  <c r="AF12" i="8"/>
  <c r="AF13" i="8"/>
  <c r="AF14" i="8"/>
  <c r="AF15" i="8"/>
  <c r="AF16" i="8"/>
  <c r="AF17" i="8"/>
  <c r="AF18" i="8"/>
  <c r="AF19" i="8"/>
  <c r="AF20" i="8"/>
  <c r="AF21" i="8"/>
  <c r="AF22" i="8"/>
  <c r="AF23" i="8"/>
  <c r="AF24" i="8"/>
  <c r="AF25" i="8"/>
  <c r="AF26" i="8"/>
  <c r="AF27" i="8"/>
  <c r="AF28" i="8"/>
  <c r="AF29" i="8"/>
  <c r="AF30" i="8"/>
  <c r="AF31" i="8"/>
  <c r="AF32" i="8"/>
  <c r="AF33" i="8"/>
  <c r="AF34" i="8"/>
  <c r="AF35" i="8"/>
  <c r="AF36" i="8"/>
  <c r="AF37" i="8"/>
  <c r="AF38" i="8"/>
  <c r="AF39" i="8"/>
  <c r="AF40" i="8"/>
  <c r="AF41" i="8"/>
  <c r="AF42" i="8"/>
  <c r="AF43" i="8"/>
  <c r="AF44" i="8"/>
  <c r="AF45" i="8"/>
  <c r="AF46" i="8"/>
  <c r="AF47" i="8"/>
  <c r="AF48" i="8"/>
  <c r="AF49" i="8"/>
  <c r="AF50" i="8"/>
  <c r="AF51" i="8"/>
  <c r="AF52" i="8"/>
  <c r="AF53" i="8"/>
  <c r="AF54" i="8"/>
  <c r="AF55" i="8"/>
  <c r="AF56" i="8"/>
  <c r="AF57" i="8"/>
  <c r="AF58" i="8"/>
  <c r="AF59" i="8"/>
  <c r="AF60" i="8"/>
  <c r="AF61" i="8"/>
  <c r="AF62" i="8"/>
  <c r="AF63" i="8"/>
  <c r="AF64" i="8"/>
  <c r="AF65" i="8"/>
  <c r="AF66" i="8"/>
  <c r="AF67" i="8"/>
  <c r="AF2" i="8"/>
  <c r="E68" i="8" l="1"/>
  <c r="F68" i="8"/>
  <c r="G68" i="8"/>
  <c r="H68" i="8"/>
  <c r="I68" i="8"/>
  <c r="J68" i="8"/>
  <c r="K68" i="8"/>
  <c r="L68" i="8"/>
  <c r="M68" i="8"/>
  <c r="N68" i="8" s="1"/>
  <c r="O68" i="8"/>
  <c r="P68" i="8"/>
  <c r="Q68" i="8"/>
  <c r="R68" i="8"/>
  <c r="S68" i="8"/>
  <c r="T68" i="8"/>
  <c r="U68" i="8"/>
  <c r="V68" i="8"/>
  <c r="W68" i="8"/>
  <c r="Y68" i="8"/>
  <c r="X68" i="8" s="1"/>
  <c r="Z68" i="8"/>
  <c r="AA68" i="8"/>
  <c r="AC68" i="8"/>
  <c r="AD68" i="8"/>
  <c r="AE68" i="8"/>
</calcChain>
</file>

<file path=xl/sharedStrings.xml><?xml version="1.0" encoding="utf-8"?>
<sst xmlns="http://schemas.openxmlformats.org/spreadsheetml/2006/main" count="129" uniqueCount="101">
  <si>
    <t>T3s</t>
  </si>
  <si>
    <t>C3s</t>
  </si>
  <si>
    <t>A3s</t>
  </si>
  <si>
    <t>G3s</t>
  </si>
  <si>
    <t>CAI</t>
  </si>
  <si>
    <t>CBI</t>
  </si>
  <si>
    <t>Fop</t>
  </si>
  <si>
    <t>Nc</t>
  </si>
  <si>
    <t>GC3s</t>
  </si>
  <si>
    <t>GC</t>
  </si>
  <si>
    <t>L_sym</t>
  </si>
  <si>
    <t>L_aa</t>
  </si>
  <si>
    <t>Gravy</t>
  </si>
  <si>
    <t>Aromo</t>
  </si>
  <si>
    <t>GeneID</t>
  </si>
  <si>
    <t>ENC</t>
  </si>
  <si>
    <t>length</t>
  </si>
  <si>
    <t xml:space="preserve">ABCC1                    </t>
  </si>
  <si>
    <t xml:space="preserve">ABCC2                    </t>
  </si>
  <si>
    <t xml:space="preserve">AG1                      </t>
  </si>
  <si>
    <t xml:space="preserve">AGL6a                    </t>
  </si>
  <si>
    <t xml:space="preserve">AGL6b                    </t>
  </si>
  <si>
    <t xml:space="preserve">ALDH10A                  </t>
  </si>
  <si>
    <t xml:space="preserve">ALDH11A3                 </t>
  </si>
  <si>
    <t xml:space="preserve">ALDH12A1_                </t>
  </si>
  <si>
    <t xml:space="preserve">ALDH2B4                  </t>
  </si>
  <si>
    <t xml:space="preserve">ALDH3F1                  </t>
  </si>
  <si>
    <t xml:space="preserve">ALDH6B2                  </t>
  </si>
  <si>
    <t xml:space="preserve">APETALA3                 </t>
  </si>
  <si>
    <t xml:space="preserve">AREBS                    </t>
  </si>
  <si>
    <t xml:space="preserve">ATP-binding_             </t>
  </si>
  <si>
    <t xml:space="preserve">beta-glucosidase_12      </t>
  </si>
  <si>
    <t xml:space="preserve">C4H                      </t>
  </si>
  <si>
    <t xml:space="preserve">CCD1                     </t>
  </si>
  <si>
    <t xml:space="preserve">CCD2                     </t>
  </si>
  <si>
    <t xml:space="preserve">CCD4a                    </t>
  </si>
  <si>
    <t xml:space="preserve">CCD4b                    </t>
  </si>
  <si>
    <t xml:space="preserve">CHI                      </t>
  </si>
  <si>
    <t xml:space="preserve">CHS                      </t>
  </si>
  <si>
    <t>crocetin_glucosyltransfer</t>
  </si>
  <si>
    <t xml:space="preserve">DREBS                    </t>
  </si>
  <si>
    <t xml:space="preserve">F3H                      </t>
  </si>
  <si>
    <t xml:space="preserve">FLS                      </t>
  </si>
  <si>
    <t xml:space="preserve">GLT2                     </t>
  </si>
  <si>
    <t xml:space="preserve">Kcap1a                   </t>
  </si>
  <si>
    <t xml:space="preserve">Kcap1b                   </t>
  </si>
  <si>
    <t xml:space="preserve">Kcap1c                   </t>
  </si>
  <si>
    <t>lcl|MK535000.1_cds_QCO916</t>
  </si>
  <si>
    <t xml:space="preserve">MATE_                    </t>
  </si>
  <si>
    <t xml:space="preserve">MATE1                    </t>
  </si>
  <si>
    <t xml:space="preserve">MYB                      </t>
  </si>
  <si>
    <t xml:space="preserve">Myb                      </t>
  </si>
  <si>
    <t xml:space="preserve">NAC11                    </t>
  </si>
  <si>
    <t xml:space="preserve">NAC13                    </t>
  </si>
  <si>
    <t xml:space="preserve">NAC14                    </t>
  </si>
  <si>
    <t xml:space="preserve">NAC21                    </t>
  </si>
  <si>
    <t xml:space="preserve">NAC3                     </t>
  </si>
  <si>
    <t xml:space="preserve">NAC5                     </t>
  </si>
  <si>
    <t xml:space="preserve">NAC7                     </t>
  </si>
  <si>
    <t xml:space="preserve">NAP                      </t>
  </si>
  <si>
    <t xml:space="preserve">PAL_                     </t>
  </si>
  <si>
    <t xml:space="preserve">pds                      </t>
  </si>
  <si>
    <t xml:space="preserve">PIA1                     </t>
  </si>
  <si>
    <t xml:space="preserve">PIA2                     </t>
  </si>
  <si>
    <t xml:space="preserve">PIB                      </t>
  </si>
  <si>
    <t xml:space="preserve">PIC2                     </t>
  </si>
  <si>
    <t xml:space="preserve">pollen_allergen_         </t>
  </si>
  <si>
    <t xml:space="preserve">PR10                     </t>
  </si>
  <si>
    <t>protein=multidrug_and_tox</t>
  </si>
  <si>
    <t xml:space="preserve">PSY1a                    </t>
  </si>
  <si>
    <t xml:space="preserve">PSY1b                    </t>
  </si>
  <si>
    <t xml:space="preserve">PSY2                     </t>
  </si>
  <si>
    <t xml:space="preserve">PSY3                     </t>
  </si>
  <si>
    <t xml:space="preserve">SafchiA                  </t>
  </si>
  <si>
    <t xml:space="preserve">SEP3a                    </t>
  </si>
  <si>
    <t xml:space="preserve">SEP3b                    </t>
  </si>
  <si>
    <t xml:space="preserve">SEP3c                    </t>
  </si>
  <si>
    <t xml:space="preserve">SEP3d                    </t>
  </si>
  <si>
    <t xml:space="preserve">SOULc                    </t>
  </si>
  <si>
    <t xml:space="preserve">SOULd                    </t>
  </si>
  <si>
    <t xml:space="preserve">SOULe                    </t>
  </si>
  <si>
    <t xml:space="preserve">SVP                      </t>
  </si>
  <si>
    <t xml:space="preserve">UGT709G1                 </t>
  </si>
  <si>
    <t>Stigma</t>
  </si>
  <si>
    <t>Flower</t>
  </si>
  <si>
    <t>FPKM</t>
  </si>
  <si>
    <t>GC1%</t>
  </si>
  <si>
    <t>GC2%</t>
  </si>
  <si>
    <t>GC3%</t>
  </si>
  <si>
    <t xml:space="preserve"> Nc'</t>
  </si>
  <si>
    <t xml:space="preserve">Size(aa) </t>
  </si>
  <si>
    <t>GC%</t>
  </si>
  <si>
    <t>GC12</t>
  </si>
  <si>
    <t>AT</t>
  </si>
  <si>
    <t>AT3</t>
  </si>
  <si>
    <t>FPKM values with ENC&lt;50</t>
  </si>
  <si>
    <t>FPKM values ENC&gt;50</t>
  </si>
  <si>
    <t>FPKM values with T3s</t>
  </si>
  <si>
    <t>FPKM values with C3s</t>
  </si>
  <si>
    <t>FPKM values with A3s</t>
  </si>
  <si>
    <t>FPKM values with G3s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</si>
</sst>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1" fillId="2" borderId="1" xfId="0" applyFon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9"/>
  <sheetViews>
    <sheetView workbookViewId="0">
      <selection activeCell="D19" sqref="D19"/>
    </sheetView>
  </sheetViews>
  <sheetFormatPr defaultRowHeight="14.4" x14ac:dyDescent="0.3"/>
  <cols>
    <col min="1" max="16384" width="8.88671875" style="1"/>
  </cols>
  <sheetData>
    <row r="1" spans="1:32" x14ac:dyDescent="0.3">
      <c r="A1" s="1" t="s">
        <v>14</v>
      </c>
      <c r="B1" s="1" t="s">
        <v>83</v>
      </c>
      <c r="C1" s="1" t="s">
        <v>84</v>
      </c>
      <c r="D1" s="1" t="s">
        <v>85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88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15</v>
      </c>
      <c r="U1" s="1" t="s">
        <v>16</v>
      </c>
      <c r="V1" s="1" t="s">
        <v>8</v>
      </c>
      <c r="W1" s="1" t="s">
        <v>90</v>
      </c>
      <c r="X1" s="1" t="s">
        <v>93</v>
      </c>
      <c r="Y1" s="1" t="s">
        <v>91</v>
      </c>
      <c r="Z1" s="1" t="s">
        <v>86</v>
      </c>
      <c r="AA1" s="1" t="s">
        <v>87</v>
      </c>
      <c r="AB1" s="1" t="s">
        <v>94</v>
      </c>
      <c r="AC1" s="1" t="s">
        <v>88</v>
      </c>
      <c r="AD1" s="1" t="s">
        <v>7</v>
      </c>
      <c r="AE1" s="1" t="s">
        <v>89</v>
      </c>
      <c r="AF1" s="1" t="s">
        <v>92</v>
      </c>
    </row>
    <row r="2" spans="1:32" x14ac:dyDescent="0.3">
      <c r="A2" s="1" t="s">
        <v>17</v>
      </c>
      <c r="B2" s="1">
        <v>6.76</v>
      </c>
      <c r="C2" s="1">
        <v>1.2</v>
      </c>
      <c r="D2" s="1">
        <v>7.3599999999999994</v>
      </c>
      <c r="E2" s="1">
        <v>0.2646</v>
      </c>
      <c r="F2" s="1">
        <v>0.38669999999999999</v>
      </c>
      <c r="G2" s="1">
        <v>0.20899999999999999</v>
      </c>
      <c r="H2" s="1">
        <v>0.37109999999999999</v>
      </c>
      <c r="I2" s="1">
        <v>0.192</v>
      </c>
      <c r="J2" s="1">
        <v>1.9E-2</v>
      </c>
      <c r="K2" s="1">
        <v>0.41799999999999998</v>
      </c>
      <c r="L2" s="1">
        <v>55.44</v>
      </c>
      <c r="M2" s="1">
        <v>0.60399999999999998</v>
      </c>
      <c r="N2" s="1">
        <f>M2*100</f>
        <v>60.4</v>
      </c>
      <c r="O2" s="1">
        <v>0.51700000000000002</v>
      </c>
      <c r="P2" s="1">
        <v>1425</v>
      </c>
      <c r="Q2" s="1">
        <v>1496</v>
      </c>
      <c r="R2" s="1">
        <v>0.13094900000000001</v>
      </c>
      <c r="S2" s="1">
        <v>9.4251000000000001E-2</v>
      </c>
      <c r="T2" s="1">
        <v>55.441659999999999</v>
      </c>
      <c r="U2" s="1">
        <v>1497</v>
      </c>
      <c r="V2" s="1">
        <v>0.62281880000000001</v>
      </c>
      <c r="W2" s="1">
        <v>1496</v>
      </c>
      <c r="X2" s="1">
        <f>100-Y2</f>
        <v>48.34</v>
      </c>
      <c r="Y2" s="1">
        <v>51.66</v>
      </c>
      <c r="Z2" s="1">
        <v>52.24</v>
      </c>
      <c r="AA2" s="1">
        <v>40.479999999999997</v>
      </c>
      <c r="AB2" s="1">
        <f>100-AC2</f>
        <v>37.74</v>
      </c>
      <c r="AC2" s="1">
        <v>62.26</v>
      </c>
      <c r="AD2" s="1">
        <v>54.22</v>
      </c>
      <c r="AE2" s="1">
        <v>57.28</v>
      </c>
      <c r="AF2" s="1">
        <f>Z2+AA2/2</f>
        <v>72.48</v>
      </c>
    </row>
    <row r="3" spans="1:32" x14ac:dyDescent="0.3">
      <c r="A3" s="1" t="s">
        <v>18</v>
      </c>
      <c r="B3" s="1">
        <v>0</v>
      </c>
      <c r="C3" s="1">
        <v>0</v>
      </c>
      <c r="D3" s="1">
        <v>0</v>
      </c>
      <c r="E3" s="1">
        <v>0.43709999999999999</v>
      </c>
      <c r="F3" s="1">
        <v>0.1976</v>
      </c>
      <c r="G3" s="1">
        <v>0.33839999999999998</v>
      </c>
      <c r="H3" s="1">
        <v>0.26190000000000002</v>
      </c>
      <c r="I3" s="1">
        <v>0.17799999999999999</v>
      </c>
      <c r="J3" s="1">
        <v>-7.8E-2</v>
      </c>
      <c r="K3" s="1">
        <v>0.35899999999999999</v>
      </c>
      <c r="L3" s="1">
        <v>52.14</v>
      </c>
      <c r="M3" s="1">
        <v>0.35899999999999999</v>
      </c>
      <c r="N3" s="1">
        <f t="shared" ref="N3:N66" si="0">M3*100</f>
        <v>35.9</v>
      </c>
      <c r="O3" s="1">
        <v>0.42499999999999999</v>
      </c>
      <c r="P3" s="1">
        <v>1550</v>
      </c>
      <c r="Q3" s="1">
        <v>1626</v>
      </c>
      <c r="R3" s="1">
        <v>3.5117000000000002E-2</v>
      </c>
      <c r="S3" s="1">
        <v>9.6556000000000003E-2</v>
      </c>
      <c r="T3" s="1">
        <v>52.141039999999997</v>
      </c>
      <c r="U3" s="1">
        <v>1627</v>
      </c>
      <c r="V3" s="1">
        <v>0.32324619999999998</v>
      </c>
      <c r="W3" s="1">
        <v>1626</v>
      </c>
      <c r="X3" s="1">
        <f t="shared" ref="X3:X66" si="1">100-Y3</f>
        <v>57.53</v>
      </c>
      <c r="Y3" s="1">
        <v>42.47</v>
      </c>
      <c r="Z3" s="1">
        <v>50.58</v>
      </c>
      <c r="AA3" s="1">
        <v>37.86</v>
      </c>
      <c r="AB3" s="1">
        <f t="shared" ref="AB3:AB66" si="2">100-AC3</f>
        <v>61.03</v>
      </c>
      <c r="AC3" s="1">
        <v>38.97</v>
      </c>
      <c r="AD3" s="1">
        <v>51.48</v>
      </c>
      <c r="AE3" s="1">
        <v>55.31</v>
      </c>
      <c r="AF3" s="1">
        <f t="shared" ref="AF3:AF66" si="3">Z3+AA3/2</f>
        <v>69.509999999999991</v>
      </c>
    </row>
    <row r="4" spans="1:32" x14ac:dyDescent="0.3">
      <c r="A4" s="1" t="s">
        <v>19</v>
      </c>
      <c r="B4" s="1">
        <v>2.17</v>
      </c>
      <c r="C4" s="1">
        <v>0.05</v>
      </c>
      <c r="D4" s="1">
        <v>2.1949999999999998</v>
      </c>
      <c r="E4" s="1">
        <v>0.30299999999999999</v>
      </c>
      <c r="F4" s="1">
        <v>0.35759999999999997</v>
      </c>
      <c r="G4" s="1">
        <v>0.28649999999999998</v>
      </c>
      <c r="H4" s="1">
        <v>0.37890000000000001</v>
      </c>
      <c r="I4" s="1">
        <v>0.19800000000000001</v>
      </c>
      <c r="J4" s="1">
        <v>6.0000000000000001E-3</v>
      </c>
      <c r="K4" s="1">
        <v>0.434</v>
      </c>
      <c r="L4" s="1">
        <v>61</v>
      </c>
      <c r="M4" s="1">
        <v>0.54800000000000004</v>
      </c>
      <c r="N4" s="1">
        <f t="shared" si="0"/>
        <v>54.800000000000004</v>
      </c>
      <c r="O4" s="1">
        <v>0.46600000000000003</v>
      </c>
      <c r="P4" s="1">
        <v>219</v>
      </c>
      <c r="Q4" s="1">
        <v>228</v>
      </c>
      <c r="R4" s="1">
        <v>-0.80087699999999995</v>
      </c>
      <c r="S4" s="1">
        <v>7.0175000000000001E-2</v>
      </c>
      <c r="T4" s="1">
        <v>61</v>
      </c>
      <c r="U4" s="1">
        <v>229</v>
      </c>
      <c r="V4" s="1">
        <v>0.57471260000000002</v>
      </c>
      <c r="W4" s="1">
        <v>228</v>
      </c>
      <c r="X4" s="1">
        <f t="shared" si="1"/>
        <v>53.42</v>
      </c>
      <c r="Y4" s="1">
        <v>46.58</v>
      </c>
      <c r="Z4" s="1">
        <v>48.47</v>
      </c>
      <c r="AA4" s="1">
        <v>34.5</v>
      </c>
      <c r="AB4" s="1">
        <f t="shared" si="2"/>
        <v>43.23</v>
      </c>
      <c r="AC4" s="1">
        <v>56.77</v>
      </c>
      <c r="AD4" s="1">
        <v>50.7</v>
      </c>
      <c r="AE4" s="1">
        <v>50.77</v>
      </c>
      <c r="AF4" s="1">
        <f t="shared" si="3"/>
        <v>65.72</v>
      </c>
    </row>
    <row r="5" spans="1:32" x14ac:dyDescent="0.3">
      <c r="A5" s="1" t="s">
        <v>20</v>
      </c>
      <c r="B5" s="1">
        <v>2.2999999999999998</v>
      </c>
      <c r="C5" s="1">
        <v>1.51</v>
      </c>
      <c r="D5" s="1">
        <v>3.0549999999999997</v>
      </c>
      <c r="E5" s="1">
        <v>0.39079999999999998</v>
      </c>
      <c r="F5" s="1">
        <v>0.31609999999999999</v>
      </c>
      <c r="G5" s="1">
        <v>0.30409999999999998</v>
      </c>
      <c r="H5" s="1">
        <v>0.2757</v>
      </c>
      <c r="I5" s="1">
        <v>0.19900000000000001</v>
      </c>
      <c r="J5" s="1">
        <v>-3.2000000000000001E-2</v>
      </c>
      <c r="K5" s="1">
        <v>0.40300000000000002</v>
      </c>
      <c r="L5" s="1">
        <v>47.63</v>
      </c>
      <c r="M5" s="1">
        <v>0.45500000000000002</v>
      </c>
      <c r="N5" s="1">
        <f t="shared" si="0"/>
        <v>45.5</v>
      </c>
      <c r="O5" s="1">
        <v>0.47</v>
      </c>
      <c r="P5" s="1">
        <v>233</v>
      </c>
      <c r="Q5" s="1">
        <v>241</v>
      </c>
      <c r="R5" s="1">
        <v>-0.70539399999999997</v>
      </c>
      <c r="S5" s="1">
        <v>7.0539000000000004E-2</v>
      </c>
      <c r="T5" s="1">
        <v>47.632779999999997</v>
      </c>
      <c r="U5" s="1">
        <v>242</v>
      </c>
      <c r="V5" s="1">
        <v>0.3786408</v>
      </c>
      <c r="W5" s="1">
        <v>241</v>
      </c>
      <c r="X5" s="1">
        <f t="shared" si="1"/>
        <v>53.03</v>
      </c>
      <c r="Y5" s="1">
        <v>46.97</v>
      </c>
      <c r="Z5" s="1">
        <v>54.13</v>
      </c>
      <c r="AA5" s="1">
        <v>39.67</v>
      </c>
      <c r="AB5" s="1">
        <f t="shared" si="2"/>
        <v>52.89</v>
      </c>
      <c r="AC5" s="1">
        <v>47.11</v>
      </c>
      <c r="AD5" s="1">
        <v>43.44</v>
      </c>
      <c r="AE5" s="1">
        <v>44.09</v>
      </c>
      <c r="AF5" s="1">
        <f t="shared" si="3"/>
        <v>73.965000000000003</v>
      </c>
    </row>
    <row r="6" spans="1:32" x14ac:dyDescent="0.3">
      <c r="A6" s="1" t="s">
        <v>21</v>
      </c>
      <c r="B6" s="1">
        <v>0.4</v>
      </c>
      <c r="C6" s="1">
        <v>0.66</v>
      </c>
      <c r="D6" s="1">
        <v>0.73</v>
      </c>
      <c r="E6" s="1">
        <v>0.36209999999999998</v>
      </c>
      <c r="F6" s="1">
        <v>0.3276</v>
      </c>
      <c r="G6" s="1">
        <v>0.32119999999999999</v>
      </c>
      <c r="H6" s="1">
        <v>0.2772</v>
      </c>
      <c r="I6" s="1">
        <v>0.19800000000000001</v>
      </c>
      <c r="J6" s="1">
        <v>0</v>
      </c>
      <c r="K6" s="1">
        <v>0.42099999999999999</v>
      </c>
      <c r="L6" s="1">
        <v>51.16</v>
      </c>
      <c r="M6" s="1">
        <v>0.46400000000000002</v>
      </c>
      <c r="N6" s="1">
        <f t="shared" si="0"/>
        <v>46.400000000000006</v>
      </c>
      <c r="O6" s="1">
        <v>0.46700000000000003</v>
      </c>
      <c r="P6" s="1">
        <v>233</v>
      </c>
      <c r="Q6" s="1">
        <v>241</v>
      </c>
      <c r="R6" s="1">
        <v>-0.72489599999999998</v>
      </c>
      <c r="S6" s="1">
        <v>7.0539000000000004E-2</v>
      </c>
      <c r="T6" s="1">
        <v>51.158709999999999</v>
      </c>
      <c r="U6" s="1">
        <v>242</v>
      </c>
      <c r="V6" s="1">
        <v>0.35294120000000001</v>
      </c>
      <c r="W6" s="1">
        <v>241</v>
      </c>
      <c r="X6" s="1">
        <f t="shared" si="1"/>
        <v>53.31</v>
      </c>
      <c r="Y6" s="1">
        <v>46.69</v>
      </c>
      <c r="Z6" s="1">
        <v>53.31</v>
      </c>
      <c r="AA6" s="1">
        <v>38.840000000000003</v>
      </c>
      <c r="AB6" s="1">
        <f t="shared" si="2"/>
        <v>52.07</v>
      </c>
      <c r="AC6" s="1">
        <v>47.93</v>
      </c>
      <c r="AD6" s="1">
        <v>44.93</v>
      </c>
      <c r="AE6" s="1">
        <v>44.97</v>
      </c>
      <c r="AF6" s="1">
        <f t="shared" si="3"/>
        <v>72.73</v>
      </c>
    </row>
    <row r="7" spans="1:32" x14ac:dyDescent="0.3">
      <c r="A7" s="1" t="s">
        <v>22</v>
      </c>
      <c r="B7" s="1">
        <v>3.21</v>
      </c>
      <c r="C7" s="1">
        <v>0.81</v>
      </c>
      <c r="D7" s="1">
        <v>3.6150000000000002</v>
      </c>
      <c r="E7" s="1">
        <v>0.41039999999999999</v>
      </c>
      <c r="F7" s="1">
        <v>0.25869999999999999</v>
      </c>
      <c r="G7" s="1">
        <v>0.29820000000000002</v>
      </c>
      <c r="H7" s="1">
        <v>0.26519999999999999</v>
      </c>
      <c r="I7" s="1">
        <v>0.19</v>
      </c>
      <c r="J7" s="1">
        <v>-6.0999999999999999E-2</v>
      </c>
      <c r="K7" s="1">
        <v>0.38</v>
      </c>
      <c r="L7" s="1">
        <v>54.88</v>
      </c>
      <c r="M7" s="1">
        <v>0.41299999999999998</v>
      </c>
      <c r="N7" s="1">
        <f t="shared" si="0"/>
        <v>41.3</v>
      </c>
      <c r="O7" s="1">
        <v>0.47799999999999998</v>
      </c>
      <c r="P7" s="1">
        <v>484</v>
      </c>
      <c r="Q7" s="1">
        <v>504</v>
      </c>
      <c r="R7" s="1">
        <v>-0.104564</v>
      </c>
      <c r="S7" s="1">
        <v>7.7381000000000005E-2</v>
      </c>
      <c r="T7" s="1">
        <v>54.875120000000003</v>
      </c>
      <c r="U7" s="1">
        <v>505</v>
      </c>
      <c r="V7" s="1">
        <v>0.37238490000000002</v>
      </c>
      <c r="W7" s="1">
        <v>504</v>
      </c>
      <c r="X7" s="1">
        <f t="shared" si="1"/>
        <v>52.21</v>
      </c>
      <c r="Y7" s="1">
        <v>47.79</v>
      </c>
      <c r="Z7" s="1">
        <v>54.06</v>
      </c>
      <c r="AA7" s="1">
        <v>45.54</v>
      </c>
      <c r="AB7" s="1">
        <f t="shared" si="2"/>
        <v>56.24</v>
      </c>
      <c r="AC7" s="1">
        <v>43.76</v>
      </c>
      <c r="AD7" s="1">
        <v>51.61</v>
      </c>
      <c r="AE7" s="1">
        <v>53.86</v>
      </c>
      <c r="AF7" s="1">
        <f t="shared" si="3"/>
        <v>76.83</v>
      </c>
    </row>
    <row r="8" spans="1:32" x14ac:dyDescent="0.3">
      <c r="A8" s="1" t="s">
        <v>23</v>
      </c>
      <c r="B8" s="1">
        <v>0.75</v>
      </c>
      <c r="C8" s="1">
        <v>0.62</v>
      </c>
      <c r="D8" s="1">
        <v>1.06</v>
      </c>
      <c r="E8" s="1">
        <v>0.37780000000000002</v>
      </c>
      <c r="F8" s="1">
        <v>0.26200000000000001</v>
      </c>
      <c r="G8" s="1">
        <v>0.26340000000000002</v>
      </c>
      <c r="H8" s="1">
        <v>0.34460000000000002</v>
      </c>
      <c r="I8" s="1">
        <v>0.214</v>
      </c>
      <c r="J8" s="1">
        <v>-4.1000000000000002E-2</v>
      </c>
      <c r="K8" s="1">
        <v>0.39500000000000002</v>
      </c>
      <c r="L8" s="1">
        <v>55.82</v>
      </c>
      <c r="M8" s="1">
        <v>0.47199999999999998</v>
      </c>
      <c r="N8" s="1">
        <f t="shared" si="0"/>
        <v>47.199999999999996</v>
      </c>
      <c r="O8" s="1">
        <v>0.48</v>
      </c>
      <c r="P8" s="1">
        <v>479</v>
      </c>
      <c r="Q8" s="1">
        <v>497</v>
      </c>
      <c r="R8" s="1">
        <v>1.9918999999999999E-2</v>
      </c>
      <c r="S8" s="1">
        <v>6.4385999999999999E-2</v>
      </c>
      <c r="T8" s="1">
        <v>55.824010000000001</v>
      </c>
      <c r="U8" s="1">
        <v>498</v>
      </c>
      <c r="V8" s="1">
        <v>0.41596640000000001</v>
      </c>
      <c r="W8" s="1">
        <v>497</v>
      </c>
      <c r="X8" s="1">
        <f t="shared" si="1"/>
        <v>52.07</v>
      </c>
      <c r="Y8" s="1">
        <v>47.93</v>
      </c>
      <c r="Z8" s="1">
        <v>53.41</v>
      </c>
      <c r="AA8" s="1">
        <v>41.37</v>
      </c>
      <c r="AB8" s="1">
        <f t="shared" si="2"/>
        <v>51</v>
      </c>
      <c r="AC8" s="1">
        <v>49</v>
      </c>
      <c r="AD8" s="1">
        <v>52.35</v>
      </c>
      <c r="AE8" s="1">
        <v>54.06</v>
      </c>
      <c r="AF8" s="1">
        <f t="shared" si="3"/>
        <v>74.094999999999999</v>
      </c>
    </row>
    <row r="9" spans="1:32" x14ac:dyDescent="0.3">
      <c r="A9" s="1" t="s">
        <v>24</v>
      </c>
      <c r="B9" s="1">
        <v>11.52</v>
      </c>
      <c r="C9" s="1">
        <v>4.32</v>
      </c>
      <c r="D9" s="1">
        <v>13.68</v>
      </c>
      <c r="E9" s="1">
        <v>0.40360000000000001</v>
      </c>
      <c r="F9" s="1">
        <v>0.22900000000000001</v>
      </c>
      <c r="G9" s="1">
        <v>0.34350000000000003</v>
      </c>
      <c r="H9" s="1">
        <v>0.2646</v>
      </c>
      <c r="I9" s="1">
        <v>0.20499999999999999</v>
      </c>
      <c r="J9" s="1">
        <v>-3.5000000000000003E-2</v>
      </c>
      <c r="K9" s="1">
        <v>0.39300000000000002</v>
      </c>
      <c r="L9" s="1">
        <v>55.57</v>
      </c>
      <c r="M9" s="1">
        <v>0.38800000000000001</v>
      </c>
      <c r="N9" s="1">
        <f t="shared" si="0"/>
        <v>38.800000000000004</v>
      </c>
      <c r="O9" s="1">
        <v>0.45800000000000002</v>
      </c>
      <c r="P9" s="1">
        <v>529</v>
      </c>
      <c r="Q9" s="1">
        <v>556</v>
      </c>
      <c r="R9" s="1">
        <v>-8.9927999999999994E-2</v>
      </c>
      <c r="S9" s="1">
        <v>8.4531999999999996E-2</v>
      </c>
      <c r="T9" s="1">
        <v>55.573390000000003</v>
      </c>
      <c r="U9" s="1">
        <v>557</v>
      </c>
      <c r="V9" s="1">
        <v>0.32061070000000003</v>
      </c>
      <c r="W9" s="1">
        <v>556</v>
      </c>
      <c r="X9" s="1">
        <f t="shared" si="1"/>
        <v>54.22</v>
      </c>
      <c r="Y9" s="1">
        <v>45.78</v>
      </c>
      <c r="Z9" s="1">
        <v>54.04</v>
      </c>
      <c r="AA9" s="1">
        <v>41.47</v>
      </c>
      <c r="AB9" s="1">
        <f t="shared" si="2"/>
        <v>58.17</v>
      </c>
      <c r="AC9" s="1">
        <v>41.83</v>
      </c>
      <c r="AD9" s="1">
        <v>52.06</v>
      </c>
      <c r="AE9" s="1">
        <v>54.22</v>
      </c>
      <c r="AF9" s="1">
        <f t="shared" si="3"/>
        <v>74.775000000000006</v>
      </c>
    </row>
    <row r="10" spans="1:32" x14ac:dyDescent="0.3">
      <c r="A10" s="1" t="s">
        <v>25</v>
      </c>
      <c r="B10" s="1">
        <v>4.75</v>
      </c>
      <c r="C10" s="1">
        <v>5.47</v>
      </c>
      <c r="D10" s="1">
        <v>7.4849999999999994</v>
      </c>
      <c r="E10" s="1">
        <v>0.4541</v>
      </c>
      <c r="F10" s="1">
        <v>0.217</v>
      </c>
      <c r="G10" s="1">
        <v>0.26569999999999999</v>
      </c>
      <c r="H10" s="1">
        <v>0.28949999999999998</v>
      </c>
      <c r="I10" s="1">
        <v>0.215</v>
      </c>
      <c r="J10" s="1">
        <v>-4.8000000000000001E-2</v>
      </c>
      <c r="K10" s="1">
        <v>0.38800000000000001</v>
      </c>
      <c r="L10" s="1">
        <v>51.21</v>
      </c>
      <c r="M10" s="1">
        <v>0.39800000000000002</v>
      </c>
      <c r="N10" s="1">
        <f t="shared" si="0"/>
        <v>39.800000000000004</v>
      </c>
      <c r="O10" s="1">
        <v>0.47399999999999998</v>
      </c>
      <c r="P10" s="1">
        <v>520</v>
      </c>
      <c r="Q10" s="1">
        <v>537</v>
      </c>
      <c r="R10" s="1">
        <v>-1.5455999999999999E-2</v>
      </c>
      <c r="S10" s="1">
        <v>8.1936999999999996E-2</v>
      </c>
      <c r="T10" s="1">
        <v>51.208840000000002</v>
      </c>
      <c r="U10" s="1">
        <v>538</v>
      </c>
      <c r="V10" s="1">
        <v>0.2916667</v>
      </c>
      <c r="W10" s="1">
        <v>537</v>
      </c>
      <c r="X10" s="1">
        <f t="shared" si="1"/>
        <v>52.66</v>
      </c>
      <c r="Y10" s="1">
        <v>47.34</v>
      </c>
      <c r="Z10" s="1">
        <v>57.43</v>
      </c>
      <c r="AA10" s="1">
        <v>42.75</v>
      </c>
      <c r="AB10" s="1">
        <f t="shared" si="2"/>
        <v>58.18</v>
      </c>
      <c r="AC10" s="1">
        <v>41.82</v>
      </c>
      <c r="AD10" s="1">
        <v>48.91</v>
      </c>
      <c r="AE10" s="1">
        <v>51.84</v>
      </c>
      <c r="AF10" s="1">
        <f t="shared" si="3"/>
        <v>78.805000000000007</v>
      </c>
    </row>
    <row r="11" spans="1:32" x14ac:dyDescent="0.3">
      <c r="A11" s="1" t="s">
        <v>26</v>
      </c>
      <c r="B11" s="1">
        <v>0</v>
      </c>
      <c r="C11" s="1">
        <v>0.56999999999999995</v>
      </c>
      <c r="D11" s="1">
        <v>0.28499999999999998</v>
      </c>
      <c r="E11" s="1">
        <v>0.32550000000000001</v>
      </c>
      <c r="F11" s="1">
        <v>0.2656</v>
      </c>
      <c r="G11" s="1">
        <v>0.34849999999999998</v>
      </c>
      <c r="H11" s="1">
        <v>0.3145</v>
      </c>
      <c r="I11" s="1">
        <v>0.191</v>
      </c>
      <c r="J11" s="1">
        <v>-3.4000000000000002E-2</v>
      </c>
      <c r="K11" s="1">
        <v>0.38900000000000001</v>
      </c>
      <c r="L11" s="1">
        <v>52.37</v>
      </c>
      <c r="M11" s="1">
        <v>0.44900000000000001</v>
      </c>
      <c r="N11" s="1">
        <f t="shared" si="0"/>
        <v>44.9</v>
      </c>
      <c r="O11" s="1">
        <v>0.44700000000000001</v>
      </c>
      <c r="P11" s="1">
        <v>463</v>
      </c>
      <c r="Q11" s="1">
        <v>479</v>
      </c>
      <c r="R11" s="1">
        <v>2.0900000000000001E-4</v>
      </c>
      <c r="S11" s="1">
        <v>9.8121E-2</v>
      </c>
      <c r="T11" s="1">
        <v>52.365659999999998</v>
      </c>
      <c r="U11" s="1">
        <v>480</v>
      </c>
      <c r="V11" s="1">
        <v>0.37320579999999998</v>
      </c>
      <c r="W11" s="1">
        <v>479</v>
      </c>
      <c r="X11" s="1">
        <f t="shared" si="1"/>
        <v>55.28</v>
      </c>
      <c r="Y11" s="1">
        <v>44.72</v>
      </c>
      <c r="Z11" s="1">
        <v>48.75</v>
      </c>
      <c r="AA11" s="1">
        <v>38.54</v>
      </c>
      <c r="AB11" s="1">
        <f t="shared" si="2"/>
        <v>53.12</v>
      </c>
      <c r="AC11" s="1">
        <v>46.88</v>
      </c>
      <c r="AD11" s="1">
        <v>49.69</v>
      </c>
      <c r="AE11" s="1">
        <v>51.27</v>
      </c>
      <c r="AF11" s="1">
        <f t="shared" si="3"/>
        <v>68.02</v>
      </c>
    </row>
    <row r="12" spans="1:32" x14ac:dyDescent="0.3">
      <c r="A12" s="1" t="s">
        <v>27</v>
      </c>
      <c r="B12" s="1">
        <v>0.66</v>
      </c>
      <c r="C12" s="1">
        <v>1.43</v>
      </c>
      <c r="D12" s="1">
        <v>1.375</v>
      </c>
      <c r="E12" s="1">
        <v>0.42020000000000002</v>
      </c>
      <c r="F12" s="1">
        <v>0.22020000000000001</v>
      </c>
      <c r="G12" s="1">
        <v>0.28670000000000001</v>
      </c>
      <c r="H12" s="1">
        <v>0.29580000000000001</v>
      </c>
      <c r="I12" s="1">
        <v>0.21299999999999999</v>
      </c>
      <c r="J12" s="1">
        <v>-2.4E-2</v>
      </c>
      <c r="K12" s="1">
        <v>0.40600000000000003</v>
      </c>
      <c r="L12" s="1">
        <v>56.03</v>
      </c>
      <c r="M12" s="1">
        <v>0.40799999999999997</v>
      </c>
      <c r="N12" s="1">
        <f t="shared" si="0"/>
        <v>40.799999999999997</v>
      </c>
      <c r="O12" s="1">
        <v>0.47599999999999998</v>
      </c>
      <c r="P12" s="1">
        <v>517</v>
      </c>
      <c r="Q12" s="1">
        <v>538</v>
      </c>
      <c r="R12" s="1">
        <v>-6.5428E-2</v>
      </c>
      <c r="S12" s="1">
        <v>7.2491E-2</v>
      </c>
      <c r="T12" s="1">
        <v>56.030160000000002</v>
      </c>
      <c r="U12" s="1">
        <v>539</v>
      </c>
      <c r="V12" s="1">
        <v>0.36131390000000002</v>
      </c>
      <c r="W12" s="1">
        <v>538</v>
      </c>
      <c r="X12" s="1">
        <f t="shared" si="1"/>
        <v>52.44</v>
      </c>
      <c r="Y12" s="1">
        <v>47.56</v>
      </c>
      <c r="Z12" s="1">
        <v>54.55</v>
      </c>
      <c r="AA12" s="1">
        <v>45.08</v>
      </c>
      <c r="AB12" s="1">
        <f t="shared" si="2"/>
        <v>56.96</v>
      </c>
      <c r="AC12" s="1">
        <v>43.04</v>
      </c>
      <c r="AD12" s="1">
        <v>52.23</v>
      </c>
      <c r="AE12" s="1">
        <v>53.65</v>
      </c>
      <c r="AF12" s="1">
        <f t="shared" si="3"/>
        <v>77.09</v>
      </c>
    </row>
    <row r="13" spans="1:32" x14ac:dyDescent="0.3">
      <c r="A13" s="1" t="s">
        <v>28</v>
      </c>
      <c r="B13" s="1">
        <v>0</v>
      </c>
      <c r="C13" s="1">
        <v>0</v>
      </c>
      <c r="D13" s="1">
        <v>0</v>
      </c>
      <c r="E13" s="1">
        <v>0.30249999999999999</v>
      </c>
      <c r="F13" s="1">
        <v>0.35799999999999998</v>
      </c>
      <c r="G13" s="1">
        <v>0.20250000000000001</v>
      </c>
      <c r="H13" s="1">
        <v>0.44369999999999998</v>
      </c>
      <c r="I13" s="1">
        <v>0.20100000000000001</v>
      </c>
      <c r="J13" s="1">
        <v>-2.4E-2</v>
      </c>
      <c r="K13" s="1">
        <v>0.41099999999999998</v>
      </c>
      <c r="L13" s="1">
        <v>51.26</v>
      </c>
      <c r="M13" s="1">
        <v>0.60399999999999998</v>
      </c>
      <c r="N13" s="1">
        <f t="shared" si="0"/>
        <v>60.4</v>
      </c>
      <c r="O13" s="1">
        <v>0.50700000000000001</v>
      </c>
      <c r="P13" s="1">
        <v>207</v>
      </c>
      <c r="Q13" s="1">
        <v>217</v>
      </c>
      <c r="R13" s="1">
        <v>-0.73870999999999998</v>
      </c>
      <c r="S13" s="1">
        <v>5.9908000000000003E-2</v>
      </c>
      <c r="T13" s="1">
        <v>51.263579999999997</v>
      </c>
      <c r="U13" s="1">
        <v>218</v>
      </c>
      <c r="V13" s="1">
        <v>0.63529409999999997</v>
      </c>
      <c r="W13" s="1">
        <v>217</v>
      </c>
      <c r="X13" s="1">
        <f t="shared" si="1"/>
        <v>49.39</v>
      </c>
      <c r="Y13" s="1">
        <v>50.61</v>
      </c>
      <c r="Z13" s="1">
        <v>53.67</v>
      </c>
      <c r="AA13" s="1">
        <v>36.24</v>
      </c>
      <c r="AB13" s="1">
        <f t="shared" si="2"/>
        <v>38.07</v>
      </c>
      <c r="AC13" s="1">
        <v>61.93</v>
      </c>
      <c r="AD13" s="1">
        <v>44.71</v>
      </c>
      <c r="AE13" s="1">
        <v>46.54</v>
      </c>
      <c r="AF13" s="1">
        <f t="shared" si="3"/>
        <v>71.790000000000006</v>
      </c>
    </row>
    <row r="14" spans="1:32" x14ac:dyDescent="0.3">
      <c r="A14" s="1" t="s">
        <v>29</v>
      </c>
      <c r="B14" s="1">
        <v>0</v>
      </c>
      <c r="C14" s="1">
        <v>2.12</v>
      </c>
      <c r="D14" s="1">
        <v>1.06</v>
      </c>
      <c r="E14" s="1">
        <v>0.5071</v>
      </c>
      <c r="F14" s="1">
        <v>8.5099999999999995E-2</v>
      </c>
      <c r="G14" s="1">
        <v>0.28249999999999997</v>
      </c>
      <c r="H14" s="1">
        <v>0.3256</v>
      </c>
      <c r="I14" s="1">
        <v>0.17399999999999999</v>
      </c>
      <c r="J14" s="1">
        <v>-8.4000000000000005E-2</v>
      </c>
      <c r="K14" s="1">
        <v>0.378</v>
      </c>
      <c r="L14" s="1">
        <v>43.11</v>
      </c>
      <c r="M14" s="1">
        <v>0.34699999999999998</v>
      </c>
      <c r="N14" s="1">
        <f t="shared" si="0"/>
        <v>34.699999999999996</v>
      </c>
      <c r="O14" s="1">
        <v>0.47599999999999998</v>
      </c>
      <c r="P14" s="1">
        <v>352</v>
      </c>
      <c r="Q14" s="1">
        <v>365</v>
      </c>
      <c r="R14" s="1">
        <v>-0.47753400000000001</v>
      </c>
      <c r="S14" s="1">
        <v>4.9314999999999998E-2</v>
      </c>
      <c r="T14" s="1">
        <v>43.105559999999997</v>
      </c>
      <c r="U14" s="1">
        <v>366</v>
      </c>
      <c r="V14" s="1">
        <v>0.254054</v>
      </c>
      <c r="W14" s="1">
        <v>365</v>
      </c>
      <c r="X14" s="1">
        <f t="shared" si="1"/>
        <v>52.46</v>
      </c>
      <c r="Y14" s="1">
        <v>47.54</v>
      </c>
      <c r="Z14" s="1">
        <v>57.92</v>
      </c>
      <c r="AA14" s="1">
        <v>47.81</v>
      </c>
      <c r="AB14" s="1">
        <f t="shared" si="2"/>
        <v>63.11</v>
      </c>
      <c r="AC14" s="1">
        <v>36.89</v>
      </c>
      <c r="AD14" s="1">
        <v>38.17</v>
      </c>
      <c r="AE14" s="1">
        <v>45.08</v>
      </c>
      <c r="AF14" s="1">
        <f t="shared" si="3"/>
        <v>81.825000000000003</v>
      </c>
    </row>
    <row r="15" spans="1:32" x14ac:dyDescent="0.3">
      <c r="A15" s="1" t="s">
        <v>30</v>
      </c>
      <c r="B15" s="1">
        <v>1.7</v>
      </c>
      <c r="C15" s="1">
        <v>0.56000000000000005</v>
      </c>
      <c r="D15" s="1">
        <v>1.98</v>
      </c>
      <c r="E15" s="1">
        <v>0.43780000000000002</v>
      </c>
      <c r="F15" s="1">
        <v>0.1953</v>
      </c>
      <c r="G15" s="1">
        <v>0.34</v>
      </c>
      <c r="H15" s="1">
        <v>0.26190000000000002</v>
      </c>
      <c r="I15" s="1">
        <v>0.17699999999999999</v>
      </c>
      <c r="J15" s="1">
        <v>-8.2000000000000003E-2</v>
      </c>
      <c r="K15" s="1">
        <v>0.35599999999999998</v>
      </c>
      <c r="L15" s="1">
        <v>51.79</v>
      </c>
      <c r="M15" s="1">
        <v>0.35699999999999998</v>
      </c>
      <c r="N15" s="1">
        <f t="shared" si="0"/>
        <v>35.699999999999996</v>
      </c>
      <c r="O15" s="1">
        <v>0.42399999999999999</v>
      </c>
      <c r="P15" s="1">
        <v>1550</v>
      </c>
      <c r="Q15" s="1">
        <v>1626</v>
      </c>
      <c r="R15" s="1">
        <v>3.5117000000000002E-2</v>
      </c>
      <c r="S15" s="1">
        <v>9.6556000000000003E-2</v>
      </c>
      <c r="T15" s="1">
        <v>51.793370000000003</v>
      </c>
      <c r="U15" s="1">
        <v>1627</v>
      </c>
      <c r="V15" s="1">
        <v>0.32049519999999998</v>
      </c>
      <c r="W15" s="1">
        <v>1626</v>
      </c>
      <c r="X15" s="1">
        <f t="shared" si="1"/>
        <v>57.57</v>
      </c>
      <c r="Y15" s="1">
        <v>42.43</v>
      </c>
      <c r="Z15" s="1">
        <v>50.65</v>
      </c>
      <c r="AA15" s="1">
        <v>37.86</v>
      </c>
      <c r="AB15" s="1">
        <f t="shared" si="2"/>
        <v>61.22</v>
      </c>
      <c r="AC15" s="1">
        <v>38.78</v>
      </c>
      <c r="AD15" s="1">
        <v>51.16</v>
      </c>
      <c r="AE15" s="1">
        <v>55.11</v>
      </c>
      <c r="AF15" s="1">
        <f t="shared" si="3"/>
        <v>69.58</v>
      </c>
    </row>
    <row r="16" spans="1:32" x14ac:dyDescent="0.3">
      <c r="A16" s="1" t="s">
        <v>31</v>
      </c>
      <c r="B16" s="1">
        <v>0</v>
      </c>
      <c r="C16" s="1">
        <v>0.5</v>
      </c>
      <c r="D16" s="1">
        <v>0.25</v>
      </c>
      <c r="E16" s="1">
        <v>0.30809999999999998</v>
      </c>
      <c r="F16" s="1">
        <v>0.34599999999999997</v>
      </c>
      <c r="G16" s="1">
        <v>0.3569</v>
      </c>
      <c r="H16" s="1">
        <v>0.25690000000000002</v>
      </c>
      <c r="I16" s="1">
        <v>0.19700000000000001</v>
      </c>
      <c r="J16" s="1">
        <v>8.9999999999999993E-3</v>
      </c>
      <c r="K16" s="1">
        <v>0.432</v>
      </c>
      <c r="L16" s="1">
        <v>58.1</v>
      </c>
      <c r="M16" s="1">
        <v>0.47299999999999998</v>
      </c>
      <c r="N16" s="1">
        <f t="shared" si="0"/>
        <v>47.3</v>
      </c>
      <c r="O16" s="1">
        <v>0.46600000000000003</v>
      </c>
      <c r="P16" s="1">
        <v>486</v>
      </c>
      <c r="Q16" s="1">
        <v>507</v>
      </c>
      <c r="R16" s="1">
        <v>-0.37633100000000003</v>
      </c>
      <c r="S16" s="1">
        <v>0.13609499999999999</v>
      </c>
      <c r="T16" s="1">
        <v>58.096649999999997</v>
      </c>
      <c r="U16" s="1">
        <v>508</v>
      </c>
      <c r="V16" s="1">
        <v>0.42986429999999998</v>
      </c>
      <c r="W16" s="1">
        <v>507</v>
      </c>
      <c r="X16" s="1">
        <f t="shared" si="1"/>
        <v>53.41</v>
      </c>
      <c r="Y16" s="1">
        <v>46.59</v>
      </c>
      <c r="Z16" s="1">
        <v>49.41</v>
      </c>
      <c r="AA16" s="1">
        <v>40.75</v>
      </c>
      <c r="AB16" s="1">
        <f t="shared" si="2"/>
        <v>50.39</v>
      </c>
      <c r="AC16" s="1">
        <v>49.61</v>
      </c>
      <c r="AD16" s="1">
        <v>53.48</v>
      </c>
      <c r="AE16" s="1">
        <v>54.26</v>
      </c>
      <c r="AF16" s="1">
        <f t="shared" si="3"/>
        <v>69.784999999999997</v>
      </c>
    </row>
    <row r="17" spans="1:32" x14ac:dyDescent="0.3">
      <c r="A17" s="1" t="s">
        <v>32</v>
      </c>
      <c r="B17" s="1">
        <v>1.3</v>
      </c>
      <c r="C17" s="1">
        <v>5.33</v>
      </c>
      <c r="D17" s="1">
        <v>3.9649999999999999</v>
      </c>
      <c r="E17" s="1">
        <v>0.18690000000000001</v>
      </c>
      <c r="F17" s="1">
        <v>0.46560000000000001</v>
      </c>
      <c r="G17" s="1">
        <v>0.14729999999999999</v>
      </c>
      <c r="H17" s="1">
        <v>0.49809999999999999</v>
      </c>
      <c r="I17" s="1">
        <v>0.16900000000000001</v>
      </c>
      <c r="J17" s="1">
        <v>0.01</v>
      </c>
      <c r="K17" s="1">
        <v>0.41</v>
      </c>
      <c r="L17" s="1">
        <v>44.64</v>
      </c>
      <c r="M17" s="1">
        <v>0.73199999999999998</v>
      </c>
      <c r="N17" s="1">
        <f t="shared" si="0"/>
        <v>73.2</v>
      </c>
      <c r="O17" s="1">
        <v>0.54900000000000004</v>
      </c>
      <c r="P17" s="1">
        <v>373</v>
      </c>
      <c r="Q17" s="1">
        <v>389</v>
      </c>
      <c r="R17" s="1">
        <v>-0.30514200000000002</v>
      </c>
      <c r="S17" s="1">
        <v>9.5116000000000006E-2</v>
      </c>
      <c r="T17" s="1">
        <v>44.644779999999997</v>
      </c>
      <c r="U17" s="1">
        <v>390</v>
      </c>
      <c r="V17" s="1">
        <v>0.70186329999999997</v>
      </c>
      <c r="W17" s="1">
        <v>389</v>
      </c>
      <c r="X17" s="1">
        <f t="shared" si="1"/>
        <v>45.13</v>
      </c>
      <c r="Y17" s="1">
        <v>54.87</v>
      </c>
      <c r="Z17" s="1">
        <v>55.13</v>
      </c>
      <c r="AA17" s="1">
        <v>35.380000000000003</v>
      </c>
      <c r="AB17" s="1">
        <f t="shared" si="2"/>
        <v>25.900000000000006</v>
      </c>
      <c r="AC17" s="1">
        <v>74.099999999999994</v>
      </c>
      <c r="AD17" s="1">
        <v>42.49</v>
      </c>
      <c r="AE17" s="1">
        <v>51.21</v>
      </c>
      <c r="AF17" s="1">
        <f t="shared" si="3"/>
        <v>72.820000000000007</v>
      </c>
    </row>
    <row r="18" spans="1:32" x14ac:dyDescent="0.3">
      <c r="A18" s="1" t="s">
        <v>33</v>
      </c>
      <c r="B18" s="1">
        <v>0</v>
      </c>
      <c r="C18" s="1">
        <v>1.68</v>
      </c>
      <c r="D18" s="1">
        <v>0.84</v>
      </c>
      <c r="E18" s="1">
        <v>0.4103</v>
      </c>
      <c r="F18" s="1">
        <v>0.2331</v>
      </c>
      <c r="G18" s="1">
        <v>0.39290000000000003</v>
      </c>
      <c r="H18" s="1">
        <v>0.25890000000000002</v>
      </c>
      <c r="I18" s="1">
        <v>0.21099999999999999</v>
      </c>
      <c r="J18" s="1">
        <v>-8.8999999999999996E-2</v>
      </c>
      <c r="K18" s="1">
        <v>0.36599999999999999</v>
      </c>
      <c r="L18" s="1">
        <v>54.18</v>
      </c>
      <c r="M18" s="1">
        <v>0.371</v>
      </c>
      <c r="N18" s="1">
        <f t="shared" si="0"/>
        <v>37.1</v>
      </c>
      <c r="O18" s="1">
        <v>0.432</v>
      </c>
      <c r="P18" s="1">
        <v>525</v>
      </c>
      <c r="Q18" s="1">
        <v>546</v>
      </c>
      <c r="R18" s="1">
        <v>-0.276007</v>
      </c>
      <c r="S18" s="1">
        <v>0.111722</v>
      </c>
      <c r="T18" s="1">
        <v>54.176110000000001</v>
      </c>
      <c r="U18" s="1">
        <v>547</v>
      </c>
      <c r="V18" s="1">
        <v>0.33877550000000001</v>
      </c>
      <c r="W18" s="1">
        <v>546</v>
      </c>
      <c r="X18" s="1">
        <f t="shared" si="1"/>
        <v>56.86</v>
      </c>
      <c r="Y18" s="1">
        <v>43.14</v>
      </c>
      <c r="Z18" s="1">
        <v>55.76</v>
      </c>
      <c r="AA18" s="1">
        <v>34.19</v>
      </c>
      <c r="AB18" s="1">
        <f t="shared" si="2"/>
        <v>60.51</v>
      </c>
      <c r="AC18" s="1">
        <v>39.49</v>
      </c>
      <c r="AD18" s="1">
        <v>50.71</v>
      </c>
      <c r="AE18" s="1">
        <v>53.21</v>
      </c>
      <c r="AF18" s="1">
        <f t="shared" si="3"/>
        <v>72.85499999999999</v>
      </c>
    </row>
    <row r="19" spans="1:32" x14ac:dyDescent="0.3">
      <c r="A19" s="1" t="s">
        <v>34</v>
      </c>
      <c r="B19" s="1">
        <v>2.5</v>
      </c>
      <c r="C19" s="1">
        <v>5.73</v>
      </c>
      <c r="D19" s="1">
        <v>5.3650000000000002</v>
      </c>
      <c r="E19" s="1">
        <v>0.4194</v>
      </c>
      <c r="F19" s="1">
        <v>0.2097</v>
      </c>
      <c r="G19" s="1">
        <v>0.40189999999999998</v>
      </c>
      <c r="H19" s="1">
        <v>0.23269999999999999</v>
      </c>
      <c r="I19" s="1">
        <v>0.16900000000000001</v>
      </c>
      <c r="J19" s="1">
        <v>-0.17</v>
      </c>
      <c r="K19" s="1">
        <v>0.315</v>
      </c>
      <c r="L19" s="1">
        <v>52.25</v>
      </c>
      <c r="M19" s="1">
        <v>0.34100000000000003</v>
      </c>
      <c r="N19" s="1">
        <f t="shared" si="0"/>
        <v>34.1</v>
      </c>
      <c r="O19" s="1">
        <v>0.42199999999999999</v>
      </c>
      <c r="P19" s="1">
        <v>546</v>
      </c>
      <c r="Q19" s="1">
        <v>563</v>
      </c>
      <c r="R19" s="1">
        <v>-0.33126100000000003</v>
      </c>
      <c r="S19" s="1">
        <v>9.4139E-2</v>
      </c>
      <c r="T19" s="1">
        <v>52.248849999999997</v>
      </c>
      <c r="U19" s="1">
        <v>564</v>
      </c>
      <c r="V19" s="1">
        <v>0.31872509999999998</v>
      </c>
      <c r="W19" s="1">
        <v>562</v>
      </c>
      <c r="X19" s="1">
        <f t="shared" si="1"/>
        <v>57.84</v>
      </c>
      <c r="Y19" s="1">
        <v>42.16</v>
      </c>
      <c r="Z19" s="1">
        <v>52.58</v>
      </c>
      <c r="AA19" s="1">
        <v>37.119999999999997</v>
      </c>
      <c r="AB19" s="1">
        <f t="shared" si="2"/>
        <v>63.23</v>
      </c>
      <c r="AC19" s="1">
        <v>36.770000000000003</v>
      </c>
      <c r="AD19" s="1">
        <v>50.66</v>
      </c>
      <c r="AE19" s="1">
        <v>53.85</v>
      </c>
      <c r="AF19" s="1">
        <f t="shared" si="3"/>
        <v>71.14</v>
      </c>
    </row>
    <row r="20" spans="1:32" x14ac:dyDescent="0.3">
      <c r="A20" s="1" t="s">
        <v>35</v>
      </c>
      <c r="B20" s="1">
        <v>1.99</v>
      </c>
      <c r="C20" s="1">
        <v>1.63</v>
      </c>
      <c r="D20" s="1">
        <v>2.8049999999999997</v>
      </c>
      <c r="E20" s="1">
        <v>0.106</v>
      </c>
      <c r="F20" s="1">
        <v>0.54200000000000004</v>
      </c>
      <c r="G20" s="1">
        <v>0.1409</v>
      </c>
      <c r="H20" s="1">
        <v>0.44069999999999998</v>
      </c>
      <c r="I20" s="1">
        <v>0.20300000000000001</v>
      </c>
      <c r="J20" s="1">
        <v>9.0999999999999998E-2</v>
      </c>
      <c r="K20" s="1">
        <v>0.46500000000000002</v>
      </c>
      <c r="L20" s="1">
        <v>43.14</v>
      </c>
      <c r="M20" s="1">
        <v>0.79800000000000004</v>
      </c>
      <c r="N20" s="1">
        <f t="shared" si="0"/>
        <v>79.800000000000011</v>
      </c>
      <c r="O20" s="1">
        <v>0.61299999999999999</v>
      </c>
      <c r="P20" s="1">
        <v>568</v>
      </c>
      <c r="Q20" s="1">
        <v>580</v>
      </c>
      <c r="R20" s="1">
        <v>-0.15379300000000001</v>
      </c>
      <c r="S20" s="1">
        <v>9.8276000000000002E-2</v>
      </c>
      <c r="T20" s="1">
        <v>43.138309999999997</v>
      </c>
      <c r="U20" s="1">
        <v>581</v>
      </c>
      <c r="V20" s="1">
        <v>0.79807689999999998</v>
      </c>
      <c r="W20" s="1">
        <v>579</v>
      </c>
      <c r="X20" s="1">
        <f t="shared" si="1"/>
        <v>38.39</v>
      </c>
      <c r="Y20" s="1">
        <v>61.61</v>
      </c>
      <c r="Z20" s="1">
        <v>60.52</v>
      </c>
      <c r="AA20" s="1">
        <v>43.45</v>
      </c>
      <c r="AB20" s="1">
        <f t="shared" si="2"/>
        <v>19.14</v>
      </c>
      <c r="AC20" s="1">
        <v>80.86</v>
      </c>
      <c r="AD20" s="1">
        <v>41.83</v>
      </c>
      <c r="AE20" s="1">
        <v>55.58</v>
      </c>
      <c r="AF20" s="1">
        <f t="shared" si="3"/>
        <v>82.245000000000005</v>
      </c>
    </row>
    <row r="21" spans="1:32" x14ac:dyDescent="0.3">
      <c r="A21" s="1" t="s">
        <v>36</v>
      </c>
      <c r="B21" s="1">
        <v>1.51</v>
      </c>
      <c r="C21" s="1">
        <v>0</v>
      </c>
      <c r="D21" s="1">
        <v>1.51</v>
      </c>
      <c r="E21" s="1">
        <v>0.1095</v>
      </c>
      <c r="F21" s="1">
        <v>0.54359999999999997</v>
      </c>
      <c r="G21" s="1">
        <v>0.1305</v>
      </c>
      <c r="H21" s="1">
        <v>0.44640000000000002</v>
      </c>
      <c r="I21" s="1">
        <v>0.19900000000000001</v>
      </c>
      <c r="J21" s="1">
        <v>8.3000000000000004E-2</v>
      </c>
      <c r="K21" s="1">
        <v>0.46</v>
      </c>
      <c r="L21" s="1">
        <v>42.53</v>
      </c>
      <c r="M21" s="1">
        <v>0.80300000000000005</v>
      </c>
      <c r="N21" s="1">
        <f t="shared" si="0"/>
        <v>80.300000000000011</v>
      </c>
      <c r="O21" s="1">
        <v>0.61499999999999999</v>
      </c>
      <c r="P21" s="1">
        <v>557</v>
      </c>
      <c r="Q21" s="1">
        <v>569</v>
      </c>
      <c r="R21" s="1">
        <v>-0.14393700000000001</v>
      </c>
      <c r="S21" s="1">
        <v>9.8418000000000005E-2</v>
      </c>
      <c r="T21" s="1">
        <v>42.527000000000001</v>
      </c>
      <c r="U21" s="1">
        <v>570</v>
      </c>
      <c r="V21" s="1">
        <v>0.80327870000000001</v>
      </c>
      <c r="W21" s="1">
        <v>569</v>
      </c>
      <c r="X21" s="1">
        <f t="shared" si="1"/>
        <v>38.6</v>
      </c>
      <c r="Y21" s="1">
        <v>61.4</v>
      </c>
      <c r="Z21" s="1">
        <v>60.18</v>
      </c>
      <c r="AA21" s="1">
        <v>43.33</v>
      </c>
      <c r="AB21" s="1">
        <f t="shared" si="2"/>
        <v>19.299999999999997</v>
      </c>
      <c r="AC21" s="1">
        <v>80.7</v>
      </c>
      <c r="AD21" s="1">
        <v>41.76</v>
      </c>
      <c r="AE21" s="1">
        <v>55.43</v>
      </c>
      <c r="AF21" s="1">
        <f t="shared" si="3"/>
        <v>81.844999999999999</v>
      </c>
    </row>
    <row r="22" spans="1:32" x14ac:dyDescent="0.3">
      <c r="A22" s="1" t="s">
        <v>37</v>
      </c>
      <c r="B22" s="1">
        <v>0</v>
      </c>
      <c r="C22" s="1">
        <v>0.49</v>
      </c>
      <c r="D22" s="1">
        <v>0.245</v>
      </c>
      <c r="E22" s="1">
        <v>0.46079999999999999</v>
      </c>
      <c r="F22" s="1">
        <v>0.20780000000000001</v>
      </c>
      <c r="G22" s="1">
        <v>0.35460000000000003</v>
      </c>
      <c r="H22" s="1">
        <v>0.22140000000000001</v>
      </c>
      <c r="I22" s="1">
        <v>0.17299999999999999</v>
      </c>
      <c r="J22" s="1">
        <v>-0.13500000000000001</v>
      </c>
      <c r="K22" s="1">
        <v>0.34699999999999998</v>
      </c>
      <c r="L22" s="1">
        <v>50.51</v>
      </c>
      <c r="M22" s="1">
        <v>0.33400000000000002</v>
      </c>
      <c r="N22" s="1">
        <f t="shared" si="0"/>
        <v>33.4</v>
      </c>
      <c r="O22" s="1">
        <v>0.40600000000000003</v>
      </c>
      <c r="P22" s="1">
        <v>380</v>
      </c>
      <c r="Q22" s="1">
        <v>392</v>
      </c>
      <c r="R22" s="1">
        <v>-0.26505099999999998</v>
      </c>
      <c r="S22" s="1">
        <v>0.109694</v>
      </c>
      <c r="T22" s="1">
        <v>50.509729999999998</v>
      </c>
      <c r="U22" s="1">
        <v>393</v>
      </c>
      <c r="V22" s="1">
        <v>0.27218930000000002</v>
      </c>
      <c r="W22" s="1">
        <v>392</v>
      </c>
      <c r="X22" s="1">
        <f t="shared" si="1"/>
        <v>59.46</v>
      </c>
      <c r="Y22" s="1">
        <v>40.54</v>
      </c>
      <c r="Z22" s="1">
        <v>43</v>
      </c>
      <c r="AA22" s="1">
        <v>43.26</v>
      </c>
      <c r="AB22" s="1">
        <f t="shared" si="2"/>
        <v>64.63</v>
      </c>
      <c r="AC22" s="1">
        <v>35.369999999999997</v>
      </c>
      <c r="AD22" s="1">
        <v>46.97</v>
      </c>
      <c r="AE22" s="1">
        <v>52.16</v>
      </c>
      <c r="AF22" s="1">
        <f t="shared" si="3"/>
        <v>64.63</v>
      </c>
    </row>
    <row r="23" spans="1:32" x14ac:dyDescent="0.3">
      <c r="A23" s="1" t="s">
        <v>38</v>
      </c>
      <c r="B23" s="1">
        <v>0</v>
      </c>
      <c r="C23" s="1">
        <v>0</v>
      </c>
      <c r="D23" s="1">
        <v>0</v>
      </c>
      <c r="E23" s="1">
        <v>7.5999999999999998E-2</v>
      </c>
      <c r="F23" s="1">
        <v>0.51329999999999998</v>
      </c>
      <c r="G23" s="1">
        <v>7.6600000000000001E-2</v>
      </c>
      <c r="H23" s="1">
        <v>0.5837</v>
      </c>
      <c r="I23" s="1">
        <v>0.22500000000000001</v>
      </c>
      <c r="J23" s="1">
        <v>0.14599999999999999</v>
      </c>
      <c r="K23" s="1">
        <v>0.497</v>
      </c>
      <c r="L23" s="1">
        <v>38.659999999999997</v>
      </c>
      <c r="M23" s="1">
        <v>0.874</v>
      </c>
      <c r="N23" s="1">
        <f t="shared" si="0"/>
        <v>87.4</v>
      </c>
      <c r="O23" s="1">
        <v>0.64</v>
      </c>
      <c r="P23" s="1">
        <v>318</v>
      </c>
      <c r="Q23" s="1">
        <v>331</v>
      </c>
      <c r="R23" s="1">
        <v>-1.3897E-2</v>
      </c>
      <c r="S23" s="1">
        <v>6.3444E-2</v>
      </c>
      <c r="T23" s="1">
        <v>38.659439999999996</v>
      </c>
      <c r="U23" s="1">
        <v>332</v>
      </c>
      <c r="V23" s="1">
        <v>0.87078650000000002</v>
      </c>
      <c r="W23" s="1">
        <v>331</v>
      </c>
      <c r="X23" s="1">
        <f t="shared" si="1"/>
        <v>36.14</v>
      </c>
      <c r="Y23" s="1">
        <v>63.86</v>
      </c>
      <c r="Z23" s="1">
        <v>62.65</v>
      </c>
      <c r="AA23" s="1">
        <v>41.27</v>
      </c>
      <c r="AB23" s="1">
        <f t="shared" si="2"/>
        <v>12.349999999999994</v>
      </c>
      <c r="AC23" s="1">
        <v>87.65</v>
      </c>
      <c r="AD23" s="1">
        <v>37.04</v>
      </c>
      <c r="AE23" s="1">
        <v>53.11</v>
      </c>
      <c r="AF23" s="1">
        <f t="shared" si="3"/>
        <v>83.284999999999997</v>
      </c>
    </row>
    <row r="24" spans="1:32" x14ac:dyDescent="0.3">
      <c r="A24" s="1" t="s">
        <v>39</v>
      </c>
      <c r="B24" s="1">
        <v>0.47</v>
      </c>
      <c r="C24" s="1">
        <v>0.39</v>
      </c>
      <c r="D24" s="1">
        <v>0.66500000000000004</v>
      </c>
      <c r="E24" s="1">
        <v>0.25929999999999997</v>
      </c>
      <c r="F24" s="1">
        <v>0.3836</v>
      </c>
      <c r="G24" s="1">
        <v>0.2077</v>
      </c>
      <c r="H24" s="1">
        <v>0.39750000000000002</v>
      </c>
      <c r="I24" s="1">
        <v>0.20699999999999999</v>
      </c>
      <c r="J24" s="1">
        <v>-8.0000000000000002E-3</v>
      </c>
      <c r="K24" s="1">
        <v>0.40500000000000003</v>
      </c>
      <c r="L24" s="1">
        <v>54.64</v>
      </c>
      <c r="M24" s="1">
        <v>0.61699999999999999</v>
      </c>
      <c r="N24" s="1">
        <f t="shared" si="0"/>
        <v>61.7</v>
      </c>
      <c r="O24" s="1">
        <v>0.53500000000000003</v>
      </c>
      <c r="P24" s="1">
        <v>439</v>
      </c>
      <c r="Q24" s="1">
        <v>459</v>
      </c>
      <c r="R24" s="1">
        <v>-0.24095900000000001</v>
      </c>
      <c r="S24" s="1">
        <v>8.4967000000000001E-2</v>
      </c>
      <c r="T24" s="1">
        <v>54.637410000000003</v>
      </c>
      <c r="U24" s="1">
        <v>460</v>
      </c>
      <c r="V24" s="1">
        <v>0.63274339999999996</v>
      </c>
      <c r="W24" s="1">
        <v>459</v>
      </c>
      <c r="X24" s="1">
        <f t="shared" si="1"/>
        <v>46.52</v>
      </c>
      <c r="Y24" s="1">
        <v>53.48</v>
      </c>
      <c r="Z24" s="1">
        <v>54.35</v>
      </c>
      <c r="AA24" s="1">
        <v>42.83</v>
      </c>
      <c r="AB24" s="1">
        <f t="shared" si="2"/>
        <v>36.74</v>
      </c>
      <c r="AC24" s="1">
        <v>63.26</v>
      </c>
      <c r="AD24" s="1">
        <v>51.12</v>
      </c>
      <c r="AE24" s="1">
        <v>52.52</v>
      </c>
      <c r="AF24" s="1">
        <f t="shared" si="3"/>
        <v>75.765000000000001</v>
      </c>
    </row>
    <row r="25" spans="1:32" x14ac:dyDescent="0.3">
      <c r="A25" s="1" t="s">
        <v>40</v>
      </c>
      <c r="B25" s="1">
        <v>5.37</v>
      </c>
      <c r="C25" s="1">
        <v>0.35</v>
      </c>
      <c r="D25" s="1">
        <v>5.5449999999999999</v>
      </c>
      <c r="E25" s="1">
        <v>0.38169999999999998</v>
      </c>
      <c r="F25" s="1">
        <v>0.29010000000000002</v>
      </c>
      <c r="G25" s="1">
        <v>0.2878</v>
      </c>
      <c r="H25" s="1">
        <v>0.25380000000000003</v>
      </c>
      <c r="I25" s="1">
        <v>0.20699999999999999</v>
      </c>
      <c r="J25" s="1">
        <v>0.02</v>
      </c>
      <c r="K25" s="1">
        <v>0.441</v>
      </c>
      <c r="L25" s="1">
        <v>56.3</v>
      </c>
      <c r="M25" s="1">
        <v>0.441</v>
      </c>
      <c r="N25" s="1">
        <f t="shared" si="0"/>
        <v>44.1</v>
      </c>
      <c r="O25" s="1">
        <v>0.49199999999999999</v>
      </c>
      <c r="P25" s="1">
        <v>161</v>
      </c>
      <c r="Q25" s="1">
        <v>166</v>
      </c>
      <c r="R25" s="1">
        <v>-0.56445800000000002</v>
      </c>
      <c r="S25" s="1">
        <v>6.6265000000000004E-2</v>
      </c>
      <c r="T25" s="1">
        <v>56.301200000000001</v>
      </c>
      <c r="U25" s="1">
        <v>167</v>
      </c>
      <c r="V25" s="1">
        <v>0.4166667</v>
      </c>
      <c r="W25" s="1">
        <v>166</v>
      </c>
      <c r="X25" s="1">
        <f t="shared" si="1"/>
        <v>50.9</v>
      </c>
      <c r="Y25" s="1">
        <v>49.1</v>
      </c>
      <c r="Z25" s="1">
        <v>48.5</v>
      </c>
      <c r="AA25" s="1">
        <v>53.29</v>
      </c>
      <c r="AB25" s="1">
        <f t="shared" si="2"/>
        <v>54.49</v>
      </c>
      <c r="AC25" s="1">
        <v>45.51</v>
      </c>
      <c r="AD25" s="1">
        <v>46.88</v>
      </c>
      <c r="AE25" s="1">
        <v>47.28</v>
      </c>
      <c r="AF25" s="1">
        <f t="shared" si="3"/>
        <v>75.144999999999996</v>
      </c>
    </row>
    <row r="26" spans="1:32" x14ac:dyDescent="0.3">
      <c r="A26" s="1" t="s">
        <v>41</v>
      </c>
      <c r="B26" s="1">
        <v>0</v>
      </c>
      <c r="C26" s="1">
        <v>0.52</v>
      </c>
      <c r="D26" s="1">
        <v>0.26</v>
      </c>
      <c r="E26" s="1">
        <v>0.17130000000000001</v>
      </c>
      <c r="F26" s="1">
        <v>0.41899999999999998</v>
      </c>
      <c r="G26" s="1">
        <v>0.122</v>
      </c>
      <c r="H26" s="1">
        <v>0.49619999999999997</v>
      </c>
      <c r="I26" s="1">
        <v>0.311</v>
      </c>
      <c r="J26" s="1">
        <v>0.30299999999999999</v>
      </c>
      <c r="K26" s="1">
        <v>0.58499999999999996</v>
      </c>
      <c r="L26" s="1">
        <v>36.299999999999997</v>
      </c>
      <c r="M26" s="1">
        <v>0.752</v>
      </c>
      <c r="N26" s="1">
        <f t="shared" si="0"/>
        <v>75.2</v>
      </c>
      <c r="O26" s="1">
        <v>0.623</v>
      </c>
      <c r="P26" s="1">
        <v>504</v>
      </c>
      <c r="Q26" s="1">
        <v>535</v>
      </c>
      <c r="R26" s="1">
        <v>-0.124486</v>
      </c>
      <c r="S26" s="1">
        <v>7.2897000000000003E-2</v>
      </c>
      <c r="T26" s="1">
        <v>36.304549999999999</v>
      </c>
      <c r="U26" s="1">
        <v>536</v>
      </c>
      <c r="V26" s="1">
        <v>0.87878789999999996</v>
      </c>
      <c r="W26" s="1">
        <v>535</v>
      </c>
      <c r="X26" s="1">
        <f t="shared" si="1"/>
        <v>37.81</v>
      </c>
      <c r="Y26" s="1">
        <v>62.19</v>
      </c>
      <c r="Z26" s="1">
        <v>64.739999999999995</v>
      </c>
      <c r="AA26" s="1">
        <v>45.34</v>
      </c>
      <c r="AB26" s="1">
        <f t="shared" si="2"/>
        <v>23.510000000000005</v>
      </c>
      <c r="AC26" s="1">
        <v>76.489999999999995</v>
      </c>
      <c r="AD26" s="1">
        <v>36.25</v>
      </c>
      <c r="AE26" s="1">
        <v>44.46</v>
      </c>
      <c r="AF26" s="1">
        <f t="shared" si="3"/>
        <v>87.41</v>
      </c>
    </row>
    <row r="27" spans="1:32" x14ac:dyDescent="0.3">
      <c r="A27" s="1" t="s">
        <v>42</v>
      </c>
      <c r="B27" s="1">
        <v>1.92</v>
      </c>
      <c r="C27" s="1">
        <v>2.36</v>
      </c>
      <c r="D27" s="1">
        <v>3.0999999999999996</v>
      </c>
      <c r="E27" s="1">
        <v>0.33019999999999999</v>
      </c>
      <c r="F27" s="1">
        <v>0.35849999999999999</v>
      </c>
      <c r="G27" s="1">
        <v>0.17710000000000001</v>
      </c>
      <c r="H27" s="1">
        <v>0.435</v>
      </c>
      <c r="I27" s="1">
        <v>0.19800000000000001</v>
      </c>
      <c r="J27" s="1">
        <v>-7.4999999999999997E-2</v>
      </c>
      <c r="K27" s="1">
        <v>0.37</v>
      </c>
      <c r="L27" s="1">
        <v>54.58</v>
      </c>
      <c r="M27" s="1">
        <v>0.59499999999999997</v>
      </c>
      <c r="N27" s="1">
        <f t="shared" si="0"/>
        <v>59.5</v>
      </c>
      <c r="O27" s="1">
        <v>0.504</v>
      </c>
      <c r="P27" s="1">
        <v>257</v>
      </c>
      <c r="Q27" s="1">
        <v>270</v>
      </c>
      <c r="R27" s="1">
        <v>-0.46037</v>
      </c>
      <c r="S27" s="1">
        <v>0.103704</v>
      </c>
      <c r="T27" s="1">
        <v>54.581119999999999</v>
      </c>
      <c r="U27" s="1">
        <v>271</v>
      </c>
      <c r="V27" s="1">
        <v>0.58558560000000004</v>
      </c>
      <c r="W27" s="1">
        <v>270</v>
      </c>
      <c r="X27" s="1">
        <f t="shared" si="1"/>
        <v>49.69</v>
      </c>
      <c r="Y27" s="1">
        <v>50.31</v>
      </c>
      <c r="Z27" s="1">
        <v>52.4</v>
      </c>
      <c r="AA27" s="1">
        <v>37.270000000000003</v>
      </c>
      <c r="AB27" s="1">
        <f t="shared" si="2"/>
        <v>38.75</v>
      </c>
      <c r="AC27" s="1">
        <v>61.25</v>
      </c>
      <c r="AD27" s="1">
        <v>47.14</v>
      </c>
      <c r="AE27" s="1">
        <v>49.17</v>
      </c>
      <c r="AF27" s="1">
        <f t="shared" si="3"/>
        <v>71.034999999999997</v>
      </c>
    </row>
    <row r="28" spans="1:32" x14ac:dyDescent="0.3">
      <c r="A28" s="1" t="s">
        <v>43</v>
      </c>
      <c r="B28" s="1">
        <v>0</v>
      </c>
      <c r="C28" s="1">
        <v>0</v>
      </c>
      <c r="D28" s="1">
        <v>0</v>
      </c>
      <c r="E28" s="1">
        <v>0.2545</v>
      </c>
      <c r="F28" s="1">
        <v>0.38700000000000001</v>
      </c>
      <c r="G28" s="1">
        <v>0.21179999999999999</v>
      </c>
      <c r="H28" s="1">
        <v>0.38990000000000002</v>
      </c>
      <c r="I28" s="1">
        <v>0.20499999999999999</v>
      </c>
      <c r="J28" s="1">
        <v>-8.0000000000000002E-3</v>
      </c>
      <c r="K28" s="1">
        <v>0.40400000000000003</v>
      </c>
      <c r="L28" s="1">
        <v>54.17</v>
      </c>
      <c r="M28" s="1">
        <v>0.61599999999999999</v>
      </c>
      <c r="N28" s="1">
        <f t="shared" si="0"/>
        <v>61.6</v>
      </c>
      <c r="O28" s="1">
        <v>0.53200000000000003</v>
      </c>
      <c r="P28" s="1">
        <v>443</v>
      </c>
      <c r="Q28" s="1">
        <v>462</v>
      </c>
      <c r="R28" s="1">
        <v>-0.195022</v>
      </c>
      <c r="S28" s="1">
        <v>8.4416000000000005E-2</v>
      </c>
      <c r="T28" s="1">
        <v>54.165590000000002</v>
      </c>
      <c r="U28" s="1">
        <v>463</v>
      </c>
      <c r="V28" s="1">
        <v>0.64035089999999995</v>
      </c>
      <c r="W28" s="1">
        <v>460</v>
      </c>
      <c r="X28" s="1">
        <f t="shared" si="1"/>
        <v>45.84</v>
      </c>
      <c r="Y28" s="1">
        <v>54.16</v>
      </c>
      <c r="Z28" s="1">
        <v>55.31</v>
      </c>
      <c r="AA28" s="1">
        <v>45.12</v>
      </c>
      <c r="AB28" s="1">
        <f t="shared" si="2"/>
        <v>37.96</v>
      </c>
      <c r="AC28" s="1">
        <v>62.04</v>
      </c>
      <c r="AD28" s="1">
        <v>50.28</v>
      </c>
      <c r="AE28" s="1">
        <v>51.56</v>
      </c>
      <c r="AF28" s="1">
        <f t="shared" si="3"/>
        <v>77.87</v>
      </c>
    </row>
    <row r="29" spans="1:32" x14ac:dyDescent="0.3">
      <c r="A29" s="1" t="s">
        <v>44</v>
      </c>
      <c r="B29" s="1">
        <v>0</v>
      </c>
      <c r="C29" s="1">
        <v>0.33</v>
      </c>
      <c r="D29" s="1">
        <v>0.16500000000000001</v>
      </c>
      <c r="E29" s="1">
        <v>0.2429</v>
      </c>
      <c r="F29" s="1">
        <v>0.41810000000000003</v>
      </c>
      <c r="G29" s="1">
        <v>0.29409999999999997</v>
      </c>
      <c r="H29" s="1">
        <v>0.33160000000000001</v>
      </c>
      <c r="I29" s="1">
        <v>0.216</v>
      </c>
      <c r="J29" s="1">
        <v>5.8000000000000003E-2</v>
      </c>
      <c r="K29" s="1">
        <v>0.45400000000000001</v>
      </c>
      <c r="L29" s="1">
        <v>59.01</v>
      </c>
      <c r="M29" s="1">
        <v>0.57099999999999995</v>
      </c>
      <c r="N29" s="1">
        <f t="shared" si="0"/>
        <v>57.099999999999994</v>
      </c>
      <c r="O29" s="1">
        <v>0.50700000000000001</v>
      </c>
      <c r="P29" s="1">
        <v>240</v>
      </c>
      <c r="Q29" s="1">
        <v>250</v>
      </c>
      <c r="R29" s="1">
        <v>-0.80959999999999999</v>
      </c>
      <c r="S29" s="1">
        <v>5.1999999999999998E-2</v>
      </c>
      <c r="T29" s="1">
        <v>59.006720000000001</v>
      </c>
      <c r="U29" s="1">
        <v>251</v>
      </c>
      <c r="V29" s="1">
        <v>0.54716980000000004</v>
      </c>
      <c r="W29" s="1">
        <v>250</v>
      </c>
      <c r="X29" s="1">
        <f t="shared" si="1"/>
        <v>49.4</v>
      </c>
      <c r="Y29" s="1">
        <v>50.6</v>
      </c>
      <c r="Z29" s="1">
        <v>54.18</v>
      </c>
      <c r="AA29" s="1">
        <v>38.65</v>
      </c>
      <c r="AB29" s="1">
        <f t="shared" si="2"/>
        <v>41.04</v>
      </c>
      <c r="AC29" s="1">
        <v>58.96</v>
      </c>
      <c r="AD29" s="1">
        <v>49.52</v>
      </c>
      <c r="AE29" s="1">
        <v>50.6</v>
      </c>
      <c r="AF29" s="1">
        <f t="shared" si="3"/>
        <v>73.504999999999995</v>
      </c>
    </row>
    <row r="30" spans="1:32" x14ac:dyDescent="0.3">
      <c r="A30" s="1" t="s">
        <v>45</v>
      </c>
      <c r="B30" s="1">
        <v>0</v>
      </c>
      <c r="C30" s="1">
        <v>0</v>
      </c>
      <c r="D30" s="1">
        <v>0</v>
      </c>
      <c r="E30" s="1">
        <v>0.25990000000000002</v>
      </c>
      <c r="F30" s="1">
        <v>0.40679999999999999</v>
      </c>
      <c r="G30" s="1">
        <v>0.31979999999999997</v>
      </c>
      <c r="H30" s="1">
        <v>0.28960000000000002</v>
      </c>
      <c r="I30" s="1">
        <v>0.20300000000000001</v>
      </c>
      <c r="J30" s="1">
        <v>2.7E-2</v>
      </c>
      <c r="K30" s="1">
        <v>0.432</v>
      </c>
      <c r="L30" s="1">
        <v>56.32</v>
      </c>
      <c r="M30" s="1">
        <v>0.53400000000000003</v>
      </c>
      <c r="N30" s="1">
        <f t="shared" si="0"/>
        <v>53.400000000000006</v>
      </c>
      <c r="O30" s="1">
        <v>0.48899999999999999</v>
      </c>
      <c r="P30" s="1">
        <v>234</v>
      </c>
      <c r="Q30" s="1">
        <v>244</v>
      </c>
      <c r="R30" s="1">
        <v>-0.74958999999999998</v>
      </c>
      <c r="S30" s="1">
        <v>4.5081999999999997E-2</v>
      </c>
      <c r="T30" s="1">
        <v>56.319600000000001</v>
      </c>
      <c r="U30" s="1">
        <v>245</v>
      </c>
      <c r="V30" s="1">
        <v>0.53333339999999996</v>
      </c>
      <c r="W30" s="1">
        <v>244</v>
      </c>
      <c r="X30" s="1">
        <f t="shared" si="1"/>
        <v>51.16</v>
      </c>
      <c r="Y30" s="1">
        <v>48.84</v>
      </c>
      <c r="Z30" s="1">
        <v>52.65</v>
      </c>
      <c r="AA30" s="1">
        <v>38.369999999999997</v>
      </c>
      <c r="AB30" s="1">
        <f t="shared" si="2"/>
        <v>44.49</v>
      </c>
      <c r="AC30" s="1">
        <v>55.51</v>
      </c>
      <c r="AD30" s="1">
        <v>48.04</v>
      </c>
      <c r="AE30" s="1">
        <v>48.28</v>
      </c>
      <c r="AF30" s="1">
        <f t="shared" si="3"/>
        <v>71.834999999999994</v>
      </c>
    </row>
    <row r="31" spans="1:32" x14ac:dyDescent="0.3">
      <c r="A31" s="1" t="s">
        <v>46</v>
      </c>
      <c r="B31" s="1">
        <v>3.46</v>
      </c>
      <c r="C31" s="1">
        <v>3.54</v>
      </c>
      <c r="D31" s="1">
        <v>5.23</v>
      </c>
      <c r="E31" s="1">
        <v>0.32219999999999999</v>
      </c>
      <c r="F31" s="1">
        <v>0.3</v>
      </c>
      <c r="G31" s="1">
        <v>0.3</v>
      </c>
      <c r="H31" s="1">
        <v>0.34760000000000002</v>
      </c>
      <c r="I31" s="1">
        <v>0.191</v>
      </c>
      <c r="J31" s="1">
        <v>-1.4E-2</v>
      </c>
      <c r="K31" s="1">
        <v>0.40899999999999997</v>
      </c>
      <c r="L31" s="1">
        <v>54.24</v>
      </c>
      <c r="M31" s="1">
        <v>0.502</v>
      </c>
      <c r="N31" s="1">
        <f t="shared" si="0"/>
        <v>50.2</v>
      </c>
      <c r="O31" s="1">
        <v>0.47599999999999998</v>
      </c>
      <c r="P31" s="1">
        <v>237</v>
      </c>
      <c r="Q31" s="1">
        <v>246</v>
      </c>
      <c r="R31" s="1">
        <v>-0.74674799999999997</v>
      </c>
      <c r="S31" s="1">
        <v>4.8779999999999997E-2</v>
      </c>
      <c r="T31" s="1">
        <v>54.241320000000002</v>
      </c>
      <c r="U31" s="1">
        <v>247</v>
      </c>
      <c r="V31" s="1">
        <v>0.46666669999999999</v>
      </c>
      <c r="W31" s="1">
        <v>246</v>
      </c>
      <c r="X31" s="1">
        <f t="shared" si="1"/>
        <v>52.5</v>
      </c>
      <c r="Y31" s="1">
        <v>47.5</v>
      </c>
      <c r="Z31" s="1">
        <v>51.82</v>
      </c>
      <c r="AA31" s="1">
        <v>38.46</v>
      </c>
      <c r="AB31" s="1">
        <f t="shared" si="2"/>
        <v>47.77</v>
      </c>
      <c r="AC31" s="1">
        <v>52.23</v>
      </c>
      <c r="AD31" s="1">
        <v>47.83</v>
      </c>
      <c r="AE31" s="1">
        <v>47.95</v>
      </c>
      <c r="AF31" s="1">
        <f t="shared" si="3"/>
        <v>71.05</v>
      </c>
    </row>
    <row r="32" spans="1:32" x14ac:dyDescent="0.3">
      <c r="A32" s="1" t="s">
        <v>47</v>
      </c>
      <c r="B32" s="1">
        <v>0</v>
      </c>
      <c r="C32" s="1">
        <v>0.94</v>
      </c>
      <c r="D32" s="1">
        <v>0.47</v>
      </c>
      <c r="E32" s="1">
        <v>0.50270000000000004</v>
      </c>
      <c r="F32" s="1">
        <v>0.1532</v>
      </c>
      <c r="G32" s="1">
        <v>0.36809999999999998</v>
      </c>
      <c r="H32" s="1">
        <v>0.2344</v>
      </c>
      <c r="I32" s="1">
        <v>0.19600000000000001</v>
      </c>
      <c r="J32" s="1">
        <v>-0.05</v>
      </c>
      <c r="K32" s="1">
        <v>0.379</v>
      </c>
      <c r="L32" s="1">
        <v>49.46</v>
      </c>
      <c r="M32" s="1">
        <v>0.29599999999999999</v>
      </c>
      <c r="N32" s="1">
        <f t="shared" si="0"/>
        <v>29.599999999999998</v>
      </c>
      <c r="O32" s="1">
        <v>0.40100000000000002</v>
      </c>
      <c r="P32" s="1">
        <v>446</v>
      </c>
      <c r="Q32" s="1">
        <v>466</v>
      </c>
      <c r="R32" s="1">
        <v>-8.2617999999999997E-2</v>
      </c>
      <c r="S32" s="1">
        <v>8.3691000000000002E-2</v>
      </c>
      <c r="T32" s="1">
        <v>49.457630000000002</v>
      </c>
      <c r="U32" s="1">
        <v>467</v>
      </c>
      <c r="V32" s="1">
        <v>0.26500000000000001</v>
      </c>
      <c r="W32" s="1">
        <v>499</v>
      </c>
      <c r="X32" s="1">
        <f t="shared" si="1"/>
        <v>43</v>
      </c>
      <c r="Y32" s="1">
        <v>57</v>
      </c>
      <c r="Z32" s="1">
        <v>55.8</v>
      </c>
      <c r="AA32" s="1">
        <v>43.6</v>
      </c>
      <c r="AB32" s="1">
        <f t="shared" si="2"/>
        <v>28.400000000000006</v>
      </c>
      <c r="AC32" s="1">
        <v>71.599999999999994</v>
      </c>
      <c r="AD32" s="1">
        <v>49.74</v>
      </c>
      <c r="AE32" s="1">
        <v>56.03</v>
      </c>
      <c r="AF32" s="1">
        <f t="shared" si="3"/>
        <v>77.599999999999994</v>
      </c>
    </row>
    <row r="33" spans="1:32" x14ac:dyDescent="0.3">
      <c r="A33" s="1" t="s">
        <v>48</v>
      </c>
      <c r="B33" s="1">
        <v>2.42</v>
      </c>
      <c r="C33" s="1">
        <v>1.08</v>
      </c>
      <c r="D33" s="1">
        <v>2.96</v>
      </c>
      <c r="E33" s="1">
        <v>0.1933</v>
      </c>
      <c r="F33" s="1">
        <v>0.4224</v>
      </c>
      <c r="G33" s="1">
        <v>0.15140000000000001</v>
      </c>
      <c r="H33" s="1">
        <v>0.42359999999999998</v>
      </c>
      <c r="I33" s="1">
        <v>0.214</v>
      </c>
      <c r="J33" s="1">
        <v>0.1</v>
      </c>
      <c r="K33" s="1">
        <v>0.46400000000000002</v>
      </c>
      <c r="L33" s="1">
        <v>51.83</v>
      </c>
      <c r="M33" s="1">
        <v>0.7</v>
      </c>
      <c r="N33" s="1">
        <f t="shared" si="0"/>
        <v>70</v>
      </c>
      <c r="O33" s="1">
        <v>0.56899999999999995</v>
      </c>
      <c r="P33" s="1">
        <v>463</v>
      </c>
      <c r="Q33" s="1">
        <v>497</v>
      </c>
      <c r="R33" s="1">
        <v>0.765795</v>
      </c>
      <c r="S33" s="1">
        <v>0.118712</v>
      </c>
      <c r="T33" s="1">
        <v>51.828360000000004</v>
      </c>
      <c r="U33" s="1">
        <v>498</v>
      </c>
      <c r="V33" s="1">
        <v>0.71886119999999998</v>
      </c>
      <c r="W33" s="1">
        <v>497</v>
      </c>
      <c r="X33" s="1">
        <f t="shared" si="1"/>
        <v>43.11</v>
      </c>
      <c r="Y33" s="1">
        <v>56.89</v>
      </c>
      <c r="Z33" s="1">
        <v>55.62</v>
      </c>
      <c r="AA33" s="1">
        <v>43.17</v>
      </c>
      <c r="AB33" s="1">
        <f t="shared" si="2"/>
        <v>28.11</v>
      </c>
      <c r="AC33" s="1">
        <v>71.89</v>
      </c>
      <c r="AD33" s="1">
        <v>48.15</v>
      </c>
      <c r="AE33" s="1">
        <v>53.51</v>
      </c>
      <c r="AF33" s="1">
        <f t="shared" si="3"/>
        <v>77.204999999999998</v>
      </c>
    </row>
    <row r="34" spans="1:32" x14ac:dyDescent="0.3">
      <c r="A34" s="1" t="s">
        <v>49</v>
      </c>
      <c r="B34" s="1">
        <v>0</v>
      </c>
      <c r="C34" s="1">
        <v>0</v>
      </c>
      <c r="D34" s="1">
        <v>0</v>
      </c>
      <c r="E34" s="1">
        <v>0.223</v>
      </c>
      <c r="F34" s="1">
        <v>0.375</v>
      </c>
      <c r="G34" s="1">
        <v>0.24149999999999999</v>
      </c>
      <c r="H34" s="1">
        <v>0.35730000000000001</v>
      </c>
      <c r="I34" s="1">
        <v>0.185</v>
      </c>
      <c r="J34" s="1">
        <v>-5.0000000000000001E-3</v>
      </c>
      <c r="K34" s="1">
        <v>0.40400000000000003</v>
      </c>
      <c r="L34" s="1">
        <v>56.1</v>
      </c>
      <c r="M34" s="1">
        <v>0.60199999999999998</v>
      </c>
      <c r="N34" s="1">
        <f t="shared" si="0"/>
        <v>60.199999999999996</v>
      </c>
      <c r="O34" s="1">
        <v>0.52900000000000003</v>
      </c>
      <c r="P34" s="1">
        <v>460</v>
      </c>
      <c r="Q34" s="1">
        <v>495</v>
      </c>
      <c r="R34" s="1">
        <v>0.61838400000000004</v>
      </c>
      <c r="S34" s="1">
        <v>0.12323199999999999</v>
      </c>
      <c r="T34" s="1">
        <v>56.10378</v>
      </c>
      <c r="U34" s="1">
        <v>496</v>
      </c>
      <c r="V34" s="1">
        <v>0.59398499999999999</v>
      </c>
      <c r="W34" s="1">
        <v>495</v>
      </c>
      <c r="X34" s="1">
        <f t="shared" si="1"/>
        <v>47.11</v>
      </c>
      <c r="Y34" s="1">
        <v>52.89</v>
      </c>
      <c r="Z34" s="1">
        <v>52.62</v>
      </c>
      <c r="AA34" s="1">
        <v>42.94</v>
      </c>
      <c r="AB34" s="1">
        <f t="shared" si="2"/>
        <v>36.9</v>
      </c>
      <c r="AC34" s="1">
        <v>63.1</v>
      </c>
      <c r="AD34" s="1">
        <v>51.56</v>
      </c>
      <c r="AE34" s="1">
        <v>52.36</v>
      </c>
      <c r="AF34" s="1">
        <f t="shared" si="3"/>
        <v>74.09</v>
      </c>
    </row>
    <row r="35" spans="1:32" x14ac:dyDescent="0.3">
      <c r="A35" s="1" t="s">
        <v>50</v>
      </c>
      <c r="B35" s="1">
        <v>50.94</v>
      </c>
      <c r="C35" s="1">
        <v>19.95</v>
      </c>
      <c r="D35" s="1">
        <v>60.914999999999999</v>
      </c>
      <c r="E35" s="1">
        <v>0.28970000000000001</v>
      </c>
      <c r="F35" s="1">
        <v>0.35170000000000001</v>
      </c>
      <c r="G35" s="1">
        <v>0.25740000000000002</v>
      </c>
      <c r="H35" s="1">
        <v>0.4</v>
      </c>
      <c r="I35" s="1">
        <v>0.19500000000000001</v>
      </c>
      <c r="J35" s="1">
        <v>8.6999999999999994E-2</v>
      </c>
      <c r="K35" s="1">
        <v>0.48299999999999998</v>
      </c>
      <c r="L35" s="1">
        <v>52.59</v>
      </c>
      <c r="M35" s="1">
        <v>0.56699999999999995</v>
      </c>
      <c r="N35" s="1">
        <f t="shared" si="0"/>
        <v>56.699999999999996</v>
      </c>
      <c r="O35" s="1">
        <v>0.49</v>
      </c>
      <c r="P35" s="1">
        <v>178</v>
      </c>
      <c r="Q35" s="1">
        <v>196</v>
      </c>
      <c r="R35" s="1">
        <v>-0.89540799999999998</v>
      </c>
      <c r="S35" s="1">
        <v>8.6735000000000007E-2</v>
      </c>
      <c r="T35" s="1">
        <v>52.586849999999998</v>
      </c>
      <c r="U35" s="1">
        <v>197</v>
      </c>
      <c r="V35" s="1">
        <v>0.45588230000000002</v>
      </c>
      <c r="W35" s="1">
        <v>196</v>
      </c>
      <c r="X35" s="1">
        <f t="shared" si="1"/>
        <v>51.27</v>
      </c>
      <c r="Y35" s="1">
        <v>48.73</v>
      </c>
      <c r="Z35" s="1">
        <v>44.16</v>
      </c>
      <c r="AA35" s="1">
        <v>41.62</v>
      </c>
      <c r="AB35" s="1">
        <f t="shared" si="2"/>
        <v>39.590000000000003</v>
      </c>
      <c r="AC35" s="1">
        <v>60.41</v>
      </c>
      <c r="AD35" s="1">
        <v>44.16</v>
      </c>
      <c r="AE35" s="1">
        <v>46.85</v>
      </c>
      <c r="AF35" s="1">
        <f t="shared" si="3"/>
        <v>64.97</v>
      </c>
    </row>
    <row r="36" spans="1:32" x14ac:dyDescent="0.3">
      <c r="A36" s="1" t="s">
        <v>51</v>
      </c>
      <c r="B36" s="1">
        <v>11.94</v>
      </c>
      <c r="C36" s="1">
        <v>7</v>
      </c>
      <c r="D36" s="1">
        <v>15.44</v>
      </c>
      <c r="E36" s="1">
        <v>0.17130000000000001</v>
      </c>
      <c r="F36" s="1">
        <v>0.3785</v>
      </c>
      <c r="G36" s="1">
        <v>0.1124</v>
      </c>
      <c r="H36" s="1">
        <v>0.55559999999999998</v>
      </c>
      <c r="I36" s="1">
        <v>0.191</v>
      </c>
      <c r="J36" s="1">
        <v>0.13</v>
      </c>
      <c r="K36" s="1">
        <v>0.49299999999999999</v>
      </c>
      <c r="L36" s="1">
        <v>44.64</v>
      </c>
      <c r="M36" s="1">
        <v>0.76</v>
      </c>
      <c r="N36" s="1">
        <f t="shared" si="0"/>
        <v>76</v>
      </c>
      <c r="O36" s="1">
        <v>0.61199999999999999</v>
      </c>
      <c r="P36" s="1">
        <v>296</v>
      </c>
      <c r="Q36" s="1">
        <v>318</v>
      </c>
      <c r="R36" s="1">
        <v>-0.60440199999999999</v>
      </c>
      <c r="S36" s="1">
        <v>5.3459E-2</v>
      </c>
      <c r="T36" s="1">
        <v>44.643940000000001</v>
      </c>
      <c r="U36" s="1">
        <v>319</v>
      </c>
      <c r="V36" s="1">
        <v>0.78395060000000005</v>
      </c>
      <c r="W36" s="1">
        <v>318</v>
      </c>
      <c r="X36" s="1">
        <f t="shared" si="1"/>
        <v>38.869999999999997</v>
      </c>
      <c r="Y36" s="1">
        <v>61.13</v>
      </c>
      <c r="Z36" s="1">
        <v>53.29</v>
      </c>
      <c r="AA36" s="1">
        <v>52.35</v>
      </c>
      <c r="AB36" s="1">
        <f t="shared" si="2"/>
        <v>22.260000000000005</v>
      </c>
      <c r="AC36" s="1">
        <v>77.739999999999995</v>
      </c>
      <c r="AD36" s="1">
        <v>42.24</v>
      </c>
      <c r="AE36" s="1">
        <v>50.91</v>
      </c>
      <c r="AF36" s="1">
        <f t="shared" si="3"/>
        <v>79.465000000000003</v>
      </c>
    </row>
    <row r="37" spans="1:32" x14ac:dyDescent="0.3">
      <c r="A37" s="1" t="s">
        <v>52</v>
      </c>
      <c r="B37" s="1">
        <v>2.66</v>
      </c>
      <c r="C37" s="1">
        <v>0.56000000000000005</v>
      </c>
      <c r="D37" s="1">
        <v>2.9400000000000004</v>
      </c>
      <c r="E37" s="1">
        <v>0.21099999999999999</v>
      </c>
      <c r="F37" s="1">
        <v>0.35020000000000001</v>
      </c>
      <c r="G37" s="1">
        <v>0.1628</v>
      </c>
      <c r="H37" s="1">
        <v>0.55879999999999996</v>
      </c>
      <c r="I37" s="1">
        <v>0.23</v>
      </c>
      <c r="J37" s="1">
        <v>5.8000000000000003E-2</v>
      </c>
      <c r="K37" s="1">
        <v>0.45400000000000001</v>
      </c>
      <c r="L37" s="1">
        <v>50.1</v>
      </c>
      <c r="M37" s="1">
        <v>0.69899999999999995</v>
      </c>
      <c r="N37" s="1">
        <f t="shared" si="0"/>
        <v>69.899999999999991</v>
      </c>
      <c r="O37" s="1">
        <v>0.57099999999999995</v>
      </c>
      <c r="P37" s="1">
        <v>282</v>
      </c>
      <c r="Q37" s="1">
        <v>293</v>
      </c>
      <c r="R37" s="1">
        <v>-0.53310599999999997</v>
      </c>
      <c r="S37" s="1">
        <v>0.122867</v>
      </c>
      <c r="T37" s="1">
        <v>50.100050000000003</v>
      </c>
      <c r="U37" s="1">
        <v>294</v>
      </c>
      <c r="V37" s="1">
        <v>0.70212759999999996</v>
      </c>
      <c r="W37" s="1">
        <v>293</v>
      </c>
      <c r="X37" s="1">
        <f t="shared" si="1"/>
        <v>42.97</v>
      </c>
      <c r="Y37" s="1">
        <v>57.03</v>
      </c>
      <c r="Z37" s="1">
        <v>53.74</v>
      </c>
      <c r="AA37" s="1">
        <v>46.6</v>
      </c>
      <c r="AB37" s="1">
        <f t="shared" si="2"/>
        <v>29.25</v>
      </c>
      <c r="AC37" s="1">
        <v>70.75</v>
      </c>
      <c r="AD37" s="1">
        <v>45.67</v>
      </c>
      <c r="AE37" s="1">
        <v>52.48</v>
      </c>
      <c r="AF37" s="1">
        <f t="shared" si="3"/>
        <v>77.040000000000006</v>
      </c>
    </row>
    <row r="38" spans="1:32" x14ac:dyDescent="0.3">
      <c r="A38" s="1" t="s">
        <v>53</v>
      </c>
      <c r="B38" s="1">
        <v>1.2</v>
      </c>
      <c r="C38" s="1">
        <v>0</v>
      </c>
      <c r="D38" s="1">
        <v>1.2</v>
      </c>
      <c r="E38" s="1">
        <v>0.32300000000000001</v>
      </c>
      <c r="F38" s="1">
        <v>0.27429999999999999</v>
      </c>
      <c r="G38" s="1">
        <v>0.28570000000000001</v>
      </c>
      <c r="H38" s="1">
        <v>0.40639999999999998</v>
      </c>
      <c r="I38" s="1">
        <v>0.188</v>
      </c>
      <c r="J38" s="1">
        <v>-0.14799999999999999</v>
      </c>
      <c r="K38" s="1">
        <v>0.34100000000000003</v>
      </c>
      <c r="L38" s="1">
        <v>56.26</v>
      </c>
      <c r="M38" s="1">
        <v>0.51700000000000002</v>
      </c>
      <c r="N38" s="1">
        <f t="shared" si="0"/>
        <v>51.7</v>
      </c>
      <c r="O38" s="1">
        <v>0.49</v>
      </c>
      <c r="P38" s="1">
        <v>267</v>
      </c>
      <c r="Q38" s="1">
        <v>281</v>
      </c>
      <c r="R38" s="1">
        <v>-0.60711700000000002</v>
      </c>
      <c r="S38" s="1">
        <v>0.11387899999999999</v>
      </c>
      <c r="T38" s="1">
        <v>56.255180000000003</v>
      </c>
      <c r="U38" s="1">
        <v>282</v>
      </c>
      <c r="V38" s="1">
        <v>0.43801649999999998</v>
      </c>
      <c r="W38" s="1">
        <v>281</v>
      </c>
      <c r="X38" s="1">
        <f t="shared" si="1"/>
        <v>51.18</v>
      </c>
      <c r="Y38" s="1">
        <v>48.82</v>
      </c>
      <c r="Z38" s="1">
        <v>50.71</v>
      </c>
      <c r="AA38" s="1">
        <v>41.84</v>
      </c>
      <c r="AB38" s="1">
        <f t="shared" si="2"/>
        <v>46.1</v>
      </c>
      <c r="AC38" s="1">
        <v>53.9</v>
      </c>
      <c r="AD38" s="1">
        <v>49.45</v>
      </c>
      <c r="AE38" s="1">
        <v>49.96</v>
      </c>
      <c r="AF38" s="1">
        <f t="shared" si="3"/>
        <v>71.63</v>
      </c>
    </row>
    <row r="39" spans="1:32" x14ac:dyDescent="0.3">
      <c r="A39" s="1" t="s">
        <v>54</v>
      </c>
      <c r="B39" s="1">
        <v>25.28</v>
      </c>
      <c r="C39" s="1">
        <v>70.34</v>
      </c>
      <c r="D39" s="1">
        <v>60.45</v>
      </c>
      <c r="E39" s="1">
        <v>0.1845</v>
      </c>
      <c r="F39" s="1">
        <v>0.4249</v>
      </c>
      <c r="G39" s="1">
        <v>0.2336</v>
      </c>
      <c r="H39" s="1">
        <v>0.45150000000000001</v>
      </c>
      <c r="I39" s="1">
        <v>0.217</v>
      </c>
      <c r="J39" s="1">
        <v>2.9000000000000001E-2</v>
      </c>
      <c r="K39" s="1">
        <v>0.44600000000000001</v>
      </c>
      <c r="L39" s="1">
        <v>51.85</v>
      </c>
      <c r="M39" s="1">
        <v>0.67400000000000004</v>
      </c>
      <c r="N39" s="1">
        <f t="shared" si="0"/>
        <v>67.400000000000006</v>
      </c>
      <c r="O39" s="1">
        <v>0.55000000000000004</v>
      </c>
      <c r="P39" s="1">
        <v>285</v>
      </c>
      <c r="Q39" s="1">
        <v>300</v>
      </c>
      <c r="R39" s="1">
        <v>-0.79733299999999996</v>
      </c>
      <c r="S39" s="1">
        <v>0.113333</v>
      </c>
      <c r="T39" s="1">
        <v>51.845860000000002</v>
      </c>
      <c r="U39" s="1">
        <v>301</v>
      </c>
      <c r="V39" s="1">
        <v>0.67175569999999996</v>
      </c>
      <c r="W39" s="1">
        <v>300</v>
      </c>
      <c r="X39" s="1">
        <f t="shared" si="1"/>
        <v>45.07</v>
      </c>
      <c r="Y39" s="1">
        <v>54.93</v>
      </c>
      <c r="Z39" s="1">
        <v>52.82</v>
      </c>
      <c r="AA39" s="1">
        <v>43.19</v>
      </c>
      <c r="AB39" s="1">
        <f t="shared" si="2"/>
        <v>31.230000000000004</v>
      </c>
      <c r="AC39" s="1">
        <v>68.77</v>
      </c>
      <c r="AD39" s="1">
        <v>47.26</v>
      </c>
      <c r="AE39" s="1">
        <v>52.11</v>
      </c>
      <c r="AF39" s="1">
        <f t="shared" si="3"/>
        <v>74.414999999999992</v>
      </c>
    </row>
    <row r="40" spans="1:32" x14ac:dyDescent="0.3">
      <c r="A40" s="1" t="s">
        <v>55</v>
      </c>
      <c r="B40" s="1">
        <v>0</v>
      </c>
      <c r="C40" s="1">
        <v>0</v>
      </c>
      <c r="D40" s="1">
        <v>0</v>
      </c>
      <c r="E40" s="1">
        <v>0.16289999999999999</v>
      </c>
      <c r="F40" s="1">
        <v>0.3846</v>
      </c>
      <c r="G40" s="1">
        <v>0.10150000000000001</v>
      </c>
      <c r="H40" s="1">
        <v>0.65429999999999999</v>
      </c>
      <c r="I40" s="1">
        <v>0.245</v>
      </c>
      <c r="J40" s="1">
        <v>0.16500000000000001</v>
      </c>
      <c r="K40" s="1">
        <v>0.51500000000000001</v>
      </c>
      <c r="L40" s="1">
        <v>40.69</v>
      </c>
      <c r="M40" s="1">
        <v>0.78800000000000003</v>
      </c>
      <c r="N40" s="1">
        <f t="shared" si="0"/>
        <v>78.8</v>
      </c>
      <c r="O40" s="1">
        <v>0.60599999999999998</v>
      </c>
      <c r="P40" s="1">
        <v>264</v>
      </c>
      <c r="Q40" s="1">
        <v>275</v>
      </c>
      <c r="R40" s="1">
        <v>-0.62472700000000003</v>
      </c>
      <c r="S40" s="1">
        <v>0.12</v>
      </c>
      <c r="T40" s="1">
        <v>40.692920000000001</v>
      </c>
      <c r="U40" s="1">
        <v>276</v>
      </c>
      <c r="V40" s="1">
        <v>0.81954879999999997</v>
      </c>
      <c r="W40" s="1">
        <v>275</v>
      </c>
      <c r="X40" s="1">
        <f t="shared" si="1"/>
        <v>39.49</v>
      </c>
      <c r="Y40" s="1">
        <v>60.51</v>
      </c>
      <c r="Z40" s="1">
        <v>57.25</v>
      </c>
      <c r="AA40" s="1">
        <v>44.93</v>
      </c>
      <c r="AB40" s="1">
        <f t="shared" si="2"/>
        <v>20.650000000000006</v>
      </c>
      <c r="AC40" s="1">
        <v>79.349999999999994</v>
      </c>
      <c r="AD40" s="1">
        <v>38.5</v>
      </c>
      <c r="AE40" s="1">
        <v>50.8</v>
      </c>
      <c r="AF40" s="1">
        <f t="shared" si="3"/>
        <v>79.715000000000003</v>
      </c>
    </row>
    <row r="41" spans="1:32" x14ac:dyDescent="0.3">
      <c r="A41" s="1" t="s">
        <v>56</v>
      </c>
      <c r="B41" s="1">
        <v>5.35</v>
      </c>
      <c r="C41" s="1">
        <v>0.68</v>
      </c>
      <c r="D41" s="1">
        <v>5.6899999999999995</v>
      </c>
      <c r="E41" s="1">
        <v>0.19919999999999999</v>
      </c>
      <c r="F41" s="1">
        <v>0.502</v>
      </c>
      <c r="G41" s="1">
        <v>0.21</v>
      </c>
      <c r="H41" s="1">
        <v>0.372</v>
      </c>
      <c r="I41" s="1">
        <v>0.2</v>
      </c>
      <c r="J41" s="1">
        <v>-2.5999999999999999E-2</v>
      </c>
      <c r="K41" s="1">
        <v>0.41799999999999998</v>
      </c>
      <c r="L41" s="1">
        <v>47.38</v>
      </c>
      <c r="M41" s="1">
        <v>0.67900000000000005</v>
      </c>
      <c r="N41" s="1">
        <f t="shared" si="0"/>
        <v>67.900000000000006</v>
      </c>
      <c r="O41" s="1">
        <v>0.53600000000000003</v>
      </c>
      <c r="P41" s="1">
        <v>299</v>
      </c>
      <c r="Q41" s="1">
        <v>318</v>
      </c>
      <c r="R41" s="1">
        <v>-0.61069200000000001</v>
      </c>
      <c r="S41" s="1">
        <v>0.10377400000000001</v>
      </c>
      <c r="T41" s="1">
        <v>47.383839999999999</v>
      </c>
      <c r="U41" s="1">
        <v>319</v>
      </c>
      <c r="V41" s="1">
        <v>0.67164179999999996</v>
      </c>
      <c r="W41" s="1">
        <v>318</v>
      </c>
      <c r="X41" s="1">
        <f t="shared" si="1"/>
        <v>46.5</v>
      </c>
      <c r="Y41" s="1">
        <v>53.5</v>
      </c>
      <c r="Z41" s="1">
        <v>46.71</v>
      </c>
      <c r="AA41" s="1">
        <v>44.2</v>
      </c>
      <c r="AB41" s="1">
        <f t="shared" si="2"/>
        <v>30.409999999999997</v>
      </c>
      <c r="AC41" s="1">
        <v>69.59</v>
      </c>
      <c r="AD41" s="1">
        <v>44.51</v>
      </c>
      <c r="AE41" s="1">
        <v>49.38</v>
      </c>
      <c r="AF41" s="1">
        <f t="shared" si="3"/>
        <v>68.81</v>
      </c>
    </row>
    <row r="42" spans="1:32" x14ac:dyDescent="0.3">
      <c r="A42" s="1" t="s">
        <v>57</v>
      </c>
      <c r="B42" s="1">
        <v>0</v>
      </c>
      <c r="C42" s="1">
        <v>0</v>
      </c>
      <c r="D42" s="1">
        <v>0</v>
      </c>
      <c r="E42" s="1">
        <v>0.1852</v>
      </c>
      <c r="F42" s="1">
        <v>0.37040000000000001</v>
      </c>
      <c r="G42" s="1">
        <v>8.2100000000000006E-2</v>
      </c>
      <c r="H42" s="1">
        <v>0.65949999999999998</v>
      </c>
      <c r="I42" s="1">
        <v>0.20899999999999999</v>
      </c>
      <c r="J42" s="1">
        <v>8.8999999999999996E-2</v>
      </c>
      <c r="K42" s="1">
        <v>0.46899999999999997</v>
      </c>
      <c r="L42" s="1">
        <v>40.54</v>
      </c>
      <c r="M42" s="1">
        <v>0.78300000000000003</v>
      </c>
      <c r="N42" s="1">
        <f t="shared" si="0"/>
        <v>78.3</v>
      </c>
      <c r="O42" s="1">
        <v>0.60099999999999998</v>
      </c>
      <c r="P42" s="1">
        <v>258</v>
      </c>
      <c r="Q42" s="1">
        <v>269</v>
      </c>
      <c r="R42" s="1">
        <v>-0.550929</v>
      </c>
      <c r="S42" s="1">
        <v>0.12267699999999999</v>
      </c>
      <c r="T42" s="1">
        <v>40.544629999999998</v>
      </c>
      <c r="U42" s="1">
        <v>270</v>
      </c>
      <c r="V42" s="1">
        <v>0.79545460000000001</v>
      </c>
      <c r="W42" s="1">
        <v>269</v>
      </c>
      <c r="X42" s="1">
        <f t="shared" si="1"/>
        <v>40</v>
      </c>
      <c r="Y42" s="1">
        <v>60</v>
      </c>
      <c r="Z42" s="1">
        <v>56.3</v>
      </c>
      <c r="AA42" s="1">
        <v>44.81</v>
      </c>
      <c r="AB42" s="1">
        <f t="shared" si="2"/>
        <v>21.11</v>
      </c>
      <c r="AC42" s="1">
        <v>78.89</v>
      </c>
      <c r="AD42" s="1">
        <v>38.950000000000003</v>
      </c>
      <c r="AE42" s="1">
        <v>48.85</v>
      </c>
      <c r="AF42" s="1">
        <f t="shared" si="3"/>
        <v>78.704999999999998</v>
      </c>
    </row>
    <row r="43" spans="1:32" x14ac:dyDescent="0.3">
      <c r="A43" s="1" t="s">
        <v>58</v>
      </c>
      <c r="B43" s="1">
        <v>0.65</v>
      </c>
      <c r="C43" s="1">
        <v>0.53</v>
      </c>
      <c r="D43" s="1">
        <v>0.91500000000000004</v>
      </c>
      <c r="E43" s="1">
        <v>0.2</v>
      </c>
      <c r="F43" s="1">
        <v>0.496</v>
      </c>
      <c r="G43" s="1">
        <v>0.20549999999999999</v>
      </c>
      <c r="H43" s="1">
        <v>0.37980000000000003</v>
      </c>
      <c r="I43" s="1">
        <v>0.20899999999999999</v>
      </c>
      <c r="J43" s="1">
        <v>-4.0000000000000001E-3</v>
      </c>
      <c r="K43" s="1">
        <v>0.43</v>
      </c>
      <c r="L43" s="1">
        <v>48.47</v>
      </c>
      <c r="M43" s="1">
        <v>0.68100000000000005</v>
      </c>
      <c r="N43" s="1">
        <f t="shared" si="0"/>
        <v>68.100000000000009</v>
      </c>
      <c r="O43" s="1">
        <v>0.53900000000000003</v>
      </c>
      <c r="P43" s="1">
        <v>298</v>
      </c>
      <c r="Q43" s="1">
        <v>318</v>
      </c>
      <c r="R43" s="1">
        <v>-0.59371099999999999</v>
      </c>
      <c r="S43" s="1">
        <v>0.10377400000000001</v>
      </c>
      <c r="T43" s="1">
        <v>48.467440000000003</v>
      </c>
      <c r="U43" s="1">
        <v>319</v>
      </c>
      <c r="V43" s="1">
        <v>0.67407410000000001</v>
      </c>
      <c r="W43" s="1">
        <v>318</v>
      </c>
      <c r="X43" s="1">
        <f t="shared" si="1"/>
        <v>46.19</v>
      </c>
      <c r="Y43" s="1">
        <v>53.81</v>
      </c>
      <c r="Z43" s="1">
        <v>47.34</v>
      </c>
      <c r="AA43" s="1">
        <v>44.2</v>
      </c>
      <c r="AB43" s="1">
        <f t="shared" si="2"/>
        <v>30.090000000000003</v>
      </c>
      <c r="AC43" s="1">
        <v>69.91</v>
      </c>
      <c r="AD43" s="1">
        <v>44.82</v>
      </c>
      <c r="AE43" s="1">
        <v>49.39</v>
      </c>
      <c r="AF43" s="1">
        <f t="shared" si="3"/>
        <v>69.44</v>
      </c>
    </row>
    <row r="44" spans="1:32" x14ac:dyDescent="0.3">
      <c r="A44" s="1" t="s">
        <v>59</v>
      </c>
      <c r="B44" s="1">
        <v>0</v>
      </c>
      <c r="C44" s="1">
        <v>0.95</v>
      </c>
      <c r="D44" s="1">
        <v>0.47499999999999998</v>
      </c>
      <c r="E44" s="1">
        <v>0.3039</v>
      </c>
      <c r="F44" s="1">
        <v>0.36759999999999998</v>
      </c>
      <c r="G44" s="1">
        <v>0.1988</v>
      </c>
      <c r="H44" s="1">
        <v>0.40510000000000002</v>
      </c>
      <c r="I44" s="1">
        <v>0.23300000000000001</v>
      </c>
      <c r="J44" s="1">
        <v>8.5999999999999993E-2</v>
      </c>
      <c r="K44" s="1">
        <v>0.46800000000000003</v>
      </c>
      <c r="L44" s="1">
        <v>55.53</v>
      </c>
      <c r="M44" s="1">
        <v>0.59099999999999997</v>
      </c>
      <c r="N44" s="1">
        <f t="shared" si="0"/>
        <v>59.099999999999994</v>
      </c>
      <c r="O44" s="1">
        <v>0.51400000000000001</v>
      </c>
      <c r="P44" s="1">
        <v>235</v>
      </c>
      <c r="Q44" s="1">
        <v>247</v>
      </c>
      <c r="R44" s="1">
        <v>-0.58421100000000004</v>
      </c>
      <c r="S44" s="1">
        <v>0.11336</v>
      </c>
      <c r="T44" s="1">
        <v>55.531039999999997</v>
      </c>
      <c r="U44" s="1">
        <v>248</v>
      </c>
      <c r="V44" s="1">
        <v>0.56310680000000002</v>
      </c>
      <c r="W44" s="1">
        <v>247</v>
      </c>
      <c r="X44" s="1">
        <f t="shared" si="1"/>
        <v>48.66</v>
      </c>
      <c r="Y44" s="1">
        <v>51.34</v>
      </c>
      <c r="Z44" s="1">
        <v>48.39</v>
      </c>
      <c r="AA44" s="1">
        <v>44.76</v>
      </c>
      <c r="AB44" s="1">
        <f t="shared" si="2"/>
        <v>39.11</v>
      </c>
      <c r="AC44" s="1">
        <v>60.89</v>
      </c>
      <c r="AD44" s="1">
        <v>48.23</v>
      </c>
      <c r="AE44" s="1">
        <v>49.21</v>
      </c>
      <c r="AF44" s="1">
        <f t="shared" si="3"/>
        <v>70.77</v>
      </c>
    </row>
    <row r="45" spans="1:32" x14ac:dyDescent="0.3">
      <c r="A45" s="1" t="s">
        <v>60</v>
      </c>
      <c r="B45" s="1">
        <v>1.5</v>
      </c>
      <c r="C45" s="1">
        <v>1.43</v>
      </c>
      <c r="D45" s="1">
        <v>2.2149999999999999</v>
      </c>
      <c r="E45" s="1">
        <v>0.1082</v>
      </c>
      <c r="F45" s="1">
        <v>0.55189999999999995</v>
      </c>
      <c r="G45" s="1">
        <v>0.11509999999999999</v>
      </c>
      <c r="H45" s="1">
        <v>0.47570000000000001</v>
      </c>
      <c r="I45" s="1">
        <v>0.218</v>
      </c>
      <c r="J45" s="1">
        <v>0.13500000000000001</v>
      </c>
      <c r="K45" s="1">
        <v>0.49099999999999999</v>
      </c>
      <c r="L45" s="1">
        <v>40.22</v>
      </c>
      <c r="M45" s="1">
        <v>0.81699999999999995</v>
      </c>
      <c r="N45" s="1">
        <f t="shared" si="0"/>
        <v>81.699999999999989</v>
      </c>
      <c r="O45" s="1">
        <v>0.60299999999999998</v>
      </c>
      <c r="P45" s="1">
        <v>546</v>
      </c>
      <c r="Q45" s="1">
        <v>559</v>
      </c>
      <c r="R45" s="1">
        <v>-3.2737000000000002E-2</v>
      </c>
      <c r="S45" s="1">
        <v>6.2612000000000001E-2</v>
      </c>
      <c r="T45" s="1">
        <v>40.221730000000001</v>
      </c>
      <c r="U45" s="1">
        <v>560</v>
      </c>
      <c r="V45" s="1">
        <v>0.85172409999999998</v>
      </c>
      <c r="W45" s="1">
        <v>559</v>
      </c>
      <c r="X45" s="1">
        <f t="shared" si="1"/>
        <v>39.76</v>
      </c>
      <c r="Y45" s="1">
        <v>60.24</v>
      </c>
      <c r="Z45" s="1">
        <v>58.75</v>
      </c>
      <c r="AA45" s="1">
        <v>39.82</v>
      </c>
      <c r="AB45" s="1">
        <f t="shared" si="2"/>
        <v>17.86</v>
      </c>
      <c r="AC45" s="1">
        <v>82.14</v>
      </c>
      <c r="AD45" s="1">
        <v>40.380000000000003</v>
      </c>
      <c r="AE45" s="1">
        <v>52.52</v>
      </c>
      <c r="AF45" s="1">
        <f t="shared" si="3"/>
        <v>78.66</v>
      </c>
    </row>
    <row r="46" spans="1:32" x14ac:dyDescent="0.3">
      <c r="A46" s="1" t="s">
        <v>61</v>
      </c>
      <c r="B46" s="1">
        <v>0.77</v>
      </c>
      <c r="C46" s="1">
        <v>0</v>
      </c>
      <c r="D46" s="1">
        <v>0.77</v>
      </c>
      <c r="E46" s="1">
        <v>0.48880000000000001</v>
      </c>
      <c r="F46" s="1">
        <v>0.2031</v>
      </c>
      <c r="G46" s="1">
        <v>0.31669999999999998</v>
      </c>
      <c r="H46" s="1">
        <v>0.24679999999999999</v>
      </c>
      <c r="I46" s="1">
        <v>0.214</v>
      </c>
      <c r="J46" s="1">
        <v>-1.4999999999999999E-2</v>
      </c>
      <c r="K46" s="1">
        <v>0.40300000000000002</v>
      </c>
      <c r="L46" s="1">
        <v>51.07</v>
      </c>
      <c r="M46" s="1">
        <v>0.34699999999999998</v>
      </c>
      <c r="N46" s="1">
        <f t="shared" si="0"/>
        <v>34.699999999999996</v>
      </c>
      <c r="O46" s="1">
        <v>0.435</v>
      </c>
      <c r="P46" s="1">
        <v>539</v>
      </c>
      <c r="Q46" s="1">
        <v>565</v>
      </c>
      <c r="R46" s="1">
        <v>-0.124602</v>
      </c>
      <c r="S46" s="1">
        <v>9.5574999999999993E-2</v>
      </c>
      <c r="T46" s="1">
        <v>51.06803</v>
      </c>
      <c r="U46" s="1">
        <v>566</v>
      </c>
      <c r="V46" s="1">
        <v>0.31300810000000001</v>
      </c>
      <c r="W46" s="1">
        <v>565</v>
      </c>
      <c r="X46" s="1">
        <f t="shared" si="1"/>
        <v>56.6</v>
      </c>
      <c r="Y46" s="1">
        <v>43.4</v>
      </c>
      <c r="Z46" s="1">
        <v>53.36</v>
      </c>
      <c r="AA46" s="1">
        <v>39.22</v>
      </c>
      <c r="AB46" s="1">
        <f t="shared" si="2"/>
        <v>62.37</v>
      </c>
      <c r="AC46" s="1">
        <v>37.630000000000003</v>
      </c>
      <c r="AD46" s="1">
        <v>48.15</v>
      </c>
      <c r="AE46" s="1">
        <v>53.34</v>
      </c>
      <c r="AF46" s="1">
        <f t="shared" si="3"/>
        <v>72.97</v>
      </c>
    </row>
    <row r="47" spans="1:32" x14ac:dyDescent="0.3">
      <c r="A47" s="1" t="s">
        <v>62</v>
      </c>
      <c r="B47" s="1">
        <v>4.18</v>
      </c>
      <c r="C47" s="1">
        <v>3.56</v>
      </c>
      <c r="D47" s="1">
        <v>5.96</v>
      </c>
      <c r="E47" s="1">
        <v>0.27210000000000001</v>
      </c>
      <c r="F47" s="1">
        <v>0.37409999999999999</v>
      </c>
      <c r="G47" s="1">
        <v>0.31209999999999999</v>
      </c>
      <c r="H47" s="1">
        <v>0.39860000000000001</v>
      </c>
      <c r="I47" s="1">
        <v>0.19800000000000001</v>
      </c>
      <c r="J47" s="1">
        <v>-2.4E-2</v>
      </c>
      <c r="K47" s="1">
        <v>0.40799999999999997</v>
      </c>
      <c r="L47" s="1">
        <v>58.93</v>
      </c>
      <c r="M47" s="1">
        <v>0.55700000000000005</v>
      </c>
      <c r="N47" s="1">
        <f t="shared" si="0"/>
        <v>55.7</v>
      </c>
      <c r="O47" s="1">
        <v>0.45700000000000002</v>
      </c>
      <c r="P47" s="1">
        <v>201</v>
      </c>
      <c r="Q47" s="1">
        <v>210</v>
      </c>
      <c r="R47" s="1">
        <v>-0.834762</v>
      </c>
      <c r="S47" s="1">
        <v>4.2856999999999999E-2</v>
      </c>
      <c r="T47" s="1">
        <v>58.9328</v>
      </c>
      <c r="U47" s="1">
        <v>211</v>
      </c>
      <c r="V47" s="1">
        <v>0.56164380000000003</v>
      </c>
      <c r="W47" s="1">
        <v>210</v>
      </c>
      <c r="X47" s="1">
        <f t="shared" si="1"/>
        <v>54.34</v>
      </c>
      <c r="Y47" s="1">
        <v>45.66</v>
      </c>
      <c r="Z47" s="1">
        <v>49.76</v>
      </c>
      <c r="AA47" s="1">
        <v>29.38</v>
      </c>
      <c r="AB47" s="1">
        <f t="shared" si="2"/>
        <v>42.18</v>
      </c>
      <c r="AC47" s="1">
        <v>57.82</v>
      </c>
      <c r="AD47" s="1">
        <v>48.49</v>
      </c>
      <c r="AE47" s="1">
        <v>48.39</v>
      </c>
      <c r="AF47" s="1">
        <f t="shared" si="3"/>
        <v>64.45</v>
      </c>
    </row>
    <row r="48" spans="1:32" x14ac:dyDescent="0.3">
      <c r="A48" s="1" t="s">
        <v>63</v>
      </c>
      <c r="B48" s="1">
        <v>2.93</v>
      </c>
      <c r="C48" s="1">
        <v>1.33</v>
      </c>
      <c r="D48" s="1">
        <v>3.5950000000000002</v>
      </c>
      <c r="E48" s="1">
        <v>0.29249999999999998</v>
      </c>
      <c r="F48" s="1">
        <v>0.35370000000000001</v>
      </c>
      <c r="G48" s="1">
        <v>0.32050000000000001</v>
      </c>
      <c r="H48" s="1">
        <v>0.39439999999999997</v>
      </c>
      <c r="I48" s="1">
        <v>0.19900000000000001</v>
      </c>
      <c r="J48" s="1">
        <v>-3.5000000000000003E-2</v>
      </c>
      <c r="K48" s="1">
        <v>0.40300000000000002</v>
      </c>
      <c r="L48" s="1">
        <v>58.29</v>
      </c>
      <c r="M48" s="1">
        <v>0.53700000000000003</v>
      </c>
      <c r="N48" s="1">
        <f t="shared" si="0"/>
        <v>53.7</v>
      </c>
      <c r="O48" s="1">
        <v>0.44900000000000001</v>
      </c>
      <c r="P48" s="1">
        <v>201</v>
      </c>
      <c r="Q48" s="1">
        <v>210</v>
      </c>
      <c r="R48" s="1">
        <v>-0.83952400000000005</v>
      </c>
      <c r="S48" s="1">
        <v>4.7619000000000002E-2</v>
      </c>
      <c r="T48" s="1">
        <v>58.2866</v>
      </c>
      <c r="U48" s="1">
        <v>211</v>
      </c>
      <c r="V48" s="1">
        <v>0.55555560000000004</v>
      </c>
      <c r="W48" s="1">
        <v>210</v>
      </c>
      <c r="X48" s="1">
        <f t="shared" si="1"/>
        <v>55.13</v>
      </c>
      <c r="Y48" s="1">
        <v>44.87</v>
      </c>
      <c r="Z48" s="1">
        <v>49.29</v>
      </c>
      <c r="AA48" s="1">
        <v>29.38</v>
      </c>
      <c r="AB48" s="1">
        <f t="shared" si="2"/>
        <v>44.08</v>
      </c>
      <c r="AC48" s="1">
        <v>55.92</v>
      </c>
      <c r="AD48" s="1">
        <v>48.3</v>
      </c>
      <c r="AE48" s="1">
        <v>47.95</v>
      </c>
      <c r="AF48" s="1">
        <f t="shared" si="3"/>
        <v>63.98</v>
      </c>
    </row>
    <row r="49" spans="1:32" x14ac:dyDescent="0.3">
      <c r="A49" s="1" t="s">
        <v>64</v>
      </c>
      <c r="B49" s="1">
        <v>0</v>
      </c>
      <c r="C49" s="1">
        <v>0.8</v>
      </c>
      <c r="D49" s="1">
        <v>0.4</v>
      </c>
      <c r="E49" s="1">
        <v>0.32369999999999999</v>
      </c>
      <c r="F49" s="1">
        <v>0.28060000000000002</v>
      </c>
      <c r="G49" s="1">
        <v>0.22090000000000001</v>
      </c>
      <c r="H49" s="1">
        <v>0.53380000000000005</v>
      </c>
      <c r="I49" s="1">
        <v>0.185</v>
      </c>
      <c r="J49" s="1">
        <v>-5.8000000000000003E-2</v>
      </c>
      <c r="K49" s="1">
        <v>0.38700000000000001</v>
      </c>
      <c r="L49" s="1">
        <v>47.05</v>
      </c>
      <c r="M49" s="1">
        <v>0.59299999999999997</v>
      </c>
      <c r="N49" s="1">
        <f t="shared" si="0"/>
        <v>59.3</v>
      </c>
      <c r="O49" s="1">
        <v>0.45600000000000002</v>
      </c>
      <c r="P49" s="1">
        <v>199</v>
      </c>
      <c r="Q49" s="1">
        <v>210</v>
      </c>
      <c r="R49" s="1">
        <v>-0.85142899999999999</v>
      </c>
      <c r="S49" s="1">
        <v>4.7619000000000002E-2</v>
      </c>
      <c r="T49" s="1">
        <v>47.048490000000001</v>
      </c>
      <c r="U49" s="1">
        <v>211</v>
      </c>
      <c r="V49" s="1">
        <v>0.53448280000000004</v>
      </c>
      <c r="W49" s="1">
        <v>210</v>
      </c>
      <c r="X49" s="1">
        <f t="shared" si="1"/>
        <v>54.5</v>
      </c>
      <c r="Y49" s="1">
        <v>45.5</v>
      </c>
      <c r="Z49" s="1">
        <v>44.55</v>
      </c>
      <c r="AA49" s="1">
        <v>30.33</v>
      </c>
      <c r="AB49" s="1">
        <f t="shared" si="2"/>
        <v>38.39</v>
      </c>
      <c r="AC49" s="1">
        <v>61.61</v>
      </c>
      <c r="AD49" s="1">
        <v>42.87</v>
      </c>
      <c r="AE49" s="1">
        <v>44.45</v>
      </c>
      <c r="AF49" s="1">
        <f t="shared" si="3"/>
        <v>59.714999999999996</v>
      </c>
    </row>
    <row r="50" spans="1:32" x14ac:dyDescent="0.3">
      <c r="A50" s="1" t="s">
        <v>65</v>
      </c>
      <c r="B50" s="1">
        <v>9.31</v>
      </c>
      <c r="C50" s="1">
        <v>2.66</v>
      </c>
      <c r="D50" s="1">
        <v>10.64</v>
      </c>
      <c r="E50" s="1">
        <v>0.27210000000000001</v>
      </c>
      <c r="F50" s="1">
        <v>0.33090000000000003</v>
      </c>
      <c r="G50" s="1">
        <v>0.25619999999999998</v>
      </c>
      <c r="H50" s="1">
        <v>0.5</v>
      </c>
      <c r="I50" s="1">
        <v>0.18</v>
      </c>
      <c r="J50" s="1">
        <v>-0.03</v>
      </c>
      <c r="K50" s="1">
        <v>0.40300000000000002</v>
      </c>
      <c r="L50" s="1">
        <v>49.16</v>
      </c>
      <c r="M50" s="1">
        <v>0.60199999999999998</v>
      </c>
      <c r="N50" s="1">
        <f t="shared" si="0"/>
        <v>60.199999999999996</v>
      </c>
      <c r="O50" s="1">
        <v>0.45400000000000001</v>
      </c>
      <c r="P50" s="1">
        <v>196</v>
      </c>
      <c r="Q50" s="1">
        <v>210</v>
      </c>
      <c r="R50" s="1">
        <v>-0.89190499999999995</v>
      </c>
      <c r="S50" s="1">
        <v>4.7619000000000002E-2</v>
      </c>
      <c r="T50" s="1">
        <v>49.162030000000001</v>
      </c>
      <c r="U50" s="1">
        <v>211</v>
      </c>
      <c r="V50" s="1">
        <v>0.52727270000000004</v>
      </c>
      <c r="W50" s="1">
        <v>210</v>
      </c>
      <c r="X50" s="1">
        <f t="shared" si="1"/>
        <v>54.66</v>
      </c>
      <c r="Y50" s="1">
        <v>45.34</v>
      </c>
      <c r="Z50" s="1">
        <v>43.13</v>
      </c>
      <c r="AA50" s="1">
        <v>29.86</v>
      </c>
      <c r="AB50" s="1">
        <f t="shared" si="2"/>
        <v>36.97</v>
      </c>
      <c r="AC50" s="1">
        <v>63.03</v>
      </c>
      <c r="AD50" s="1">
        <v>42.94</v>
      </c>
      <c r="AE50" s="1">
        <v>43.93</v>
      </c>
      <c r="AF50" s="1">
        <f t="shared" si="3"/>
        <v>58.06</v>
      </c>
    </row>
    <row r="51" spans="1:32" x14ac:dyDescent="0.3">
      <c r="A51" s="1" t="s">
        <v>66</v>
      </c>
      <c r="B51" s="1">
        <v>0</v>
      </c>
      <c r="C51" s="1">
        <v>0.77</v>
      </c>
      <c r="D51" s="1">
        <v>0.38500000000000001</v>
      </c>
      <c r="E51" s="1">
        <v>0.45040000000000002</v>
      </c>
      <c r="F51" s="1">
        <v>0.34350000000000003</v>
      </c>
      <c r="G51" s="1">
        <v>0.23200000000000001</v>
      </c>
      <c r="H51" s="1">
        <v>0.25419999999999998</v>
      </c>
      <c r="I51" s="1">
        <v>0.29399999999999998</v>
      </c>
      <c r="J51" s="1">
        <v>8.6999999999999994E-2</v>
      </c>
      <c r="K51" s="1">
        <v>0.47899999999999998</v>
      </c>
      <c r="L51" s="1">
        <v>55.44</v>
      </c>
      <c r="M51" s="1">
        <v>0.46</v>
      </c>
      <c r="N51" s="1">
        <f t="shared" si="0"/>
        <v>46</v>
      </c>
      <c r="O51" s="1">
        <v>0.46400000000000002</v>
      </c>
      <c r="P51" s="1">
        <v>163</v>
      </c>
      <c r="Q51" s="1">
        <v>168</v>
      </c>
      <c r="R51" s="1">
        <v>-7.4404999999999999E-2</v>
      </c>
      <c r="S51" s="1">
        <v>5.9524000000000001E-2</v>
      </c>
      <c r="T51" s="1">
        <v>55.443750000000001</v>
      </c>
      <c r="U51" s="1">
        <v>169</v>
      </c>
      <c r="V51" s="1">
        <v>0.35616439999999999</v>
      </c>
      <c r="W51" s="1">
        <v>168</v>
      </c>
      <c r="X51" s="1">
        <f t="shared" si="1"/>
        <v>53.85</v>
      </c>
      <c r="Y51" s="1">
        <v>46.15</v>
      </c>
      <c r="Z51" s="1">
        <v>53.25</v>
      </c>
      <c r="AA51" s="1">
        <v>37.869999999999997</v>
      </c>
      <c r="AB51" s="1">
        <f t="shared" si="2"/>
        <v>52.66</v>
      </c>
      <c r="AC51" s="1">
        <v>47.34</v>
      </c>
      <c r="AD51" s="1">
        <v>43.93</v>
      </c>
      <c r="AE51" s="1">
        <v>46.89</v>
      </c>
      <c r="AF51" s="1">
        <f t="shared" si="3"/>
        <v>72.185000000000002</v>
      </c>
    </row>
    <row r="52" spans="1:32" x14ac:dyDescent="0.3">
      <c r="A52" s="1" t="s">
        <v>67</v>
      </c>
      <c r="B52" s="1">
        <v>0</v>
      </c>
      <c r="C52" s="1">
        <v>0</v>
      </c>
      <c r="D52" s="1">
        <v>0</v>
      </c>
      <c r="E52" s="1">
        <v>0.3231</v>
      </c>
      <c r="F52" s="1">
        <v>0.43080000000000002</v>
      </c>
      <c r="G52" s="1">
        <v>0.22309999999999999</v>
      </c>
      <c r="H52" s="1">
        <v>0.2397</v>
      </c>
      <c r="I52" s="1">
        <v>0.222</v>
      </c>
      <c r="J52" s="1">
        <v>-3.2000000000000001E-2</v>
      </c>
      <c r="K52" s="1">
        <v>0.40400000000000003</v>
      </c>
      <c r="L52" s="1">
        <v>47.92</v>
      </c>
      <c r="M52" s="1">
        <v>0.54500000000000004</v>
      </c>
      <c r="N52" s="1">
        <f t="shared" si="0"/>
        <v>54.500000000000007</v>
      </c>
      <c r="O52" s="1">
        <v>0.51600000000000001</v>
      </c>
      <c r="P52" s="1">
        <v>156</v>
      </c>
      <c r="Q52" s="1">
        <v>162</v>
      </c>
      <c r="R52" s="1">
        <v>5.6173000000000001E-2</v>
      </c>
      <c r="S52" s="1">
        <v>8.0246999999999999E-2</v>
      </c>
      <c r="T52" s="1">
        <v>47.916609999999999</v>
      </c>
      <c r="U52" s="1">
        <v>163</v>
      </c>
      <c r="V52" s="1">
        <v>0.46341460000000001</v>
      </c>
      <c r="W52" s="1">
        <v>162</v>
      </c>
      <c r="X52" s="1">
        <f t="shared" si="1"/>
        <v>48.67</v>
      </c>
      <c r="Y52" s="1">
        <v>51.33</v>
      </c>
      <c r="Z52" s="1">
        <v>53.99</v>
      </c>
      <c r="AA52" s="1">
        <v>44.17</v>
      </c>
      <c r="AB52" s="1">
        <f t="shared" si="2"/>
        <v>44.17</v>
      </c>
      <c r="AC52" s="1">
        <v>55.83</v>
      </c>
      <c r="AD52" s="1">
        <v>41.51</v>
      </c>
      <c r="AE52" s="1">
        <v>44.49</v>
      </c>
      <c r="AF52" s="1">
        <f t="shared" si="3"/>
        <v>76.075000000000003</v>
      </c>
    </row>
    <row r="53" spans="1:32" x14ac:dyDescent="0.3">
      <c r="A53" s="1" t="s">
        <v>68</v>
      </c>
      <c r="B53" s="1">
        <v>0</v>
      </c>
      <c r="C53" s="1">
        <v>2.4</v>
      </c>
      <c r="D53" s="1">
        <v>1.2</v>
      </c>
      <c r="E53" s="1">
        <v>0.1777</v>
      </c>
      <c r="F53" s="1">
        <v>0.44080000000000003</v>
      </c>
      <c r="G53" s="1">
        <v>0.17269999999999999</v>
      </c>
      <c r="H53" s="1">
        <v>0.39660000000000001</v>
      </c>
      <c r="I53" s="1">
        <v>0.20200000000000001</v>
      </c>
      <c r="J53" s="1">
        <v>8.1000000000000003E-2</v>
      </c>
      <c r="K53" s="1">
        <v>0.45300000000000001</v>
      </c>
      <c r="L53" s="1">
        <v>54.05</v>
      </c>
      <c r="M53" s="1">
        <v>0.69699999999999995</v>
      </c>
      <c r="N53" s="1">
        <f t="shared" si="0"/>
        <v>69.699999999999989</v>
      </c>
      <c r="O53" s="1">
        <v>0.56999999999999995</v>
      </c>
      <c r="P53" s="1">
        <v>468</v>
      </c>
      <c r="Q53" s="1">
        <v>499</v>
      </c>
      <c r="R53" s="1">
        <v>0.71543100000000004</v>
      </c>
      <c r="S53" s="1">
        <v>0.124248</v>
      </c>
      <c r="T53" s="1">
        <v>54.053089999999997</v>
      </c>
      <c r="U53" s="1">
        <v>500</v>
      </c>
      <c r="V53" s="1">
        <v>0.71886119999999998</v>
      </c>
      <c r="W53" s="1">
        <v>466</v>
      </c>
      <c r="X53" s="1">
        <f t="shared" si="1"/>
        <v>59.96</v>
      </c>
      <c r="Y53" s="1">
        <v>40.04</v>
      </c>
      <c r="Z53" s="1">
        <v>51.18</v>
      </c>
      <c r="AA53" s="1">
        <v>36.4</v>
      </c>
      <c r="AB53" s="1">
        <f t="shared" si="2"/>
        <v>67.45</v>
      </c>
      <c r="AC53" s="1">
        <v>32.549999999999997</v>
      </c>
      <c r="AD53" s="1">
        <v>46.57</v>
      </c>
      <c r="AE53" s="1">
        <v>53.17</v>
      </c>
      <c r="AF53" s="1">
        <f t="shared" si="3"/>
        <v>69.38</v>
      </c>
    </row>
    <row r="54" spans="1:32" x14ac:dyDescent="0.3">
      <c r="A54" s="1" t="s">
        <v>69</v>
      </c>
      <c r="B54" s="1">
        <v>4.1900000000000004</v>
      </c>
      <c r="C54" s="1">
        <v>5.37</v>
      </c>
      <c r="D54" s="1">
        <v>6.875</v>
      </c>
      <c r="E54" s="1">
        <v>0.32540000000000002</v>
      </c>
      <c r="F54" s="1">
        <v>0.25369999999999998</v>
      </c>
      <c r="G54" s="1">
        <v>0.30530000000000002</v>
      </c>
      <c r="H54" s="1">
        <v>0.37090000000000001</v>
      </c>
      <c r="I54" s="1">
        <v>0.14899999999999999</v>
      </c>
      <c r="J54" s="1">
        <v>-0.13800000000000001</v>
      </c>
      <c r="K54" s="1">
        <v>0.33200000000000002</v>
      </c>
      <c r="L54" s="1">
        <v>54.9</v>
      </c>
      <c r="M54" s="1">
        <v>0.48799999999999999</v>
      </c>
      <c r="N54" s="1">
        <f t="shared" si="0"/>
        <v>48.8</v>
      </c>
      <c r="O54" s="1">
        <v>0.47499999999999998</v>
      </c>
      <c r="P54" s="1">
        <v>404</v>
      </c>
      <c r="Q54" s="1">
        <v>423</v>
      </c>
      <c r="R54" s="1">
        <v>-0.28841600000000001</v>
      </c>
      <c r="S54" s="1">
        <v>0.101655</v>
      </c>
      <c r="T54" s="1">
        <v>54.90314</v>
      </c>
      <c r="U54" s="1">
        <v>424</v>
      </c>
      <c r="V54" s="1">
        <v>0.47252749999999999</v>
      </c>
      <c r="W54" s="1">
        <v>423</v>
      </c>
      <c r="X54" s="1">
        <f t="shared" si="1"/>
        <v>52.52</v>
      </c>
      <c r="Y54" s="1">
        <v>47.48</v>
      </c>
      <c r="Z54" s="1">
        <v>50.71</v>
      </c>
      <c r="AA54" s="1">
        <v>40.799999999999997</v>
      </c>
      <c r="AB54" s="1">
        <f t="shared" si="2"/>
        <v>49.06</v>
      </c>
      <c r="AC54" s="1">
        <v>50.94</v>
      </c>
      <c r="AD54" s="1">
        <v>51.14</v>
      </c>
      <c r="AE54" s="1">
        <v>52</v>
      </c>
      <c r="AF54" s="1">
        <f t="shared" si="3"/>
        <v>71.11</v>
      </c>
    </row>
    <row r="55" spans="1:32" x14ac:dyDescent="0.3">
      <c r="A55" s="1" t="s">
        <v>70</v>
      </c>
      <c r="B55" s="1">
        <v>0.55000000000000004</v>
      </c>
      <c r="C55" s="1">
        <v>0</v>
      </c>
      <c r="D55" s="1">
        <v>0.55000000000000004</v>
      </c>
      <c r="E55" s="1">
        <v>0.32700000000000001</v>
      </c>
      <c r="F55" s="1">
        <v>0.2762</v>
      </c>
      <c r="G55" s="1">
        <v>0.29570000000000002</v>
      </c>
      <c r="H55" s="1">
        <v>0.3392</v>
      </c>
      <c r="I55" s="1">
        <v>0.16200000000000001</v>
      </c>
      <c r="J55" s="1">
        <v>-0.14799999999999999</v>
      </c>
      <c r="K55" s="1">
        <v>0.32400000000000001</v>
      </c>
      <c r="L55" s="1">
        <v>57.42</v>
      </c>
      <c r="M55" s="1">
        <v>0.48899999999999999</v>
      </c>
      <c r="N55" s="1">
        <f t="shared" si="0"/>
        <v>48.9</v>
      </c>
      <c r="O55" s="1">
        <v>0.48199999999999998</v>
      </c>
      <c r="P55" s="1">
        <v>376</v>
      </c>
      <c r="Q55" s="1">
        <v>395</v>
      </c>
      <c r="R55" s="1">
        <v>-0.20886099999999999</v>
      </c>
      <c r="S55" s="1">
        <v>8.8608000000000006E-2</v>
      </c>
      <c r="T55" s="1">
        <v>57.423830000000002</v>
      </c>
      <c r="U55" s="1">
        <v>396</v>
      </c>
      <c r="V55" s="1">
        <v>0.46629209999999999</v>
      </c>
      <c r="W55" s="1">
        <v>395</v>
      </c>
      <c r="X55" s="1">
        <f t="shared" si="1"/>
        <v>51.85</v>
      </c>
      <c r="Y55" s="1">
        <v>48.15</v>
      </c>
      <c r="Z55" s="1">
        <v>52.27</v>
      </c>
      <c r="AA55" s="1">
        <v>40.659999999999997</v>
      </c>
      <c r="AB55" s="1">
        <f t="shared" si="2"/>
        <v>48.48</v>
      </c>
      <c r="AC55" s="1">
        <v>51.52</v>
      </c>
      <c r="AD55" s="1">
        <v>51.54</v>
      </c>
      <c r="AE55" s="1">
        <v>52.22</v>
      </c>
      <c r="AF55" s="1">
        <f t="shared" si="3"/>
        <v>72.599999999999994</v>
      </c>
    </row>
    <row r="56" spans="1:32" x14ac:dyDescent="0.3">
      <c r="A56" s="1" t="s">
        <v>71</v>
      </c>
      <c r="B56" s="1">
        <v>0</v>
      </c>
      <c r="C56" s="1">
        <v>0</v>
      </c>
      <c r="D56" s="1">
        <v>0</v>
      </c>
      <c r="E56" s="1">
        <v>0.34379999999999999</v>
      </c>
      <c r="F56" s="1">
        <v>0.24690000000000001</v>
      </c>
      <c r="G56" s="1">
        <v>0.35520000000000002</v>
      </c>
      <c r="H56" s="1">
        <v>0.3</v>
      </c>
      <c r="I56" s="1">
        <v>0.16300000000000001</v>
      </c>
      <c r="J56" s="1">
        <v>-9.5000000000000001E-2</v>
      </c>
      <c r="K56" s="1">
        <v>0.35699999999999998</v>
      </c>
      <c r="L56" s="1">
        <v>55.07</v>
      </c>
      <c r="M56" s="1">
        <v>0.42899999999999999</v>
      </c>
      <c r="N56" s="1">
        <f t="shared" si="0"/>
        <v>42.9</v>
      </c>
      <c r="O56" s="1">
        <v>0.44800000000000001</v>
      </c>
      <c r="P56" s="1">
        <v>373</v>
      </c>
      <c r="Q56" s="1">
        <v>388</v>
      </c>
      <c r="R56" s="1">
        <v>-0.30798999999999999</v>
      </c>
      <c r="S56" s="1">
        <v>9.7937999999999997E-2</v>
      </c>
      <c r="T56" s="1">
        <v>55.065109999999997</v>
      </c>
      <c r="U56" s="1">
        <v>389</v>
      </c>
      <c r="V56" s="1">
        <v>0.39204549999999999</v>
      </c>
      <c r="W56" s="1">
        <v>388</v>
      </c>
      <c r="X56" s="1">
        <f t="shared" si="1"/>
        <v>55.18</v>
      </c>
      <c r="Y56" s="1">
        <v>44.82</v>
      </c>
      <c r="Z56" s="1">
        <v>48.59</v>
      </c>
      <c r="AA56" s="1">
        <v>40.869999999999997</v>
      </c>
      <c r="AB56" s="1">
        <f t="shared" si="2"/>
        <v>55.01</v>
      </c>
      <c r="AC56" s="1">
        <v>44.99</v>
      </c>
      <c r="AD56" s="1">
        <v>50.47</v>
      </c>
      <c r="AE56" s="1">
        <v>52.31</v>
      </c>
      <c r="AF56" s="1">
        <f t="shared" si="3"/>
        <v>69.025000000000006</v>
      </c>
    </row>
    <row r="57" spans="1:32" x14ac:dyDescent="0.3">
      <c r="A57" s="1" t="s">
        <v>72</v>
      </c>
      <c r="B57" s="1">
        <v>0.51</v>
      </c>
      <c r="C57" s="1">
        <v>0.42</v>
      </c>
      <c r="D57" s="1">
        <v>0.72</v>
      </c>
      <c r="E57" s="1">
        <v>0.30819999999999997</v>
      </c>
      <c r="F57" s="1">
        <v>0.29449999999999998</v>
      </c>
      <c r="G57" s="1">
        <v>0.32829999999999998</v>
      </c>
      <c r="H57" s="1">
        <v>0.34300000000000003</v>
      </c>
      <c r="I57" s="1">
        <v>0.16500000000000001</v>
      </c>
      <c r="J57" s="1">
        <v>-9.6000000000000002E-2</v>
      </c>
      <c r="K57" s="1">
        <v>0.35499999999999998</v>
      </c>
      <c r="L57" s="1">
        <v>58.14</v>
      </c>
      <c r="M57" s="1">
        <v>0.48799999999999999</v>
      </c>
      <c r="N57" s="1">
        <f t="shared" si="0"/>
        <v>48.8</v>
      </c>
      <c r="O57" s="1">
        <v>0.46800000000000003</v>
      </c>
      <c r="P57" s="1">
        <v>346</v>
      </c>
      <c r="Q57" s="1">
        <v>366</v>
      </c>
      <c r="R57" s="1">
        <v>-0.38415300000000002</v>
      </c>
      <c r="S57" s="1">
        <v>0.106557</v>
      </c>
      <c r="T57" s="1">
        <v>58.135509999999996</v>
      </c>
      <c r="U57" s="1">
        <v>367</v>
      </c>
      <c r="V57" s="1">
        <v>0.43708609999999998</v>
      </c>
      <c r="W57" s="1">
        <v>366</v>
      </c>
      <c r="X57" s="1">
        <f t="shared" si="1"/>
        <v>53.32</v>
      </c>
      <c r="Y57" s="1">
        <v>46.68</v>
      </c>
      <c r="Z57" s="1">
        <v>49.05</v>
      </c>
      <c r="AA57" s="1">
        <v>39.51</v>
      </c>
      <c r="AB57" s="1">
        <f t="shared" si="2"/>
        <v>48.5</v>
      </c>
      <c r="AC57" s="1">
        <v>51.5</v>
      </c>
      <c r="AD57" s="1">
        <v>52.83</v>
      </c>
      <c r="AE57" s="1">
        <v>53.2</v>
      </c>
      <c r="AF57" s="1">
        <f t="shared" si="3"/>
        <v>68.804999999999993</v>
      </c>
    </row>
    <row r="58" spans="1:32" x14ac:dyDescent="0.3">
      <c r="A58" s="1" t="s">
        <v>73</v>
      </c>
      <c r="B58" s="1">
        <v>0.76</v>
      </c>
      <c r="C58" s="1">
        <v>1.25</v>
      </c>
      <c r="D58" s="1">
        <v>1.385</v>
      </c>
      <c r="E58" s="1">
        <v>0.26379999999999998</v>
      </c>
      <c r="F58" s="1">
        <v>0.42130000000000001</v>
      </c>
      <c r="G58" s="1">
        <v>0.246</v>
      </c>
      <c r="H58" s="1">
        <v>0.35060000000000002</v>
      </c>
      <c r="I58" s="1">
        <v>0.245</v>
      </c>
      <c r="J58" s="1">
        <v>6.8000000000000005E-2</v>
      </c>
      <c r="K58" s="1">
        <v>0.48099999999999998</v>
      </c>
      <c r="L58" s="1">
        <v>55.16</v>
      </c>
      <c r="M58" s="1">
        <v>0.59699999999999998</v>
      </c>
      <c r="N58" s="1">
        <f t="shared" si="0"/>
        <v>59.699999999999996</v>
      </c>
      <c r="O58" s="1">
        <v>0.53400000000000003</v>
      </c>
      <c r="P58" s="1">
        <v>268</v>
      </c>
      <c r="Q58" s="1">
        <v>282</v>
      </c>
      <c r="R58" s="1">
        <v>-0.28120600000000001</v>
      </c>
      <c r="S58" s="1">
        <v>0.124113</v>
      </c>
      <c r="T58" s="1">
        <v>55.158630000000002</v>
      </c>
      <c r="U58" s="1">
        <v>283</v>
      </c>
      <c r="V58" s="1">
        <v>0.54237290000000005</v>
      </c>
      <c r="W58" s="1">
        <v>282</v>
      </c>
      <c r="X58" s="1">
        <f t="shared" si="1"/>
        <v>46.76</v>
      </c>
      <c r="Y58" s="1">
        <v>53.24</v>
      </c>
      <c r="Z58" s="1">
        <v>49.47</v>
      </c>
      <c r="AA58" s="1">
        <v>48.76</v>
      </c>
      <c r="AB58" s="1">
        <f t="shared" si="2"/>
        <v>38.520000000000003</v>
      </c>
      <c r="AC58" s="1">
        <v>61.48</v>
      </c>
      <c r="AD58" s="1">
        <v>48.37</v>
      </c>
      <c r="AE58" s="1">
        <v>51.13</v>
      </c>
      <c r="AF58" s="1">
        <f t="shared" si="3"/>
        <v>73.849999999999994</v>
      </c>
    </row>
    <row r="59" spans="1:32" x14ac:dyDescent="0.3">
      <c r="A59" s="1" t="s">
        <v>74</v>
      </c>
      <c r="B59" s="1">
        <v>0</v>
      </c>
      <c r="C59" s="1">
        <v>0</v>
      </c>
      <c r="D59" s="1">
        <v>0</v>
      </c>
      <c r="E59" s="1">
        <v>0.31359999999999999</v>
      </c>
      <c r="F59" s="1">
        <v>0.2959</v>
      </c>
      <c r="G59" s="1">
        <v>0.37769999999999998</v>
      </c>
      <c r="H59" s="1">
        <v>0.31280000000000002</v>
      </c>
      <c r="I59" s="1">
        <v>0.152</v>
      </c>
      <c r="J59" s="1">
        <v>-0.109</v>
      </c>
      <c r="K59" s="1">
        <v>0.35699999999999998</v>
      </c>
      <c r="L59" s="1">
        <v>51.22</v>
      </c>
      <c r="M59" s="1">
        <v>0.46100000000000002</v>
      </c>
      <c r="N59" s="1">
        <f t="shared" si="0"/>
        <v>46.1</v>
      </c>
      <c r="O59" s="1">
        <v>0.46200000000000002</v>
      </c>
      <c r="P59" s="1">
        <v>230</v>
      </c>
      <c r="Q59" s="1">
        <v>238</v>
      </c>
      <c r="R59" s="1">
        <v>-0.71218499999999996</v>
      </c>
      <c r="S59" s="1">
        <v>6.3024999999999998E-2</v>
      </c>
      <c r="T59" s="1">
        <v>51.223460000000003</v>
      </c>
      <c r="U59" s="1">
        <v>239</v>
      </c>
      <c r="V59" s="1">
        <v>0.37647059999999999</v>
      </c>
      <c r="W59" s="1">
        <v>238</v>
      </c>
      <c r="X59" s="1">
        <f t="shared" si="1"/>
        <v>53.84</v>
      </c>
      <c r="Y59" s="1">
        <v>46.16</v>
      </c>
      <c r="Z59" s="1">
        <v>53.97</v>
      </c>
      <c r="AA59" s="1">
        <v>36.82</v>
      </c>
      <c r="AB59" s="1">
        <f t="shared" si="2"/>
        <v>52.3</v>
      </c>
      <c r="AC59" s="1">
        <v>47.7</v>
      </c>
      <c r="AD59" s="1">
        <v>44.47</v>
      </c>
      <c r="AE59" s="1">
        <v>45.84</v>
      </c>
      <c r="AF59" s="1">
        <f t="shared" si="3"/>
        <v>72.38</v>
      </c>
    </row>
    <row r="60" spans="1:32" x14ac:dyDescent="0.3">
      <c r="A60" s="1" t="s">
        <v>75</v>
      </c>
      <c r="B60" s="1">
        <v>1.52</v>
      </c>
      <c r="C60" s="1">
        <v>8.44</v>
      </c>
      <c r="D60" s="1">
        <v>5.74</v>
      </c>
      <c r="E60" s="1">
        <v>0.32950000000000002</v>
      </c>
      <c r="F60" s="1">
        <v>0.28320000000000001</v>
      </c>
      <c r="G60" s="1">
        <v>0.36899999999999999</v>
      </c>
      <c r="H60" s="1">
        <v>0.31840000000000002</v>
      </c>
      <c r="I60" s="1">
        <v>0.15</v>
      </c>
      <c r="J60" s="1">
        <v>-0.113</v>
      </c>
      <c r="K60" s="1">
        <v>0.35299999999999998</v>
      </c>
      <c r="L60" s="1">
        <v>53.64</v>
      </c>
      <c r="M60" s="1">
        <v>0.45700000000000002</v>
      </c>
      <c r="N60" s="1">
        <f t="shared" si="0"/>
        <v>45.7</v>
      </c>
      <c r="O60" s="1">
        <v>0.45700000000000002</v>
      </c>
      <c r="P60" s="1">
        <v>232</v>
      </c>
      <c r="Q60" s="1">
        <v>239</v>
      </c>
      <c r="R60" s="1">
        <v>-0.77280300000000002</v>
      </c>
      <c r="S60" s="1">
        <v>6.2761999999999998E-2</v>
      </c>
      <c r="T60" s="1">
        <v>53.6417</v>
      </c>
      <c r="U60" s="1">
        <v>240</v>
      </c>
      <c r="V60" s="1">
        <v>0.3953488</v>
      </c>
      <c r="W60" s="1">
        <v>239</v>
      </c>
      <c r="X60" s="1">
        <f t="shared" si="1"/>
        <v>54.31</v>
      </c>
      <c r="Y60" s="1">
        <v>45.69</v>
      </c>
      <c r="Z60" s="1">
        <v>52.92</v>
      </c>
      <c r="AA60" s="1">
        <v>37.08</v>
      </c>
      <c r="AB60" s="1">
        <f t="shared" si="2"/>
        <v>52.92</v>
      </c>
      <c r="AC60" s="1">
        <v>47.08</v>
      </c>
      <c r="AD60" s="1">
        <v>46.3</v>
      </c>
      <c r="AE60" s="1">
        <v>47.37</v>
      </c>
      <c r="AF60" s="1">
        <f t="shared" si="3"/>
        <v>71.460000000000008</v>
      </c>
    </row>
    <row r="61" spans="1:32" x14ac:dyDescent="0.3">
      <c r="A61" s="1" t="s">
        <v>76</v>
      </c>
      <c r="B61" s="1">
        <v>0</v>
      </c>
      <c r="C61" s="1">
        <v>3.94</v>
      </c>
      <c r="D61" s="1">
        <v>1.97</v>
      </c>
      <c r="E61" s="1">
        <v>0.27810000000000001</v>
      </c>
      <c r="F61" s="1">
        <v>0.32540000000000002</v>
      </c>
      <c r="G61" s="1">
        <v>0.34039999999999998</v>
      </c>
      <c r="H61" s="1">
        <v>0.33329999999999999</v>
      </c>
      <c r="I61" s="1">
        <v>0.17100000000000001</v>
      </c>
      <c r="J61" s="1">
        <v>-4.3999999999999997E-2</v>
      </c>
      <c r="K61" s="1">
        <v>0.39200000000000002</v>
      </c>
      <c r="L61" s="1">
        <v>57.33</v>
      </c>
      <c r="M61" s="1">
        <v>0.51100000000000001</v>
      </c>
      <c r="N61" s="1">
        <f t="shared" si="0"/>
        <v>51.1</v>
      </c>
      <c r="O61" s="1">
        <v>0.48899999999999999</v>
      </c>
      <c r="P61" s="1">
        <v>227</v>
      </c>
      <c r="Q61" s="1">
        <v>234</v>
      </c>
      <c r="R61" s="1">
        <v>-0.78931600000000002</v>
      </c>
      <c r="S61" s="1">
        <v>7.2650000000000006E-2</v>
      </c>
      <c r="T61" s="1">
        <v>57.331049999999998</v>
      </c>
      <c r="U61" s="1">
        <v>235</v>
      </c>
      <c r="V61" s="1">
        <v>0.43877549999999998</v>
      </c>
      <c r="W61" s="1">
        <v>234</v>
      </c>
      <c r="X61" s="1">
        <f t="shared" si="1"/>
        <v>51.21</v>
      </c>
      <c r="Y61" s="1">
        <v>48.79</v>
      </c>
      <c r="Z61" s="1">
        <v>54.89</v>
      </c>
      <c r="AA61" s="1">
        <v>39.15</v>
      </c>
      <c r="AB61" s="1">
        <f t="shared" si="2"/>
        <v>47.66</v>
      </c>
      <c r="AC61" s="1">
        <v>52.34</v>
      </c>
      <c r="AD61" s="1">
        <v>48.44</v>
      </c>
      <c r="AE61" s="1">
        <v>49.33</v>
      </c>
      <c r="AF61" s="1">
        <f t="shared" si="3"/>
        <v>74.465000000000003</v>
      </c>
    </row>
    <row r="62" spans="1:32" x14ac:dyDescent="0.3">
      <c r="A62" s="1" t="s">
        <v>77</v>
      </c>
      <c r="B62" s="1">
        <v>0</v>
      </c>
      <c r="C62" s="1">
        <v>0</v>
      </c>
      <c r="D62" s="1">
        <v>0</v>
      </c>
      <c r="E62" s="1">
        <v>0.29070000000000001</v>
      </c>
      <c r="F62" s="1">
        <v>0.31979999999999997</v>
      </c>
      <c r="G62" s="1">
        <v>0.33510000000000001</v>
      </c>
      <c r="H62" s="1">
        <v>0.33329999999999999</v>
      </c>
      <c r="I62" s="1">
        <v>0.17399999999999999</v>
      </c>
      <c r="J62" s="1">
        <v>-4.2000000000000003E-2</v>
      </c>
      <c r="K62" s="1">
        <v>0.39400000000000002</v>
      </c>
      <c r="L62" s="1">
        <v>58.15</v>
      </c>
      <c r="M62" s="1">
        <v>0.50600000000000001</v>
      </c>
      <c r="N62" s="1">
        <f t="shared" si="0"/>
        <v>50.6</v>
      </c>
      <c r="O62" s="1">
        <v>0.48699999999999999</v>
      </c>
      <c r="P62" s="1">
        <v>231</v>
      </c>
      <c r="Q62" s="1">
        <v>239</v>
      </c>
      <c r="R62" s="1">
        <v>-0.77782399999999996</v>
      </c>
      <c r="S62" s="1">
        <v>7.5314000000000006E-2</v>
      </c>
      <c r="T62" s="1">
        <v>58.152259999999998</v>
      </c>
      <c r="U62" s="1">
        <v>240</v>
      </c>
      <c r="V62" s="1">
        <v>0.43</v>
      </c>
      <c r="W62" s="1">
        <v>239</v>
      </c>
      <c r="X62" s="1">
        <f t="shared" si="1"/>
        <v>51.39</v>
      </c>
      <c r="Y62" s="1">
        <v>48.61</v>
      </c>
      <c r="Z62" s="1">
        <v>54.58</v>
      </c>
      <c r="AA62" s="1">
        <v>39.17</v>
      </c>
      <c r="AB62" s="1">
        <f t="shared" si="2"/>
        <v>47.92</v>
      </c>
      <c r="AC62" s="1">
        <v>52.08</v>
      </c>
      <c r="AD62" s="1">
        <v>49.04</v>
      </c>
      <c r="AE62" s="1">
        <v>49.65</v>
      </c>
      <c r="AF62" s="1">
        <f t="shared" si="3"/>
        <v>74.164999999999992</v>
      </c>
    </row>
    <row r="63" spans="1:32" x14ac:dyDescent="0.3">
      <c r="A63" s="1" t="s">
        <v>78</v>
      </c>
      <c r="B63" s="1">
        <v>0</v>
      </c>
      <c r="C63" s="1">
        <v>0</v>
      </c>
      <c r="D63" s="1">
        <v>0</v>
      </c>
      <c r="E63" s="1">
        <v>0.30430000000000001</v>
      </c>
      <c r="F63" s="1">
        <v>0.36230000000000001</v>
      </c>
      <c r="G63" s="1">
        <v>0.2</v>
      </c>
      <c r="N63" s="1">
        <f t="shared" si="0"/>
        <v>0</v>
      </c>
      <c r="T63" s="1">
        <v>61</v>
      </c>
      <c r="U63" s="1">
        <v>167</v>
      </c>
      <c r="V63" s="1">
        <v>0.56410260000000001</v>
      </c>
      <c r="W63" s="1">
        <v>166</v>
      </c>
      <c r="X63" s="1">
        <f t="shared" si="1"/>
        <v>51.3</v>
      </c>
      <c r="Y63" s="1">
        <v>48.7</v>
      </c>
      <c r="Z63" s="1">
        <v>47.9</v>
      </c>
      <c r="AA63" s="1">
        <v>43.71</v>
      </c>
      <c r="AB63" s="1">
        <f t="shared" si="2"/>
        <v>45.51</v>
      </c>
      <c r="AC63" s="1">
        <v>54.49</v>
      </c>
      <c r="AD63" s="1">
        <v>52.07</v>
      </c>
      <c r="AE63" s="1">
        <v>52.35</v>
      </c>
      <c r="AF63" s="1">
        <f t="shared" si="3"/>
        <v>69.754999999999995</v>
      </c>
    </row>
    <row r="64" spans="1:32" x14ac:dyDescent="0.3">
      <c r="A64" s="1" t="s">
        <v>79</v>
      </c>
      <c r="B64" s="1">
        <v>2.88</v>
      </c>
      <c r="C64" s="1">
        <v>2.06</v>
      </c>
      <c r="D64" s="1">
        <v>3.91</v>
      </c>
      <c r="E64" s="1">
        <v>0.26419999999999999</v>
      </c>
      <c r="F64" s="1">
        <v>0.45600000000000002</v>
      </c>
      <c r="G64" s="1">
        <v>0.21840000000000001</v>
      </c>
      <c r="H64" s="1">
        <v>0.32079999999999997</v>
      </c>
      <c r="I64" s="1">
        <v>0.26500000000000001</v>
      </c>
      <c r="J64" s="1">
        <v>0.129</v>
      </c>
      <c r="K64" s="1">
        <v>0.5</v>
      </c>
      <c r="L64" s="1">
        <v>52.08</v>
      </c>
      <c r="M64" s="1">
        <v>0.61</v>
      </c>
      <c r="N64" s="1">
        <f t="shared" si="0"/>
        <v>61</v>
      </c>
      <c r="O64" s="1">
        <v>0.50900000000000001</v>
      </c>
      <c r="P64" s="1">
        <v>228</v>
      </c>
      <c r="Q64" s="1">
        <v>239</v>
      </c>
      <c r="R64" s="1">
        <v>-6.2343000000000003E-2</v>
      </c>
      <c r="S64" s="1">
        <v>0.13389100000000001</v>
      </c>
      <c r="T64" s="1">
        <v>52.082749999999997</v>
      </c>
      <c r="U64" s="1">
        <v>240</v>
      </c>
      <c r="V64" s="1">
        <v>0.52991460000000001</v>
      </c>
      <c r="W64" s="1">
        <v>240</v>
      </c>
      <c r="X64" s="1">
        <f t="shared" si="1"/>
        <v>49.38</v>
      </c>
      <c r="Y64" s="1">
        <v>50.62</v>
      </c>
      <c r="Z64" s="1">
        <v>48.33</v>
      </c>
      <c r="AA64" s="1">
        <v>41.49</v>
      </c>
      <c r="AB64" s="1">
        <f t="shared" si="2"/>
        <v>37.76</v>
      </c>
      <c r="AC64" s="1">
        <v>62.24</v>
      </c>
      <c r="AD64" s="1">
        <v>45.39</v>
      </c>
      <c r="AE64" s="1">
        <v>48.18</v>
      </c>
      <c r="AF64" s="1">
        <f t="shared" si="3"/>
        <v>69.075000000000003</v>
      </c>
    </row>
    <row r="65" spans="1:32" x14ac:dyDescent="0.3">
      <c r="A65" s="1" t="s">
        <v>80</v>
      </c>
      <c r="B65" s="1">
        <v>9.3800000000000008</v>
      </c>
      <c r="C65" s="1">
        <v>6.35</v>
      </c>
      <c r="D65" s="1">
        <v>12.555</v>
      </c>
      <c r="E65" s="1">
        <v>0.31390000000000001</v>
      </c>
      <c r="F65" s="1">
        <v>0.3463</v>
      </c>
      <c r="G65" s="1">
        <v>0.32200000000000001</v>
      </c>
      <c r="H65" s="1">
        <v>0.27839999999999998</v>
      </c>
      <c r="I65" s="1">
        <v>0.20300000000000001</v>
      </c>
      <c r="J65" s="1">
        <v>0.01</v>
      </c>
      <c r="K65" s="1">
        <v>0.41599999999999998</v>
      </c>
      <c r="L65" s="1">
        <v>55.53</v>
      </c>
      <c r="M65" s="1">
        <v>0.48799999999999999</v>
      </c>
      <c r="N65" s="1">
        <f t="shared" si="0"/>
        <v>48.8</v>
      </c>
      <c r="O65" s="1">
        <v>0.46500000000000002</v>
      </c>
      <c r="P65" s="1">
        <v>375</v>
      </c>
      <c r="Q65" s="1">
        <v>388</v>
      </c>
      <c r="R65" s="1">
        <v>-0.32113399999999998</v>
      </c>
      <c r="S65" s="1">
        <v>9.5361000000000001E-2</v>
      </c>
      <c r="T65" s="1">
        <v>55.531379999999999</v>
      </c>
      <c r="U65" s="1">
        <v>389</v>
      </c>
      <c r="V65" s="1">
        <v>0.47701149999999998</v>
      </c>
      <c r="W65" s="1">
        <v>388</v>
      </c>
      <c r="X65" s="1">
        <f t="shared" si="1"/>
        <v>53.56</v>
      </c>
      <c r="Y65" s="1">
        <v>46.44</v>
      </c>
      <c r="Z65" s="1">
        <v>50.39</v>
      </c>
      <c r="AA65" s="1">
        <v>38.299999999999997</v>
      </c>
      <c r="AB65" s="1">
        <f t="shared" si="2"/>
        <v>49.36</v>
      </c>
      <c r="AC65" s="1">
        <v>50.64</v>
      </c>
      <c r="AD65" s="1">
        <v>51.15</v>
      </c>
      <c r="AE65" s="1">
        <v>51.85</v>
      </c>
      <c r="AF65" s="1">
        <f t="shared" si="3"/>
        <v>69.539999999999992</v>
      </c>
    </row>
    <row r="66" spans="1:32" x14ac:dyDescent="0.3">
      <c r="A66" s="1" t="s">
        <v>81</v>
      </c>
      <c r="B66" s="1">
        <v>1.84</v>
      </c>
      <c r="C66" s="1">
        <v>0.94</v>
      </c>
      <c r="D66" s="1">
        <v>2.31</v>
      </c>
      <c r="E66" s="1">
        <v>0.30630000000000002</v>
      </c>
      <c r="F66" s="1">
        <v>0.23749999999999999</v>
      </c>
      <c r="G66" s="1">
        <v>0.39660000000000001</v>
      </c>
      <c r="H66" s="1">
        <v>0.34939999999999999</v>
      </c>
      <c r="I66" s="1">
        <v>0.151</v>
      </c>
      <c r="J66" s="1">
        <v>-8.5000000000000006E-2</v>
      </c>
      <c r="K66" s="1">
        <v>0.375</v>
      </c>
      <c r="L66" s="1">
        <v>48.32</v>
      </c>
      <c r="M66" s="1">
        <v>0.44400000000000001</v>
      </c>
      <c r="N66" s="1">
        <f t="shared" si="0"/>
        <v>44.4</v>
      </c>
      <c r="O66" s="1">
        <v>0.443</v>
      </c>
      <c r="P66" s="1">
        <v>216</v>
      </c>
      <c r="Q66" s="1">
        <v>225</v>
      </c>
      <c r="R66" s="1">
        <v>-0.72933300000000001</v>
      </c>
      <c r="S66" s="1">
        <v>3.5555999999999997E-2</v>
      </c>
      <c r="T66" s="1">
        <v>48.317880000000002</v>
      </c>
      <c r="U66" s="1">
        <v>226</v>
      </c>
      <c r="V66" s="1">
        <v>0.40963860000000002</v>
      </c>
      <c r="W66" s="1">
        <v>225</v>
      </c>
      <c r="X66" s="1">
        <f t="shared" si="1"/>
        <v>55.9</v>
      </c>
      <c r="Y66" s="1">
        <v>44.1</v>
      </c>
      <c r="Z66" s="1">
        <v>50</v>
      </c>
      <c r="AA66" s="1">
        <v>35.840000000000003</v>
      </c>
      <c r="AB66" s="1">
        <f t="shared" si="2"/>
        <v>53.54</v>
      </c>
      <c r="AC66" s="1">
        <v>46.46</v>
      </c>
      <c r="AD66" s="1">
        <v>45.84</v>
      </c>
      <c r="AE66" s="1">
        <v>46.3</v>
      </c>
      <c r="AF66" s="1">
        <f t="shared" si="3"/>
        <v>67.92</v>
      </c>
    </row>
    <row r="67" spans="1:32" x14ac:dyDescent="0.3">
      <c r="A67" s="1" t="s">
        <v>82</v>
      </c>
      <c r="B67" s="1">
        <v>0</v>
      </c>
      <c r="C67" s="1">
        <v>0.42</v>
      </c>
      <c r="D67" s="1">
        <v>0.21</v>
      </c>
      <c r="E67" s="1">
        <v>0.253</v>
      </c>
      <c r="F67" s="1">
        <v>0.39419999999999999</v>
      </c>
      <c r="G67" s="1">
        <v>0.26079999999999998</v>
      </c>
      <c r="H67" s="1">
        <v>0.33600000000000002</v>
      </c>
      <c r="I67" s="1">
        <v>0.189</v>
      </c>
      <c r="J67" s="1">
        <v>2.9000000000000001E-2</v>
      </c>
      <c r="K67" s="1">
        <v>0.42699999999999999</v>
      </c>
      <c r="L67" s="1">
        <v>56.68</v>
      </c>
      <c r="M67" s="1">
        <v>0.58099999999999996</v>
      </c>
      <c r="N67" s="1">
        <f t="shared" ref="N67:N69" si="4">M67*100</f>
        <v>58.099999999999994</v>
      </c>
      <c r="O67" s="1">
        <v>0.52400000000000002</v>
      </c>
      <c r="P67" s="1">
        <v>494</v>
      </c>
      <c r="Q67" s="1">
        <v>515</v>
      </c>
      <c r="R67" s="1">
        <v>-0.22699</v>
      </c>
      <c r="S67" s="1">
        <v>8.3495E-2</v>
      </c>
      <c r="T67" s="1">
        <v>56.680289999999999</v>
      </c>
      <c r="U67" s="1">
        <v>516</v>
      </c>
      <c r="V67" s="1">
        <v>0.61637929999999996</v>
      </c>
      <c r="W67" s="1">
        <v>515</v>
      </c>
      <c r="X67" s="1">
        <f t="shared" ref="X67:X69" si="5">100-Y67</f>
        <v>47.67</v>
      </c>
      <c r="Y67" s="1">
        <v>52.33</v>
      </c>
      <c r="Z67" s="1">
        <v>55.62</v>
      </c>
      <c r="AA67" s="1">
        <v>41.67</v>
      </c>
      <c r="AB67" s="1">
        <f t="shared" ref="AB67:AB69" si="6">100-AC67</f>
        <v>40.31</v>
      </c>
      <c r="AC67" s="1">
        <v>59.69</v>
      </c>
      <c r="AD67" s="1">
        <v>52.73</v>
      </c>
      <c r="AE67" s="1">
        <v>54.71</v>
      </c>
      <c r="AF67" s="1">
        <f>Z67+AA67/2</f>
        <v>76.454999999999998</v>
      </c>
    </row>
    <row r="68" spans="1:32" x14ac:dyDescent="0.3">
      <c r="E68" s="2">
        <f>AVERAGE(E2:E67)</f>
        <v>0.29963181818181828</v>
      </c>
      <c r="F68" s="2">
        <f t="shared" ref="F68:AF68" si="7">AVERAGE(F2:F67)</f>
        <v>0.33900151515151511</v>
      </c>
      <c r="G68" s="2">
        <f t="shared" si="7"/>
        <v>0.25973787878787885</v>
      </c>
      <c r="H68" s="2">
        <f t="shared" si="7"/>
        <v>0.36668307692307689</v>
      </c>
      <c r="I68" s="2">
        <f t="shared" si="7"/>
        <v>0.19987692307692304</v>
      </c>
      <c r="J68" s="2">
        <f t="shared" si="7"/>
        <v>-4.3692307692307711E-3</v>
      </c>
      <c r="K68" s="2">
        <f t="shared" si="7"/>
        <v>0.41509230769230765</v>
      </c>
      <c r="L68" s="2">
        <f t="shared" si="7"/>
        <v>51.849076923076915</v>
      </c>
      <c r="M68" s="2">
        <f t="shared" si="7"/>
        <v>0.54863076923076948</v>
      </c>
      <c r="N68" s="1">
        <f t="shared" si="4"/>
        <v>54.863076923076946</v>
      </c>
      <c r="O68" s="2">
        <f t="shared" si="7"/>
        <v>0.50032307692307709</v>
      </c>
      <c r="P68" s="2">
        <f t="shared" si="7"/>
        <v>395.83076923076925</v>
      </c>
      <c r="Q68" s="2">
        <f t="shared" si="7"/>
        <v>413.8</v>
      </c>
      <c r="R68" s="2">
        <f t="shared" si="7"/>
        <v>-0.35536180000000001</v>
      </c>
      <c r="S68" s="2">
        <f t="shared" si="7"/>
        <v>8.5846769230769226E-2</v>
      </c>
      <c r="T68" s="2">
        <f t="shared" si="7"/>
        <v>51.98778636363636</v>
      </c>
      <c r="U68" s="2">
        <f t="shared" si="7"/>
        <v>411.04545454545456</v>
      </c>
      <c r="V68" s="2">
        <f t="shared" si="7"/>
        <v>0.52145019999999997</v>
      </c>
      <c r="W68" s="2">
        <f t="shared" si="7"/>
        <v>410</v>
      </c>
      <c r="X68" s="1">
        <f t="shared" si="5"/>
        <v>50.040303030303043</v>
      </c>
      <c r="Y68" s="2">
        <f t="shared" si="7"/>
        <v>49.959696969696957</v>
      </c>
      <c r="Z68" s="2">
        <f t="shared" si="7"/>
        <v>52.531666666666659</v>
      </c>
      <c r="AA68" s="2">
        <f t="shared" si="7"/>
        <v>40.675151515151526</v>
      </c>
      <c r="AB68" s="1">
        <f t="shared" si="6"/>
        <v>43.324545454545465</v>
      </c>
      <c r="AC68" s="2">
        <f t="shared" si="7"/>
        <v>56.675454545454535</v>
      </c>
      <c r="AD68" s="2">
        <f t="shared" si="7"/>
        <v>47.17909090909091</v>
      </c>
      <c r="AE68" s="2">
        <f t="shared" si="7"/>
        <v>50.637727272727247</v>
      </c>
      <c r="AF68" s="2">
        <f t="shared" si="7"/>
        <v>72.869242424242429</v>
      </c>
    </row>
    <row r="69" spans="1:32" x14ac:dyDescent="0.3">
      <c r="E69" s="1" t="s">
        <v>0</v>
      </c>
      <c r="F69" s="1" t="s">
        <v>1</v>
      </c>
      <c r="G69" s="1" t="s">
        <v>2</v>
      </c>
      <c r="H69" s="1" t="s">
        <v>3</v>
      </c>
      <c r="I69" s="1" t="s">
        <v>4</v>
      </c>
      <c r="J69" s="1" t="s">
        <v>5</v>
      </c>
      <c r="K69" s="1" t="s">
        <v>6</v>
      </c>
      <c r="L69" s="1" t="s">
        <v>7</v>
      </c>
      <c r="M69" s="1" t="s">
        <v>8</v>
      </c>
      <c r="N69" s="1" t="e">
        <f t="shared" si="4"/>
        <v>#VALUE!</v>
      </c>
      <c r="O69" s="1" t="s">
        <v>9</v>
      </c>
      <c r="P69" s="1" t="s">
        <v>10</v>
      </c>
      <c r="Q69" s="1" t="s">
        <v>11</v>
      </c>
      <c r="R69" s="1" t="s">
        <v>12</v>
      </c>
      <c r="S69" s="1" t="s">
        <v>13</v>
      </c>
      <c r="T69" s="1" t="s">
        <v>15</v>
      </c>
      <c r="U69" s="1" t="s">
        <v>16</v>
      </c>
      <c r="V69" s="1" t="s">
        <v>8</v>
      </c>
      <c r="W69" s="1" t="s">
        <v>90</v>
      </c>
      <c r="X69" s="1" t="e">
        <f t="shared" si="5"/>
        <v>#VALUE!</v>
      </c>
      <c r="Y69" s="1" t="s">
        <v>91</v>
      </c>
      <c r="Z69" s="1" t="s">
        <v>86</v>
      </c>
      <c r="AA69" s="1" t="s">
        <v>87</v>
      </c>
      <c r="AB69" s="1" t="e">
        <f t="shared" si="6"/>
        <v>#VALUE!</v>
      </c>
      <c r="AC69" s="1" t="s">
        <v>88</v>
      </c>
      <c r="AD69" s="1" t="s">
        <v>7</v>
      </c>
      <c r="AE69" s="1" t="s">
        <v>89</v>
      </c>
      <c r="AF69" s="1" t="s">
        <v>92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B27" sqref="B27"/>
    </sheetView>
  </sheetViews>
  <sheetFormatPr defaultRowHeight="14.4" x14ac:dyDescent="0.3"/>
  <cols>
    <col min="1" max="1" width="27.33203125" customWidth="1"/>
    <col min="2" max="2" width="27.44140625" customWidth="1"/>
    <col min="3" max="3" width="23.6640625" customWidth="1"/>
    <col min="4" max="4" width="26.88671875" customWidth="1"/>
  </cols>
  <sheetData>
    <row r="1" spans="1:4" x14ac:dyDescent="0.3">
      <c r="A1" t="s">
        <v>97</v>
      </c>
      <c r="B1" t="s">
        <v>98</v>
      </c>
      <c r="C1" t="s">
        <v>99</v>
      </c>
      <c r="D1" t="s">
        <v>100</v>
      </c>
    </row>
    <row r="2" spans="1:4" x14ac:dyDescent="0.3">
      <c r="A2">
        <v>0</v>
      </c>
      <c r="B2">
        <v>7.3599999999999994</v>
      </c>
      <c r="C2">
        <v>0.28499999999999998</v>
      </c>
      <c r="D2">
        <v>2.1949999999999998</v>
      </c>
    </row>
    <row r="3" spans="1:4" x14ac:dyDescent="0.3">
      <c r="A3">
        <v>3.0549999999999997</v>
      </c>
      <c r="B3">
        <v>2.8049999999999997</v>
      </c>
      <c r="C3">
        <v>0.25</v>
      </c>
      <c r="D3">
        <v>0</v>
      </c>
    </row>
    <row r="4" spans="1:4" x14ac:dyDescent="0.3">
      <c r="A4">
        <v>0.73</v>
      </c>
      <c r="B4">
        <v>1.51</v>
      </c>
      <c r="C4">
        <v>0</v>
      </c>
      <c r="D4">
        <v>3.9649999999999999</v>
      </c>
    </row>
    <row r="5" spans="1:4" x14ac:dyDescent="0.3">
      <c r="A5">
        <v>3.6150000000000002</v>
      </c>
      <c r="B5">
        <v>0.16500000000000001</v>
      </c>
      <c r="C5">
        <v>0</v>
      </c>
      <c r="D5">
        <v>0</v>
      </c>
    </row>
    <row r="6" spans="1:4" x14ac:dyDescent="0.3">
      <c r="A6">
        <v>1.06</v>
      </c>
      <c r="B6">
        <v>0</v>
      </c>
      <c r="C6">
        <v>5.74</v>
      </c>
      <c r="D6">
        <v>0.66500000000000004</v>
      </c>
    </row>
    <row r="7" spans="1:4" x14ac:dyDescent="0.3">
      <c r="A7">
        <v>13.68</v>
      </c>
      <c r="B7">
        <v>0</v>
      </c>
      <c r="C7">
        <v>1.97</v>
      </c>
      <c r="D7">
        <v>0.26</v>
      </c>
    </row>
    <row r="8" spans="1:4" x14ac:dyDescent="0.3">
      <c r="A8">
        <v>7.4849999999999994</v>
      </c>
      <c r="B8">
        <v>5.6899999999999995</v>
      </c>
      <c r="C8">
        <v>0</v>
      </c>
      <c r="D8">
        <v>3.0999999999999996</v>
      </c>
    </row>
    <row r="9" spans="1:4" x14ac:dyDescent="0.3">
      <c r="A9">
        <v>1.375</v>
      </c>
      <c r="B9">
        <v>0.91500000000000004</v>
      </c>
      <c r="C9" s="3">
        <f>AVERAGE(C2:C8)</f>
        <v>1.1778571428571429</v>
      </c>
      <c r="D9">
        <v>0</v>
      </c>
    </row>
    <row r="10" spans="1:4" x14ac:dyDescent="0.3">
      <c r="A10">
        <v>1.06</v>
      </c>
      <c r="B10">
        <v>2.2149999999999999</v>
      </c>
      <c r="D10">
        <v>5.23</v>
      </c>
    </row>
    <row r="11" spans="1:4" x14ac:dyDescent="0.3">
      <c r="A11">
        <v>1.98</v>
      </c>
      <c r="B11">
        <v>0</v>
      </c>
      <c r="D11">
        <v>2.96</v>
      </c>
    </row>
    <row r="12" spans="1:4" x14ac:dyDescent="0.3">
      <c r="A12">
        <v>0.84</v>
      </c>
      <c r="B12">
        <v>1.2</v>
      </c>
      <c r="D12">
        <v>60.914999999999999</v>
      </c>
    </row>
    <row r="13" spans="1:4" x14ac:dyDescent="0.3">
      <c r="A13">
        <v>5.3650000000000002</v>
      </c>
      <c r="B13">
        <v>1.385</v>
      </c>
      <c r="D13">
        <v>15.44</v>
      </c>
    </row>
    <row r="14" spans="1:4" x14ac:dyDescent="0.3">
      <c r="A14">
        <v>0.245</v>
      </c>
      <c r="B14">
        <v>0</v>
      </c>
      <c r="D14">
        <v>2.9400000000000004</v>
      </c>
    </row>
    <row r="15" spans="1:4" x14ac:dyDescent="0.3">
      <c r="A15">
        <v>5.5449999999999999</v>
      </c>
      <c r="B15">
        <v>3.91</v>
      </c>
      <c r="D15">
        <v>1.2</v>
      </c>
    </row>
    <row r="16" spans="1:4" x14ac:dyDescent="0.3">
      <c r="A16">
        <v>0.47</v>
      </c>
      <c r="B16">
        <v>12.555</v>
      </c>
      <c r="D16">
        <v>60.45</v>
      </c>
    </row>
    <row r="17" spans="1:4" x14ac:dyDescent="0.3">
      <c r="A17">
        <v>0.77</v>
      </c>
      <c r="B17">
        <v>0.21</v>
      </c>
      <c r="D17">
        <v>0</v>
      </c>
    </row>
    <row r="18" spans="1:4" x14ac:dyDescent="0.3">
      <c r="A18">
        <v>0.38500000000000001</v>
      </c>
      <c r="B18" s="3">
        <f>AVERAGE(B2:B17)</f>
        <v>2.4949999999999997</v>
      </c>
      <c r="D18">
        <v>0</v>
      </c>
    </row>
    <row r="19" spans="1:4" x14ac:dyDescent="0.3">
      <c r="A19" s="3">
        <f>AVERAGE(A2:A18)</f>
        <v>2.803529411764706</v>
      </c>
      <c r="D19">
        <v>0.47499999999999998</v>
      </c>
    </row>
    <row r="20" spans="1:4" x14ac:dyDescent="0.3">
      <c r="D20">
        <v>5.96</v>
      </c>
    </row>
    <row r="21" spans="1:4" x14ac:dyDescent="0.3">
      <c r="D21">
        <v>3.5950000000000002</v>
      </c>
    </row>
    <row r="22" spans="1:4" x14ac:dyDescent="0.3">
      <c r="D22">
        <v>0.4</v>
      </c>
    </row>
    <row r="23" spans="1:4" x14ac:dyDescent="0.3">
      <c r="D23">
        <v>10.64</v>
      </c>
    </row>
    <row r="24" spans="1:4" x14ac:dyDescent="0.3">
      <c r="D24">
        <v>6.875</v>
      </c>
    </row>
    <row r="25" spans="1:4" x14ac:dyDescent="0.3">
      <c r="D25">
        <v>0.55000000000000004</v>
      </c>
    </row>
    <row r="26" spans="1:4" x14ac:dyDescent="0.3">
      <c r="D26">
        <v>0.72</v>
      </c>
    </row>
    <row r="27" spans="1:4" x14ac:dyDescent="0.3">
      <c r="D27">
        <v>2.31</v>
      </c>
    </row>
    <row r="28" spans="1:4" x14ac:dyDescent="0.3">
      <c r="D28" s="3">
        <f>AVERAGE(D2:D27)</f>
        <v>7.3401923076923072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1"/>
  <sheetViews>
    <sheetView tabSelected="1" workbookViewId="0">
      <selection activeCell="F27" sqref="F27"/>
    </sheetView>
  </sheetViews>
  <sheetFormatPr defaultRowHeight="14.4" x14ac:dyDescent="0.3"/>
  <cols>
    <col min="1" max="1" width="21.5546875" customWidth="1"/>
    <col min="2" max="2" width="33.5546875" customWidth="1"/>
  </cols>
  <sheetData>
    <row r="2" spans="1:2" x14ac:dyDescent="0.3">
      <c r="A2" t="s">
        <v>95</v>
      </c>
      <c r="B2" t="s">
        <v>96</v>
      </c>
    </row>
    <row r="3" spans="1:2" x14ac:dyDescent="0.3">
      <c r="A3">
        <v>3.0549999999999997</v>
      </c>
      <c r="B3">
        <v>7.36</v>
      </c>
    </row>
    <row r="4" spans="1:2" x14ac:dyDescent="0.3">
      <c r="A4">
        <v>1.06</v>
      </c>
      <c r="B4">
        <v>0</v>
      </c>
    </row>
    <row r="5" spans="1:2" x14ac:dyDescent="0.3">
      <c r="A5">
        <v>3.9649999999999999</v>
      </c>
      <c r="B5">
        <v>2.1949999999999998</v>
      </c>
    </row>
    <row r="6" spans="1:2" x14ac:dyDescent="0.3">
      <c r="A6">
        <v>2.8049999999999997</v>
      </c>
      <c r="B6">
        <v>0.73</v>
      </c>
    </row>
    <row r="7" spans="1:2" x14ac:dyDescent="0.3">
      <c r="A7">
        <v>1.51</v>
      </c>
      <c r="B7">
        <v>3.6150000000000002</v>
      </c>
    </row>
    <row r="8" spans="1:2" x14ac:dyDescent="0.3">
      <c r="A8">
        <v>0</v>
      </c>
      <c r="B8">
        <v>1.06</v>
      </c>
    </row>
    <row r="9" spans="1:2" x14ac:dyDescent="0.3">
      <c r="A9">
        <v>0.26</v>
      </c>
      <c r="B9">
        <v>13.68</v>
      </c>
    </row>
    <row r="10" spans="1:2" x14ac:dyDescent="0.3">
      <c r="A10">
        <v>0.47</v>
      </c>
      <c r="B10">
        <v>7.4849999999999994</v>
      </c>
    </row>
    <row r="11" spans="1:2" x14ac:dyDescent="0.3">
      <c r="A11">
        <v>15.44</v>
      </c>
      <c r="B11">
        <v>0.28499999999999998</v>
      </c>
    </row>
    <row r="12" spans="1:2" x14ac:dyDescent="0.3">
      <c r="A12">
        <v>0</v>
      </c>
      <c r="B12">
        <v>1.375</v>
      </c>
    </row>
    <row r="13" spans="1:2" x14ac:dyDescent="0.3">
      <c r="A13">
        <v>5.6899999999999995</v>
      </c>
      <c r="B13">
        <v>0</v>
      </c>
    </row>
    <row r="14" spans="1:2" x14ac:dyDescent="0.3">
      <c r="A14">
        <v>0</v>
      </c>
      <c r="B14">
        <v>1.98</v>
      </c>
    </row>
    <row r="15" spans="1:2" x14ac:dyDescent="0.3">
      <c r="A15">
        <v>0.91500000000000004</v>
      </c>
      <c r="B15">
        <v>0.25</v>
      </c>
    </row>
    <row r="16" spans="1:2" x14ac:dyDescent="0.3">
      <c r="A16">
        <v>2.2149999999999999</v>
      </c>
      <c r="B16">
        <v>0.84</v>
      </c>
    </row>
    <row r="17" spans="1:2" x14ac:dyDescent="0.3">
      <c r="A17">
        <v>0.4</v>
      </c>
      <c r="B17">
        <v>5.3650000000000002</v>
      </c>
    </row>
    <row r="18" spans="1:2" x14ac:dyDescent="0.3">
      <c r="A18">
        <v>10.64</v>
      </c>
      <c r="B18">
        <v>0.245</v>
      </c>
    </row>
    <row r="19" spans="1:2" x14ac:dyDescent="0.3">
      <c r="A19">
        <v>0</v>
      </c>
      <c r="B19">
        <v>0.66500000000000004</v>
      </c>
    </row>
    <row r="20" spans="1:2" x14ac:dyDescent="0.3">
      <c r="A20">
        <v>2.31</v>
      </c>
      <c r="B20">
        <v>5.5449999999999999</v>
      </c>
    </row>
    <row r="21" spans="1:2" x14ac:dyDescent="0.3">
      <c r="A21">
        <v>2.8186111111111107</v>
      </c>
      <c r="B21">
        <v>3.0999999999999996</v>
      </c>
    </row>
    <row r="22" spans="1:2" x14ac:dyDescent="0.3">
      <c r="B22">
        <v>0</v>
      </c>
    </row>
    <row r="23" spans="1:2" x14ac:dyDescent="0.3">
      <c r="B23">
        <v>0.16500000000000001</v>
      </c>
    </row>
    <row r="24" spans="1:2" x14ac:dyDescent="0.3">
      <c r="B24">
        <v>0</v>
      </c>
    </row>
    <row r="25" spans="1:2" x14ac:dyDescent="0.3">
      <c r="B25">
        <v>5.23</v>
      </c>
    </row>
    <row r="26" spans="1:2" x14ac:dyDescent="0.3">
      <c r="B26">
        <v>2.96</v>
      </c>
    </row>
    <row r="27" spans="1:2" x14ac:dyDescent="0.3">
      <c r="B27">
        <v>0</v>
      </c>
    </row>
    <row r="28" spans="1:2" x14ac:dyDescent="0.3">
      <c r="B28">
        <v>60.914999999999999</v>
      </c>
    </row>
    <row r="29" spans="1:2" x14ac:dyDescent="0.3">
      <c r="B29">
        <v>2.9400000000000004</v>
      </c>
    </row>
    <row r="30" spans="1:2" x14ac:dyDescent="0.3">
      <c r="B30">
        <v>1.2</v>
      </c>
    </row>
    <row r="31" spans="1:2" x14ac:dyDescent="0.3">
      <c r="B31">
        <v>60.45</v>
      </c>
    </row>
    <row r="32" spans="1:2" x14ac:dyDescent="0.3">
      <c r="B32">
        <v>0.47499999999999998</v>
      </c>
    </row>
    <row r="33" spans="2:2" x14ac:dyDescent="0.3">
      <c r="B33">
        <v>0.77</v>
      </c>
    </row>
    <row r="34" spans="2:2" x14ac:dyDescent="0.3">
      <c r="B34">
        <v>5.96</v>
      </c>
    </row>
    <row r="35" spans="2:2" x14ac:dyDescent="0.3">
      <c r="B35">
        <v>3.5950000000000002</v>
      </c>
    </row>
    <row r="36" spans="2:2" x14ac:dyDescent="0.3">
      <c r="B36">
        <v>0.38500000000000001</v>
      </c>
    </row>
    <row r="37" spans="2:2" x14ac:dyDescent="0.3">
      <c r="B37">
        <v>1.2</v>
      </c>
    </row>
    <row r="38" spans="2:2" x14ac:dyDescent="0.3">
      <c r="B38">
        <v>6.875</v>
      </c>
    </row>
    <row r="39" spans="2:2" x14ac:dyDescent="0.3">
      <c r="B39">
        <v>0.55000000000000004</v>
      </c>
    </row>
    <row r="40" spans="2:2" x14ac:dyDescent="0.3">
      <c r="B40">
        <v>0</v>
      </c>
    </row>
    <row r="41" spans="2:2" x14ac:dyDescent="0.3">
      <c r="B41">
        <v>0.72</v>
      </c>
    </row>
    <row r="42" spans="2:2" x14ac:dyDescent="0.3">
      <c r="B42">
        <v>1.385</v>
      </c>
    </row>
    <row r="43" spans="2:2" x14ac:dyDescent="0.3">
      <c r="B43">
        <v>0</v>
      </c>
    </row>
    <row r="44" spans="2:2" x14ac:dyDescent="0.3">
      <c r="B44">
        <v>5.74</v>
      </c>
    </row>
    <row r="45" spans="2:2" x14ac:dyDescent="0.3">
      <c r="B45">
        <v>1.97</v>
      </c>
    </row>
    <row r="46" spans="2:2" x14ac:dyDescent="0.3">
      <c r="B46">
        <v>0</v>
      </c>
    </row>
    <row r="47" spans="2:2" x14ac:dyDescent="0.3">
      <c r="B47">
        <v>0</v>
      </c>
    </row>
    <row r="48" spans="2:2" x14ac:dyDescent="0.3">
      <c r="B48">
        <v>3.91</v>
      </c>
    </row>
    <row r="49" spans="2:2" x14ac:dyDescent="0.3">
      <c r="B49">
        <v>12.555</v>
      </c>
    </row>
    <row r="50" spans="2:2" x14ac:dyDescent="0.3">
      <c r="B50">
        <v>0.21</v>
      </c>
    </row>
    <row r="51" spans="2:2" x14ac:dyDescent="0.3">
      <c r="B51">
        <v>4.9153124999999998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CUB data</vt:lpstr>
      <vt:lpstr>Data for boxplot ATGCvs FPKM</vt:lpstr>
      <vt:lpstr>Data for Boxplot ENCvs FPKM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SURUCHI</dc:creator>
  <cp:lastModifiedBy>SURUCHI</cp:lastModifiedBy>
  <dcterms:created xsi:type="dcterms:W3CDTF">2020-11-20T09:28:16Z</dcterms:created>
  <dcterms:modified xsi:type="dcterms:W3CDTF">2022-09-04T04:00:53Z</dcterms:modified>
</cp:coreProperties>
</file>