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مقاله\2\"/>
    </mc:Choice>
  </mc:AlternateContent>
  <bookViews>
    <workbookView xWindow="0" yWindow="0" windowWidth="20490" windowHeight="7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" i="1" l="1"/>
  <c r="G5" i="1"/>
  <c r="G6" i="1"/>
  <c r="G3" i="1"/>
  <c r="G2" i="1"/>
  <c r="E3" i="1"/>
  <c r="E4" i="1"/>
  <c r="E5" i="1"/>
  <c r="E6" i="1"/>
  <c r="E2" i="1"/>
  <c r="F2" i="1"/>
  <c r="F3" i="1"/>
  <c r="F4" i="1"/>
  <c r="F5" i="1"/>
  <c r="F6" i="1"/>
  <c r="C2" i="1" l="1"/>
  <c r="D6" i="1"/>
  <c r="C6" i="1"/>
  <c r="D4" i="1"/>
  <c r="C4" i="1"/>
  <c r="D2" i="1" l="1"/>
  <c r="D3" i="1"/>
  <c r="D5" i="1"/>
  <c r="C3" i="1"/>
  <c r="C5" i="1"/>
</calcChain>
</file>

<file path=xl/sharedStrings.xml><?xml version="1.0" encoding="utf-8"?>
<sst xmlns="http://schemas.openxmlformats.org/spreadsheetml/2006/main" count="7" uniqueCount="7">
  <si>
    <t>Pressure [GPa]</t>
  </si>
  <si>
    <t>Gibbs Free Energy [Hartrees]</t>
  </si>
  <si>
    <t>Gibbs Free Energy [kcal/mol]</t>
  </si>
  <si>
    <t>Gibbs Free Energy [kJ/mol]</t>
  </si>
  <si>
    <t>Gibbs Free Energy Change [kJ/mol]</t>
  </si>
  <si>
    <t>Gibbs Free Energy [eV]</t>
  </si>
  <si>
    <t>Gibbs Free Energy Change [eV]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</si>
</sst>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3499868473716004"/>
          <c:y val="3.9542696697796496E-2"/>
          <c:w val="0.64832766710297429"/>
          <c:h val="0.80062625892693651"/>
        </c:manualLayout>
      </c:layout>
      <c:barChart>
        <c:barDir val="col"/>
        <c:grouping val="clustered"/>
        <c:varyColors val="0"/>
        <c:ser>
          <c:idx val="0"/>
          <c:order val="0"/>
          <c:tx>
            <c:v>G</c:v>
          </c:tx>
          <c:spPr>
            <a:solidFill>
              <a:schemeClr val="accent1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numRef>
              <c:f>Sheet1!$A$2:$A$6</c:f>
              <c:numCache>
                <c:formatCode>General</c:formatCode>
                <c:ptCount val="5"/>
                <c:pt idx="0">
                  <c:v>1.01325E-4</c:v>
                </c:pt>
                <c:pt idx="1">
                  <c:v>20</c:v>
                </c:pt>
                <c:pt idx="2">
                  <c:v>40</c:v>
                </c:pt>
                <c:pt idx="3">
                  <c:v>60</c:v>
                </c:pt>
                <c:pt idx="4">
                  <c:v>80</c:v>
                </c:pt>
              </c:numCache>
            </c:numRef>
          </c:cat>
          <c:val>
            <c:numRef>
              <c:f>Sheet1!$D$2:$D$6</c:f>
              <c:numCache>
                <c:formatCode>General</c:formatCode>
                <c:ptCount val="5"/>
                <c:pt idx="0">
                  <c:v>-3707196.5058758608</c:v>
                </c:pt>
                <c:pt idx="1">
                  <c:v>-3707166.2784989653</c:v>
                </c:pt>
                <c:pt idx="2">
                  <c:v>-3707164.5614222274</c:v>
                </c:pt>
                <c:pt idx="3">
                  <c:v>-3707163.5558558805</c:v>
                </c:pt>
                <c:pt idx="4">
                  <c:v>-3707162.8417199892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E8-47C0-9EAC-B356303450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37968864"/>
        <c:axId val="1137981760"/>
      </c:barChart>
      <c:lineChart>
        <c:grouping val="standard"/>
        <c:varyColors val="0"/>
        <c:ser>
          <c:idx val="1"/>
          <c:order val="1"/>
          <c:tx>
            <c:v>ΔG</c:v>
          </c:tx>
          <c:spPr>
            <a:ln w="34925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diamond"/>
            <c:size val="7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Sheet1!$F$2:$F$6</c:f>
              <c:numCache>
                <c:formatCode>General</c:formatCode>
                <c:ptCount val="5"/>
                <c:pt idx="0">
                  <c:v>0</c:v>
                </c:pt>
                <c:pt idx="1">
                  <c:v>30.227376895491034</c:v>
                </c:pt>
                <c:pt idx="2">
                  <c:v>1.7170767378993332</c:v>
                </c:pt>
                <c:pt idx="3">
                  <c:v>1.005566346924752</c:v>
                </c:pt>
                <c:pt idx="4">
                  <c:v>0.7141358912922442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44B-41B0-9A69-09FAD0EE2E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827599"/>
        <c:axId val="99827183"/>
      </c:lineChart>
      <c:catAx>
        <c:axId val="113796886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Pressure [GPa]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137981760"/>
        <c:crossesAt val="-3707197.0000000009"/>
        <c:auto val="1"/>
        <c:lblAlgn val="ctr"/>
        <c:lblOffset val="0"/>
        <c:noMultiLvlLbl val="0"/>
      </c:catAx>
      <c:valAx>
        <c:axId val="1137981760"/>
        <c:scaling>
          <c:orientation val="minMax"/>
          <c:max val="-3707162"/>
          <c:min val="-3707197.0000000009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1" baseline="0">
                    <a:solidFill>
                      <a:schemeClr val="accent1">
                        <a:lumMod val="75000"/>
                      </a:schemeClr>
                    </a:solidFill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G</a:t>
                </a:r>
                <a:r>
                  <a:rPr lang="en-US" sz="1400" b="1" i="0" baseline="0">
                    <a:solidFill>
                      <a:schemeClr val="accent1">
                        <a:lumMod val="75000"/>
                      </a:schemeClr>
                    </a:solidFill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[kJ/mol]</a:t>
                </a:r>
                <a:endParaRPr lang="en-US" sz="800">
                  <a:solidFill>
                    <a:schemeClr val="accent1">
                      <a:lumMod val="75000"/>
                    </a:schemeClr>
                  </a:solidFill>
                  <a:effectLst/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in"/>
        <c:minorTickMark val="none"/>
        <c:tickLblPos val="nextTo"/>
        <c:spPr>
          <a:noFill/>
          <a:ln w="127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137968864"/>
        <c:crossesAt val="1"/>
        <c:crossBetween val="between"/>
      </c:valAx>
      <c:valAx>
        <c:axId val="99827183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1400" b="1" i="0">
                    <a:solidFill>
                      <a:schemeClr val="accent2">
                        <a:lumMod val="75000"/>
                      </a:schemeClr>
                    </a:solidFill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Δ</a:t>
                </a:r>
                <a:r>
                  <a:rPr lang="en-US" sz="1400" b="1" i="1">
                    <a:solidFill>
                      <a:schemeClr val="accent2">
                        <a:lumMod val="75000"/>
                      </a:schemeClr>
                    </a:solidFill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G</a:t>
                </a:r>
                <a:r>
                  <a:rPr lang="en-US" sz="1400" b="1" i="0" baseline="0">
                    <a:solidFill>
                      <a:schemeClr val="accent2">
                        <a:lumMod val="75000"/>
                      </a:schemeClr>
                    </a:solidFill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[kJ/mol]</a:t>
                </a:r>
                <a:endParaRPr lang="en-US" sz="1400" b="1">
                  <a:solidFill>
                    <a:schemeClr val="accent2">
                      <a:lumMod val="75000"/>
                    </a:schemeClr>
                  </a:solidFill>
                  <a:effectLst/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marL="0" marR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127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99827599"/>
        <c:crosses val="max"/>
        <c:crossBetween val="between"/>
      </c:valAx>
      <c:catAx>
        <c:axId val="99827599"/>
        <c:scaling>
          <c:orientation val="minMax"/>
        </c:scaling>
        <c:delete val="1"/>
        <c:axPos val="b"/>
        <c:majorTickMark val="out"/>
        <c:minorTickMark val="none"/>
        <c:tickLblPos val="nextTo"/>
        <c:crossAx val="99827183"/>
        <c:crosses val="autoZero"/>
        <c:auto val="1"/>
        <c:lblAlgn val="ctr"/>
        <c:lblOffset val="100"/>
        <c:noMultiLvlLbl val="0"/>
      </c:catAx>
      <c:spPr>
        <a:gradFill flip="none" rotWithShape="1"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0" scaled="1"/>
          <a:tileRect/>
        </a:gradFill>
        <a:ln w="19050"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</c:legendEntry>
      <c:legendEntry>
        <c:idx val="1"/>
        <c:txPr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</c:legendEntry>
      <c:layout>
        <c:manualLayout>
          <c:xMode val="edge"/>
          <c:yMode val="edge"/>
          <c:x val="0.25304469313453143"/>
          <c:y val="6.3891316529136571E-2"/>
          <c:w val="0.12254036120338495"/>
          <c:h val="0.13583630348751083"/>
        </c:manualLayout>
      </c:layout>
      <c:overlay val="0"/>
      <c:spPr>
        <a:solidFill>
          <a:schemeClr val="bg1"/>
        </a:solidFill>
        <a:ln w="9525">
          <a:solidFill>
            <a:schemeClr val="tx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paperSize="9"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472109</xdr:colOff>
      <xdr:row>7</xdr:row>
      <xdr:rowOff>0</xdr:rowOff>
    </xdr:from>
    <xdr:to>
      <xdr:col>4</xdr:col>
      <xdr:colOff>66261</xdr:colOff>
      <xdr:row>27</xdr:row>
      <xdr:rowOff>182217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3</xdr:col>
      <xdr:colOff>1522343</xdr:colOff>
      <xdr:row>8</xdr:row>
      <xdr:rowOff>14908</xdr:rowOff>
    </xdr:from>
    <xdr:ext cx="65" cy="172227"/>
    <xdr:sp macro="" textlink="">
      <xdr:nvSpPr>
        <xdr:cNvPr id="2" name="TextBox 1"/>
        <xdr:cNvSpPr txBox="1"/>
      </xdr:nvSpPr>
      <xdr:spPr>
        <a:xfrm>
          <a:off x="6052930" y="153890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337930</xdr:colOff>
      <xdr:row>14</xdr:row>
      <xdr:rowOff>14908</xdr:rowOff>
    </xdr:from>
    <xdr:ext cx="65" cy="172227"/>
    <xdr:sp macro="" textlink="">
      <xdr:nvSpPr>
        <xdr:cNvPr id="3" name="TextBox 2"/>
        <xdr:cNvSpPr txBox="1"/>
      </xdr:nvSpPr>
      <xdr:spPr>
        <a:xfrm>
          <a:off x="4868517" y="268190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abSelected="1" topLeftCell="A8" zoomScale="115" zoomScaleNormal="115" workbookViewId="0">
      <selection activeCell="F11" sqref="F11"/>
    </sheetView>
  </sheetViews>
  <sheetFormatPr defaultRowHeight="15" x14ac:dyDescent="0.25"/>
  <cols>
    <col min="1" max="1" width="14.140625" bestFit="1" customWidth="1"/>
    <col min="2" max="2" width="26.85546875" bestFit="1" customWidth="1"/>
    <col min="3" max="3" width="27" bestFit="1" customWidth="1"/>
    <col min="4" max="4" width="25.140625" bestFit="1" customWidth="1"/>
    <col min="5" max="5" width="21.5703125" bestFit="1" customWidth="1"/>
    <col min="6" max="6" width="32.42578125" bestFit="1" customWidth="1"/>
    <col min="7" max="7" width="28.710937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4</v>
      </c>
      <c r="G1" t="s">
        <v>6</v>
      </c>
    </row>
    <row r="2" spans="1:7" x14ac:dyDescent="0.25">
      <c r="A2">
        <v>1.01325E-4</v>
      </c>
      <c r="B2">
        <v>-1411.9965990000001</v>
      </c>
      <c r="C2">
        <f>B2*627.5095</f>
        <v>-886041.27984019055</v>
      </c>
      <c r="D2">
        <f t="shared" ref="D2:D6" si="0">B2*2625.4996</f>
        <v>-3707196.5058758608</v>
      </c>
      <c r="E2">
        <f>B2*27.21139664</f>
        <v>-38422.399509720031</v>
      </c>
      <c r="F2">
        <f>D2-D2</f>
        <v>0</v>
      </c>
      <c r="G2">
        <f>E2-E2</f>
        <v>0</v>
      </c>
    </row>
    <row r="3" spans="1:7" x14ac:dyDescent="0.25">
      <c r="A3">
        <v>20</v>
      </c>
      <c r="B3">
        <v>-1411.9850859999999</v>
      </c>
      <c r="C3">
        <f t="shared" ref="C3:C6" si="1">B3*627.5095</f>
        <v>-886034.05532331695</v>
      </c>
      <c r="D3">
        <f t="shared" si="0"/>
        <v>-3707166.2784989653</v>
      </c>
      <c r="E3">
        <f t="shared" ref="E3:E6" si="2">B3*27.21139664</f>
        <v>-38422.086224910512</v>
      </c>
      <c r="F3">
        <f>D3-D2</f>
        <v>30.227376895491034</v>
      </c>
      <c r="G3">
        <f>E3-E2</f>
        <v>0.31328480951924575</v>
      </c>
    </row>
    <row r="4" spans="1:7" x14ac:dyDescent="0.25">
      <c r="A4">
        <v>40</v>
      </c>
      <c r="B4">
        <v>-1411.984432</v>
      </c>
      <c r="C4">
        <f t="shared" si="1"/>
        <v>-886033.64493210404</v>
      </c>
      <c r="D4">
        <f t="shared" si="0"/>
        <v>-3707164.5614222274</v>
      </c>
      <c r="E4">
        <f t="shared" si="2"/>
        <v>-38422.068428657105</v>
      </c>
      <c r="F4">
        <f t="shared" ref="F4:G6" si="3">D4-D3</f>
        <v>1.7170767378993332</v>
      </c>
      <c r="G4">
        <f t="shared" si="3"/>
        <v>1.7796253407141194E-2</v>
      </c>
    </row>
    <row r="5" spans="1:7" x14ac:dyDescent="0.25">
      <c r="A5">
        <v>60</v>
      </c>
      <c r="B5">
        <v>-1411.9840489999999</v>
      </c>
      <c r="C5">
        <f t="shared" si="1"/>
        <v>-886033.4045959654</v>
      </c>
      <c r="D5">
        <f t="shared" si="0"/>
        <v>-3707163.5558558805</v>
      </c>
      <c r="E5">
        <f t="shared" si="2"/>
        <v>-38422.05800669219</v>
      </c>
      <c r="F5">
        <f t="shared" si="3"/>
        <v>1.005566346924752</v>
      </c>
      <c r="G5">
        <f t="shared" si="3"/>
        <v>1.0421964914712589E-2</v>
      </c>
    </row>
    <row r="6" spans="1:7" x14ac:dyDescent="0.25">
      <c r="A6">
        <v>80</v>
      </c>
      <c r="B6">
        <v>-1411.9837769999999</v>
      </c>
      <c r="C6">
        <f t="shared" si="1"/>
        <v>-886033.23391338147</v>
      </c>
      <c r="D6">
        <f t="shared" si="0"/>
        <v>-3707162.8417199892</v>
      </c>
      <c r="E6">
        <f t="shared" si="2"/>
        <v>-38422.050605192308</v>
      </c>
      <c r="F6">
        <f t="shared" si="3"/>
        <v>0.7141358912922442</v>
      </c>
      <c r="G6">
        <f t="shared" si="3"/>
        <v>7.4014998826896772E-3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2022-09-13T05:56:11Z</cp:lastPrinted>
  <dcterms:created xsi:type="dcterms:W3CDTF">2022-07-24T21:20:05Z</dcterms:created>
  <dcterms:modified xsi:type="dcterms:W3CDTF">2022-09-13T06:44:39Z</dcterms:modified>
</cp:coreProperties>
</file>