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hui/Desktop/朱老师/近视/bmc/"/>
    </mc:Choice>
  </mc:AlternateContent>
  <xr:revisionPtr revIDLastSave="0" documentId="13_ncr:1_{DE5030BB-2DFB-2E4B-A800-040C894449A2}" xr6:coauthVersionLast="47" xr6:coauthVersionMax="47" xr10:uidLastSave="{00000000-0000-0000-0000-000000000000}"/>
  <bookViews>
    <workbookView xWindow="7960" yWindow="760" windowWidth="28680" windowHeight="16640" xr2:uid="{83CB3B6D-F507-A34F-ADB5-E519E7F75109}"/>
  </bookViews>
  <sheets>
    <sheet name="high myopia group" sheetId="3" r:id="rId1"/>
    <sheet name="normal group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63" i="4" l="1"/>
  <c r="X63" i="4"/>
  <c r="U63" i="4"/>
  <c r="W62" i="4"/>
  <c r="W63" i="4" s="1"/>
  <c r="W60" i="4"/>
  <c r="W59" i="4"/>
  <c r="W58" i="4"/>
  <c r="W57" i="4"/>
  <c r="W55" i="4"/>
  <c r="W54" i="4"/>
  <c r="W53" i="4"/>
  <c r="W52" i="4"/>
  <c r="W51" i="4"/>
  <c r="W50" i="4"/>
  <c r="W49" i="4"/>
  <c r="W48" i="4"/>
  <c r="W47" i="4"/>
  <c r="W46" i="4"/>
  <c r="W45" i="4"/>
  <c r="W44" i="4"/>
  <c r="W43" i="4"/>
  <c r="W42" i="4"/>
  <c r="W41" i="4"/>
  <c r="X40" i="4"/>
  <c r="W40" i="4"/>
  <c r="X39" i="4"/>
  <c r="W39" i="4"/>
  <c r="X38" i="4"/>
  <c r="W38" i="4"/>
  <c r="X37" i="4"/>
  <c r="W37" i="4"/>
  <c r="X36" i="4"/>
  <c r="W36" i="4"/>
  <c r="X35" i="4"/>
  <c r="W35" i="4"/>
  <c r="X34" i="4"/>
  <c r="W34" i="4"/>
  <c r="X33" i="4"/>
  <c r="W33" i="4"/>
  <c r="X32" i="4"/>
  <c r="W32" i="4"/>
  <c r="X31" i="4"/>
  <c r="W31" i="4"/>
  <c r="X30" i="4"/>
  <c r="W30" i="4"/>
  <c r="X29" i="4"/>
  <c r="W29" i="4"/>
  <c r="X28" i="4"/>
  <c r="W28" i="4"/>
  <c r="X27" i="4"/>
  <c r="W27" i="4"/>
  <c r="X26" i="4"/>
  <c r="W26" i="4"/>
  <c r="X25" i="4"/>
  <c r="W25" i="4"/>
  <c r="X24" i="4"/>
  <c r="W24" i="4"/>
  <c r="X23" i="4"/>
  <c r="W23" i="4"/>
  <c r="X22" i="4"/>
  <c r="W22" i="4"/>
  <c r="X21" i="4"/>
  <c r="W21" i="4"/>
  <c r="X20" i="4"/>
  <c r="W20" i="4"/>
  <c r="X19" i="4"/>
  <c r="W19" i="4"/>
  <c r="X18" i="4"/>
  <c r="W18" i="4"/>
  <c r="X17" i="4"/>
  <c r="W17" i="4"/>
  <c r="X16" i="4"/>
  <c r="W16" i="4"/>
  <c r="X15" i="4"/>
  <c r="W15" i="4"/>
  <c r="X14" i="4"/>
  <c r="W14" i="4"/>
  <c r="X13" i="4"/>
  <c r="W13" i="4"/>
  <c r="X12" i="4"/>
  <c r="W12" i="4"/>
  <c r="X11" i="4"/>
  <c r="W11" i="4"/>
  <c r="X10" i="4"/>
  <c r="W10" i="4"/>
  <c r="X9" i="4"/>
  <c r="W9" i="4"/>
  <c r="X8" i="4"/>
  <c r="W8" i="4"/>
  <c r="X7" i="4"/>
  <c r="W7" i="4"/>
  <c r="X6" i="4"/>
  <c r="W6" i="4"/>
  <c r="X5" i="4"/>
  <c r="W5" i="4"/>
  <c r="Q5" i="4" l="1"/>
  <c r="T5" i="4" s="1"/>
  <c r="Q6" i="4"/>
  <c r="T6" i="4"/>
  <c r="Q7" i="4"/>
  <c r="T7" i="4"/>
  <c r="Q8" i="4"/>
  <c r="T8" i="4" s="1"/>
  <c r="Q9" i="4"/>
  <c r="T9" i="4"/>
  <c r="Q10" i="4"/>
  <c r="T10" i="4" s="1"/>
  <c r="Q11" i="4"/>
  <c r="T11" i="4" s="1"/>
  <c r="Q12" i="4"/>
  <c r="T12" i="4"/>
  <c r="Q13" i="4"/>
  <c r="T13" i="4"/>
  <c r="Q14" i="4"/>
  <c r="T14" i="4"/>
  <c r="Q15" i="4"/>
  <c r="T15" i="4" s="1"/>
  <c r="Q16" i="4"/>
  <c r="T16" i="4" s="1"/>
  <c r="Q17" i="4"/>
  <c r="T17" i="4"/>
  <c r="Q18" i="4"/>
  <c r="T18" i="4"/>
  <c r="Q19" i="4"/>
  <c r="T19" i="4"/>
  <c r="Q20" i="4"/>
  <c r="T20" i="4"/>
  <c r="Q21" i="4"/>
  <c r="T21" i="4"/>
  <c r="Q22" i="4"/>
  <c r="T22" i="4"/>
  <c r="Q23" i="4"/>
  <c r="T23" i="4"/>
  <c r="Q24" i="4"/>
  <c r="T24" i="4"/>
  <c r="Q25" i="4"/>
  <c r="T25" i="4"/>
  <c r="Q26" i="4"/>
  <c r="T26" i="4"/>
  <c r="Q27" i="4"/>
  <c r="T27" i="4"/>
  <c r="Q28" i="4"/>
  <c r="T28" i="4"/>
  <c r="Q29" i="4"/>
  <c r="T29" i="4"/>
  <c r="Q30" i="4"/>
  <c r="T30" i="4"/>
  <c r="Q31" i="4"/>
  <c r="T31" i="4" s="1"/>
  <c r="Q32" i="4"/>
  <c r="T32" i="4"/>
  <c r="Q33" i="4"/>
  <c r="T33" i="4"/>
  <c r="R34" i="4"/>
  <c r="S34" i="4"/>
  <c r="T34" i="4" l="1"/>
  <c r="Q34" i="4"/>
  <c r="AS40" i="3"/>
  <c r="AR40" i="3"/>
  <c r="D40" i="3" l="1"/>
  <c r="E40" i="3"/>
  <c r="AU25" i="3"/>
  <c r="AT23" i="3"/>
  <c r="AT25" i="3"/>
  <c r="AU35" i="3"/>
  <c r="AU36" i="3"/>
  <c r="AU37" i="3"/>
  <c r="AU38" i="3"/>
  <c r="AU39" i="3"/>
  <c r="AT35" i="3"/>
  <c r="AT36" i="3"/>
  <c r="AT37" i="3"/>
  <c r="AT38" i="3"/>
  <c r="AT39" i="3"/>
  <c r="AU32" i="3"/>
  <c r="AU33" i="3"/>
  <c r="AU34" i="3"/>
  <c r="AT32" i="3"/>
  <c r="AT33" i="3"/>
  <c r="AT34" i="3"/>
  <c r="AU9" i="3"/>
  <c r="AU10" i="3"/>
  <c r="AU11" i="3"/>
  <c r="AU12" i="3"/>
  <c r="AU13" i="3"/>
  <c r="AU14" i="3"/>
  <c r="AT9" i="3"/>
  <c r="AT10" i="3"/>
  <c r="AT11" i="3"/>
  <c r="AT12" i="3"/>
  <c r="AT13" i="3"/>
  <c r="AT14" i="3"/>
  <c r="AU7" i="3"/>
  <c r="AU8" i="3"/>
  <c r="AT7" i="3"/>
  <c r="AT8" i="3"/>
  <c r="AU6" i="3"/>
  <c r="AU5" i="3"/>
  <c r="AT6" i="3"/>
  <c r="AT5" i="3"/>
  <c r="AU31" i="3"/>
  <c r="AT31" i="3"/>
  <c r="AU30" i="3"/>
  <c r="AT30" i="3"/>
  <c r="AU29" i="3"/>
  <c r="AT29" i="3"/>
  <c r="AU28" i="3"/>
  <c r="AT28" i="3"/>
  <c r="AU27" i="3"/>
  <c r="AT27" i="3"/>
  <c r="AU26" i="3"/>
  <c r="AT26" i="3"/>
  <c r="AU23" i="3"/>
  <c r="AU22" i="3"/>
  <c r="AT22" i="3"/>
  <c r="AU21" i="3"/>
  <c r="AT21" i="3"/>
  <c r="AU20" i="3"/>
  <c r="AT20" i="3"/>
  <c r="AU19" i="3"/>
  <c r="AT19" i="3"/>
  <c r="AU18" i="3"/>
  <c r="AT18" i="3"/>
  <c r="AU15" i="3"/>
  <c r="AU17" i="3"/>
  <c r="AU16" i="3"/>
  <c r="AT17" i="3"/>
  <c r="AT16" i="3"/>
  <c r="AT15" i="3"/>
  <c r="G40" i="3"/>
  <c r="I40" i="3"/>
  <c r="J40" i="3"/>
  <c r="K40" i="3"/>
  <c r="L40" i="3"/>
  <c r="M40" i="3"/>
  <c r="N40" i="3"/>
  <c r="O40" i="3"/>
  <c r="P40" i="3"/>
  <c r="Q40" i="3"/>
  <c r="R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T40" i="3"/>
  <c r="U40" i="3"/>
  <c r="V40" i="3"/>
  <c r="W40" i="3"/>
  <c r="X40" i="3"/>
  <c r="Y40" i="3"/>
  <c r="S40" i="3"/>
  <c r="AO40" i="3"/>
  <c r="AP40" i="3"/>
  <c r="AQ40" i="3"/>
  <c r="AN40" i="3"/>
  <c r="AU40" i="3" l="1"/>
  <c r="AT40" i="3"/>
</calcChain>
</file>

<file path=xl/sharedStrings.xml><?xml version="1.0" encoding="utf-8"?>
<sst xmlns="http://schemas.openxmlformats.org/spreadsheetml/2006/main" count="91" uniqueCount="55">
  <si>
    <t>NI</t>
  </si>
  <si>
    <t>NS</t>
  </si>
  <si>
    <t>N</t>
  </si>
  <si>
    <t>TI</t>
  </si>
  <si>
    <t>TS</t>
  </si>
  <si>
    <t>T</t>
  </si>
  <si>
    <t>G</t>
  </si>
  <si>
    <t>CVI</t>
  </si>
  <si>
    <t>TCA</t>
  </si>
  <si>
    <t>SA</t>
  </si>
  <si>
    <t>LA</t>
  </si>
  <si>
    <t>女</t>
  </si>
  <si>
    <t>LA</t>
    <phoneticPr fontId="1" type="noConversion"/>
  </si>
  <si>
    <t>SA</t>
    <phoneticPr fontId="1" type="noConversion"/>
  </si>
  <si>
    <t>398762 </t>
  </si>
  <si>
    <t>489906.50 </t>
    <phoneticPr fontId="1" type="noConversion"/>
  </si>
  <si>
    <t>570810.7089 367782.0809 203028.6279</t>
  </si>
  <si>
    <t>number</t>
    <phoneticPr fontId="1" type="noConversion"/>
  </si>
  <si>
    <t>name</t>
    <phoneticPr fontId="1" type="noConversion"/>
  </si>
  <si>
    <t>age</t>
    <phoneticPr fontId="1" type="noConversion"/>
  </si>
  <si>
    <t>shrinking</t>
    <phoneticPr fontId="1" type="noConversion"/>
  </si>
  <si>
    <t>Posterior scleral staphyloma</t>
    <phoneticPr fontId="1" type="noConversion"/>
  </si>
  <si>
    <t>sex</t>
    <phoneticPr fontId="1" type="noConversion"/>
  </si>
  <si>
    <t>SE</t>
    <phoneticPr fontId="1" type="noConversion"/>
  </si>
  <si>
    <t>AL</t>
    <phoneticPr fontId="1" type="noConversion"/>
  </si>
  <si>
    <t>CT</t>
    <phoneticPr fontId="1" type="noConversion"/>
  </si>
  <si>
    <t>SFCT</t>
    <phoneticPr fontId="1" type="noConversion"/>
  </si>
  <si>
    <t>N0.5</t>
    <phoneticPr fontId="1" type="noConversion"/>
  </si>
  <si>
    <t>N1.5</t>
    <phoneticPr fontId="1" type="noConversion"/>
  </si>
  <si>
    <t>N3</t>
    <phoneticPr fontId="1" type="noConversion"/>
  </si>
  <si>
    <t>T0.5</t>
    <phoneticPr fontId="1" type="noConversion"/>
  </si>
  <si>
    <t>T1.5</t>
    <phoneticPr fontId="1" type="noConversion"/>
  </si>
  <si>
    <t>T3</t>
    <phoneticPr fontId="1" type="noConversion"/>
  </si>
  <si>
    <t>SF</t>
    <phoneticPr fontId="1" type="noConversion"/>
  </si>
  <si>
    <t>N1</t>
    <phoneticPr fontId="1" type="noConversion"/>
  </si>
  <si>
    <t>N2</t>
    <phoneticPr fontId="1" type="noConversion"/>
  </si>
  <si>
    <t>T1</t>
    <phoneticPr fontId="1" type="noConversion"/>
  </si>
  <si>
    <t>T2</t>
    <phoneticPr fontId="1" type="noConversion"/>
  </si>
  <si>
    <t>S1</t>
    <phoneticPr fontId="1" type="noConversion"/>
  </si>
  <si>
    <t>S2</t>
    <phoneticPr fontId="1" type="noConversion"/>
  </si>
  <si>
    <t>I1</t>
    <phoneticPr fontId="1" type="noConversion"/>
  </si>
  <si>
    <t>I2</t>
    <phoneticPr fontId="1" type="noConversion"/>
  </si>
  <si>
    <t>RNFL</t>
    <phoneticPr fontId="1" type="noConversion"/>
  </si>
  <si>
    <t>NUMBER</t>
    <phoneticPr fontId="1" type="noConversion"/>
  </si>
  <si>
    <t>NAME</t>
    <phoneticPr fontId="1" type="noConversion"/>
  </si>
  <si>
    <t>S</t>
    <phoneticPr fontId="1" type="noConversion"/>
  </si>
  <si>
    <t>C</t>
    <phoneticPr fontId="1" type="noConversion"/>
  </si>
  <si>
    <t>MACULAR</t>
    <phoneticPr fontId="1" type="noConversion"/>
  </si>
  <si>
    <t>ONH</t>
    <phoneticPr fontId="1" type="noConversion"/>
  </si>
  <si>
    <t>RT</t>
    <phoneticPr fontId="1" type="noConversion"/>
  </si>
  <si>
    <t>MACULAR blood flow</t>
    <phoneticPr fontId="1" type="noConversion"/>
  </si>
  <si>
    <t>MACULAR(1500)</t>
    <phoneticPr fontId="1" type="noConversion"/>
  </si>
  <si>
    <t>NEW (750)</t>
    <phoneticPr fontId="1" type="noConversion"/>
  </si>
  <si>
    <t>SF(3000um)</t>
    <phoneticPr fontId="1" type="noConversion"/>
  </si>
  <si>
    <t>NEW(1500um)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</si>
</sst>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4"/>
      <charset val="134"/>
      <scheme val="minor"/>
    </font>
    <font>
      <b/>
      <sz val="14"/>
      <color theme="1"/>
      <name val="Times New Roman"/>
      <family val="1"/>
    </font>
    <font>
      <b/>
      <sz val="16"/>
      <color theme="1"/>
      <name val="等线"/>
      <family val="4"/>
      <charset val="134"/>
      <scheme val="minor"/>
    </font>
    <font>
      <b/>
      <sz val="22"/>
      <color theme="1"/>
      <name val="Times New Roman"/>
      <family val="1"/>
    </font>
    <font>
      <sz val="12"/>
      <color theme="1"/>
      <name val="等线"/>
      <family val="4"/>
      <charset val="134"/>
      <scheme val="minor"/>
    </font>
    <font>
      <sz val="16"/>
      <color theme="1"/>
      <name val="等线"/>
      <family val="2"/>
      <charset val="134"/>
      <scheme val="minor"/>
    </font>
    <font>
      <sz val="16"/>
      <color rgb="FF2A2B2E"/>
      <name val="PingFang SC"/>
      <family val="2"/>
      <charset val="134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9" borderId="0" xfId="0" applyFill="1">
      <alignment vertical="center"/>
    </xf>
    <xf numFmtId="0" fontId="6" fillId="0" borderId="0" xfId="0" applyFont="1">
      <alignment vertical="center"/>
    </xf>
    <xf numFmtId="0" fontId="0" fillId="0" borderId="0" xfId="0" applyAlignment="1"/>
    <xf numFmtId="0" fontId="7" fillId="0" borderId="0" xfId="0" applyFont="1">
      <alignment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>
      <alignment vertical="center"/>
    </xf>
    <xf numFmtId="0" fontId="7" fillId="3" borderId="0" xfId="0" applyFon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7" fillId="0" borderId="0" xfId="0" applyFont="1" applyFill="1">
      <alignment vertical="center"/>
    </xf>
    <xf numFmtId="176" fontId="7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10" borderId="4" xfId="0" applyFill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8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50DB9-1B89-024A-A2E3-BFCD97A45B98}">
  <dimension ref="A1:BJ192"/>
  <sheetViews>
    <sheetView tabSelected="1" topLeftCell="AE14" zoomScale="56" workbookViewId="0">
      <selection activeCell="AR39" sqref="AR39"/>
    </sheetView>
  </sheetViews>
  <sheetFormatPr baseColWidth="10" defaultRowHeight="16"/>
  <cols>
    <col min="19" max="39" width="11" bestFit="1" customWidth="1"/>
    <col min="40" max="40" width="15.5" bestFit="1" customWidth="1"/>
    <col min="41" max="41" width="14.1640625" bestFit="1" customWidth="1"/>
    <col min="42" max="42" width="15.5" bestFit="1" customWidth="1"/>
    <col min="43" max="43" width="11" bestFit="1" customWidth="1"/>
    <col min="44" max="47" width="10.83203125" style="16"/>
    <col min="48" max="62" width="10.83203125" style="18"/>
  </cols>
  <sheetData>
    <row r="1" spans="1:62" s="2" customFormat="1" ht="28">
      <c r="A1" s="2" t="s">
        <v>17</v>
      </c>
      <c r="B1" s="2" t="s">
        <v>18</v>
      </c>
      <c r="C1" s="2" t="s">
        <v>19</v>
      </c>
      <c r="D1" s="2" t="s">
        <v>20</v>
      </c>
      <c r="E1" s="2" t="s">
        <v>21</v>
      </c>
      <c r="F1" s="2" t="s">
        <v>22</v>
      </c>
      <c r="G1" s="30" t="s">
        <v>23</v>
      </c>
      <c r="H1" s="30"/>
      <c r="I1" s="2" t="s">
        <v>24</v>
      </c>
      <c r="J1" s="31" t="s">
        <v>47</v>
      </c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3" t="s">
        <v>48</v>
      </c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28" t="s">
        <v>50</v>
      </c>
      <c r="AO1" s="29"/>
      <c r="AP1" s="29"/>
      <c r="AQ1" s="29"/>
      <c r="AR1" s="29"/>
      <c r="AS1" s="29"/>
      <c r="AT1" s="29"/>
      <c r="AU1" s="29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</row>
    <row r="2" spans="1:62" s="2" customFormat="1" ht="28">
      <c r="G2" s="7" t="s">
        <v>45</v>
      </c>
      <c r="H2" s="7" t="s">
        <v>46</v>
      </c>
      <c r="J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5" t="s">
        <v>51</v>
      </c>
      <c r="AO2" s="36"/>
      <c r="AP2" s="36"/>
      <c r="AQ2" s="36"/>
      <c r="AR2" s="37" t="s">
        <v>52</v>
      </c>
      <c r="AS2" s="37"/>
      <c r="AT2" s="37"/>
      <c r="AU2" s="37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</row>
    <row r="3" spans="1:62" ht="18">
      <c r="J3" s="23" t="s">
        <v>49</v>
      </c>
      <c r="K3" s="24"/>
      <c r="L3" s="24"/>
      <c r="M3" s="24"/>
      <c r="N3" s="24"/>
      <c r="O3" s="24"/>
      <c r="P3" s="24"/>
      <c r="Q3" s="24"/>
      <c r="R3" s="25"/>
      <c r="S3" s="23" t="s">
        <v>25</v>
      </c>
      <c r="T3" s="24"/>
      <c r="U3" s="24"/>
      <c r="V3" s="24"/>
      <c r="W3" s="24"/>
      <c r="X3" s="24"/>
      <c r="Y3" s="24"/>
      <c r="Z3" s="26" t="s">
        <v>42</v>
      </c>
      <c r="AA3" s="27"/>
      <c r="AB3" s="27"/>
      <c r="AC3" s="27"/>
      <c r="AD3" s="27"/>
      <c r="AE3" s="27"/>
      <c r="AF3" s="27"/>
      <c r="AG3" s="26" t="s">
        <v>25</v>
      </c>
      <c r="AH3" s="27"/>
      <c r="AI3" s="27"/>
      <c r="AJ3" s="27"/>
      <c r="AK3" s="27"/>
      <c r="AL3" s="27"/>
      <c r="AM3" s="27"/>
      <c r="AN3" s="1" t="s">
        <v>10</v>
      </c>
      <c r="AO3" s="1" t="s">
        <v>9</v>
      </c>
      <c r="AP3" s="1" t="s">
        <v>8</v>
      </c>
      <c r="AQ3" s="1" t="s">
        <v>7</v>
      </c>
      <c r="AR3" s="15" t="s">
        <v>8</v>
      </c>
      <c r="AS3" s="15" t="s">
        <v>12</v>
      </c>
      <c r="AT3" s="15" t="s">
        <v>13</v>
      </c>
      <c r="AU3" s="15" t="s">
        <v>7</v>
      </c>
    </row>
    <row r="4" spans="1:62" ht="18">
      <c r="J4" s="1" t="s">
        <v>33</v>
      </c>
      <c r="K4" s="1" t="s">
        <v>34</v>
      </c>
      <c r="L4" s="1" t="s">
        <v>35</v>
      </c>
      <c r="M4" s="1" t="s">
        <v>36</v>
      </c>
      <c r="N4" s="1" t="s">
        <v>37</v>
      </c>
      <c r="O4" s="1" t="s">
        <v>38</v>
      </c>
      <c r="P4" s="1" t="s">
        <v>39</v>
      </c>
      <c r="Q4" s="1" t="s">
        <v>40</v>
      </c>
      <c r="R4" s="1" t="s">
        <v>41</v>
      </c>
      <c r="S4" s="1" t="s">
        <v>26</v>
      </c>
      <c r="T4" s="1" t="s">
        <v>27</v>
      </c>
      <c r="U4" s="1" t="s">
        <v>28</v>
      </c>
      <c r="V4" s="1" t="s">
        <v>29</v>
      </c>
      <c r="W4" s="1" t="s">
        <v>30</v>
      </c>
      <c r="X4" s="1" t="s">
        <v>31</v>
      </c>
      <c r="Y4" s="1" t="s">
        <v>32</v>
      </c>
      <c r="Z4" s="1" t="s">
        <v>6</v>
      </c>
      <c r="AA4" s="1" t="s">
        <v>5</v>
      </c>
      <c r="AB4" s="1" t="s">
        <v>4</v>
      </c>
      <c r="AC4" s="1" t="s">
        <v>3</v>
      </c>
      <c r="AD4" s="1" t="s">
        <v>2</v>
      </c>
      <c r="AE4" s="1" t="s">
        <v>1</v>
      </c>
      <c r="AF4" s="1" t="s">
        <v>0</v>
      </c>
      <c r="AG4" s="1" t="s">
        <v>6</v>
      </c>
      <c r="AH4" s="1" t="s">
        <v>5</v>
      </c>
      <c r="AI4" s="1" t="s">
        <v>4</v>
      </c>
      <c r="AJ4" s="1" t="s">
        <v>3</v>
      </c>
      <c r="AK4" s="1" t="s">
        <v>2</v>
      </c>
      <c r="AL4" s="1" t="s">
        <v>1</v>
      </c>
      <c r="AM4" s="1" t="s">
        <v>0</v>
      </c>
      <c r="AN4" s="1"/>
      <c r="AO4" s="1"/>
      <c r="AP4" s="1"/>
      <c r="AQ4" s="1"/>
      <c r="AR4" s="15"/>
      <c r="AS4" s="15"/>
      <c r="AT4" s="15"/>
      <c r="AU4" s="15"/>
    </row>
    <row r="5" spans="1:62" ht="25" customHeight="1">
      <c r="B5" s="18"/>
      <c r="C5" s="18"/>
      <c r="D5" s="18">
        <v>1</v>
      </c>
      <c r="E5" s="18">
        <v>1</v>
      </c>
      <c r="F5" s="18"/>
      <c r="G5" s="19">
        <v>-14</v>
      </c>
      <c r="H5" s="18">
        <v>-2</v>
      </c>
      <c r="I5" s="18">
        <v>27.86</v>
      </c>
      <c r="J5" s="18">
        <v>238</v>
      </c>
      <c r="K5" s="18">
        <v>302</v>
      </c>
      <c r="L5" s="18">
        <v>319</v>
      </c>
      <c r="M5" s="18">
        <v>293</v>
      </c>
      <c r="N5" s="18">
        <v>276</v>
      </c>
      <c r="O5" s="18">
        <v>313</v>
      </c>
      <c r="P5" s="18">
        <v>278</v>
      </c>
      <c r="Q5" s="18">
        <v>294</v>
      </c>
      <c r="R5" s="18">
        <v>276</v>
      </c>
      <c r="S5" s="18">
        <v>199</v>
      </c>
      <c r="T5" s="18">
        <v>159</v>
      </c>
      <c r="U5" s="18">
        <v>117</v>
      </c>
      <c r="V5" s="18">
        <v>30</v>
      </c>
      <c r="W5" s="18">
        <v>199</v>
      </c>
      <c r="X5" s="18">
        <v>209</v>
      </c>
      <c r="Y5" s="18">
        <v>234</v>
      </c>
      <c r="Z5" s="18">
        <v>89</v>
      </c>
      <c r="AA5" s="18">
        <v>109</v>
      </c>
      <c r="AB5" s="18">
        <v>102</v>
      </c>
      <c r="AC5" s="18">
        <v>133</v>
      </c>
      <c r="AD5" s="18">
        <v>51</v>
      </c>
      <c r="AE5" s="18">
        <v>49</v>
      </c>
      <c r="AF5" s="18">
        <v>111</v>
      </c>
      <c r="AG5" s="18">
        <v>80</v>
      </c>
      <c r="AH5" s="18">
        <v>49</v>
      </c>
      <c r="AI5" s="18">
        <v>86</v>
      </c>
      <c r="AJ5" s="18">
        <v>74</v>
      </c>
      <c r="AK5" s="18">
        <v>110</v>
      </c>
      <c r="AL5" s="18">
        <v>87</v>
      </c>
      <c r="AM5" s="18">
        <v>78</v>
      </c>
      <c r="AN5">
        <v>1635921.28</v>
      </c>
      <c r="AO5">
        <v>352323.63400000002</v>
      </c>
      <c r="AP5">
        <v>1408069.0619999999</v>
      </c>
      <c r="AQ5">
        <v>0.74978241899999998</v>
      </c>
      <c r="AR5" s="16">
        <v>337672.973</v>
      </c>
      <c r="AS5" s="16">
        <v>258754.63699999999</v>
      </c>
      <c r="AT5" s="16">
        <f>AR5-AS5</f>
        <v>78918.33600000001</v>
      </c>
      <c r="AU5" s="16">
        <f>AS5/AR5</f>
        <v>0.76628767384353258</v>
      </c>
    </row>
    <row r="6" spans="1:62" ht="25" customHeight="1">
      <c r="B6" s="18"/>
      <c r="C6" s="18"/>
      <c r="D6" s="18">
        <v>0</v>
      </c>
      <c r="E6" s="18">
        <v>0</v>
      </c>
      <c r="F6" s="18"/>
      <c r="G6" s="19">
        <v>-2</v>
      </c>
      <c r="H6" s="18">
        <v>-1.5</v>
      </c>
      <c r="I6" s="18">
        <v>23.67</v>
      </c>
      <c r="J6" s="18">
        <v>244</v>
      </c>
      <c r="K6" s="18">
        <v>312</v>
      </c>
      <c r="L6" s="18">
        <v>296</v>
      </c>
      <c r="M6" s="18">
        <v>302</v>
      </c>
      <c r="N6" s="18">
        <v>263</v>
      </c>
      <c r="O6" s="18">
        <v>314</v>
      </c>
      <c r="P6" s="18">
        <v>277</v>
      </c>
      <c r="Q6" s="18">
        <v>315</v>
      </c>
      <c r="R6" s="18">
        <v>270</v>
      </c>
      <c r="S6" s="18">
        <v>233</v>
      </c>
      <c r="T6" s="18">
        <v>247</v>
      </c>
      <c r="U6" s="18">
        <v>200</v>
      </c>
      <c r="V6" s="18">
        <v>131</v>
      </c>
      <c r="W6" s="18">
        <v>274</v>
      </c>
      <c r="X6" s="18">
        <v>307</v>
      </c>
      <c r="Y6" s="18">
        <v>326</v>
      </c>
      <c r="Z6" s="18">
        <v>99</v>
      </c>
      <c r="AA6" s="18">
        <v>79</v>
      </c>
      <c r="AB6" s="18">
        <v>109</v>
      </c>
      <c r="AC6" s="18">
        <v>128</v>
      </c>
      <c r="AD6" s="18">
        <v>46</v>
      </c>
      <c r="AE6" s="18">
        <v>109</v>
      </c>
      <c r="AF6" s="18">
        <v>128</v>
      </c>
      <c r="AG6" s="18">
        <v>165</v>
      </c>
      <c r="AH6" s="18">
        <v>152</v>
      </c>
      <c r="AI6" s="18">
        <v>136</v>
      </c>
      <c r="AJ6" s="18">
        <v>186</v>
      </c>
      <c r="AK6" s="18">
        <v>196</v>
      </c>
      <c r="AL6" s="18">
        <v>148</v>
      </c>
      <c r="AM6" s="18">
        <v>151</v>
      </c>
      <c r="AN6">
        <v>1556351.3570000001</v>
      </c>
      <c r="AO6">
        <v>797293.06499999994</v>
      </c>
      <c r="AP6">
        <v>2353644.4219999998</v>
      </c>
      <c r="AQ6">
        <v>0.661251692</v>
      </c>
      <c r="AR6" s="16">
        <v>505686.75799999997</v>
      </c>
      <c r="AS6" s="16">
        <v>360342.95</v>
      </c>
      <c r="AT6" s="16">
        <f>AR6-AS6</f>
        <v>145343.80799999996</v>
      </c>
      <c r="AU6" s="16">
        <f>AS6/AR6</f>
        <v>0.71258134467503698</v>
      </c>
    </row>
    <row r="7" spans="1:62" ht="25" customHeight="1">
      <c r="B7" s="18"/>
      <c r="C7" s="18"/>
      <c r="D7" s="18">
        <v>0</v>
      </c>
      <c r="E7" s="18">
        <v>0</v>
      </c>
      <c r="F7" s="18"/>
      <c r="G7" s="19">
        <v>-3</v>
      </c>
      <c r="H7" s="18"/>
      <c r="I7" s="18">
        <v>24.68</v>
      </c>
      <c r="J7" s="18">
        <v>237</v>
      </c>
      <c r="K7" s="18">
        <v>348</v>
      </c>
      <c r="L7" s="18">
        <v>332</v>
      </c>
      <c r="M7" s="18">
        <v>340</v>
      </c>
      <c r="N7" s="18">
        <v>290</v>
      </c>
      <c r="O7" s="18">
        <v>348</v>
      </c>
      <c r="P7" s="18">
        <v>308</v>
      </c>
      <c r="Q7" s="18">
        <v>349</v>
      </c>
      <c r="R7" s="18">
        <v>302</v>
      </c>
      <c r="S7" s="18">
        <v>291</v>
      </c>
      <c r="T7" s="18">
        <v>277</v>
      </c>
      <c r="U7" s="18">
        <v>255</v>
      </c>
      <c r="V7" s="18">
        <v>224</v>
      </c>
      <c r="W7" s="18">
        <v>291</v>
      </c>
      <c r="X7" s="18">
        <v>267</v>
      </c>
      <c r="Y7" s="18">
        <v>250</v>
      </c>
      <c r="Z7" s="18">
        <v>90</v>
      </c>
      <c r="AA7" s="18">
        <v>64</v>
      </c>
      <c r="AB7" s="18">
        <v>127</v>
      </c>
      <c r="AC7" s="18">
        <v>132</v>
      </c>
      <c r="AD7" s="18">
        <v>77</v>
      </c>
      <c r="AE7" s="18">
        <v>99</v>
      </c>
      <c r="AF7" s="18">
        <v>91</v>
      </c>
      <c r="AG7" s="18">
        <v>189</v>
      </c>
      <c r="AH7" s="18">
        <v>203</v>
      </c>
      <c r="AI7" s="18">
        <v>200</v>
      </c>
      <c r="AJ7" s="18">
        <v>173</v>
      </c>
      <c r="AK7" s="18">
        <v>184</v>
      </c>
      <c r="AL7" s="18">
        <v>200</v>
      </c>
      <c r="AM7" s="18">
        <v>169</v>
      </c>
      <c r="AN7">
        <v>1481474.926</v>
      </c>
      <c r="AO7">
        <v>730259.66399999999</v>
      </c>
      <c r="AP7">
        <v>2211734.59</v>
      </c>
      <c r="AQ7">
        <v>0.66982491099999997</v>
      </c>
      <c r="AR7" s="16">
        <v>595147.853</v>
      </c>
      <c r="AS7" s="16">
        <v>361013.299</v>
      </c>
      <c r="AT7" s="16">
        <f t="shared" ref="AT7:AT14" si="0">AR7-AS7</f>
        <v>234134.554</v>
      </c>
      <c r="AU7" s="16">
        <f t="shared" ref="AU7:AU14" si="1">AS7/AR7</f>
        <v>0.60659430623872213</v>
      </c>
    </row>
    <row r="8" spans="1:62" ht="25" customHeight="1">
      <c r="B8" s="18"/>
      <c r="C8" s="18"/>
      <c r="D8" s="18">
        <v>0</v>
      </c>
      <c r="E8" s="18">
        <v>0</v>
      </c>
      <c r="F8" s="18"/>
      <c r="G8" s="18">
        <v>-3</v>
      </c>
      <c r="H8" s="18"/>
      <c r="I8" s="18">
        <v>25.01</v>
      </c>
      <c r="J8" s="18">
        <v>231</v>
      </c>
      <c r="K8" s="18">
        <v>347</v>
      </c>
      <c r="L8" s="18">
        <v>333</v>
      </c>
      <c r="M8" s="18">
        <v>337</v>
      </c>
      <c r="N8" s="18">
        <v>291</v>
      </c>
      <c r="O8" s="18">
        <v>348</v>
      </c>
      <c r="P8" s="18">
        <v>309</v>
      </c>
      <c r="Q8" s="18">
        <v>348</v>
      </c>
      <c r="R8" s="18">
        <v>302</v>
      </c>
      <c r="S8" s="18">
        <v>230</v>
      </c>
      <c r="T8" s="18">
        <v>210</v>
      </c>
      <c r="U8" s="18">
        <v>170</v>
      </c>
      <c r="V8" s="18">
        <v>161</v>
      </c>
      <c r="W8" s="18">
        <v>246</v>
      </c>
      <c r="X8" s="18">
        <v>184</v>
      </c>
      <c r="Y8" s="18">
        <v>203</v>
      </c>
      <c r="Z8" s="18">
        <v>87</v>
      </c>
      <c r="AA8" s="18">
        <v>65</v>
      </c>
      <c r="AB8" s="18">
        <v>122</v>
      </c>
      <c r="AC8" s="18">
        <v>87</v>
      </c>
      <c r="AD8" s="18">
        <v>67</v>
      </c>
      <c r="AE8" s="18">
        <v>122</v>
      </c>
      <c r="AF8" s="18">
        <v>129</v>
      </c>
      <c r="AG8" s="18">
        <v>163</v>
      </c>
      <c r="AH8" s="18">
        <v>178</v>
      </c>
      <c r="AI8" s="18">
        <v>153</v>
      </c>
      <c r="AJ8" s="18">
        <v>173</v>
      </c>
      <c r="AK8" s="18">
        <v>167</v>
      </c>
      <c r="AL8" s="18">
        <v>159</v>
      </c>
      <c r="AM8" s="18">
        <v>145</v>
      </c>
      <c r="AN8">
        <v>1204885.554</v>
      </c>
      <c r="AO8">
        <v>589085.11600000004</v>
      </c>
      <c r="AP8">
        <v>1793970.67</v>
      </c>
      <c r="AQ8">
        <v>0.67163057599999998</v>
      </c>
      <c r="AR8" s="16">
        <v>388071.01400000002</v>
      </c>
      <c r="AS8" s="16">
        <v>264775.58799999999</v>
      </c>
      <c r="AT8" s="16">
        <f t="shared" si="0"/>
        <v>123295.42600000004</v>
      </c>
      <c r="AU8" s="16">
        <f t="shared" si="1"/>
        <v>0.68228643327635896</v>
      </c>
    </row>
    <row r="9" spans="1:62" ht="24" customHeight="1">
      <c r="B9" s="18"/>
      <c r="C9" s="18"/>
      <c r="D9" s="18">
        <v>0</v>
      </c>
      <c r="E9" s="18">
        <v>0</v>
      </c>
      <c r="F9" s="18"/>
      <c r="G9" s="18">
        <v>-4</v>
      </c>
      <c r="H9" s="18"/>
      <c r="I9" s="18">
        <v>24.46</v>
      </c>
      <c r="J9" s="18">
        <v>271</v>
      </c>
      <c r="K9" s="18">
        <v>346</v>
      </c>
      <c r="L9" s="18">
        <v>306</v>
      </c>
      <c r="M9" s="18">
        <v>332</v>
      </c>
      <c r="N9" s="18">
        <v>276</v>
      </c>
      <c r="O9" s="18">
        <v>343</v>
      </c>
      <c r="P9" s="18">
        <v>284</v>
      </c>
      <c r="Q9" s="18">
        <v>338</v>
      </c>
      <c r="R9" s="18">
        <v>278</v>
      </c>
      <c r="S9" s="18">
        <v>232</v>
      </c>
      <c r="T9" s="18">
        <v>190</v>
      </c>
      <c r="U9" s="18">
        <v>151</v>
      </c>
      <c r="V9" s="18">
        <v>140</v>
      </c>
      <c r="W9" s="18">
        <v>245</v>
      </c>
      <c r="X9" s="18">
        <v>248</v>
      </c>
      <c r="Y9" s="18">
        <v>224</v>
      </c>
      <c r="Z9" s="18">
        <v>77</v>
      </c>
      <c r="AA9" s="18">
        <v>59</v>
      </c>
      <c r="AB9" s="18">
        <v>122</v>
      </c>
      <c r="AC9" s="18">
        <v>146</v>
      </c>
      <c r="AD9" s="18">
        <v>46</v>
      </c>
      <c r="AE9" s="18">
        <v>76</v>
      </c>
      <c r="AF9" s="18">
        <v>88</v>
      </c>
      <c r="AG9" s="18">
        <v>142</v>
      </c>
      <c r="AH9" s="18">
        <v>150</v>
      </c>
      <c r="AI9" s="18">
        <v>117</v>
      </c>
      <c r="AJ9" s="18">
        <v>128</v>
      </c>
      <c r="AK9" s="18">
        <v>156</v>
      </c>
      <c r="AL9" s="18">
        <v>114</v>
      </c>
      <c r="AM9" s="18">
        <v>154</v>
      </c>
      <c r="AN9">
        <v>1281682.5260000001</v>
      </c>
      <c r="AO9">
        <v>624662.08900000004</v>
      </c>
      <c r="AP9">
        <v>1906344.615</v>
      </c>
      <c r="AQ9">
        <v>0.67232467600000001</v>
      </c>
      <c r="AR9" s="16">
        <v>534024.23</v>
      </c>
      <c r="AS9" s="16">
        <v>351689.35700000002</v>
      </c>
      <c r="AT9" s="16">
        <f t="shared" si="0"/>
        <v>182334.87299999996</v>
      </c>
      <c r="AU9" s="16">
        <f t="shared" si="1"/>
        <v>0.65856441944591171</v>
      </c>
    </row>
    <row r="10" spans="1:62" ht="24" customHeight="1">
      <c r="B10" s="18"/>
      <c r="C10" s="18"/>
      <c r="D10" s="18">
        <v>1</v>
      </c>
      <c r="E10" s="18">
        <v>0</v>
      </c>
      <c r="F10" s="18"/>
      <c r="G10" s="18">
        <v>-4</v>
      </c>
      <c r="H10" s="18"/>
      <c r="I10" s="18">
        <v>24.47</v>
      </c>
      <c r="J10" s="18">
        <v>270</v>
      </c>
      <c r="K10" s="18">
        <v>349</v>
      </c>
      <c r="L10" s="18">
        <v>307</v>
      </c>
      <c r="M10" s="18">
        <v>331</v>
      </c>
      <c r="N10" s="18">
        <v>275</v>
      </c>
      <c r="O10" s="18">
        <v>346</v>
      </c>
      <c r="P10" s="18">
        <v>289</v>
      </c>
      <c r="Q10" s="18">
        <v>336</v>
      </c>
      <c r="R10" s="18">
        <v>276</v>
      </c>
      <c r="S10" s="18">
        <v>230</v>
      </c>
      <c r="T10" s="18">
        <v>210</v>
      </c>
      <c r="U10" s="18">
        <v>149</v>
      </c>
      <c r="V10" s="18">
        <v>121</v>
      </c>
      <c r="W10" s="18">
        <v>231</v>
      </c>
      <c r="X10" s="18">
        <v>215</v>
      </c>
      <c r="Y10" s="18">
        <v>250</v>
      </c>
      <c r="Z10" s="18">
        <v>80</v>
      </c>
      <c r="AA10" s="18">
        <v>52</v>
      </c>
      <c r="AB10" s="18">
        <v>98</v>
      </c>
      <c r="AC10" s="18">
        <v>93</v>
      </c>
      <c r="AD10" s="18">
        <v>63</v>
      </c>
      <c r="AE10" s="18">
        <v>100</v>
      </c>
      <c r="AF10" s="18">
        <v>142</v>
      </c>
      <c r="AG10" s="18">
        <v>150</v>
      </c>
      <c r="AH10" s="18">
        <v>165</v>
      </c>
      <c r="AI10" s="18">
        <v>142</v>
      </c>
      <c r="AJ10" s="18">
        <v>146</v>
      </c>
      <c r="AK10" s="18">
        <v>140</v>
      </c>
      <c r="AL10" s="18">
        <v>154</v>
      </c>
      <c r="AM10" s="18">
        <v>135</v>
      </c>
      <c r="AN10">
        <v>1231806.8770000001</v>
      </c>
      <c r="AO10">
        <v>510556.337</v>
      </c>
      <c r="AP10">
        <v>1742363.2139999999</v>
      </c>
      <c r="AQ10">
        <v>0.70697479600000002</v>
      </c>
      <c r="AR10" s="16">
        <v>462053.14600000001</v>
      </c>
      <c r="AS10" s="16">
        <v>320243.90399999998</v>
      </c>
      <c r="AT10" s="16">
        <f t="shared" si="0"/>
        <v>141809.24200000003</v>
      </c>
      <c r="AU10" s="16">
        <f t="shared" si="1"/>
        <v>0.69308889415071739</v>
      </c>
    </row>
    <row r="11" spans="1:62" ht="24" customHeight="1">
      <c r="B11" s="18"/>
      <c r="C11" s="18"/>
      <c r="D11" s="18">
        <v>1</v>
      </c>
      <c r="E11" s="18">
        <v>1</v>
      </c>
      <c r="F11" s="18"/>
      <c r="G11" s="18">
        <v>-5.75</v>
      </c>
      <c r="H11" s="18">
        <v>-0.5</v>
      </c>
      <c r="I11" s="18">
        <v>26.24</v>
      </c>
      <c r="J11" s="18">
        <v>275</v>
      </c>
      <c r="K11" s="18">
        <v>360</v>
      </c>
      <c r="L11" s="18">
        <v>331</v>
      </c>
      <c r="M11" s="18">
        <v>339</v>
      </c>
      <c r="N11" s="18">
        <v>297</v>
      </c>
      <c r="O11" s="18">
        <v>351</v>
      </c>
      <c r="P11" s="18">
        <v>308</v>
      </c>
      <c r="Q11" s="18">
        <v>350</v>
      </c>
      <c r="R11" s="18">
        <v>272</v>
      </c>
      <c r="S11" s="18">
        <v>267</v>
      </c>
      <c r="T11" s="18">
        <v>250</v>
      </c>
      <c r="U11" s="18">
        <v>221</v>
      </c>
      <c r="V11" s="18">
        <v>165</v>
      </c>
      <c r="W11" s="18">
        <v>274</v>
      </c>
      <c r="X11" s="18">
        <v>291</v>
      </c>
      <c r="Y11" s="18">
        <v>300</v>
      </c>
      <c r="Z11" s="18">
        <v>74</v>
      </c>
      <c r="AA11" s="18">
        <v>69</v>
      </c>
      <c r="AB11" s="18">
        <v>111</v>
      </c>
      <c r="AC11" s="18">
        <v>127</v>
      </c>
      <c r="AD11" s="18">
        <v>54</v>
      </c>
      <c r="AE11" s="18">
        <v>64</v>
      </c>
      <c r="AF11" s="18">
        <v>62</v>
      </c>
      <c r="AG11" s="18">
        <v>337</v>
      </c>
      <c r="AH11" s="18">
        <v>327</v>
      </c>
      <c r="AI11" s="18">
        <v>312</v>
      </c>
      <c r="AJ11" s="18">
        <v>310</v>
      </c>
      <c r="AK11" s="18">
        <v>351</v>
      </c>
      <c r="AL11" s="18">
        <v>334</v>
      </c>
      <c r="AM11" s="18">
        <v>376</v>
      </c>
      <c r="AN11">
        <v>1482279.953</v>
      </c>
      <c r="AO11">
        <v>734631.81200000003</v>
      </c>
      <c r="AP11">
        <v>2216911.7650000001</v>
      </c>
      <c r="AQ11">
        <v>0.66862379299999997</v>
      </c>
      <c r="AR11" s="16">
        <v>588322.48300000001</v>
      </c>
      <c r="AS11" s="16">
        <v>409583.11700000003</v>
      </c>
      <c r="AT11" s="16">
        <f t="shared" si="0"/>
        <v>178739.36599999998</v>
      </c>
      <c r="AU11" s="16">
        <f t="shared" si="1"/>
        <v>0.6961881091326575</v>
      </c>
    </row>
    <row r="12" spans="1:62" ht="24" customHeight="1">
      <c r="B12" s="18"/>
      <c r="C12" s="18"/>
      <c r="D12" s="18">
        <v>1</v>
      </c>
      <c r="E12" s="18">
        <v>0</v>
      </c>
      <c r="F12" s="18"/>
      <c r="G12" s="18">
        <v>-5.5</v>
      </c>
      <c r="H12" s="18">
        <v>-0.75</v>
      </c>
      <c r="I12" s="18">
        <v>26.13</v>
      </c>
      <c r="J12" s="18">
        <v>275</v>
      </c>
      <c r="K12" s="18">
        <v>364</v>
      </c>
      <c r="L12" s="18">
        <v>338</v>
      </c>
      <c r="M12" s="18">
        <v>341</v>
      </c>
      <c r="N12" s="18">
        <v>296</v>
      </c>
      <c r="O12" s="18">
        <v>354</v>
      </c>
      <c r="P12" s="18">
        <v>310</v>
      </c>
      <c r="Q12" s="18">
        <v>351</v>
      </c>
      <c r="R12" s="18">
        <v>301</v>
      </c>
      <c r="S12" s="18">
        <v>248</v>
      </c>
      <c r="T12" s="18">
        <v>241</v>
      </c>
      <c r="U12" s="18">
        <v>199</v>
      </c>
      <c r="V12" s="18">
        <v>187</v>
      </c>
      <c r="W12" s="18">
        <v>277</v>
      </c>
      <c r="X12" s="18">
        <v>291</v>
      </c>
      <c r="Y12" s="18">
        <v>279</v>
      </c>
      <c r="Z12" s="18">
        <v>74</v>
      </c>
      <c r="AA12" s="18">
        <v>56</v>
      </c>
      <c r="AB12" s="18">
        <v>71</v>
      </c>
      <c r="AC12" s="18">
        <v>66</v>
      </c>
      <c r="AD12" s="18">
        <v>62</v>
      </c>
      <c r="AE12" s="18">
        <v>115</v>
      </c>
      <c r="AF12" s="18">
        <v>123</v>
      </c>
      <c r="AG12" s="18">
        <v>307</v>
      </c>
      <c r="AH12" s="18">
        <v>288</v>
      </c>
      <c r="AI12" s="18">
        <v>358</v>
      </c>
      <c r="AJ12" s="18">
        <v>337</v>
      </c>
      <c r="AK12" s="18">
        <v>280</v>
      </c>
      <c r="AL12" s="18">
        <v>332</v>
      </c>
      <c r="AM12" s="18">
        <v>311</v>
      </c>
      <c r="AN12">
        <v>1465492.5379999999</v>
      </c>
      <c r="AO12">
        <v>657507.02899999998</v>
      </c>
      <c r="AP12">
        <v>2122999.5669999998</v>
      </c>
      <c r="AQ12">
        <v>0.69029337599999996</v>
      </c>
      <c r="AR12" s="16">
        <v>534389.875</v>
      </c>
      <c r="AS12" s="16">
        <v>374176.51199999999</v>
      </c>
      <c r="AT12" s="16">
        <f t="shared" si="0"/>
        <v>160213.36300000001</v>
      </c>
      <c r="AU12" s="16">
        <f t="shared" si="1"/>
        <v>0.70019386501288028</v>
      </c>
    </row>
    <row r="13" spans="1:62" ht="24" customHeight="1">
      <c r="B13" s="18"/>
      <c r="C13" s="18"/>
      <c r="D13" s="18">
        <v>1</v>
      </c>
      <c r="E13" s="18">
        <v>0</v>
      </c>
      <c r="F13" s="18"/>
      <c r="G13" s="18">
        <v>-5</v>
      </c>
      <c r="H13" s="18"/>
      <c r="I13" s="18">
        <v>25.65</v>
      </c>
      <c r="J13" s="18">
        <v>229</v>
      </c>
      <c r="K13" s="18">
        <v>321</v>
      </c>
      <c r="L13" s="18">
        <v>320</v>
      </c>
      <c r="M13" s="18">
        <v>306</v>
      </c>
      <c r="N13" s="18">
        <v>271</v>
      </c>
      <c r="O13" s="18">
        <v>323</v>
      </c>
      <c r="P13" s="18">
        <v>290</v>
      </c>
      <c r="Q13" s="18">
        <v>319</v>
      </c>
      <c r="R13" s="18">
        <v>281</v>
      </c>
      <c r="S13" s="18">
        <v>187</v>
      </c>
      <c r="T13" s="18">
        <v>165</v>
      </c>
      <c r="U13" s="18">
        <v>128</v>
      </c>
      <c r="V13" s="18">
        <v>59</v>
      </c>
      <c r="W13" s="18">
        <v>191</v>
      </c>
      <c r="X13" s="18">
        <v>205</v>
      </c>
      <c r="Y13" s="18">
        <v>210</v>
      </c>
      <c r="Z13" s="18">
        <v>89</v>
      </c>
      <c r="AA13" s="18">
        <v>107</v>
      </c>
      <c r="AB13" s="18">
        <v>151</v>
      </c>
      <c r="AC13" s="18">
        <v>119</v>
      </c>
      <c r="AD13" s="18">
        <v>36</v>
      </c>
      <c r="AE13" s="18">
        <v>85</v>
      </c>
      <c r="AF13" s="18">
        <v>66</v>
      </c>
      <c r="AG13" s="18">
        <v>153</v>
      </c>
      <c r="AH13" s="18">
        <v>125</v>
      </c>
      <c r="AI13" s="18">
        <v>143</v>
      </c>
      <c r="AJ13" s="18">
        <v>159</v>
      </c>
      <c r="AK13" s="18">
        <v>124</v>
      </c>
      <c r="AL13" s="18">
        <v>156</v>
      </c>
      <c r="AM13" s="18">
        <v>133</v>
      </c>
      <c r="AN13">
        <v>940825.04399999999</v>
      </c>
      <c r="AO13">
        <v>376500.32400000002</v>
      </c>
      <c r="AP13">
        <v>1317325.368</v>
      </c>
      <c r="AQ13">
        <v>0.71419337000000005</v>
      </c>
      <c r="AR13" s="16">
        <v>397760.60200000001</v>
      </c>
      <c r="AS13" s="16">
        <v>246871.18100000001</v>
      </c>
      <c r="AT13" s="16">
        <f t="shared" si="0"/>
        <v>150889.421</v>
      </c>
      <c r="AU13" s="16">
        <f t="shared" si="1"/>
        <v>0.62065267338870334</v>
      </c>
    </row>
    <row r="14" spans="1:62" ht="24" customHeight="1">
      <c r="B14" s="18"/>
      <c r="C14" s="18"/>
      <c r="D14" s="18">
        <v>1</v>
      </c>
      <c r="E14" s="18">
        <v>0</v>
      </c>
      <c r="F14" s="18"/>
      <c r="G14" s="18">
        <v>-5</v>
      </c>
      <c r="H14" s="18"/>
      <c r="I14" s="18">
        <v>25.62</v>
      </c>
      <c r="J14" s="18">
        <v>232</v>
      </c>
      <c r="K14" s="18">
        <v>322</v>
      </c>
      <c r="L14" s="18">
        <v>335</v>
      </c>
      <c r="M14" s="18">
        <v>301</v>
      </c>
      <c r="N14" s="18">
        <v>271</v>
      </c>
      <c r="O14" s="18">
        <v>324</v>
      </c>
      <c r="P14" s="18">
        <v>296</v>
      </c>
      <c r="Q14" s="18">
        <v>315</v>
      </c>
      <c r="R14" s="18">
        <v>313</v>
      </c>
      <c r="S14" s="18">
        <v>172</v>
      </c>
      <c r="T14" s="18">
        <v>171</v>
      </c>
      <c r="U14" s="18">
        <v>130</v>
      </c>
      <c r="V14" s="18">
        <v>57</v>
      </c>
      <c r="W14" s="18">
        <v>194</v>
      </c>
      <c r="X14" s="18">
        <v>213</v>
      </c>
      <c r="Y14" s="18">
        <v>187</v>
      </c>
      <c r="Z14" s="18">
        <v>95</v>
      </c>
      <c r="AA14" s="18">
        <v>35</v>
      </c>
      <c r="AB14" s="18">
        <v>80</v>
      </c>
      <c r="AC14" s="18">
        <v>74</v>
      </c>
      <c r="AD14" s="18">
        <v>126</v>
      </c>
      <c r="AE14" s="18">
        <v>161</v>
      </c>
      <c r="AF14" s="18">
        <v>119</v>
      </c>
      <c r="AG14" s="18">
        <v>142</v>
      </c>
      <c r="AH14" s="18">
        <v>150</v>
      </c>
      <c r="AI14" s="18">
        <v>117</v>
      </c>
      <c r="AJ14" s="18">
        <v>128</v>
      </c>
      <c r="AK14" s="18">
        <v>156</v>
      </c>
      <c r="AL14" s="18">
        <v>114</v>
      </c>
      <c r="AM14" s="18">
        <v>154</v>
      </c>
      <c r="AN14">
        <v>1044104.13</v>
      </c>
      <c r="AO14">
        <v>491335.96500000003</v>
      </c>
      <c r="AP14">
        <v>1535440.095</v>
      </c>
      <c r="AQ14">
        <v>0.68000316900000002</v>
      </c>
      <c r="AR14" s="16">
        <v>417444.48</v>
      </c>
      <c r="AS14" s="16">
        <v>279779.21299999999</v>
      </c>
      <c r="AT14" s="16">
        <f t="shared" si="0"/>
        <v>137665.26699999999</v>
      </c>
      <c r="AU14" s="16">
        <f t="shared" si="1"/>
        <v>0.67021897858129542</v>
      </c>
    </row>
    <row r="15" spans="1:62" s="8" customFormat="1" ht="24" customHeight="1">
      <c r="A15" s="18"/>
      <c r="B15" s="18"/>
      <c r="C15" s="18"/>
      <c r="D15" s="18">
        <v>1</v>
      </c>
      <c r="E15" s="18">
        <v>0</v>
      </c>
      <c r="F15" s="18"/>
      <c r="G15" s="18">
        <v>-5</v>
      </c>
      <c r="H15" s="18">
        <v>-1.25</v>
      </c>
      <c r="I15" s="18">
        <v>25.82</v>
      </c>
      <c r="J15" s="18">
        <v>254</v>
      </c>
      <c r="K15" s="18">
        <v>332</v>
      </c>
      <c r="L15" s="18">
        <v>306</v>
      </c>
      <c r="M15" s="18">
        <v>321</v>
      </c>
      <c r="N15" s="18">
        <v>281</v>
      </c>
      <c r="O15" s="18">
        <v>335</v>
      </c>
      <c r="P15" s="18">
        <v>299</v>
      </c>
      <c r="Q15" s="18">
        <v>323</v>
      </c>
      <c r="R15" s="18">
        <v>274</v>
      </c>
      <c r="S15" s="18">
        <v>220</v>
      </c>
      <c r="T15" s="18">
        <v>220</v>
      </c>
      <c r="U15" s="18">
        <v>155</v>
      </c>
      <c r="V15" s="18">
        <v>104</v>
      </c>
      <c r="W15" s="18">
        <v>334</v>
      </c>
      <c r="X15" s="18">
        <v>246</v>
      </c>
      <c r="Y15" s="18">
        <v>220</v>
      </c>
      <c r="Z15" s="18">
        <v>75</v>
      </c>
      <c r="AA15" s="18">
        <v>56</v>
      </c>
      <c r="AB15" s="18">
        <v>71</v>
      </c>
      <c r="AC15" s="18">
        <v>78</v>
      </c>
      <c r="AD15" s="18">
        <v>68</v>
      </c>
      <c r="AE15" s="18">
        <v>128</v>
      </c>
      <c r="AF15" s="18">
        <v>90</v>
      </c>
      <c r="AG15" s="18">
        <v>153</v>
      </c>
      <c r="AH15" s="18">
        <v>185</v>
      </c>
      <c r="AI15" s="18">
        <v>143</v>
      </c>
      <c r="AJ15" s="18">
        <v>159</v>
      </c>
      <c r="AK15" s="18">
        <v>124</v>
      </c>
      <c r="AL15" s="18">
        <v>156</v>
      </c>
      <c r="AM15" s="18">
        <v>133</v>
      </c>
      <c r="AN15">
        <v>1150911.0079999999</v>
      </c>
      <c r="AO15">
        <v>630866.13300000003</v>
      </c>
      <c r="AP15">
        <v>1781777.1410000001</v>
      </c>
      <c r="AQ15">
        <v>0.64593432100000003</v>
      </c>
      <c r="AR15" s="16">
        <v>631224.80599999998</v>
      </c>
      <c r="AS15" s="16">
        <v>360769</v>
      </c>
      <c r="AT15" s="16">
        <f t="shared" ref="AT15:AT25" si="2">AR15-AS15</f>
        <v>270455.80599999998</v>
      </c>
      <c r="AU15" s="16">
        <f t="shared" ref="AU15" si="3">AS15/AR15</f>
        <v>0.57153805834430405</v>
      </c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</row>
    <row r="16" spans="1:62" ht="24" customHeight="1">
      <c r="A16" s="18"/>
      <c r="B16" s="18"/>
      <c r="C16" s="18"/>
      <c r="D16" s="18">
        <v>0</v>
      </c>
      <c r="E16" s="18">
        <v>0</v>
      </c>
      <c r="F16" s="18"/>
      <c r="G16" s="18">
        <v>-3</v>
      </c>
      <c r="H16" s="18">
        <v>-0.5</v>
      </c>
      <c r="I16" s="18">
        <v>23.14</v>
      </c>
      <c r="J16" s="18">
        <v>260</v>
      </c>
      <c r="K16" s="18">
        <v>334</v>
      </c>
      <c r="L16" s="18">
        <v>353</v>
      </c>
      <c r="M16" s="18">
        <v>346</v>
      </c>
      <c r="N16" s="18">
        <v>300</v>
      </c>
      <c r="O16" s="18">
        <v>360</v>
      </c>
      <c r="P16" s="18">
        <v>326</v>
      </c>
      <c r="Q16" s="18">
        <v>348</v>
      </c>
      <c r="R16" s="18">
        <v>315</v>
      </c>
      <c r="S16" s="18">
        <v>402</v>
      </c>
      <c r="T16" s="18">
        <v>357</v>
      </c>
      <c r="U16" s="18">
        <v>300</v>
      </c>
      <c r="V16" s="18">
        <v>151</v>
      </c>
      <c r="W16" s="18">
        <v>414</v>
      </c>
      <c r="X16" s="18">
        <v>449</v>
      </c>
      <c r="Y16" s="18">
        <v>418</v>
      </c>
      <c r="Z16" s="18">
        <v>111</v>
      </c>
      <c r="AA16" s="18">
        <v>77</v>
      </c>
      <c r="AB16" s="18">
        <v>156</v>
      </c>
      <c r="AC16" s="18">
        <v>159</v>
      </c>
      <c r="AD16" s="18">
        <v>72</v>
      </c>
      <c r="AE16" s="18">
        <v>113</v>
      </c>
      <c r="AF16" s="18">
        <v>161</v>
      </c>
      <c r="AG16" s="18">
        <v>200</v>
      </c>
      <c r="AH16" s="18">
        <v>207</v>
      </c>
      <c r="AI16" s="18">
        <v>213</v>
      </c>
      <c r="AJ16" s="18">
        <v>193</v>
      </c>
      <c r="AK16" s="18">
        <v>198</v>
      </c>
      <c r="AL16" s="18">
        <v>205</v>
      </c>
      <c r="AM16" s="18">
        <v>175</v>
      </c>
      <c r="AN16">
        <v>1920699.07</v>
      </c>
      <c r="AO16">
        <v>927322.12399999995</v>
      </c>
      <c r="AP16">
        <v>2848021.1940000001</v>
      </c>
      <c r="AQ16">
        <v>0.67439774500000005</v>
      </c>
      <c r="AR16" s="16">
        <v>741954.24</v>
      </c>
      <c r="AS16" s="16">
        <v>505625.81800000003</v>
      </c>
      <c r="AT16" s="16">
        <f t="shared" si="2"/>
        <v>236328.42199999996</v>
      </c>
      <c r="AU16" s="16">
        <f t="shared" ref="AU16:AU25" si="4">AS16/AR16</f>
        <v>0.68147843996416824</v>
      </c>
    </row>
    <row r="17" spans="1:62" ht="24" customHeight="1">
      <c r="A17" s="18"/>
      <c r="B17" s="18"/>
      <c r="C17" s="18"/>
      <c r="D17" s="18">
        <v>1</v>
      </c>
      <c r="E17" s="18">
        <v>0</v>
      </c>
      <c r="F17" s="18"/>
      <c r="G17" s="18">
        <v>-3.5</v>
      </c>
      <c r="H17" s="18">
        <v>-0.5</v>
      </c>
      <c r="I17" s="18">
        <v>23.17</v>
      </c>
      <c r="J17" s="18">
        <v>246</v>
      </c>
      <c r="K17" s="18">
        <v>353</v>
      </c>
      <c r="L17" s="18">
        <v>347</v>
      </c>
      <c r="M17" s="18">
        <v>341</v>
      </c>
      <c r="N17" s="18">
        <v>312</v>
      </c>
      <c r="O17" s="18">
        <v>362</v>
      </c>
      <c r="P17" s="18">
        <v>335</v>
      </c>
      <c r="Q17" s="18">
        <v>339</v>
      </c>
      <c r="R17" s="18">
        <v>319</v>
      </c>
      <c r="S17" s="18">
        <v>373</v>
      </c>
      <c r="T17" s="18">
        <v>354</v>
      </c>
      <c r="U17" s="18">
        <v>284</v>
      </c>
      <c r="V17" s="18">
        <v>217</v>
      </c>
      <c r="W17" s="18">
        <v>383</v>
      </c>
      <c r="X17" s="18">
        <v>394</v>
      </c>
      <c r="Y17" s="18">
        <v>352</v>
      </c>
      <c r="Z17" s="18">
        <v>108</v>
      </c>
      <c r="AA17" s="18">
        <v>71</v>
      </c>
      <c r="AB17" s="18">
        <v>120</v>
      </c>
      <c r="AC17" s="18">
        <v>149</v>
      </c>
      <c r="AD17" s="18">
        <v>75</v>
      </c>
      <c r="AE17" s="18">
        <v>144</v>
      </c>
      <c r="AF17" s="18">
        <v>158</v>
      </c>
      <c r="AG17" s="18">
        <v>201</v>
      </c>
      <c r="AH17" s="18">
        <v>217</v>
      </c>
      <c r="AI17" s="18">
        <v>194</v>
      </c>
      <c r="AJ17" s="18">
        <v>188</v>
      </c>
      <c r="AK17" s="18">
        <v>202</v>
      </c>
      <c r="AL17" s="18">
        <v>200</v>
      </c>
      <c r="AM17" s="18">
        <v>185</v>
      </c>
      <c r="AN17">
        <v>1977630.298</v>
      </c>
      <c r="AO17">
        <v>948367.21499999997</v>
      </c>
      <c r="AP17">
        <v>2925997.5129999998</v>
      </c>
      <c r="AQ17">
        <v>0.67588242600000004</v>
      </c>
      <c r="AR17" s="16">
        <v>828551.11699999997</v>
      </c>
      <c r="AS17" s="16">
        <v>577414.07999999996</v>
      </c>
      <c r="AT17" s="16">
        <f t="shared" si="2"/>
        <v>251137.03700000001</v>
      </c>
      <c r="AU17" s="16">
        <f t="shared" si="4"/>
        <v>0.69689614575705172</v>
      </c>
    </row>
    <row r="18" spans="1:62" s="8" customFormat="1" ht="26" customHeight="1">
      <c r="A18" s="18"/>
      <c r="B18" s="18"/>
      <c r="C18" s="18"/>
      <c r="D18" s="18">
        <v>1</v>
      </c>
      <c r="E18" s="18">
        <v>1</v>
      </c>
      <c r="F18" s="18"/>
      <c r="G18" s="18">
        <v>-10</v>
      </c>
      <c r="H18" s="18">
        <v>-2.5</v>
      </c>
      <c r="I18" s="18">
        <v>27.87</v>
      </c>
      <c r="J18" s="18">
        <v>319</v>
      </c>
      <c r="K18" s="18">
        <v>362</v>
      </c>
      <c r="L18" s="18">
        <v>348</v>
      </c>
      <c r="M18" s="18">
        <v>391</v>
      </c>
      <c r="N18" s="18">
        <v>377</v>
      </c>
      <c r="O18" s="18">
        <v>337</v>
      </c>
      <c r="P18" s="18">
        <v>294</v>
      </c>
      <c r="Q18" s="18">
        <v>454</v>
      </c>
      <c r="R18" s="18">
        <v>369</v>
      </c>
      <c r="S18" s="18">
        <v>160</v>
      </c>
      <c r="T18" s="18">
        <v>135</v>
      </c>
      <c r="U18" s="18">
        <v>109</v>
      </c>
      <c r="V18" s="18">
        <v>71</v>
      </c>
      <c r="W18" s="18">
        <v>135</v>
      </c>
      <c r="X18" s="18">
        <v>130</v>
      </c>
      <c r="Y18" s="18">
        <v>132</v>
      </c>
      <c r="Z18" s="18">
        <v>89</v>
      </c>
      <c r="AA18" s="18">
        <v>82</v>
      </c>
      <c r="AB18" s="18">
        <v>150</v>
      </c>
      <c r="AC18" s="18">
        <v>144</v>
      </c>
      <c r="AD18" s="18">
        <v>41</v>
      </c>
      <c r="AE18" s="18">
        <v>105</v>
      </c>
      <c r="AF18" s="18">
        <v>69</v>
      </c>
      <c r="AG18" s="18">
        <v>163</v>
      </c>
      <c r="AH18" s="18">
        <v>98</v>
      </c>
      <c r="AI18" s="18">
        <v>198</v>
      </c>
      <c r="AJ18" s="18">
        <v>74</v>
      </c>
      <c r="AK18" s="18">
        <v>226</v>
      </c>
      <c r="AL18" s="18">
        <v>221</v>
      </c>
      <c r="AM18" s="18">
        <v>159</v>
      </c>
      <c r="AN18">
        <v>718817.58200000005</v>
      </c>
      <c r="AO18">
        <v>493647.27500000002</v>
      </c>
      <c r="AP18">
        <v>1212464.8570000001</v>
      </c>
      <c r="AQ18">
        <v>0.59285642599999999</v>
      </c>
      <c r="AR18" s="16">
        <v>358270.96299999999</v>
      </c>
      <c r="AS18" s="16">
        <v>201043.69899999999</v>
      </c>
      <c r="AT18" s="16">
        <f t="shared" si="2"/>
        <v>157227.264</v>
      </c>
      <c r="AU18" s="16">
        <f t="shared" si="4"/>
        <v>0.56114985517260574</v>
      </c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</row>
    <row r="19" spans="1:62" s="8" customFormat="1" ht="26" customHeight="1">
      <c r="A19" s="18"/>
      <c r="B19" s="18"/>
      <c r="C19" s="18"/>
      <c r="D19" s="18">
        <v>1</v>
      </c>
      <c r="E19" s="18">
        <v>1</v>
      </c>
      <c r="F19" s="18"/>
      <c r="G19" s="18">
        <v>-13.5</v>
      </c>
      <c r="H19" s="18">
        <v>-3</v>
      </c>
      <c r="I19" s="18">
        <v>29.14</v>
      </c>
      <c r="J19" s="18">
        <v>258</v>
      </c>
      <c r="K19" s="18">
        <v>325</v>
      </c>
      <c r="L19" s="18">
        <v>342</v>
      </c>
      <c r="M19" s="18">
        <v>344</v>
      </c>
      <c r="N19" s="18">
        <v>362</v>
      </c>
      <c r="O19" s="18">
        <v>396</v>
      </c>
      <c r="P19" s="18">
        <v>319</v>
      </c>
      <c r="Q19" s="18">
        <v>313</v>
      </c>
      <c r="R19" s="18">
        <v>353</v>
      </c>
      <c r="S19" s="18">
        <v>119</v>
      </c>
      <c r="T19" s="18">
        <v>119</v>
      </c>
      <c r="U19" s="18">
        <v>78</v>
      </c>
      <c r="V19" s="18">
        <v>33</v>
      </c>
      <c r="W19" s="18">
        <v>126</v>
      </c>
      <c r="X19" s="18">
        <v>142</v>
      </c>
      <c r="Y19" s="18">
        <v>161</v>
      </c>
      <c r="Z19" s="18">
        <v>79</v>
      </c>
      <c r="AA19" s="18">
        <v>40</v>
      </c>
      <c r="AB19" s="18">
        <v>89</v>
      </c>
      <c r="AC19" s="18">
        <v>63</v>
      </c>
      <c r="AD19" s="18">
        <v>84</v>
      </c>
      <c r="AE19" s="18">
        <v>122</v>
      </c>
      <c r="AF19" s="18">
        <v>114</v>
      </c>
      <c r="AG19" s="18">
        <v>143</v>
      </c>
      <c r="AH19" s="18">
        <v>253</v>
      </c>
      <c r="AI19" s="18">
        <v>192</v>
      </c>
      <c r="AJ19" s="18">
        <v>166</v>
      </c>
      <c r="AK19" s="18">
        <v>49</v>
      </c>
      <c r="AL19" s="18">
        <v>142</v>
      </c>
      <c r="AM19" s="18">
        <v>39</v>
      </c>
      <c r="AN19">
        <v>796185.66099999996</v>
      </c>
      <c r="AO19">
        <v>406669.01</v>
      </c>
      <c r="AP19">
        <v>1202854.6710000001</v>
      </c>
      <c r="AQ19">
        <v>0.66191343000000002</v>
      </c>
      <c r="AR19" s="16">
        <v>337124.50599999999</v>
      </c>
      <c r="AS19" s="16">
        <v>209026.94399999999</v>
      </c>
      <c r="AT19" s="16">
        <f t="shared" si="2"/>
        <v>128097.56200000001</v>
      </c>
      <c r="AU19" s="16">
        <f t="shared" si="4"/>
        <v>0.62002892189629188</v>
      </c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</row>
    <row r="20" spans="1:62" ht="26" customHeight="1">
      <c r="A20" s="18"/>
      <c r="B20" s="18"/>
      <c r="C20" s="18"/>
      <c r="D20" s="18">
        <v>1</v>
      </c>
      <c r="E20" s="18">
        <v>1</v>
      </c>
      <c r="F20" s="18"/>
      <c r="G20" s="18">
        <v>-7</v>
      </c>
      <c r="H20" s="18"/>
      <c r="I20" s="18">
        <v>27.39</v>
      </c>
      <c r="J20" s="18">
        <v>273</v>
      </c>
      <c r="K20" s="18">
        <v>336</v>
      </c>
      <c r="L20" s="18">
        <v>327</v>
      </c>
      <c r="M20" s="18">
        <v>341</v>
      </c>
      <c r="N20" s="18">
        <v>288</v>
      </c>
      <c r="O20" s="18">
        <v>350</v>
      </c>
      <c r="P20" s="18">
        <v>302</v>
      </c>
      <c r="Q20" s="18">
        <v>344</v>
      </c>
      <c r="R20" s="18">
        <v>290</v>
      </c>
      <c r="S20" s="18">
        <v>184</v>
      </c>
      <c r="T20" s="18">
        <v>168</v>
      </c>
      <c r="U20" s="18">
        <v>177</v>
      </c>
      <c r="V20" s="18">
        <v>90</v>
      </c>
      <c r="W20" s="18">
        <v>204</v>
      </c>
      <c r="X20" s="18">
        <v>220</v>
      </c>
      <c r="Y20" s="18">
        <v>154</v>
      </c>
      <c r="Z20" s="18">
        <v>80</v>
      </c>
      <c r="AA20" s="18">
        <v>109</v>
      </c>
      <c r="AB20" s="18">
        <v>140</v>
      </c>
      <c r="AC20" s="18">
        <v>110</v>
      </c>
      <c r="AD20" s="18">
        <v>33</v>
      </c>
      <c r="AE20" s="18">
        <v>62</v>
      </c>
      <c r="AF20" s="18">
        <v>70</v>
      </c>
      <c r="AG20" s="18">
        <v>127</v>
      </c>
      <c r="AH20" s="18">
        <v>119</v>
      </c>
      <c r="AI20" s="18">
        <v>138</v>
      </c>
      <c r="AJ20" s="18">
        <v>107</v>
      </c>
      <c r="AK20" s="18">
        <v>143</v>
      </c>
      <c r="AL20" s="18">
        <v>113</v>
      </c>
      <c r="AM20" s="18">
        <v>127</v>
      </c>
      <c r="AN20">
        <v>1086194.3119999999</v>
      </c>
      <c r="AO20">
        <v>419442.04200000002</v>
      </c>
      <c r="AP20">
        <v>1505636.3540000001</v>
      </c>
      <c r="AQ20">
        <v>0.72141876000000005</v>
      </c>
      <c r="AR20" s="16">
        <v>485332.53100000002</v>
      </c>
      <c r="AS20" s="16">
        <v>315307.69900000002</v>
      </c>
      <c r="AT20" s="16">
        <f t="shared" si="2"/>
        <v>170024.83199999999</v>
      </c>
      <c r="AU20" s="16">
        <f t="shared" si="4"/>
        <v>0.64967353074463496</v>
      </c>
    </row>
    <row r="21" spans="1:62" ht="29" customHeight="1">
      <c r="A21" s="18"/>
      <c r="B21" s="18"/>
      <c r="C21" s="18"/>
      <c r="D21" s="18">
        <v>1</v>
      </c>
      <c r="E21" s="18">
        <v>1</v>
      </c>
      <c r="F21" s="18"/>
      <c r="G21" s="18">
        <v>-7</v>
      </c>
      <c r="H21" s="18"/>
      <c r="I21" s="18">
        <v>27.75</v>
      </c>
      <c r="J21" s="18">
        <v>257</v>
      </c>
      <c r="K21" s="18">
        <v>349</v>
      </c>
      <c r="L21" s="18">
        <v>336</v>
      </c>
      <c r="M21" s="18">
        <v>334</v>
      </c>
      <c r="N21" s="18">
        <v>294</v>
      </c>
      <c r="O21" s="18">
        <v>351</v>
      </c>
      <c r="P21" s="18">
        <v>322</v>
      </c>
      <c r="Q21" s="18">
        <v>345</v>
      </c>
      <c r="R21" s="18">
        <v>288</v>
      </c>
      <c r="S21" s="18">
        <v>147</v>
      </c>
      <c r="T21" s="18">
        <v>143</v>
      </c>
      <c r="U21" s="18">
        <v>127</v>
      </c>
      <c r="V21" s="18">
        <v>87</v>
      </c>
      <c r="W21" s="18">
        <v>133</v>
      </c>
      <c r="X21" s="18">
        <v>130</v>
      </c>
      <c r="Y21" s="18">
        <v>60</v>
      </c>
      <c r="Z21" s="18">
        <v>86</v>
      </c>
      <c r="AA21" s="18">
        <v>55</v>
      </c>
      <c r="AB21" s="18">
        <v>102</v>
      </c>
      <c r="AC21" s="18">
        <v>57</v>
      </c>
      <c r="AD21" s="18">
        <v>103</v>
      </c>
      <c r="AE21" s="18">
        <v>135</v>
      </c>
      <c r="AF21" s="18">
        <v>97</v>
      </c>
      <c r="AG21" s="18">
        <v>118</v>
      </c>
      <c r="AH21" s="18">
        <v>123</v>
      </c>
      <c r="AI21" s="18">
        <v>152</v>
      </c>
      <c r="AJ21" s="18">
        <v>94</v>
      </c>
      <c r="AK21" s="18">
        <v>107</v>
      </c>
      <c r="AL21" s="18">
        <v>145</v>
      </c>
      <c r="AM21" s="18">
        <v>86</v>
      </c>
      <c r="AN21">
        <v>909926.47100000002</v>
      </c>
      <c r="AO21">
        <v>416522.49099999998</v>
      </c>
      <c r="AP21">
        <v>1326448.9620000001</v>
      </c>
      <c r="AQ21">
        <v>0.68598679399999996</v>
      </c>
      <c r="AR21" s="16">
        <v>391910.28499999997</v>
      </c>
      <c r="AS21" s="16">
        <v>242422.50200000001</v>
      </c>
      <c r="AT21" s="16">
        <f t="shared" si="2"/>
        <v>149487.78299999997</v>
      </c>
      <c r="AU21" s="16">
        <f t="shared" si="4"/>
        <v>0.61856631805414353</v>
      </c>
    </row>
    <row r="22" spans="1:62" ht="26" customHeight="1">
      <c r="A22" s="18"/>
      <c r="B22" s="18"/>
      <c r="C22" s="18"/>
      <c r="D22" s="18">
        <v>1</v>
      </c>
      <c r="E22" s="18">
        <v>0</v>
      </c>
      <c r="F22" s="18"/>
      <c r="G22" s="18">
        <v>-4</v>
      </c>
      <c r="H22" s="18"/>
      <c r="I22" s="18">
        <v>24.79</v>
      </c>
      <c r="J22" s="18">
        <v>243</v>
      </c>
      <c r="K22" s="18">
        <v>322</v>
      </c>
      <c r="L22" s="18">
        <v>312</v>
      </c>
      <c r="M22" s="18">
        <v>305</v>
      </c>
      <c r="N22" s="18">
        <v>280</v>
      </c>
      <c r="O22" s="18">
        <v>324</v>
      </c>
      <c r="P22" s="18">
        <v>296</v>
      </c>
      <c r="Q22" s="18">
        <v>317</v>
      </c>
      <c r="R22" s="18">
        <v>292</v>
      </c>
      <c r="S22" s="18">
        <v>227</v>
      </c>
      <c r="T22" s="18">
        <v>184</v>
      </c>
      <c r="U22" s="18">
        <v>175</v>
      </c>
      <c r="V22" s="18">
        <v>107</v>
      </c>
      <c r="W22" s="18">
        <v>262</v>
      </c>
      <c r="X22" s="18">
        <v>302</v>
      </c>
      <c r="Y22" s="18">
        <v>286</v>
      </c>
      <c r="Z22" s="18">
        <v>105</v>
      </c>
      <c r="AA22" s="18">
        <v>71</v>
      </c>
      <c r="AB22" s="18">
        <v>142</v>
      </c>
      <c r="AC22" s="18">
        <v>125</v>
      </c>
      <c r="AD22" s="18">
        <v>94</v>
      </c>
      <c r="AE22" s="18">
        <v>115</v>
      </c>
      <c r="AF22" s="18">
        <v>126</v>
      </c>
      <c r="AG22" s="18">
        <v>91</v>
      </c>
      <c r="AH22" s="18">
        <v>110</v>
      </c>
      <c r="AI22" s="18">
        <v>100</v>
      </c>
      <c r="AJ22" s="18">
        <v>68</v>
      </c>
      <c r="AK22" s="18">
        <v>83</v>
      </c>
      <c r="AL22" s="18">
        <v>90</v>
      </c>
      <c r="AM22" s="18">
        <v>80</v>
      </c>
      <c r="AN22">
        <v>1362213.452</v>
      </c>
      <c r="AO22">
        <v>630622.83700000006</v>
      </c>
      <c r="AP22">
        <v>1992836.2890000001</v>
      </c>
      <c r="AQ22">
        <v>0.68355512200000001</v>
      </c>
      <c r="AR22" s="16">
        <v>549198.49</v>
      </c>
      <c r="AS22" s="16">
        <v>336880.74200000003</v>
      </c>
      <c r="AT22" s="16">
        <f t="shared" si="2"/>
        <v>212317.74799999996</v>
      </c>
      <c r="AU22" s="16">
        <f t="shared" si="4"/>
        <v>0.61340434858078363</v>
      </c>
    </row>
    <row r="23" spans="1:62" ht="26" customHeight="1">
      <c r="A23" s="18"/>
      <c r="B23" s="18"/>
      <c r="C23" s="18"/>
      <c r="D23" s="18">
        <v>1</v>
      </c>
      <c r="E23" s="18">
        <v>0</v>
      </c>
      <c r="F23" s="18"/>
      <c r="G23" s="18">
        <v>-4</v>
      </c>
      <c r="H23" s="18"/>
      <c r="I23" s="18">
        <v>25.02</v>
      </c>
      <c r="J23" s="18">
        <v>249</v>
      </c>
      <c r="K23" s="18">
        <v>325</v>
      </c>
      <c r="L23" s="18">
        <v>326</v>
      </c>
      <c r="M23" s="18">
        <v>304</v>
      </c>
      <c r="N23" s="18">
        <v>285</v>
      </c>
      <c r="O23" s="18">
        <v>330</v>
      </c>
      <c r="P23" s="18">
        <v>399</v>
      </c>
      <c r="Q23" s="18">
        <v>311</v>
      </c>
      <c r="R23" s="18">
        <v>295</v>
      </c>
      <c r="S23" s="18">
        <v>241</v>
      </c>
      <c r="T23" s="18">
        <v>204</v>
      </c>
      <c r="U23" s="18">
        <v>151</v>
      </c>
      <c r="V23" s="18">
        <v>75</v>
      </c>
      <c r="W23" s="18">
        <v>258</v>
      </c>
      <c r="X23" s="18">
        <v>300</v>
      </c>
      <c r="Y23" s="18">
        <v>288</v>
      </c>
      <c r="Z23" s="18">
        <v>97</v>
      </c>
      <c r="AA23" s="18">
        <v>65</v>
      </c>
      <c r="AB23" s="18">
        <v>125</v>
      </c>
      <c r="AC23" s="18">
        <v>114</v>
      </c>
      <c r="AD23" s="18">
        <v>75</v>
      </c>
      <c r="AE23" s="18">
        <v>125</v>
      </c>
      <c r="AF23" s="18">
        <v>131</v>
      </c>
      <c r="AG23" s="18">
        <v>82</v>
      </c>
      <c r="AH23" s="18">
        <v>78</v>
      </c>
      <c r="AI23" s="18">
        <v>91</v>
      </c>
      <c r="AJ23" s="18">
        <v>87</v>
      </c>
      <c r="AK23" s="18">
        <v>81</v>
      </c>
      <c r="AL23" s="18">
        <v>102</v>
      </c>
      <c r="AM23" s="18">
        <v>61</v>
      </c>
      <c r="AN23">
        <v>1441162.9539999999</v>
      </c>
      <c r="AO23">
        <v>622715.72199999995</v>
      </c>
      <c r="AP23">
        <v>2063878.676</v>
      </c>
      <c r="AQ23">
        <v>0.69827891099999995</v>
      </c>
      <c r="AR23" s="16">
        <v>600388.76199999999</v>
      </c>
      <c r="AS23" s="16">
        <v>372409.22899999999</v>
      </c>
      <c r="AT23" s="16">
        <f t="shared" si="2"/>
        <v>227979.533</v>
      </c>
      <c r="AU23" s="16">
        <f t="shared" si="4"/>
        <v>0.6202801460830808</v>
      </c>
    </row>
    <row r="24" spans="1:62" ht="26" customHeight="1">
      <c r="A24" s="18"/>
      <c r="B24" s="18"/>
      <c r="C24" s="18"/>
      <c r="D24" s="18">
        <v>1</v>
      </c>
      <c r="E24" s="18">
        <v>1</v>
      </c>
      <c r="F24" s="18"/>
      <c r="G24" s="18">
        <v>-6.5</v>
      </c>
      <c r="H24" s="18"/>
      <c r="I24" s="18">
        <v>26.66</v>
      </c>
      <c r="J24" s="18">
        <v>249</v>
      </c>
      <c r="K24" s="18">
        <v>328</v>
      </c>
      <c r="L24" s="18">
        <v>313</v>
      </c>
      <c r="M24" s="18">
        <v>327</v>
      </c>
      <c r="N24" s="18">
        <v>279</v>
      </c>
      <c r="O24" s="18">
        <v>329</v>
      </c>
      <c r="P24" s="18">
        <v>300</v>
      </c>
      <c r="Q24" s="18">
        <v>330</v>
      </c>
      <c r="R24" s="18">
        <v>282</v>
      </c>
      <c r="S24" s="18">
        <v>229</v>
      </c>
      <c r="T24" s="18">
        <v>205</v>
      </c>
      <c r="U24" s="18">
        <v>194</v>
      </c>
      <c r="V24" s="18">
        <v>166</v>
      </c>
      <c r="W24" s="18">
        <v>339</v>
      </c>
      <c r="X24" s="18">
        <v>255</v>
      </c>
      <c r="Y24" s="18">
        <v>285</v>
      </c>
      <c r="Z24" s="18">
        <v>103</v>
      </c>
      <c r="AA24" s="18">
        <v>96</v>
      </c>
      <c r="AB24" s="18">
        <v>149</v>
      </c>
      <c r="AC24" s="18">
        <v>177</v>
      </c>
      <c r="AD24" s="18">
        <v>49</v>
      </c>
      <c r="AE24" s="18">
        <v>117</v>
      </c>
      <c r="AF24" s="18">
        <v>95</v>
      </c>
      <c r="AG24" s="18">
        <v>135</v>
      </c>
      <c r="AH24" s="18">
        <v>138</v>
      </c>
      <c r="AI24" s="18">
        <v>167</v>
      </c>
      <c r="AJ24" s="18">
        <v>145</v>
      </c>
      <c r="AK24" s="18">
        <v>154</v>
      </c>
      <c r="AL24" s="18">
        <v>149</v>
      </c>
      <c r="AM24" s="18">
        <v>141</v>
      </c>
      <c r="AN24">
        <v>1334477.7250000001</v>
      </c>
      <c r="AO24">
        <v>644125.75699999998</v>
      </c>
      <c r="AP24">
        <v>1978603.4820000001</v>
      </c>
      <c r="AQ24">
        <v>0.67445434999999998</v>
      </c>
      <c r="AR24" s="16" t="s">
        <v>16</v>
      </c>
      <c r="AT24" s="16">
        <v>203028.2</v>
      </c>
      <c r="AU24" s="16">
        <v>0.64429999999999998</v>
      </c>
    </row>
    <row r="25" spans="1:62" ht="26" customHeight="1">
      <c r="A25" s="18"/>
      <c r="B25" s="18"/>
      <c r="C25" s="18"/>
      <c r="D25" s="18">
        <v>1</v>
      </c>
      <c r="E25" s="18">
        <v>1</v>
      </c>
      <c r="F25" s="18"/>
      <c r="G25" s="18">
        <v>-6.5</v>
      </c>
      <c r="H25" s="18"/>
      <c r="I25" s="18">
        <v>26.64</v>
      </c>
      <c r="J25" s="18">
        <v>248</v>
      </c>
      <c r="K25" s="18">
        <v>336</v>
      </c>
      <c r="L25" s="18">
        <v>303</v>
      </c>
      <c r="M25" s="18">
        <v>322</v>
      </c>
      <c r="N25" s="18">
        <v>279</v>
      </c>
      <c r="O25" s="18">
        <v>338</v>
      </c>
      <c r="P25" s="18">
        <v>294</v>
      </c>
      <c r="Q25" s="18">
        <v>327</v>
      </c>
      <c r="R25" s="18">
        <v>290</v>
      </c>
      <c r="S25" s="18">
        <v>222</v>
      </c>
      <c r="T25" s="18">
        <v>189</v>
      </c>
      <c r="U25" s="18">
        <v>200</v>
      </c>
      <c r="V25" s="18">
        <v>171</v>
      </c>
      <c r="W25" s="18">
        <v>255</v>
      </c>
      <c r="X25" s="18">
        <v>255</v>
      </c>
      <c r="Y25" s="18">
        <v>132</v>
      </c>
      <c r="Z25" s="18">
        <v>103</v>
      </c>
      <c r="AA25" s="18">
        <v>42</v>
      </c>
      <c r="AB25" s="18">
        <v>139</v>
      </c>
      <c r="AC25" s="18">
        <v>75</v>
      </c>
      <c r="AD25" s="18">
        <v>107</v>
      </c>
      <c r="AE25" s="18">
        <v>152</v>
      </c>
      <c r="AF25" s="18">
        <v>163</v>
      </c>
      <c r="AG25" s="18">
        <v>143</v>
      </c>
      <c r="AH25" s="18">
        <v>149</v>
      </c>
      <c r="AI25" s="18">
        <v>179</v>
      </c>
      <c r="AJ25" s="18">
        <v>148</v>
      </c>
      <c r="AK25" s="18">
        <v>158</v>
      </c>
      <c r="AL25" s="18">
        <v>166</v>
      </c>
      <c r="AM25" s="18">
        <v>133</v>
      </c>
      <c r="AN25">
        <v>1457950.3670000001</v>
      </c>
      <c r="AO25">
        <v>858469.39899999998</v>
      </c>
      <c r="AP25">
        <v>2316419.7659999998</v>
      </c>
      <c r="AQ25">
        <v>0.62939817200000003</v>
      </c>
      <c r="AR25" s="16">
        <v>549198.49</v>
      </c>
      <c r="AS25" s="16">
        <v>336880.74200000003</v>
      </c>
      <c r="AT25" s="16">
        <f t="shared" si="2"/>
        <v>212317.74799999996</v>
      </c>
      <c r="AU25" s="16">
        <f t="shared" si="4"/>
        <v>0.61340434858078363</v>
      </c>
    </row>
    <row r="26" spans="1:62" ht="26" customHeight="1">
      <c r="A26" s="18"/>
      <c r="B26" s="18"/>
      <c r="C26" s="18"/>
      <c r="D26" s="18">
        <v>1</v>
      </c>
      <c r="E26" s="18">
        <v>0</v>
      </c>
      <c r="F26" s="18"/>
      <c r="G26" s="18">
        <v>-4</v>
      </c>
      <c r="H26" s="18"/>
      <c r="I26" s="18">
        <v>25.57</v>
      </c>
      <c r="J26" s="18">
        <v>250</v>
      </c>
      <c r="K26" s="18">
        <v>339</v>
      </c>
      <c r="L26" s="18">
        <v>334</v>
      </c>
      <c r="M26" s="18">
        <v>324</v>
      </c>
      <c r="N26" s="18">
        <v>291</v>
      </c>
      <c r="O26" s="18">
        <v>336</v>
      </c>
      <c r="P26" s="18">
        <v>313</v>
      </c>
      <c r="Q26" s="18">
        <v>339</v>
      </c>
      <c r="R26" s="18">
        <v>293</v>
      </c>
      <c r="S26" s="18">
        <v>230</v>
      </c>
      <c r="T26" s="18">
        <v>234</v>
      </c>
      <c r="U26" s="18">
        <v>197</v>
      </c>
      <c r="V26" s="18">
        <v>173</v>
      </c>
      <c r="W26" s="18">
        <v>244</v>
      </c>
      <c r="X26" s="18">
        <v>249</v>
      </c>
      <c r="Y26" s="18">
        <v>242</v>
      </c>
      <c r="Z26" s="18">
        <v>110</v>
      </c>
      <c r="AA26" s="18">
        <v>89</v>
      </c>
      <c r="AB26" s="18">
        <v>163</v>
      </c>
      <c r="AC26" s="18">
        <v>168</v>
      </c>
      <c r="AD26" s="18">
        <v>70</v>
      </c>
      <c r="AE26" s="18">
        <v>123</v>
      </c>
      <c r="AF26" s="18">
        <v>109</v>
      </c>
      <c r="AG26" s="18">
        <v>174</v>
      </c>
      <c r="AH26" s="18">
        <v>188</v>
      </c>
      <c r="AI26" s="18">
        <v>196</v>
      </c>
      <c r="AJ26" s="18">
        <v>194</v>
      </c>
      <c r="AK26" s="18">
        <v>154</v>
      </c>
      <c r="AL26" s="18">
        <v>149</v>
      </c>
      <c r="AM26" s="18">
        <v>174</v>
      </c>
      <c r="AN26">
        <v>1295672.037</v>
      </c>
      <c r="AO26">
        <v>610307.63399999996</v>
      </c>
      <c r="AP26">
        <v>1905979.6710000001</v>
      </c>
      <c r="AQ26">
        <v>0.67979320899999995</v>
      </c>
      <c r="AR26" s="16">
        <v>556633.26699999999</v>
      </c>
      <c r="AS26" s="16">
        <v>353761.34399999998</v>
      </c>
      <c r="AT26" s="16">
        <f t="shared" ref="AT26:AT39" si="5">AR26-AS26</f>
        <v>202871.92300000001</v>
      </c>
      <c r="AU26" s="16">
        <f t="shared" ref="AU26:AU39" si="6">AS26/AR26</f>
        <v>0.63553755223185393</v>
      </c>
    </row>
    <row r="27" spans="1:62" ht="26" customHeight="1">
      <c r="A27" s="18"/>
      <c r="B27" s="18"/>
      <c r="C27" s="18"/>
      <c r="D27" s="18">
        <v>0</v>
      </c>
      <c r="E27" s="18">
        <v>0</v>
      </c>
      <c r="F27" s="18"/>
      <c r="G27" s="18">
        <v>-4</v>
      </c>
      <c r="H27" s="18"/>
      <c r="I27" s="18">
        <v>25.53</v>
      </c>
      <c r="J27" s="18">
        <v>250</v>
      </c>
      <c r="K27" s="18">
        <v>341</v>
      </c>
      <c r="L27" s="18">
        <v>330</v>
      </c>
      <c r="M27" s="18">
        <v>319</v>
      </c>
      <c r="N27" s="18">
        <v>291</v>
      </c>
      <c r="O27" s="18">
        <v>337</v>
      </c>
      <c r="P27" s="18">
        <v>315</v>
      </c>
      <c r="Q27" s="18">
        <v>335</v>
      </c>
      <c r="R27" s="18">
        <v>293</v>
      </c>
      <c r="S27" s="18">
        <v>223</v>
      </c>
      <c r="T27" s="18">
        <v>215</v>
      </c>
      <c r="U27" s="18">
        <v>182</v>
      </c>
      <c r="V27" s="18">
        <v>175</v>
      </c>
      <c r="W27" s="18">
        <v>222</v>
      </c>
      <c r="X27" s="18">
        <v>227</v>
      </c>
      <c r="Y27" s="18">
        <v>250</v>
      </c>
      <c r="Z27" s="18">
        <v>110</v>
      </c>
      <c r="AA27" s="18">
        <v>68</v>
      </c>
      <c r="AB27" s="18">
        <v>106</v>
      </c>
      <c r="AC27" s="18">
        <v>136</v>
      </c>
      <c r="AD27" s="18">
        <v>91</v>
      </c>
      <c r="AE27" s="18">
        <v>147</v>
      </c>
      <c r="AF27" s="18">
        <v>174</v>
      </c>
      <c r="AG27" s="18">
        <v>162</v>
      </c>
      <c r="AH27" s="18">
        <v>149</v>
      </c>
      <c r="AI27" s="18">
        <v>179</v>
      </c>
      <c r="AJ27" s="18">
        <v>148</v>
      </c>
      <c r="AK27" s="18">
        <v>171</v>
      </c>
      <c r="AL27" s="18">
        <v>195</v>
      </c>
      <c r="AM27" s="18">
        <v>133</v>
      </c>
      <c r="AN27">
        <v>1245918.0360000001</v>
      </c>
      <c r="AO27">
        <v>585613.10600000003</v>
      </c>
      <c r="AP27">
        <v>1831531.142</v>
      </c>
      <c r="AQ27">
        <v>0.68026036099999998</v>
      </c>
      <c r="AR27" s="16">
        <v>579851.71200000006</v>
      </c>
      <c r="AS27" s="16">
        <v>363511.87199999997</v>
      </c>
      <c r="AT27" s="16">
        <f t="shared" si="5"/>
        <v>216339.84000000008</v>
      </c>
      <c r="AU27" s="16">
        <f t="shared" si="6"/>
        <v>0.62690488702049385</v>
      </c>
    </row>
    <row r="28" spans="1:62" ht="27" customHeight="1">
      <c r="A28" s="18"/>
      <c r="B28" s="18"/>
      <c r="C28" s="18"/>
      <c r="D28" s="18">
        <v>0</v>
      </c>
      <c r="E28" s="18">
        <v>0</v>
      </c>
      <c r="F28" s="18"/>
      <c r="G28" s="18">
        <v>-3</v>
      </c>
      <c r="H28" s="18"/>
      <c r="I28" s="18">
        <v>24.61</v>
      </c>
      <c r="J28" s="18">
        <v>251</v>
      </c>
      <c r="K28" s="18">
        <v>321</v>
      </c>
      <c r="L28" s="18">
        <v>311</v>
      </c>
      <c r="M28" s="18">
        <v>310</v>
      </c>
      <c r="N28" s="18">
        <v>276</v>
      </c>
      <c r="O28" s="18">
        <v>325</v>
      </c>
      <c r="P28" s="18">
        <v>299</v>
      </c>
      <c r="Q28" s="18">
        <v>320</v>
      </c>
      <c r="R28" s="18">
        <v>278</v>
      </c>
      <c r="S28" s="18">
        <v>230</v>
      </c>
      <c r="T28" s="18">
        <v>201</v>
      </c>
      <c r="U28" s="18">
        <v>155</v>
      </c>
      <c r="V28" s="18">
        <v>94</v>
      </c>
      <c r="W28" s="18">
        <v>232</v>
      </c>
      <c r="X28" s="18">
        <v>258</v>
      </c>
      <c r="Y28" s="18">
        <v>237</v>
      </c>
      <c r="Z28" s="18">
        <v>107</v>
      </c>
      <c r="AA28" s="18">
        <v>95</v>
      </c>
      <c r="AB28" s="18">
        <v>180</v>
      </c>
      <c r="AC28" s="18">
        <v>163</v>
      </c>
      <c r="AD28" s="18">
        <v>45</v>
      </c>
      <c r="AE28" s="18">
        <v>119</v>
      </c>
      <c r="AF28" s="18">
        <v>115</v>
      </c>
      <c r="AG28" s="18">
        <v>115</v>
      </c>
      <c r="AH28" s="18">
        <v>106</v>
      </c>
      <c r="AI28" s="18">
        <v>130</v>
      </c>
      <c r="AJ28" s="18">
        <v>99</v>
      </c>
      <c r="AK28" s="18">
        <v>134</v>
      </c>
      <c r="AL28" s="18">
        <v>118</v>
      </c>
      <c r="AM28" s="18">
        <v>98</v>
      </c>
      <c r="AN28">
        <v>1182174.524</v>
      </c>
      <c r="AO28">
        <v>620769.35600000003</v>
      </c>
      <c r="AP28">
        <v>1802943.88</v>
      </c>
      <c r="AQ28">
        <v>0.65569124899999998</v>
      </c>
      <c r="AR28" s="16">
        <v>535852.45400000003</v>
      </c>
      <c r="AS28" s="16">
        <v>329324.08299999998</v>
      </c>
      <c r="AT28" s="16">
        <f t="shared" si="5"/>
        <v>206528.37100000004</v>
      </c>
      <c r="AU28" s="16">
        <f t="shared" si="6"/>
        <v>0.61457977945548414</v>
      </c>
    </row>
    <row r="29" spans="1:62" ht="27" customHeight="1">
      <c r="A29" s="18"/>
      <c r="B29" s="18"/>
      <c r="C29" s="18"/>
      <c r="D29" s="18">
        <v>0</v>
      </c>
      <c r="E29" s="18">
        <v>0</v>
      </c>
      <c r="F29" s="18"/>
      <c r="G29" s="18">
        <v>-3.25</v>
      </c>
      <c r="H29" s="18"/>
      <c r="I29" s="18">
        <v>24.33</v>
      </c>
      <c r="J29" s="18">
        <v>255</v>
      </c>
      <c r="K29" s="18">
        <v>322</v>
      </c>
      <c r="L29" s="18">
        <v>297</v>
      </c>
      <c r="M29" s="18">
        <v>312</v>
      </c>
      <c r="N29" s="18">
        <v>284</v>
      </c>
      <c r="O29" s="18">
        <v>326</v>
      </c>
      <c r="P29" s="18">
        <v>295</v>
      </c>
      <c r="Q29" s="18">
        <v>318</v>
      </c>
      <c r="R29" s="18">
        <v>276</v>
      </c>
      <c r="S29" s="18">
        <v>210</v>
      </c>
      <c r="T29" s="18">
        <v>204</v>
      </c>
      <c r="U29" s="18">
        <v>194</v>
      </c>
      <c r="V29" s="18">
        <v>128</v>
      </c>
      <c r="W29" s="18">
        <v>236</v>
      </c>
      <c r="X29" s="18">
        <v>248</v>
      </c>
      <c r="Y29" s="18">
        <v>250</v>
      </c>
      <c r="Z29" s="18">
        <v>108</v>
      </c>
      <c r="AA29" s="18">
        <v>40</v>
      </c>
      <c r="AB29" s="18">
        <v>129</v>
      </c>
      <c r="AC29" s="18">
        <v>104</v>
      </c>
      <c r="AD29" s="18">
        <v>94</v>
      </c>
      <c r="AE29" s="18">
        <v>160</v>
      </c>
      <c r="AF29" s="18">
        <v>204</v>
      </c>
      <c r="AG29" s="18">
        <v>123</v>
      </c>
      <c r="AH29" s="18">
        <v>137</v>
      </c>
      <c r="AI29" s="18">
        <v>131</v>
      </c>
      <c r="AJ29" s="18">
        <v>112</v>
      </c>
      <c r="AK29" s="18">
        <v>117</v>
      </c>
      <c r="AL29" s="18">
        <v>130</v>
      </c>
      <c r="AM29" s="18">
        <v>101</v>
      </c>
      <c r="AN29">
        <v>1276086.7220000001</v>
      </c>
      <c r="AO29">
        <v>544131.16299999994</v>
      </c>
      <c r="AP29">
        <v>1820217.885</v>
      </c>
      <c r="AQ29">
        <v>0.70106262100000005</v>
      </c>
      <c r="AR29" s="16">
        <v>526101.92599999998</v>
      </c>
      <c r="AS29" s="16">
        <v>338769.90700000001</v>
      </c>
      <c r="AT29" s="16">
        <f t="shared" si="5"/>
        <v>187332.01899999997</v>
      </c>
      <c r="AU29" s="16">
        <f t="shared" si="6"/>
        <v>0.64392447595791547</v>
      </c>
    </row>
    <row r="30" spans="1:62" ht="27" customHeight="1">
      <c r="A30" s="18"/>
      <c r="B30" s="18"/>
      <c r="C30" s="18"/>
      <c r="D30" s="18">
        <v>1</v>
      </c>
      <c r="E30" s="18">
        <v>0</v>
      </c>
      <c r="F30" s="18"/>
      <c r="G30" s="18">
        <v>-5</v>
      </c>
      <c r="H30" s="18"/>
      <c r="I30" s="18">
        <v>25.13</v>
      </c>
      <c r="J30" s="18">
        <v>263</v>
      </c>
      <c r="K30" s="18">
        <v>322</v>
      </c>
      <c r="L30" s="18">
        <v>300</v>
      </c>
      <c r="M30" s="18">
        <v>316</v>
      </c>
      <c r="N30" s="18">
        <v>291</v>
      </c>
      <c r="O30" s="18">
        <v>335</v>
      </c>
      <c r="P30" s="18">
        <v>308</v>
      </c>
      <c r="Q30" s="18">
        <v>306</v>
      </c>
      <c r="R30" s="18">
        <v>295</v>
      </c>
      <c r="S30" s="18">
        <v>248</v>
      </c>
      <c r="T30" s="18">
        <v>241</v>
      </c>
      <c r="U30" s="18">
        <v>140</v>
      </c>
      <c r="V30" s="18">
        <v>90</v>
      </c>
      <c r="W30" s="18">
        <v>250</v>
      </c>
      <c r="X30" s="18">
        <v>248</v>
      </c>
      <c r="Y30" s="18">
        <v>241</v>
      </c>
      <c r="Z30" s="18">
        <v>87</v>
      </c>
      <c r="AA30" s="18">
        <v>92</v>
      </c>
      <c r="AB30" s="18">
        <v>142</v>
      </c>
      <c r="AC30" s="18">
        <v>133</v>
      </c>
      <c r="AD30" s="18">
        <v>49</v>
      </c>
      <c r="AE30" s="18">
        <v>88</v>
      </c>
      <c r="AF30" s="18">
        <v>79</v>
      </c>
      <c r="AG30" s="18">
        <v>72</v>
      </c>
      <c r="AH30" s="18">
        <v>91</v>
      </c>
      <c r="AI30" s="18">
        <v>51</v>
      </c>
      <c r="AJ30" s="18">
        <v>61</v>
      </c>
      <c r="AK30" s="18">
        <v>78</v>
      </c>
      <c r="AL30" s="18">
        <v>62</v>
      </c>
      <c r="AM30" s="18">
        <v>52</v>
      </c>
      <c r="AN30">
        <v>1351265.138</v>
      </c>
      <c r="AO30">
        <v>675145.978</v>
      </c>
      <c r="AP30">
        <v>2026411.1159999999</v>
      </c>
      <c r="AQ30">
        <v>0.66682675000000002</v>
      </c>
      <c r="AR30" s="16">
        <v>606117.19700000004</v>
      </c>
      <c r="AS30" s="16">
        <v>404037.50400000002</v>
      </c>
      <c r="AT30" s="16">
        <f t="shared" si="5"/>
        <v>202079.69300000003</v>
      </c>
      <c r="AU30" s="16">
        <f t="shared" si="6"/>
        <v>0.66659963782548803</v>
      </c>
    </row>
    <row r="31" spans="1:62" s="8" customFormat="1" ht="27" customHeight="1">
      <c r="A31" s="18"/>
      <c r="B31" s="18"/>
      <c r="C31" s="18"/>
      <c r="D31" s="18">
        <v>1</v>
      </c>
      <c r="E31" s="18">
        <v>0</v>
      </c>
      <c r="F31" s="18"/>
      <c r="G31" s="18">
        <v>-5</v>
      </c>
      <c r="H31" s="18"/>
      <c r="I31" s="18">
        <v>25.51</v>
      </c>
      <c r="J31" s="18">
        <v>259</v>
      </c>
      <c r="K31" s="18">
        <v>314</v>
      </c>
      <c r="L31" s="18">
        <v>315</v>
      </c>
      <c r="M31" s="18">
        <v>315</v>
      </c>
      <c r="N31" s="18">
        <v>292</v>
      </c>
      <c r="O31" s="18">
        <v>330</v>
      </c>
      <c r="P31" s="18">
        <v>312</v>
      </c>
      <c r="Q31" s="18">
        <v>317</v>
      </c>
      <c r="R31" s="18">
        <v>282</v>
      </c>
      <c r="S31" s="18">
        <v>198</v>
      </c>
      <c r="T31" s="18">
        <v>196</v>
      </c>
      <c r="U31" s="18">
        <v>121</v>
      </c>
      <c r="V31" s="18">
        <v>71</v>
      </c>
      <c r="W31" s="18">
        <v>201</v>
      </c>
      <c r="X31" s="18">
        <v>201</v>
      </c>
      <c r="Y31" s="18">
        <v>184</v>
      </c>
      <c r="Z31" s="18">
        <v>87</v>
      </c>
      <c r="AA31" s="18">
        <v>42</v>
      </c>
      <c r="AB31" s="18">
        <v>101</v>
      </c>
      <c r="AC31" s="18">
        <v>80</v>
      </c>
      <c r="AD31" s="18">
        <v>95</v>
      </c>
      <c r="AE31" s="18">
        <v>129</v>
      </c>
      <c r="AF31" s="18">
        <v>146</v>
      </c>
      <c r="AG31" s="18">
        <v>76</v>
      </c>
      <c r="AH31" s="18">
        <v>91</v>
      </c>
      <c r="AI31" s="18">
        <v>63</v>
      </c>
      <c r="AJ31" s="18">
        <v>45</v>
      </c>
      <c r="AK31" s="18">
        <v>80</v>
      </c>
      <c r="AL31" s="18">
        <v>90</v>
      </c>
      <c r="AM31" s="18">
        <v>60</v>
      </c>
      <c r="AN31">
        <v>1123175.281</v>
      </c>
      <c r="AO31">
        <v>614322.01599999995</v>
      </c>
      <c r="AP31">
        <v>1737497.297</v>
      </c>
      <c r="AQ31">
        <v>0.64643282199999996</v>
      </c>
      <c r="AR31" s="16">
        <v>520678.19500000001</v>
      </c>
      <c r="AS31" s="16">
        <v>332371.12300000002</v>
      </c>
      <c r="AT31" s="16">
        <f t="shared" si="5"/>
        <v>188307.07199999999</v>
      </c>
      <c r="AU31" s="16">
        <f t="shared" si="6"/>
        <v>0.63834269649029574</v>
      </c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</row>
    <row r="32" spans="1:62" ht="27" customHeight="1">
      <c r="A32" s="18"/>
      <c r="B32" s="18"/>
      <c r="C32" s="18"/>
      <c r="D32" s="18">
        <v>1</v>
      </c>
      <c r="E32" s="18">
        <v>1</v>
      </c>
      <c r="F32" s="18"/>
      <c r="G32" s="18">
        <v>-7.75</v>
      </c>
      <c r="H32" s="18">
        <v>-2.25</v>
      </c>
      <c r="I32" s="18">
        <v>28.28</v>
      </c>
      <c r="J32" s="18">
        <v>272</v>
      </c>
      <c r="K32" s="18">
        <v>332</v>
      </c>
      <c r="L32" s="18">
        <v>299</v>
      </c>
      <c r="M32" s="18">
        <v>327</v>
      </c>
      <c r="N32" s="18">
        <v>281</v>
      </c>
      <c r="O32" s="18">
        <v>329</v>
      </c>
      <c r="P32" s="18">
        <v>288</v>
      </c>
      <c r="Q32" s="18">
        <v>334</v>
      </c>
      <c r="R32" s="18">
        <v>271</v>
      </c>
      <c r="S32" s="18">
        <v>265</v>
      </c>
      <c r="T32" s="18">
        <v>257</v>
      </c>
      <c r="U32" s="18">
        <v>205</v>
      </c>
      <c r="V32" s="18">
        <v>188</v>
      </c>
      <c r="W32" s="18">
        <v>285</v>
      </c>
      <c r="X32" s="18">
        <v>298</v>
      </c>
      <c r="Y32" s="18">
        <v>291</v>
      </c>
      <c r="Z32" s="18">
        <v>96</v>
      </c>
      <c r="AA32" s="18">
        <v>85</v>
      </c>
      <c r="AB32" s="18">
        <v>147</v>
      </c>
      <c r="AC32" s="18">
        <v>139</v>
      </c>
      <c r="AD32" s="18">
        <v>50</v>
      </c>
      <c r="AE32" s="18">
        <v>116</v>
      </c>
      <c r="AF32" s="18">
        <v>96</v>
      </c>
      <c r="AG32" s="18">
        <v>160</v>
      </c>
      <c r="AH32" s="18">
        <v>140</v>
      </c>
      <c r="AI32" s="18">
        <v>170</v>
      </c>
      <c r="AJ32" s="18">
        <v>104</v>
      </c>
      <c r="AK32" s="18">
        <v>191</v>
      </c>
      <c r="AL32" s="18">
        <v>212</v>
      </c>
      <c r="AM32" s="18">
        <v>131</v>
      </c>
      <c r="AN32">
        <v>1625702.855</v>
      </c>
      <c r="AO32">
        <v>750810.98600000003</v>
      </c>
      <c r="AP32">
        <v>2376513.841</v>
      </c>
      <c r="AQ32">
        <v>0.684070434</v>
      </c>
      <c r="AR32" s="16">
        <v>635856.30700000003</v>
      </c>
      <c r="AS32" s="16">
        <v>426463.71799999999</v>
      </c>
      <c r="AT32" s="16">
        <f t="shared" si="5"/>
        <v>209392.58900000004</v>
      </c>
      <c r="AU32" s="16">
        <f t="shared" si="6"/>
        <v>0.67069196814619314</v>
      </c>
    </row>
    <row r="33" spans="1:62" ht="27" customHeight="1">
      <c r="A33" s="18"/>
      <c r="B33" s="18"/>
      <c r="C33" s="18"/>
      <c r="D33" s="18">
        <v>1</v>
      </c>
      <c r="E33" s="18">
        <v>1</v>
      </c>
      <c r="F33" s="18"/>
      <c r="G33" s="18">
        <v>-10.25</v>
      </c>
      <c r="H33" s="18">
        <v>-1.5</v>
      </c>
      <c r="I33" s="18">
        <v>29.29</v>
      </c>
      <c r="J33" s="18">
        <v>272</v>
      </c>
      <c r="K33" s="18">
        <v>332</v>
      </c>
      <c r="L33" s="18">
        <v>299</v>
      </c>
      <c r="M33" s="18">
        <v>327</v>
      </c>
      <c r="N33" s="18">
        <v>281</v>
      </c>
      <c r="O33" s="18">
        <v>329</v>
      </c>
      <c r="P33" s="18">
        <v>288</v>
      </c>
      <c r="Q33" s="18">
        <v>334</v>
      </c>
      <c r="R33" s="18">
        <v>271</v>
      </c>
      <c r="S33" s="18">
        <v>300</v>
      </c>
      <c r="T33" s="18">
        <v>257</v>
      </c>
      <c r="U33" s="18">
        <v>189</v>
      </c>
      <c r="V33" s="18">
        <v>102</v>
      </c>
      <c r="W33" s="18">
        <v>302</v>
      </c>
      <c r="X33" s="18">
        <v>291</v>
      </c>
      <c r="Y33" s="18">
        <v>312</v>
      </c>
      <c r="Z33" s="18">
        <v>102</v>
      </c>
      <c r="AA33" s="18">
        <v>108</v>
      </c>
      <c r="AB33" s="18">
        <v>154</v>
      </c>
      <c r="AC33" s="18">
        <v>141</v>
      </c>
      <c r="AD33" s="18">
        <v>56</v>
      </c>
      <c r="AE33" s="18">
        <v>123</v>
      </c>
      <c r="AF33" s="18">
        <v>99</v>
      </c>
      <c r="AG33" s="18">
        <v>144</v>
      </c>
      <c r="AH33" s="18">
        <v>197</v>
      </c>
      <c r="AI33" s="18">
        <v>201</v>
      </c>
      <c r="AJ33" s="18">
        <v>112</v>
      </c>
      <c r="AK33" s="18">
        <v>93</v>
      </c>
      <c r="AL33" s="18">
        <v>132</v>
      </c>
      <c r="AM33" s="18">
        <v>98</v>
      </c>
      <c r="AN33">
        <v>853481.83400000003</v>
      </c>
      <c r="AO33">
        <v>412751.40600000002</v>
      </c>
      <c r="AP33">
        <v>1266233.24</v>
      </c>
      <c r="AQ33">
        <v>0.67403208699999995</v>
      </c>
      <c r="AR33" s="16">
        <v>388375.71799999999</v>
      </c>
      <c r="AS33" s="16">
        <v>250222.92499999999</v>
      </c>
      <c r="AT33" s="16">
        <f t="shared" si="5"/>
        <v>138152.79300000001</v>
      </c>
      <c r="AU33" s="16">
        <f t="shared" si="6"/>
        <v>0.64428055978515109</v>
      </c>
    </row>
    <row r="34" spans="1:62" ht="25" customHeight="1">
      <c r="B34" s="18"/>
      <c r="C34" s="18"/>
      <c r="D34" s="18">
        <v>1</v>
      </c>
      <c r="E34" s="18">
        <v>1</v>
      </c>
      <c r="F34" s="18"/>
      <c r="G34" s="19">
        <v>-6</v>
      </c>
      <c r="H34" s="19"/>
      <c r="I34" s="19">
        <v>25.54</v>
      </c>
      <c r="J34" s="19">
        <v>265</v>
      </c>
      <c r="K34" s="19">
        <v>344</v>
      </c>
      <c r="L34" s="19">
        <v>307</v>
      </c>
      <c r="M34" s="19">
        <v>333</v>
      </c>
      <c r="N34" s="19">
        <v>289</v>
      </c>
      <c r="O34" s="19">
        <v>341</v>
      </c>
      <c r="P34" s="19">
        <v>293</v>
      </c>
      <c r="Q34" s="19">
        <v>337</v>
      </c>
      <c r="R34" s="19">
        <v>286</v>
      </c>
      <c r="S34" s="18">
        <v>260</v>
      </c>
      <c r="T34" s="18">
        <v>273</v>
      </c>
      <c r="U34" s="18">
        <v>284</v>
      </c>
      <c r="V34" s="18">
        <v>260</v>
      </c>
      <c r="W34" s="18">
        <v>260</v>
      </c>
      <c r="X34" s="18">
        <v>291</v>
      </c>
      <c r="Y34" s="18">
        <v>305</v>
      </c>
      <c r="Z34" s="18">
        <v>87</v>
      </c>
      <c r="AA34" s="18">
        <v>69</v>
      </c>
      <c r="AB34" s="18">
        <v>118</v>
      </c>
      <c r="AC34" s="18">
        <v>121</v>
      </c>
      <c r="AD34" s="18">
        <v>52</v>
      </c>
      <c r="AE34" s="18">
        <v>106</v>
      </c>
      <c r="AF34" s="18">
        <v>108</v>
      </c>
      <c r="AG34" s="18">
        <v>233</v>
      </c>
      <c r="AH34" s="18">
        <v>212</v>
      </c>
      <c r="AI34" s="18">
        <v>178</v>
      </c>
      <c r="AJ34" s="18">
        <v>249</v>
      </c>
      <c r="AK34" s="18">
        <v>266</v>
      </c>
      <c r="AL34" s="18">
        <v>253</v>
      </c>
      <c r="AM34" s="18">
        <v>231</v>
      </c>
      <c r="AN34">
        <v>1673875.433</v>
      </c>
      <c r="AO34">
        <v>757379.97400000005</v>
      </c>
      <c r="AP34">
        <v>2431255.4070000001</v>
      </c>
      <c r="AQ34">
        <v>0.68848193700000004</v>
      </c>
      <c r="AR34" s="16">
        <v>613308.21100000001</v>
      </c>
      <c r="AS34" s="16">
        <v>430546.75199999998</v>
      </c>
      <c r="AT34" s="16">
        <f t="shared" si="5"/>
        <v>182761.45900000003</v>
      </c>
      <c r="AU34" s="16">
        <f t="shared" si="6"/>
        <v>0.70200715444196127</v>
      </c>
    </row>
    <row r="35" spans="1:62" ht="25" customHeight="1">
      <c r="B35" s="18"/>
      <c r="C35" s="18"/>
      <c r="D35" s="18">
        <v>1</v>
      </c>
      <c r="E35" s="18">
        <v>0</v>
      </c>
      <c r="F35" s="18"/>
      <c r="G35" s="19">
        <v>-6</v>
      </c>
      <c r="H35" s="19"/>
      <c r="I35" s="19">
        <v>25.02</v>
      </c>
      <c r="J35" s="19">
        <v>263</v>
      </c>
      <c r="K35" s="19">
        <v>344</v>
      </c>
      <c r="L35" s="19">
        <v>305</v>
      </c>
      <c r="M35" s="19">
        <v>329</v>
      </c>
      <c r="N35" s="19">
        <v>292</v>
      </c>
      <c r="O35" s="19">
        <v>343</v>
      </c>
      <c r="P35" s="19">
        <v>299</v>
      </c>
      <c r="Q35" s="19">
        <v>337</v>
      </c>
      <c r="R35" s="19">
        <v>287</v>
      </c>
      <c r="S35" s="19">
        <v>256</v>
      </c>
      <c r="T35" s="19">
        <v>260</v>
      </c>
      <c r="U35" s="19">
        <v>265</v>
      </c>
      <c r="V35" s="19">
        <v>246</v>
      </c>
      <c r="W35" s="19">
        <v>269</v>
      </c>
      <c r="X35" s="19">
        <v>258</v>
      </c>
      <c r="Y35" s="19">
        <v>254</v>
      </c>
      <c r="Z35" s="18">
        <v>85</v>
      </c>
      <c r="AA35" s="18">
        <v>76</v>
      </c>
      <c r="AB35" s="18">
        <v>120</v>
      </c>
      <c r="AC35" s="18">
        <v>129</v>
      </c>
      <c r="AD35" s="18">
        <v>42</v>
      </c>
      <c r="AE35" s="18">
        <v>106</v>
      </c>
      <c r="AF35" s="18">
        <v>88</v>
      </c>
      <c r="AG35" s="18">
        <v>232</v>
      </c>
      <c r="AH35" s="18">
        <v>240</v>
      </c>
      <c r="AI35" s="18">
        <v>254</v>
      </c>
      <c r="AJ35" s="18">
        <v>217</v>
      </c>
      <c r="AK35" s="18">
        <v>237</v>
      </c>
      <c r="AL35" s="18">
        <v>218</v>
      </c>
      <c r="AM35" s="18">
        <v>218</v>
      </c>
      <c r="AN35">
        <v>1563419.118</v>
      </c>
      <c r="AO35">
        <v>863092.02</v>
      </c>
      <c r="AP35">
        <v>2426511.1379999998</v>
      </c>
      <c r="AQ35">
        <v>0.64430741499999999</v>
      </c>
      <c r="AR35" s="16">
        <v>598743.36</v>
      </c>
      <c r="AS35" s="16">
        <v>377345.43400000001</v>
      </c>
      <c r="AT35" s="16">
        <f t="shared" si="5"/>
        <v>221397.92599999998</v>
      </c>
      <c r="AU35" s="16">
        <f t="shared" si="6"/>
        <v>0.63022900830165363</v>
      </c>
    </row>
    <row r="36" spans="1:62" ht="27" customHeight="1">
      <c r="B36" s="18"/>
      <c r="C36" s="18"/>
      <c r="D36" s="18">
        <v>1</v>
      </c>
      <c r="E36" s="18">
        <v>0</v>
      </c>
      <c r="F36" s="18"/>
      <c r="G36" s="18">
        <v>-6.5</v>
      </c>
      <c r="H36" s="18">
        <v>-2.5</v>
      </c>
      <c r="I36" s="18">
        <v>27.84</v>
      </c>
      <c r="J36" s="18">
        <v>284</v>
      </c>
      <c r="K36" s="18">
        <v>330</v>
      </c>
      <c r="L36" s="18">
        <v>314</v>
      </c>
      <c r="M36" s="18">
        <v>318</v>
      </c>
      <c r="N36" s="18">
        <v>277</v>
      </c>
      <c r="O36" s="18">
        <v>333</v>
      </c>
      <c r="P36" s="18">
        <v>295</v>
      </c>
      <c r="Q36" s="18">
        <v>328</v>
      </c>
      <c r="R36" s="18">
        <v>281</v>
      </c>
      <c r="S36" s="18">
        <v>237</v>
      </c>
      <c r="T36" s="18">
        <v>205</v>
      </c>
      <c r="U36" s="18">
        <v>217</v>
      </c>
      <c r="V36" s="18">
        <v>121</v>
      </c>
      <c r="W36" s="18">
        <v>303</v>
      </c>
      <c r="X36" s="18">
        <v>324</v>
      </c>
      <c r="Y36" s="18">
        <v>285</v>
      </c>
      <c r="Z36" s="18">
        <v>85</v>
      </c>
      <c r="AA36" s="18">
        <v>86</v>
      </c>
      <c r="AB36" s="18">
        <v>122</v>
      </c>
      <c r="AC36" s="18">
        <v>137</v>
      </c>
      <c r="AD36" s="18">
        <v>68</v>
      </c>
      <c r="AE36" s="18">
        <v>58</v>
      </c>
      <c r="AF36" s="18">
        <v>73</v>
      </c>
      <c r="AG36" s="18">
        <v>123</v>
      </c>
      <c r="AH36" s="18">
        <v>118</v>
      </c>
      <c r="AI36" s="18">
        <v>151</v>
      </c>
      <c r="AJ36" s="18">
        <v>121</v>
      </c>
      <c r="AK36" s="18">
        <v>116</v>
      </c>
      <c r="AL36" s="18">
        <v>137</v>
      </c>
      <c r="AM36" s="18">
        <v>116</v>
      </c>
      <c r="AN36">
        <v>1529114.4029999999</v>
      </c>
      <c r="AO36">
        <v>902384.299</v>
      </c>
      <c r="AP36">
        <v>2431498.702</v>
      </c>
      <c r="AQ36">
        <v>0.62887732600000001</v>
      </c>
      <c r="AR36" s="16">
        <v>644083.31499999994</v>
      </c>
      <c r="AS36" s="16">
        <v>398065.30599999998</v>
      </c>
      <c r="AT36" s="16">
        <f t="shared" si="5"/>
        <v>246018.00899999996</v>
      </c>
      <c r="AU36" s="16">
        <f t="shared" si="6"/>
        <v>0.61803387345936767</v>
      </c>
    </row>
    <row r="37" spans="1:62" ht="27" customHeight="1">
      <c r="B37" s="18"/>
      <c r="C37" s="18"/>
      <c r="D37" s="18">
        <v>1</v>
      </c>
      <c r="E37" s="18">
        <v>1</v>
      </c>
      <c r="F37" s="18"/>
      <c r="G37" s="18">
        <v>-6</v>
      </c>
      <c r="H37" s="18">
        <v>-2.25</v>
      </c>
      <c r="I37" s="18">
        <v>27.82</v>
      </c>
      <c r="J37" s="18">
        <v>285</v>
      </c>
      <c r="K37" s="18">
        <v>335</v>
      </c>
      <c r="L37" s="18">
        <v>315</v>
      </c>
      <c r="M37" s="18">
        <v>322</v>
      </c>
      <c r="N37" s="18">
        <v>288</v>
      </c>
      <c r="O37" s="18">
        <v>338</v>
      </c>
      <c r="P37" s="18">
        <v>302</v>
      </c>
      <c r="Q37" s="18">
        <v>328</v>
      </c>
      <c r="R37" s="18">
        <v>295</v>
      </c>
      <c r="S37" s="18">
        <v>300</v>
      </c>
      <c r="T37" s="18">
        <v>257</v>
      </c>
      <c r="U37" s="18">
        <v>189</v>
      </c>
      <c r="V37" s="18">
        <v>102</v>
      </c>
      <c r="W37" s="18">
        <v>302</v>
      </c>
      <c r="X37" s="18">
        <v>291</v>
      </c>
      <c r="Y37" s="18">
        <v>312</v>
      </c>
      <c r="Z37" s="18">
        <v>86</v>
      </c>
      <c r="AA37" s="18">
        <v>68</v>
      </c>
      <c r="AB37" s="18">
        <v>65</v>
      </c>
      <c r="AC37" s="18">
        <v>75</v>
      </c>
      <c r="AD37" s="18">
        <v>81</v>
      </c>
      <c r="AE37" s="18">
        <v>124</v>
      </c>
      <c r="AF37" s="18">
        <v>142</v>
      </c>
      <c r="AG37" s="18">
        <v>94</v>
      </c>
      <c r="AH37" s="18">
        <v>106</v>
      </c>
      <c r="AI37" s="18">
        <v>85</v>
      </c>
      <c r="AJ37" s="18">
        <v>93</v>
      </c>
      <c r="AK37" s="18">
        <v>90</v>
      </c>
      <c r="AL37" s="18">
        <v>76</v>
      </c>
      <c r="AM37" s="18">
        <v>95</v>
      </c>
      <c r="AN37">
        <v>1532033.953</v>
      </c>
      <c r="AO37">
        <v>807377.27099999995</v>
      </c>
      <c r="AP37">
        <v>2339411.2239999999</v>
      </c>
      <c r="AQ37">
        <v>0.65488014100000003</v>
      </c>
      <c r="AR37" s="16">
        <v>612942.56599999999</v>
      </c>
      <c r="AS37" s="16">
        <v>404951.61599999998</v>
      </c>
      <c r="AT37" s="16">
        <f t="shared" si="5"/>
        <v>207990.95</v>
      </c>
      <c r="AU37" s="16">
        <f t="shared" si="6"/>
        <v>0.66066812530686603</v>
      </c>
    </row>
    <row r="38" spans="1:62" ht="25" customHeight="1">
      <c r="B38" s="18"/>
      <c r="C38" s="18"/>
      <c r="D38" s="18">
        <v>1</v>
      </c>
      <c r="E38" s="18">
        <v>0</v>
      </c>
      <c r="F38" s="18" t="s">
        <v>11</v>
      </c>
      <c r="G38" s="19">
        <v>-6</v>
      </c>
      <c r="H38" s="19"/>
      <c r="I38" s="19">
        <v>26.02</v>
      </c>
      <c r="J38" s="19">
        <v>265</v>
      </c>
      <c r="K38" s="19">
        <v>348</v>
      </c>
      <c r="L38" s="19">
        <v>365</v>
      </c>
      <c r="M38" s="19">
        <v>333</v>
      </c>
      <c r="N38" s="19">
        <v>285</v>
      </c>
      <c r="O38" s="19">
        <v>347</v>
      </c>
      <c r="P38" s="19">
        <v>189</v>
      </c>
      <c r="Q38" s="19">
        <v>330</v>
      </c>
      <c r="R38" s="19">
        <v>292</v>
      </c>
      <c r="S38" s="18">
        <v>234</v>
      </c>
      <c r="T38" s="18">
        <v>224</v>
      </c>
      <c r="U38" s="18">
        <v>184</v>
      </c>
      <c r="V38" s="18">
        <v>150</v>
      </c>
      <c r="W38" s="18">
        <v>239</v>
      </c>
      <c r="X38" s="18">
        <v>292</v>
      </c>
      <c r="Y38" s="18">
        <v>279</v>
      </c>
      <c r="Z38" s="18">
        <v>87</v>
      </c>
      <c r="AA38" s="18">
        <v>80</v>
      </c>
      <c r="AB38" s="18">
        <v>133</v>
      </c>
      <c r="AC38" s="18">
        <v>128</v>
      </c>
      <c r="AD38" s="18">
        <v>48</v>
      </c>
      <c r="AE38" s="18">
        <v>93</v>
      </c>
      <c r="AF38" s="18">
        <v>83</v>
      </c>
      <c r="AG38" s="18">
        <v>155</v>
      </c>
      <c r="AH38" s="18">
        <v>168</v>
      </c>
      <c r="AI38" s="18">
        <v>192</v>
      </c>
      <c r="AJ38" s="18">
        <v>144</v>
      </c>
      <c r="AK38" s="18">
        <v>141</v>
      </c>
      <c r="AL38" s="18">
        <v>166</v>
      </c>
      <c r="AM38" s="18">
        <v>120</v>
      </c>
      <c r="AN38">
        <v>1338127.162</v>
      </c>
      <c r="AO38">
        <v>678187.17599999998</v>
      </c>
      <c r="AP38">
        <v>2016314.338</v>
      </c>
      <c r="AQ38">
        <v>0.66365007499999995</v>
      </c>
      <c r="AR38" s="16">
        <v>544871.69299999997</v>
      </c>
      <c r="AS38" s="16">
        <v>350653.36300000001</v>
      </c>
      <c r="AT38" s="16">
        <f t="shared" si="5"/>
        <v>194218.32999999996</v>
      </c>
      <c r="AU38" s="16">
        <f t="shared" si="6"/>
        <v>0.64355217476860194</v>
      </c>
    </row>
    <row r="39" spans="1:62" ht="25" customHeight="1">
      <c r="B39" s="18"/>
      <c r="C39" s="18"/>
      <c r="D39" s="18">
        <v>1</v>
      </c>
      <c r="E39" s="18">
        <v>1</v>
      </c>
      <c r="F39" s="18"/>
      <c r="G39" s="19">
        <v>-6.25</v>
      </c>
      <c r="H39" s="19"/>
      <c r="I39" s="19">
        <v>25.89</v>
      </c>
      <c r="J39" s="18">
        <v>260</v>
      </c>
      <c r="K39" s="19">
        <v>346</v>
      </c>
      <c r="L39" s="19">
        <v>307</v>
      </c>
      <c r="M39" s="19">
        <v>332</v>
      </c>
      <c r="N39" s="19">
        <v>281</v>
      </c>
      <c r="O39" s="19">
        <v>346</v>
      </c>
      <c r="P39" s="19">
        <v>297</v>
      </c>
      <c r="Q39" s="19">
        <v>335</v>
      </c>
      <c r="R39" s="19">
        <v>282</v>
      </c>
      <c r="S39" s="18">
        <v>267</v>
      </c>
      <c r="T39" s="18">
        <v>267</v>
      </c>
      <c r="U39" s="18">
        <v>239</v>
      </c>
      <c r="V39" s="18">
        <v>180</v>
      </c>
      <c r="W39" s="18">
        <v>281</v>
      </c>
      <c r="X39" s="18">
        <v>269</v>
      </c>
      <c r="Y39" s="18">
        <v>263</v>
      </c>
      <c r="Z39" s="18">
        <v>90</v>
      </c>
      <c r="AA39" s="18">
        <v>75</v>
      </c>
      <c r="AB39" s="18">
        <v>147</v>
      </c>
      <c r="AC39" s="18">
        <v>134</v>
      </c>
      <c r="AD39" s="18">
        <v>49</v>
      </c>
      <c r="AE39" s="18">
        <v>108</v>
      </c>
      <c r="AF39" s="18">
        <v>84</v>
      </c>
      <c r="AG39" s="18">
        <v>172</v>
      </c>
      <c r="AH39" s="18">
        <v>179</v>
      </c>
      <c r="AI39" s="18">
        <v>161</v>
      </c>
      <c r="AJ39" s="18">
        <v>180</v>
      </c>
      <c r="AK39" s="18">
        <v>176</v>
      </c>
      <c r="AL39" s="18">
        <v>168</v>
      </c>
      <c r="AM39" s="18">
        <v>158</v>
      </c>
      <c r="AN39">
        <v>1499067.3659999999</v>
      </c>
      <c r="AO39">
        <v>682201.55700000003</v>
      </c>
      <c r="AP39">
        <v>2181268.923</v>
      </c>
      <c r="AQ39">
        <v>0.68724555200000004</v>
      </c>
      <c r="AR39" s="16">
        <v>627934.00300000003</v>
      </c>
      <c r="AS39" s="16">
        <v>388924.18599999999</v>
      </c>
      <c r="AT39" s="16">
        <f t="shared" si="5"/>
        <v>239009.81700000004</v>
      </c>
      <c r="AU39" s="16">
        <f t="shared" si="6"/>
        <v>0.61937111884670459</v>
      </c>
    </row>
    <row r="40" spans="1:62" s="11" customFormat="1" ht="34" customHeight="1">
      <c r="B40" s="20"/>
      <c r="C40" s="20"/>
      <c r="D40" s="20">
        <f>SUM(D5:D39)</f>
        <v>27</v>
      </c>
      <c r="E40" s="20">
        <f>SUM(E5:E39)</f>
        <v>13</v>
      </c>
      <c r="F40" s="20"/>
      <c r="G40" s="21">
        <f>AVERAGE(G5:G39)</f>
        <v>-5.7214285714285715</v>
      </c>
      <c r="H40" s="20"/>
      <c r="I40" s="20">
        <f>AVERAGE(I32:I39)</f>
        <v>26.962499999999999</v>
      </c>
      <c r="J40" s="21">
        <f>AVERAGE(J5:J39)</f>
        <v>258.62857142857143</v>
      </c>
      <c r="K40" s="21">
        <f t="shared" ref="K40:R40" si="7">AVERAGE(K34:K39)</f>
        <v>341.16666666666669</v>
      </c>
      <c r="L40" s="21">
        <f t="shared" si="7"/>
        <v>318.83333333333331</v>
      </c>
      <c r="M40" s="21">
        <f t="shared" si="7"/>
        <v>327.83333333333331</v>
      </c>
      <c r="N40" s="21">
        <f t="shared" si="7"/>
        <v>285.33333333333331</v>
      </c>
      <c r="O40" s="21">
        <f t="shared" si="7"/>
        <v>341.33333333333331</v>
      </c>
      <c r="P40" s="21">
        <f t="shared" si="7"/>
        <v>279.16666666666669</v>
      </c>
      <c r="Q40" s="21">
        <f t="shared" si="7"/>
        <v>332.5</v>
      </c>
      <c r="R40" s="21">
        <f t="shared" si="7"/>
        <v>287.16666666666669</v>
      </c>
      <c r="S40" s="20">
        <f>AVERAGE(S26:S39)</f>
        <v>247</v>
      </c>
      <c r="T40" s="20">
        <f t="shared" ref="T40:Y40" si="8">AVERAGE(T26:T39)</f>
        <v>235.07142857142858</v>
      </c>
      <c r="U40" s="20">
        <f t="shared" si="8"/>
        <v>197.21428571428572</v>
      </c>
      <c r="V40" s="20">
        <f t="shared" si="8"/>
        <v>148.57142857142858</v>
      </c>
      <c r="W40" s="20">
        <f t="shared" si="8"/>
        <v>259</v>
      </c>
      <c r="X40" s="20">
        <f t="shared" si="8"/>
        <v>267.5</v>
      </c>
      <c r="Y40" s="20">
        <f t="shared" si="8"/>
        <v>264.64285714285717</v>
      </c>
      <c r="Z40" s="20">
        <f t="shared" ref="Z40" si="9">AVERAGE(Z26:Z39)</f>
        <v>94.785714285714292</v>
      </c>
      <c r="AA40" s="20">
        <f t="shared" ref="AA40" si="10">AVERAGE(AA26:AA39)</f>
        <v>76.642857142857139</v>
      </c>
      <c r="AB40" s="20">
        <f t="shared" ref="AB40" si="11">AVERAGE(AB26:AB39)</f>
        <v>130.5</v>
      </c>
      <c r="AC40" s="20">
        <f t="shared" ref="AC40" si="12">AVERAGE(AC26:AC39)</f>
        <v>127.71428571428571</v>
      </c>
      <c r="AD40" s="20">
        <f t="shared" ref="AD40" si="13">AVERAGE(AD26:AD39)</f>
        <v>63.571428571428569</v>
      </c>
      <c r="AE40" s="20">
        <f t="shared" ref="AE40" si="14">AVERAGE(AE26:AE39)</f>
        <v>114.28571428571429</v>
      </c>
      <c r="AF40" s="20">
        <f t="shared" ref="AF40" si="15">AVERAGE(AF26:AF39)</f>
        <v>114.28571428571429</v>
      </c>
      <c r="AG40" s="20">
        <f t="shared" ref="AG40" si="16">AVERAGE(AG26:AG39)</f>
        <v>145.35714285714286</v>
      </c>
      <c r="AH40" s="20">
        <f t="shared" ref="AH40" si="17">AVERAGE(AH26:AH39)</f>
        <v>151.57142857142858</v>
      </c>
      <c r="AI40" s="20">
        <f t="shared" ref="AI40" si="18">AVERAGE(AI26:AI39)</f>
        <v>153</v>
      </c>
      <c r="AJ40" s="20">
        <f t="shared" ref="AJ40" si="19">AVERAGE(AJ26:AJ39)</f>
        <v>134.21428571428572</v>
      </c>
      <c r="AK40" s="20">
        <f t="shared" ref="AK40" si="20">AVERAGE(AK26:AK39)</f>
        <v>146</v>
      </c>
      <c r="AL40" s="20">
        <f t="shared" ref="AL40" si="21">AVERAGE(AL26:AL39)</f>
        <v>150.42857142857142</v>
      </c>
      <c r="AM40" s="20">
        <f t="shared" ref="AM40" si="22">AVERAGE(AM26:AM39)</f>
        <v>127.5</v>
      </c>
      <c r="AN40" s="11">
        <f>AVERAGE(AN5:AN39)</f>
        <v>1330574.4841999996</v>
      </c>
      <c r="AO40" s="11">
        <f t="shared" ref="AO40:AQ40" si="23">AVERAGE(AO5:AO39)</f>
        <v>639068.54234285711</v>
      </c>
      <c r="AP40" s="11">
        <f t="shared" si="23"/>
        <v>1953066.5736285711</v>
      </c>
      <c r="AQ40" s="11">
        <f t="shared" si="23"/>
        <v>0.67384546325714267</v>
      </c>
      <c r="AR40" s="17">
        <f>AVERAGE(AR5:AR39)</f>
        <v>536031.69200000004</v>
      </c>
      <c r="AS40" s="17">
        <f t="shared" ref="AS40:AU40" si="24">AVERAGE(AS5:AS39)</f>
        <v>348057.62782352942</v>
      </c>
      <c r="AT40" s="17">
        <f t="shared" si="24"/>
        <v>188404.18234285712</v>
      </c>
      <c r="AU40" s="17">
        <f t="shared" si="24"/>
        <v>0.64891713779890559</v>
      </c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</row>
    <row r="41" spans="1:62"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</row>
    <row r="42" spans="1:62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</row>
    <row r="43" spans="1:62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</row>
    <row r="44" spans="1:62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</row>
    <row r="45" spans="1:62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</row>
    <row r="46" spans="1:62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</row>
    <row r="47" spans="1:62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</row>
    <row r="48" spans="1:62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</row>
    <row r="49" spans="2:39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</row>
    <row r="50" spans="2:39"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</row>
    <row r="51" spans="2:39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</row>
    <row r="52" spans="2:39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</row>
    <row r="53" spans="2:39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</row>
    <row r="54" spans="2:39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</row>
    <row r="55" spans="2:39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</row>
    <row r="56" spans="2:39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</row>
    <row r="57" spans="2:39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</row>
    <row r="58" spans="2:39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</row>
    <row r="59" spans="2:39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</row>
    <row r="60" spans="2:39"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</row>
    <row r="61" spans="2:39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</row>
    <row r="62" spans="2:39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</row>
    <row r="63" spans="2:39"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</row>
    <row r="64" spans="2:39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</row>
    <row r="65" spans="2:39"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</row>
    <row r="66" spans="2:39"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</row>
    <row r="67" spans="2:39"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</row>
    <row r="68" spans="2:39"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</row>
    <row r="69" spans="2:39"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</row>
    <row r="70" spans="2:39"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</row>
    <row r="71" spans="2:39"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</row>
    <row r="72" spans="2:39"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</row>
    <row r="73" spans="2:39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</row>
    <row r="74" spans="2:39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</row>
    <row r="75" spans="2:39"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</row>
    <row r="76" spans="2:39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</row>
    <row r="77" spans="2:39"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</row>
    <row r="78" spans="2:39"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</row>
    <row r="79" spans="2:39"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</row>
    <row r="80" spans="2:39"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</row>
    <row r="81" spans="2:39"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</row>
    <row r="82" spans="2:39"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</row>
    <row r="83" spans="2:39"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</row>
    <row r="84" spans="2:39"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</row>
    <row r="85" spans="2:39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</row>
    <row r="86" spans="2:39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</row>
    <row r="87" spans="2:39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</row>
    <row r="88" spans="2:39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</row>
    <row r="89" spans="2:39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</row>
    <row r="90" spans="2:39"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</row>
    <row r="91" spans="2:39"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</row>
    <row r="92" spans="2:39"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</row>
    <row r="93" spans="2:39"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</row>
    <row r="94" spans="2:39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</row>
    <row r="95" spans="2:39"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</row>
    <row r="96" spans="2:39"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</row>
    <row r="97" spans="2:39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</row>
    <row r="98" spans="2:39"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</row>
    <row r="99" spans="2:39"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</row>
    <row r="100" spans="2:39"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</row>
    <row r="101" spans="2:39"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</row>
    <row r="102" spans="2:39"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</row>
    <row r="103" spans="2:39"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</row>
    <row r="104" spans="2:39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</row>
    <row r="105" spans="2:39"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</row>
    <row r="106" spans="2:39"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</row>
    <row r="107" spans="2:39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</row>
    <row r="108" spans="2:39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</row>
    <row r="109" spans="2:39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</row>
    <row r="110" spans="2:39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</row>
    <row r="111" spans="2:39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</row>
    <row r="112" spans="2:39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</row>
    <row r="113" spans="2:39"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</row>
    <row r="114" spans="2:39"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</row>
    <row r="115" spans="2:39"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</row>
    <row r="116" spans="2:39"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</row>
    <row r="117" spans="2:39"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</row>
    <row r="118" spans="2:39"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</row>
    <row r="119" spans="2:39"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</row>
    <row r="120" spans="2:39"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</row>
    <row r="121" spans="2:39"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</row>
    <row r="122" spans="2:39"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</row>
    <row r="123" spans="2:39"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</row>
    <row r="124" spans="2:39"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</row>
    <row r="125" spans="2:39"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</row>
    <row r="126" spans="2:39"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</row>
    <row r="127" spans="2:39"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</row>
    <row r="128" spans="2:39"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</row>
    <row r="129" spans="2:39"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</row>
    <row r="130" spans="2:39"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</row>
    <row r="131" spans="2:39"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</row>
    <row r="132" spans="2:39"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</row>
    <row r="133" spans="2:39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</row>
    <row r="134" spans="2:39"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</row>
    <row r="135" spans="2:39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</row>
    <row r="136" spans="2:39"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</row>
    <row r="137" spans="2:39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</row>
    <row r="138" spans="2:39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</row>
    <row r="139" spans="2:39"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</row>
    <row r="140" spans="2:39"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</row>
    <row r="141" spans="2:39"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</row>
    <row r="142" spans="2:39"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</row>
    <row r="143" spans="2:39"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</row>
    <row r="144" spans="2:39"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</row>
    <row r="145" spans="2:39"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</row>
    <row r="146" spans="2:39"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</row>
    <row r="147" spans="2:39"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</row>
    <row r="148" spans="2:39"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</row>
    <row r="149" spans="2:39"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</row>
    <row r="150" spans="2:39"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</row>
    <row r="151" spans="2:39"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</row>
    <row r="152" spans="2:39"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</row>
    <row r="153" spans="2:39"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</row>
    <row r="154" spans="2:39"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</row>
    <row r="155" spans="2:39"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</row>
    <row r="156" spans="2:39"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</row>
    <row r="157" spans="2:39"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</row>
    <row r="158" spans="2:39"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</row>
    <row r="159" spans="2:39"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</row>
    <row r="160" spans="2:39"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</row>
    <row r="161" spans="2:39"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</row>
    <row r="162" spans="2:39"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</row>
    <row r="163" spans="2:39"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</row>
    <row r="164" spans="2:39"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</row>
    <row r="165" spans="2:39"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</row>
    <row r="166" spans="2:39"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</row>
    <row r="167" spans="2:39"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</row>
    <row r="168" spans="2:39"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</row>
    <row r="169" spans="2:39"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</row>
    <row r="170" spans="2:39"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</row>
    <row r="171" spans="2:39"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</row>
    <row r="172" spans="2:39"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</row>
    <row r="173" spans="2:39"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</row>
    <row r="174" spans="2:39"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</row>
    <row r="175" spans="2:39"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</row>
    <row r="176" spans="2:39"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</row>
    <row r="177" spans="2:39"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</row>
    <row r="178" spans="2:39"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</row>
    <row r="179" spans="2:39"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</row>
    <row r="180" spans="2:39"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</row>
    <row r="181" spans="2:39"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</row>
    <row r="182" spans="2:39"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</row>
    <row r="183" spans="2:39"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</row>
    <row r="184" spans="2:39"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</row>
    <row r="185" spans="2:39"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</row>
    <row r="186" spans="2:39"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</row>
    <row r="187" spans="2:39"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</row>
    <row r="188" spans="2:39"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</row>
    <row r="189" spans="2:39"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</row>
    <row r="190" spans="2:39"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</row>
    <row r="191" spans="2:39"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</row>
    <row r="192" spans="2:39"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</row>
  </sheetData>
  <mergeCells count="10">
    <mergeCell ref="G1:H1"/>
    <mergeCell ref="J1:Y1"/>
    <mergeCell ref="Z1:AM1"/>
    <mergeCell ref="AN2:AQ2"/>
    <mergeCell ref="AR2:AU2"/>
    <mergeCell ref="J3:R3"/>
    <mergeCell ref="S3:Y3"/>
    <mergeCell ref="Z3:AF3"/>
    <mergeCell ref="AG3:AM3"/>
    <mergeCell ref="AN1:AU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A7F32-3389-4945-97CD-0521550C882E}">
  <dimension ref="A1:X63"/>
  <sheetViews>
    <sheetView topLeftCell="F51" zoomScale="75" workbookViewId="0">
      <selection activeCell="U3" sqref="U3:X3"/>
    </sheetView>
  </sheetViews>
  <sheetFormatPr baseColWidth="10" defaultRowHeight="16"/>
  <sheetData>
    <row r="1" spans="1:24" s="2" customFormat="1" ht="36" customHeight="1">
      <c r="A1" s="2" t="s">
        <v>43</v>
      </c>
      <c r="B1" s="2" t="s">
        <v>44</v>
      </c>
      <c r="C1" s="32"/>
      <c r="D1" s="32"/>
      <c r="E1" s="32"/>
      <c r="F1" s="32"/>
      <c r="G1" s="32"/>
      <c r="H1" s="32"/>
      <c r="I1" s="32"/>
      <c r="J1" s="33" t="s">
        <v>48</v>
      </c>
      <c r="K1" s="34"/>
      <c r="L1" s="34"/>
      <c r="M1" s="34"/>
      <c r="N1" s="34"/>
      <c r="O1" s="34"/>
      <c r="P1" s="34"/>
      <c r="Q1" s="28" t="s">
        <v>47</v>
      </c>
      <c r="R1" s="29"/>
      <c r="S1" s="29"/>
      <c r="T1" s="29"/>
      <c r="U1" s="29"/>
      <c r="V1" s="29"/>
      <c r="W1" s="29"/>
      <c r="X1" s="29"/>
    </row>
    <row r="2" spans="1:24" s="2" customFormat="1" ht="36" customHeight="1">
      <c r="C2" s="14"/>
      <c r="D2" s="14"/>
      <c r="E2" s="14"/>
      <c r="F2" s="14"/>
      <c r="G2" s="14"/>
      <c r="H2" s="14"/>
      <c r="I2" s="14"/>
      <c r="J2" s="12"/>
      <c r="K2" s="13"/>
      <c r="L2" s="13"/>
      <c r="M2" s="13"/>
      <c r="N2" s="13"/>
      <c r="O2" s="13"/>
      <c r="P2" s="13"/>
      <c r="Q2" s="35" t="s">
        <v>53</v>
      </c>
      <c r="R2" s="36"/>
      <c r="S2" s="36"/>
      <c r="T2" s="36"/>
      <c r="U2" s="38" t="s">
        <v>54</v>
      </c>
      <c r="V2" s="38"/>
      <c r="W2" s="38"/>
      <c r="X2" s="38"/>
    </row>
    <row r="3" spans="1:24" ht="40" customHeight="1">
      <c r="C3" s="23" t="s">
        <v>25</v>
      </c>
      <c r="D3" s="24"/>
      <c r="E3" s="24"/>
      <c r="F3" s="24"/>
      <c r="G3" s="24"/>
      <c r="H3" s="24"/>
      <c r="I3" s="24"/>
      <c r="J3" s="26" t="s">
        <v>42</v>
      </c>
      <c r="K3" s="27"/>
      <c r="L3" s="27"/>
      <c r="M3" s="27"/>
      <c r="N3" s="27"/>
      <c r="O3" s="27"/>
      <c r="P3" s="27"/>
      <c r="Q3" s="1" t="s">
        <v>10</v>
      </c>
      <c r="R3" s="1" t="s">
        <v>9</v>
      </c>
      <c r="S3" s="1" t="s">
        <v>8</v>
      </c>
      <c r="T3" s="1" t="s">
        <v>7</v>
      </c>
      <c r="U3" s="1" t="s">
        <v>8</v>
      </c>
      <c r="V3" s="1" t="s">
        <v>12</v>
      </c>
      <c r="W3" s="1" t="s">
        <v>13</v>
      </c>
      <c r="X3" s="1" t="s">
        <v>7</v>
      </c>
    </row>
    <row r="4" spans="1:24" ht="24" customHeight="1"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  <c r="J4" s="1" t="s">
        <v>6</v>
      </c>
      <c r="K4" s="1" t="s">
        <v>5</v>
      </c>
      <c r="L4" s="1" t="s">
        <v>4</v>
      </c>
      <c r="M4" s="1" t="s">
        <v>3</v>
      </c>
      <c r="N4" s="1" t="s">
        <v>2</v>
      </c>
      <c r="O4" s="1" t="s">
        <v>1</v>
      </c>
      <c r="P4" s="1" t="s">
        <v>0</v>
      </c>
      <c r="Q4" s="10"/>
      <c r="R4" s="10"/>
      <c r="S4" s="10"/>
      <c r="T4" s="10"/>
      <c r="U4" s="1"/>
      <c r="V4" s="1"/>
      <c r="W4" s="1"/>
      <c r="X4" s="1"/>
    </row>
    <row r="5" spans="1:24" ht="19" customHeight="1">
      <c r="B5" s="9"/>
      <c r="C5">
        <v>310</v>
      </c>
      <c r="D5">
        <v>298</v>
      </c>
      <c r="E5">
        <v>198</v>
      </c>
      <c r="F5">
        <v>116</v>
      </c>
      <c r="G5">
        <v>324</v>
      </c>
      <c r="H5">
        <v>312</v>
      </c>
      <c r="I5">
        <v>270</v>
      </c>
      <c r="J5">
        <v>99</v>
      </c>
      <c r="K5">
        <v>85</v>
      </c>
      <c r="L5">
        <v>135</v>
      </c>
      <c r="M5">
        <v>151</v>
      </c>
      <c r="N5">
        <v>69</v>
      </c>
      <c r="O5">
        <v>120</v>
      </c>
      <c r="P5">
        <v>101</v>
      </c>
      <c r="Q5" s="10">
        <f>S5-R5</f>
        <v>1648016.7759999998</v>
      </c>
      <c r="R5" s="10">
        <v>882218.37899999996</v>
      </c>
      <c r="S5" s="10">
        <v>2530235.1549999998</v>
      </c>
      <c r="T5" s="10">
        <f>Q5/S5</f>
        <v>0.65132949115158423</v>
      </c>
      <c r="U5">
        <v>598865.24199999997</v>
      </c>
      <c r="V5">
        <v>401904.576</v>
      </c>
      <c r="W5">
        <f>U5-V5</f>
        <v>196960.66599999997</v>
      </c>
      <c r="X5">
        <f>V5/U5</f>
        <v>0.6711102061254709</v>
      </c>
    </row>
    <row r="6" spans="1:24" ht="19" customHeight="1">
      <c r="C6">
        <v>258</v>
      </c>
      <c r="D6">
        <v>260</v>
      </c>
      <c r="E6">
        <v>203</v>
      </c>
      <c r="F6">
        <v>128</v>
      </c>
      <c r="G6">
        <v>286</v>
      </c>
      <c r="H6">
        <v>300</v>
      </c>
      <c r="I6">
        <v>215</v>
      </c>
      <c r="J6">
        <v>101</v>
      </c>
      <c r="K6">
        <v>80</v>
      </c>
      <c r="L6">
        <v>139</v>
      </c>
      <c r="M6">
        <v>147</v>
      </c>
      <c r="N6">
        <v>74</v>
      </c>
      <c r="O6">
        <v>138</v>
      </c>
      <c r="P6">
        <v>106</v>
      </c>
      <c r="Q6" s="10">
        <f t="shared" ref="Q6:Q33" si="0">S6-R6</f>
        <v>1621546.5470000003</v>
      </c>
      <c r="R6" s="10">
        <v>1052069.0079999999</v>
      </c>
      <c r="S6" s="10">
        <v>2673615.5550000002</v>
      </c>
      <c r="T6" s="10">
        <f t="shared" ref="T6:T33" si="1">Q6/S6</f>
        <v>0.60649951858916384</v>
      </c>
      <c r="U6">
        <v>516046.69400000002</v>
      </c>
      <c r="V6">
        <v>310127.73100000003</v>
      </c>
      <c r="W6">
        <f t="shared" ref="W6:W62" si="2">U6-V6</f>
        <v>205918.96299999999</v>
      </c>
      <c r="X6">
        <f t="shared" ref="X6:X40" si="3">V6/U6</f>
        <v>0.60096835151898098</v>
      </c>
    </row>
    <row r="7" spans="1:24" ht="19" customHeight="1">
      <c r="C7">
        <v>265</v>
      </c>
      <c r="D7">
        <v>257</v>
      </c>
      <c r="E7">
        <v>232</v>
      </c>
      <c r="F7">
        <v>139</v>
      </c>
      <c r="G7">
        <v>288</v>
      </c>
      <c r="H7">
        <v>321</v>
      </c>
      <c r="I7">
        <v>295</v>
      </c>
      <c r="J7">
        <v>109</v>
      </c>
      <c r="K7">
        <v>86</v>
      </c>
      <c r="L7">
        <v>159</v>
      </c>
      <c r="M7">
        <v>178</v>
      </c>
      <c r="N7">
        <v>73</v>
      </c>
      <c r="O7">
        <v>113</v>
      </c>
      <c r="P7">
        <v>133</v>
      </c>
      <c r="Q7" s="10">
        <f t="shared" si="0"/>
        <v>1962350.7310000001</v>
      </c>
      <c r="R7" s="10">
        <v>1295570.594</v>
      </c>
      <c r="S7" s="10">
        <v>3257921.3250000002</v>
      </c>
      <c r="T7" s="10">
        <f t="shared" si="1"/>
        <v>0.60233214225945131</v>
      </c>
      <c r="U7">
        <v>567419.78899999999</v>
      </c>
      <c r="V7">
        <v>422868.21100000001</v>
      </c>
      <c r="W7">
        <f t="shared" si="2"/>
        <v>144551.57799999998</v>
      </c>
      <c r="X7">
        <f t="shared" si="3"/>
        <v>0.74524755603826853</v>
      </c>
    </row>
    <row r="8" spans="1:24" ht="19" customHeight="1">
      <c r="B8" s="9"/>
      <c r="C8">
        <v>314</v>
      </c>
      <c r="D8">
        <v>300</v>
      </c>
      <c r="E8">
        <v>274</v>
      </c>
      <c r="F8">
        <v>194</v>
      </c>
      <c r="G8">
        <v>319</v>
      </c>
      <c r="H8">
        <v>337</v>
      </c>
      <c r="I8">
        <v>360</v>
      </c>
      <c r="J8">
        <v>107</v>
      </c>
      <c r="K8">
        <v>67</v>
      </c>
      <c r="L8">
        <v>130</v>
      </c>
      <c r="M8">
        <v>131</v>
      </c>
      <c r="N8">
        <v>79</v>
      </c>
      <c r="O8">
        <v>159</v>
      </c>
      <c r="P8">
        <v>182</v>
      </c>
      <c r="Q8" s="10">
        <f t="shared" si="0"/>
        <v>1853038.4939999997</v>
      </c>
      <c r="R8" s="10">
        <v>1241527.2120000001</v>
      </c>
      <c r="S8" s="10">
        <v>3094565.7059999998</v>
      </c>
      <c r="T8" s="10">
        <f t="shared" si="1"/>
        <v>0.59880405525310887</v>
      </c>
      <c r="U8">
        <v>639147.11</v>
      </c>
      <c r="V8">
        <v>439870.69400000002</v>
      </c>
      <c r="W8">
        <f t="shared" si="2"/>
        <v>199276.41599999997</v>
      </c>
      <c r="X8">
        <f t="shared" si="3"/>
        <v>0.68821510277970277</v>
      </c>
    </row>
    <row r="9" spans="1:24" ht="19" customHeight="1">
      <c r="C9">
        <v>395</v>
      </c>
      <c r="D9">
        <v>375</v>
      </c>
      <c r="E9">
        <v>298</v>
      </c>
      <c r="F9">
        <v>190</v>
      </c>
      <c r="G9">
        <v>392</v>
      </c>
      <c r="H9">
        <v>368</v>
      </c>
      <c r="I9">
        <v>291</v>
      </c>
      <c r="J9">
        <v>108</v>
      </c>
      <c r="K9">
        <v>69</v>
      </c>
      <c r="L9">
        <v>127</v>
      </c>
      <c r="M9">
        <v>152</v>
      </c>
      <c r="N9">
        <v>87</v>
      </c>
      <c r="O9">
        <v>177</v>
      </c>
      <c r="P9">
        <v>122</v>
      </c>
      <c r="Q9" s="10">
        <f t="shared" si="0"/>
        <v>1641154.1229999997</v>
      </c>
      <c r="R9" s="10">
        <v>1020206.697</v>
      </c>
      <c r="S9" s="10">
        <v>2661360.8199999998</v>
      </c>
      <c r="T9" s="10">
        <f t="shared" si="1"/>
        <v>0.61665975942337636</v>
      </c>
      <c r="U9">
        <v>787355.13600000006</v>
      </c>
      <c r="V9">
        <v>479543.15500000003</v>
      </c>
      <c r="W9">
        <f t="shared" si="2"/>
        <v>307811.98100000003</v>
      </c>
      <c r="X9">
        <f t="shared" si="3"/>
        <v>0.60905572730016455</v>
      </c>
    </row>
    <row r="10" spans="1:24" ht="19" customHeight="1">
      <c r="C10">
        <v>335</v>
      </c>
      <c r="D10">
        <v>281</v>
      </c>
      <c r="E10">
        <v>246</v>
      </c>
      <c r="F10">
        <v>175</v>
      </c>
      <c r="G10">
        <v>399</v>
      </c>
      <c r="H10">
        <v>317</v>
      </c>
      <c r="I10">
        <v>241</v>
      </c>
      <c r="J10">
        <v>111</v>
      </c>
      <c r="K10">
        <v>85</v>
      </c>
      <c r="L10">
        <v>207</v>
      </c>
      <c r="M10">
        <v>113</v>
      </c>
      <c r="N10">
        <v>72</v>
      </c>
      <c r="O10">
        <v>129</v>
      </c>
      <c r="P10">
        <v>153</v>
      </c>
      <c r="Q10" s="10">
        <f t="shared" si="0"/>
        <v>1454391.9610000001</v>
      </c>
      <c r="R10" s="10">
        <v>746190.82</v>
      </c>
      <c r="S10" s="10">
        <v>2200582.781</v>
      </c>
      <c r="T10" s="10">
        <f t="shared" si="1"/>
        <v>0.66091217906335153</v>
      </c>
      <c r="U10">
        <v>618488.179</v>
      </c>
      <c r="V10" s="10">
        <v>396237.08199999999</v>
      </c>
      <c r="W10">
        <f t="shared" si="2"/>
        <v>222251.09700000001</v>
      </c>
      <c r="X10">
        <f t="shared" si="3"/>
        <v>0.64065425250431507</v>
      </c>
    </row>
    <row r="11" spans="1:24" ht="19" customHeight="1">
      <c r="C11">
        <v>326</v>
      </c>
      <c r="D11">
        <v>331</v>
      </c>
      <c r="E11">
        <v>324</v>
      </c>
      <c r="F11">
        <v>222</v>
      </c>
      <c r="G11">
        <v>317</v>
      </c>
      <c r="H11">
        <v>325</v>
      </c>
      <c r="I11">
        <v>324</v>
      </c>
      <c r="J11">
        <v>115</v>
      </c>
      <c r="K11">
        <v>71</v>
      </c>
      <c r="L11">
        <v>139</v>
      </c>
      <c r="M11">
        <v>162</v>
      </c>
      <c r="N11">
        <v>97</v>
      </c>
      <c r="O11">
        <v>132</v>
      </c>
      <c r="P11">
        <v>172</v>
      </c>
      <c r="Q11" s="10">
        <f t="shared" si="0"/>
        <v>1786372.7349999999</v>
      </c>
      <c r="R11" s="10">
        <v>1175841.8319999999</v>
      </c>
      <c r="S11" s="10">
        <v>2962214.5669999998</v>
      </c>
      <c r="T11" s="10">
        <f t="shared" si="1"/>
        <v>0.6030531194130071</v>
      </c>
      <c r="U11">
        <v>682293.19700000004</v>
      </c>
      <c r="V11">
        <v>408242.41899999999</v>
      </c>
      <c r="W11">
        <f t="shared" si="2"/>
        <v>274050.77800000005</v>
      </c>
      <c r="X11">
        <f t="shared" si="3"/>
        <v>0.5983386919216197</v>
      </c>
    </row>
    <row r="12" spans="1:24" ht="19" customHeight="1">
      <c r="C12">
        <v>352</v>
      </c>
      <c r="D12">
        <v>312</v>
      </c>
      <c r="E12">
        <v>241</v>
      </c>
      <c r="F12">
        <v>170</v>
      </c>
      <c r="G12">
        <v>390</v>
      </c>
      <c r="H12">
        <v>351</v>
      </c>
      <c r="I12">
        <v>314</v>
      </c>
      <c r="J12">
        <v>109</v>
      </c>
      <c r="K12">
        <v>92</v>
      </c>
      <c r="L12">
        <v>128</v>
      </c>
      <c r="M12">
        <v>149</v>
      </c>
      <c r="N12">
        <v>72</v>
      </c>
      <c r="O12">
        <v>139</v>
      </c>
      <c r="P12">
        <v>156</v>
      </c>
      <c r="Q12" s="10">
        <f t="shared" si="0"/>
        <v>1747280.1300000001</v>
      </c>
      <c r="R12" s="10">
        <v>1114445.6089999999</v>
      </c>
      <c r="S12" s="10">
        <v>2861725.7390000001</v>
      </c>
      <c r="T12" s="10">
        <f t="shared" si="1"/>
        <v>0.61056868804295994</v>
      </c>
      <c r="U12">
        <v>690093.61899999995</v>
      </c>
      <c r="V12">
        <v>426402.77799999999</v>
      </c>
      <c r="W12">
        <f t="shared" si="2"/>
        <v>263690.84099999996</v>
      </c>
      <c r="X12">
        <f t="shared" si="3"/>
        <v>0.61789120528007668</v>
      </c>
    </row>
    <row r="13" spans="1:24" ht="20" customHeight="1">
      <c r="C13">
        <v>293</v>
      </c>
      <c r="D13">
        <v>281</v>
      </c>
      <c r="E13">
        <v>253</v>
      </c>
      <c r="F13">
        <v>189</v>
      </c>
      <c r="G13">
        <v>301</v>
      </c>
      <c r="H13">
        <v>293</v>
      </c>
      <c r="I13">
        <v>317</v>
      </c>
      <c r="J13">
        <v>109</v>
      </c>
      <c r="K13">
        <v>92</v>
      </c>
      <c r="L13">
        <v>128</v>
      </c>
      <c r="M13">
        <v>149</v>
      </c>
      <c r="N13">
        <v>72</v>
      </c>
      <c r="O13">
        <v>139</v>
      </c>
      <c r="P13">
        <v>156</v>
      </c>
      <c r="Q13" s="10">
        <f t="shared" si="0"/>
        <v>2067128.716</v>
      </c>
      <c r="R13" s="10">
        <v>1121675.9029999999</v>
      </c>
      <c r="S13" s="10">
        <v>3188804.6189999999</v>
      </c>
      <c r="T13" s="10">
        <f t="shared" si="1"/>
        <v>0.64824564781527616</v>
      </c>
      <c r="U13">
        <v>658770.04799999995</v>
      </c>
      <c r="V13">
        <v>406475.136</v>
      </c>
      <c r="W13">
        <f t="shared" si="2"/>
        <v>252294.91199999995</v>
      </c>
      <c r="X13">
        <f t="shared" si="3"/>
        <v>0.61702127659574468</v>
      </c>
    </row>
    <row r="14" spans="1:24" ht="20" customHeight="1">
      <c r="C14">
        <v>314</v>
      </c>
      <c r="D14">
        <v>343</v>
      </c>
      <c r="E14">
        <v>312</v>
      </c>
      <c r="F14">
        <v>210</v>
      </c>
      <c r="G14">
        <v>378</v>
      </c>
      <c r="H14">
        <v>342</v>
      </c>
      <c r="I14">
        <v>279</v>
      </c>
      <c r="J14">
        <v>116</v>
      </c>
      <c r="K14">
        <v>97</v>
      </c>
      <c r="L14">
        <v>165</v>
      </c>
      <c r="M14">
        <v>217</v>
      </c>
      <c r="N14">
        <v>68</v>
      </c>
      <c r="O14">
        <v>128</v>
      </c>
      <c r="P14">
        <v>126</v>
      </c>
      <c r="Q14" s="10">
        <f t="shared" si="0"/>
        <v>1541400.5810000002</v>
      </c>
      <c r="R14" s="10">
        <v>871066.57</v>
      </c>
      <c r="S14" s="10">
        <v>2412467.1510000001</v>
      </c>
      <c r="T14" s="10">
        <f t="shared" si="1"/>
        <v>0.63893122041519568</v>
      </c>
      <c r="U14">
        <v>797349.42700000003</v>
      </c>
      <c r="V14">
        <v>511902.71999999997</v>
      </c>
      <c r="W14">
        <f t="shared" si="2"/>
        <v>285446.70700000005</v>
      </c>
      <c r="X14">
        <f t="shared" si="3"/>
        <v>0.64200550306534543</v>
      </c>
    </row>
    <row r="15" spans="1:24" ht="20" customHeight="1">
      <c r="C15">
        <v>272</v>
      </c>
      <c r="D15">
        <v>255</v>
      </c>
      <c r="E15">
        <v>175</v>
      </c>
      <c r="F15">
        <v>107</v>
      </c>
      <c r="G15">
        <v>253</v>
      </c>
      <c r="H15">
        <v>239</v>
      </c>
      <c r="I15">
        <v>281</v>
      </c>
      <c r="J15">
        <v>110</v>
      </c>
      <c r="K15">
        <v>77</v>
      </c>
      <c r="L15">
        <v>146</v>
      </c>
      <c r="M15">
        <v>177</v>
      </c>
      <c r="N15">
        <v>84</v>
      </c>
      <c r="O15">
        <v>139</v>
      </c>
      <c r="P15">
        <v>123</v>
      </c>
      <c r="Q15" s="10">
        <f t="shared" si="0"/>
        <v>2323007.5839999998</v>
      </c>
      <c r="R15" s="10">
        <v>1633065.9990000001</v>
      </c>
      <c r="S15" s="10">
        <v>3956073.5830000001</v>
      </c>
      <c r="T15" s="10">
        <f t="shared" si="1"/>
        <v>0.58720029728021361</v>
      </c>
      <c r="U15">
        <v>686193.40800000005</v>
      </c>
      <c r="V15">
        <v>428962.29100000003</v>
      </c>
      <c r="W15">
        <f t="shared" si="2"/>
        <v>257231.11700000003</v>
      </c>
      <c r="X15">
        <f t="shared" si="3"/>
        <v>0.62513321462860805</v>
      </c>
    </row>
    <row r="16" spans="1:24" ht="20" customHeight="1">
      <c r="B16" s="9"/>
      <c r="C16">
        <v>246</v>
      </c>
      <c r="D16">
        <v>229</v>
      </c>
      <c r="E16">
        <v>172</v>
      </c>
      <c r="F16">
        <v>115</v>
      </c>
      <c r="G16">
        <v>258</v>
      </c>
      <c r="H16">
        <v>214</v>
      </c>
      <c r="I16">
        <v>213</v>
      </c>
      <c r="J16">
        <v>112</v>
      </c>
      <c r="K16">
        <v>85</v>
      </c>
      <c r="L16">
        <v>125</v>
      </c>
      <c r="M16">
        <v>127</v>
      </c>
      <c r="N16">
        <v>86</v>
      </c>
      <c r="O16">
        <v>153</v>
      </c>
      <c r="P16">
        <v>173</v>
      </c>
      <c r="Q16" s="10">
        <f t="shared" si="0"/>
        <v>1904263.2860000001</v>
      </c>
      <c r="R16" s="10">
        <v>1275963.0179999999</v>
      </c>
      <c r="S16" s="10">
        <v>3180226.304</v>
      </c>
      <c r="T16" s="10">
        <f t="shared" si="1"/>
        <v>0.59878232049237212</v>
      </c>
      <c r="U16">
        <v>646460.00600000005</v>
      </c>
      <c r="V16">
        <v>407328.30699999997</v>
      </c>
      <c r="W16">
        <f t="shared" si="2"/>
        <v>239131.69900000008</v>
      </c>
      <c r="X16">
        <f t="shared" si="3"/>
        <v>0.63009049781805049</v>
      </c>
    </row>
    <row r="17" spans="2:24" ht="20" customHeight="1">
      <c r="C17">
        <v>331</v>
      </c>
      <c r="D17">
        <v>326</v>
      </c>
      <c r="E17">
        <v>291</v>
      </c>
      <c r="F17">
        <v>170</v>
      </c>
      <c r="G17">
        <v>312</v>
      </c>
      <c r="H17">
        <v>274</v>
      </c>
      <c r="I17">
        <v>244</v>
      </c>
      <c r="J17">
        <v>116</v>
      </c>
      <c r="K17">
        <v>97</v>
      </c>
      <c r="L17">
        <v>165</v>
      </c>
      <c r="M17">
        <v>217</v>
      </c>
      <c r="N17">
        <v>68</v>
      </c>
      <c r="O17">
        <v>128</v>
      </c>
      <c r="P17">
        <v>126</v>
      </c>
      <c r="Q17" s="10">
        <f t="shared" si="0"/>
        <v>2223254.04</v>
      </c>
      <c r="R17" s="10">
        <v>1228047.004</v>
      </c>
      <c r="S17" s="10">
        <v>3451301.0440000002</v>
      </c>
      <c r="T17" s="10">
        <f t="shared" si="1"/>
        <v>0.64417853199594721</v>
      </c>
      <c r="U17">
        <v>643656.73</v>
      </c>
      <c r="V17">
        <v>405926.66899999999</v>
      </c>
      <c r="W17">
        <f t="shared" si="2"/>
        <v>237730.06099999999</v>
      </c>
      <c r="X17">
        <f t="shared" si="3"/>
        <v>0.63065707244294644</v>
      </c>
    </row>
    <row r="18" spans="2:24" ht="20" customHeight="1">
      <c r="C18">
        <v>364</v>
      </c>
      <c r="D18">
        <v>378</v>
      </c>
      <c r="E18">
        <v>319</v>
      </c>
      <c r="F18">
        <v>215</v>
      </c>
      <c r="G18">
        <v>335</v>
      </c>
      <c r="H18">
        <v>291</v>
      </c>
      <c r="I18">
        <v>304</v>
      </c>
      <c r="J18">
        <v>125</v>
      </c>
      <c r="K18">
        <v>81</v>
      </c>
      <c r="L18">
        <v>160</v>
      </c>
      <c r="M18">
        <v>139</v>
      </c>
      <c r="N18">
        <v>96</v>
      </c>
      <c r="O18">
        <v>164</v>
      </c>
      <c r="P18">
        <v>221</v>
      </c>
      <c r="Q18" s="10">
        <f t="shared" si="0"/>
        <v>1740540.0249999999</v>
      </c>
      <c r="R18" s="10">
        <v>1184052.5049999999</v>
      </c>
      <c r="S18" s="10">
        <v>2924592.53</v>
      </c>
      <c r="T18" s="10">
        <f t="shared" si="1"/>
        <v>0.59513932527209179</v>
      </c>
      <c r="U18">
        <v>726901.86199999996</v>
      </c>
      <c r="V18">
        <v>462175.027</v>
      </c>
      <c r="W18">
        <f t="shared" si="2"/>
        <v>264726.83499999996</v>
      </c>
      <c r="X18">
        <f t="shared" si="3"/>
        <v>0.63581488941075248</v>
      </c>
    </row>
    <row r="19" spans="2:24" ht="20" customHeight="1">
      <c r="C19">
        <v>302</v>
      </c>
      <c r="D19">
        <v>328</v>
      </c>
      <c r="E19">
        <v>313</v>
      </c>
      <c r="F19">
        <v>205</v>
      </c>
      <c r="G19">
        <v>300</v>
      </c>
      <c r="H19">
        <v>277</v>
      </c>
      <c r="I19">
        <v>227</v>
      </c>
      <c r="J19">
        <v>107</v>
      </c>
      <c r="K19">
        <v>77</v>
      </c>
      <c r="L19">
        <v>133</v>
      </c>
      <c r="M19">
        <v>195</v>
      </c>
      <c r="N19">
        <v>73</v>
      </c>
      <c r="O19">
        <v>125</v>
      </c>
      <c r="P19">
        <v>135</v>
      </c>
      <c r="Q19" s="10">
        <f t="shared" si="0"/>
        <v>1774363.094</v>
      </c>
      <c r="R19" s="10">
        <v>959545.75800000003</v>
      </c>
      <c r="S19" s="10">
        <v>2733908.852</v>
      </c>
      <c r="T19" s="10">
        <f t="shared" si="1"/>
        <v>0.64902057458936824</v>
      </c>
      <c r="U19">
        <v>712580.77399999998</v>
      </c>
      <c r="V19">
        <v>500750.554</v>
      </c>
      <c r="W19">
        <f t="shared" si="2"/>
        <v>211830.21999999997</v>
      </c>
      <c r="X19">
        <f t="shared" si="3"/>
        <v>0.70272812889560221</v>
      </c>
    </row>
    <row r="20" spans="2:24" ht="20" customHeight="1">
      <c r="C20">
        <v>305</v>
      </c>
      <c r="D20">
        <v>288</v>
      </c>
      <c r="E20">
        <v>289</v>
      </c>
      <c r="F20">
        <v>217</v>
      </c>
      <c r="G20">
        <v>331</v>
      </c>
      <c r="H20">
        <v>324</v>
      </c>
      <c r="I20">
        <v>302</v>
      </c>
      <c r="J20">
        <v>109</v>
      </c>
      <c r="K20">
        <v>67</v>
      </c>
      <c r="L20">
        <v>139</v>
      </c>
      <c r="M20">
        <v>147</v>
      </c>
      <c r="N20">
        <v>80</v>
      </c>
      <c r="O20">
        <v>141</v>
      </c>
      <c r="P20">
        <v>189</v>
      </c>
      <c r="Q20" s="10">
        <f t="shared" si="0"/>
        <v>1553410.2200000002</v>
      </c>
      <c r="R20" s="10">
        <v>1003785.352</v>
      </c>
      <c r="S20" s="10">
        <v>2557195.5720000002</v>
      </c>
      <c r="T20" s="10">
        <f t="shared" si="1"/>
        <v>0.60746633421747542</v>
      </c>
      <c r="U20">
        <v>686193.40800000005</v>
      </c>
      <c r="V20">
        <v>454435.54599999997</v>
      </c>
      <c r="W20">
        <f t="shared" si="2"/>
        <v>231757.86200000008</v>
      </c>
      <c r="X20">
        <f t="shared" si="3"/>
        <v>0.66225577322946239</v>
      </c>
    </row>
    <row r="21" spans="2:24" ht="20" customHeight="1">
      <c r="B21" s="9"/>
      <c r="C21">
        <v>392</v>
      </c>
      <c r="D21">
        <v>359</v>
      </c>
      <c r="E21">
        <v>288</v>
      </c>
      <c r="F21">
        <v>158</v>
      </c>
      <c r="G21">
        <v>385</v>
      </c>
      <c r="H21">
        <v>354</v>
      </c>
      <c r="I21">
        <v>300</v>
      </c>
      <c r="J21">
        <v>136</v>
      </c>
      <c r="K21">
        <v>83</v>
      </c>
      <c r="L21">
        <v>205</v>
      </c>
      <c r="M21">
        <v>241</v>
      </c>
      <c r="N21">
        <v>105</v>
      </c>
      <c r="O21">
        <v>131</v>
      </c>
      <c r="P21">
        <v>173</v>
      </c>
      <c r="Q21" s="10">
        <f t="shared" si="0"/>
        <v>1665663.5939999998</v>
      </c>
      <c r="R21" s="10">
        <v>994961.94200000004</v>
      </c>
      <c r="S21" s="10">
        <v>2660625.5359999998</v>
      </c>
      <c r="T21" s="10">
        <f t="shared" si="1"/>
        <v>0.62604209854505433</v>
      </c>
      <c r="U21">
        <v>872062.848</v>
      </c>
      <c r="V21">
        <v>575403.03399999999</v>
      </c>
      <c r="W21">
        <f t="shared" si="2"/>
        <v>296659.81400000001</v>
      </c>
      <c r="X21">
        <f t="shared" si="3"/>
        <v>0.6598183093335952</v>
      </c>
    </row>
    <row r="22" spans="2:24" ht="20" customHeight="1">
      <c r="C22">
        <v>359</v>
      </c>
      <c r="D22">
        <v>325</v>
      </c>
      <c r="E22">
        <v>250</v>
      </c>
      <c r="F22">
        <v>151</v>
      </c>
      <c r="G22">
        <v>371</v>
      </c>
      <c r="H22">
        <v>387</v>
      </c>
      <c r="I22">
        <v>333</v>
      </c>
      <c r="J22">
        <v>139</v>
      </c>
      <c r="K22">
        <v>111</v>
      </c>
      <c r="L22">
        <v>136</v>
      </c>
      <c r="M22">
        <v>180</v>
      </c>
      <c r="N22">
        <v>88</v>
      </c>
      <c r="O22">
        <v>184</v>
      </c>
      <c r="P22">
        <v>253</v>
      </c>
      <c r="Q22" s="10">
        <f t="shared" si="0"/>
        <v>1534537.9280000003</v>
      </c>
      <c r="R22" s="10">
        <v>914570.88</v>
      </c>
      <c r="S22" s="10">
        <v>2449108.8080000002</v>
      </c>
      <c r="T22" s="10">
        <f t="shared" si="1"/>
        <v>0.62656992739050255</v>
      </c>
      <c r="U22">
        <v>773155.93</v>
      </c>
      <c r="V22">
        <v>501116.19799999997</v>
      </c>
      <c r="W22">
        <f t="shared" si="2"/>
        <v>272039.73200000008</v>
      </c>
      <c r="X22">
        <f t="shared" si="3"/>
        <v>0.64814376835989596</v>
      </c>
    </row>
    <row r="23" spans="2:24" ht="20" customHeight="1">
      <c r="C23">
        <v>285</v>
      </c>
      <c r="D23">
        <v>230</v>
      </c>
      <c r="E23">
        <v>153</v>
      </c>
      <c r="F23">
        <v>88</v>
      </c>
      <c r="G23">
        <v>291</v>
      </c>
      <c r="H23">
        <v>253</v>
      </c>
      <c r="I23">
        <v>225</v>
      </c>
      <c r="J23">
        <v>105</v>
      </c>
      <c r="K23">
        <v>107</v>
      </c>
      <c r="L23">
        <v>159</v>
      </c>
      <c r="M23">
        <v>177</v>
      </c>
      <c r="N23">
        <v>60</v>
      </c>
      <c r="O23">
        <v>96</v>
      </c>
      <c r="P23">
        <v>74</v>
      </c>
      <c r="Q23" s="10">
        <f t="shared" si="0"/>
        <v>1777794.42</v>
      </c>
      <c r="R23" s="10">
        <v>798641.08600000001</v>
      </c>
      <c r="S23" s="10">
        <v>2576435.5060000001</v>
      </c>
      <c r="T23" s="10">
        <f t="shared" si="1"/>
        <v>0.69002092847264151</v>
      </c>
      <c r="U23">
        <v>683085.42700000003</v>
      </c>
      <c r="V23">
        <v>437494.00300000003</v>
      </c>
      <c r="W23">
        <f t="shared" si="2"/>
        <v>245591.424</v>
      </c>
      <c r="X23">
        <f t="shared" si="3"/>
        <v>0.64046748138282272</v>
      </c>
    </row>
    <row r="24" spans="2:24" ht="20" customHeight="1">
      <c r="C24">
        <v>283</v>
      </c>
      <c r="D24">
        <v>240</v>
      </c>
      <c r="E24">
        <v>187</v>
      </c>
      <c r="F24">
        <v>110</v>
      </c>
      <c r="G24">
        <v>303</v>
      </c>
      <c r="H24">
        <v>281</v>
      </c>
      <c r="I24">
        <v>231</v>
      </c>
      <c r="J24">
        <v>105</v>
      </c>
      <c r="K24">
        <v>80</v>
      </c>
      <c r="L24">
        <v>120</v>
      </c>
      <c r="M24">
        <v>112</v>
      </c>
      <c r="N24">
        <v>72</v>
      </c>
      <c r="O24">
        <v>153</v>
      </c>
      <c r="P24">
        <v>153</v>
      </c>
      <c r="Q24" s="10">
        <f t="shared" si="0"/>
        <v>2274601.38</v>
      </c>
      <c r="R24" s="10">
        <v>1282825.67</v>
      </c>
      <c r="S24" s="10">
        <v>3557427.05</v>
      </c>
      <c r="T24" s="10">
        <f t="shared" si="1"/>
        <v>0.63939508752540686</v>
      </c>
      <c r="U24">
        <v>597585.48499999999</v>
      </c>
      <c r="V24">
        <v>368569.95799999998</v>
      </c>
      <c r="W24">
        <f t="shared" si="2"/>
        <v>229015.527</v>
      </c>
      <c r="X24">
        <f t="shared" si="3"/>
        <v>0.61676524489211781</v>
      </c>
    </row>
    <row r="25" spans="2:24" ht="20" customHeight="1">
      <c r="C25">
        <v>388</v>
      </c>
      <c r="D25">
        <v>391</v>
      </c>
      <c r="E25">
        <v>331</v>
      </c>
      <c r="F25">
        <v>201</v>
      </c>
      <c r="G25">
        <v>391</v>
      </c>
      <c r="H25">
        <v>402</v>
      </c>
      <c r="I25">
        <v>323</v>
      </c>
      <c r="J25">
        <v>107</v>
      </c>
      <c r="K25">
        <v>83</v>
      </c>
      <c r="L25">
        <v>142</v>
      </c>
      <c r="M25">
        <v>166</v>
      </c>
      <c r="N25">
        <v>75</v>
      </c>
      <c r="O25">
        <v>123</v>
      </c>
      <c r="P25">
        <v>140</v>
      </c>
      <c r="Q25" s="10">
        <f t="shared" si="0"/>
        <v>1894577.9609999999</v>
      </c>
      <c r="R25" s="10">
        <v>1340300.3770000001</v>
      </c>
      <c r="S25" s="10">
        <v>3234878.338</v>
      </c>
      <c r="T25" s="10">
        <f t="shared" si="1"/>
        <v>0.58567209120184227</v>
      </c>
      <c r="U25">
        <v>923435.94200000004</v>
      </c>
      <c r="V25">
        <v>548101.55500000005</v>
      </c>
      <c r="W25">
        <f t="shared" si="2"/>
        <v>375334.38699999999</v>
      </c>
      <c r="X25">
        <f t="shared" si="3"/>
        <v>0.593545832548935</v>
      </c>
    </row>
    <row r="26" spans="2:24" ht="20" customHeight="1">
      <c r="C26">
        <v>391</v>
      </c>
      <c r="D26">
        <v>336</v>
      </c>
      <c r="E26">
        <v>266</v>
      </c>
      <c r="F26">
        <v>191</v>
      </c>
      <c r="G26">
        <v>428</v>
      </c>
      <c r="H26">
        <v>339</v>
      </c>
      <c r="I26">
        <v>241</v>
      </c>
      <c r="J26">
        <v>109</v>
      </c>
      <c r="K26">
        <v>66</v>
      </c>
      <c r="L26">
        <v>153</v>
      </c>
      <c r="M26">
        <v>137</v>
      </c>
      <c r="N26">
        <v>85</v>
      </c>
      <c r="O26">
        <v>133</v>
      </c>
      <c r="P26">
        <v>184</v>
      </c>
      <c r="Q26" s="10">
        <f t="shared" si="0"/>
        <v>1932690.1860000002</v>
      </c>
      <c r="R26" s="10">
        <v>1568851.1869999999</v>
      </c>
      <c r="S26" s="10">
        <v>3501541.3730000001</v>
      </c>
      <c r="T26" s="10">
        <f t="shared" si="1"/>
        <v>0.55195411966363195</v>
      </c>
      <c r="U26">
        <v>970421.299</v>
      </c>
      <c r="V26">
        <v>617939.71299999999</v>
      </c>
      <c r="W26">
        <f t="shared" si="2"/>
        <v>352481.58600000001</v>
      </c>
      <c r="X26">
        <f t="shared" si="3"/>
        <v>0.63677468089042844</v>
      </c>
    </row>
    <row r="27" spans="2:24" ht="20" customHeight="1">
      <c r="C27">
        <v>351</v>
      </c>
      <c r="D27">
        <v>350</v>
      </c>
      <c r="E27">
        <v>319</v>
      </c>
      <c r="F27">
        <v>222</v>
      </c>
      <c r="G27">
        <v>327</v>
      </c>
      <c r="H27">
        <v>331</v>
      </c>
      <c r="I27">
        <v>314</v>
      </c>
      <c r="J27">
        <v>100</v>
      </c>
      <c r="K27">
        <v>76</v>
      </c>
      <c r="L27">
        <v>120</v>
      </c>
      <c r="M27">
        <v>125</v>
      </c>
      <c r="N27">
        <v>81</v>
      </c>
      <c r="O27">
        <v>131</v>
      </c>
      <c r="P27">
        <v>123</v>
      </c>
      <c r="Q27" s="10">
        <f t="shared" si="0"/>
        <v>1433804.0060000001</v>
      </c>
      <c r="R27" s="10">
        <v>791655.88699999999</v>
      </c>
      <c r="S27" s="10">
        <v>2225459.8930000002</v>
      </c>
      <c r="T27" s="10">
        <f t="shared" si="1"/>
        <v>0.64427312777458356</v>
      </c>
      <c r="U27" s="39">
        <v>818800.58900000004</v>
      </c>
      <c r="V27" s="39">
        <v>481676.08299999998</v>
      </c>
      <c r="W27">
        <f t="shared" si="2"/>
        <v>337124.50600000005</v>
      </c>
      <c r="X27">
        <f t="shared" si="3"/>
        <v>0.58827031815923614</v>
      </c>
    </row>
    <row r="28" spans="2:24" ht="20" customHeight="1">
      <c r="C28">
        <v>375</v>
      </c>
      <c r="D28">
        <v>394</v>
      </c>
      <c r="E28">
        <v>347</v>
      </c>
      <c r="F28">
        <v>249</v>
      </c>
      <c r="G28">
        <v>367</v>
      </c>
      <c r="H28">
        <v>309</v>
      </c>
      <c r="I28">
        <v>316</v>
      </c>
      <c r="J28">
        <v>93</v>
      </c>
      <c r="K28">
        <v>76</v>
      </c>
      <c r="L28">
        <v>124</v>
      </c>
      <c r="M28">
        <v>98</v>
      </c>
      <c r="N28">
        <v>63</v>
      </c>
      <c r="O28">
        <v>114</v>
      </c>
      <c r="P28">
        <v>151</v>
      </c>
      <c r="Q28" s="10">
        <f t="shared" si="0"/>
        <v>1564194.388</v>
      </c>
      <c r="R28" s="10">
        <v>742146.75699999998</v>
      </c>
      <c r="S28" s="10">
        <v>2306341.145</v>
      </c>
      <c r="T28" s="10">
        <f t="shared" si="1"/>
        <v>0.6782146654197595</v>
      </c>
      <c r="U28" s="39">
        <v>874988.00600000005</v>
      </c>
      <c r="V28" s="39">
        <v>548954.72600000002</v>
      </c>
      <c r="W28">
        <f t="shared" si="2"/>
        <v>326033.28000000003</v>
      </c>
      <c r="X28">
        <f t="shared" si="3"/>
        <v>0.62738542955524812</v>
      </c>
    </row>
    <row r="29" spans="2:24" ht="20" customHeight="1">
      <c r="C29">
        <v>403</v>
      </c>
      <c r="D29">
        <v>390</v>
      </c>
      <c r="E29">
        <v>302</v>
      </c>
      <c r="F29">
        <v>145</v>
      </c>
      <c r="G29">
        <v>387</v>
      </c>
      <c r="H29">
        <v>395</v>
      </c>
      <c r="I29">
        <v>350</v>
      </c>
      <c r="J29">
        <v>92</v>
      </c>
      <c r="K29">
        <v>68</v>
      </c>
      <c r="L29">
        <v>135</v>
      </c>
      <c r="M29">
        <v>139</v>
      </c>
      <c r="N29">
        <v>79</v>
      </c>
      <c r="O29">
        <v>86</v>
      </c>
      <c r="P29">
        <v>94</v>
      </c>
      <c r="Q29" s="10">
        <f t="shared" si="0"/>
        <v>1460274.2339999997</v>
      </c>
      <c r="R29" s="10">
        <v>769107.174</v>
      </c>
      <c r="S29" s="10">
        <v>2229381.4079999998</v>
      </c>
      <c r="T29" s="10">
        <f t="shared" si="1"/>
        <v>0.65501319278966541</v>
      </c>
      <c r="U29" s="40">
        <v>872916.01899999997</v>
      </c>
      <c r="V29" s="10">
        <v>568821.42700000003</v>
      </c>
      <c r="W29">
        <f t="shared" si="2"/>
        <v>304094.59199999995</v>
      </c>
      <c r="X29">
        <f t="shared" si="3"/>
        <v>0.65163362181350926</v>
      </c>
    </row>
    <row r="30" spans="2:24" ht="20" customHeight="1">
      <c r="C30">
        <v>429</v>
      </c>
      <c r="D30">
        <v>406</v>
      </c>
      <c r="E30">
        <v>293</v>
      </c>
      <c r="F30">
        <v>163</v>
      </c>
      <c r="G30">
        <v>450</v>
      </c>
      <c r="H30">
        <v>392</v>
      </c>
      <c r="I30">
        <v>300</v>
      </c>
      <c r="J30">
        <v>89</v>
      </c>
      <c r="K30">
        <v>79</v>
      </c>
      <c r="L30">
        <v>92</v>
      </c>
      <c r="M30">
        <v>82</v>
      </c>
      <c r="N30">
        <v>67</v>
      </c>
      <c r="O30">
        <v>126</v>
      </c>
      <c r="P30">
        <v>137</v>
      </c>
      <c r="Q30" s="10">
        <f t="shared" si="0"/>
        <v>1734578</v>
      </c>
      <c r="R30" s="10">
        <v>997877</v>
      </c>
      <c r="S30" s="10">
        <v>2732455</v>
      </c>
      <c r="T30" s="10">
        <f t="shared" si="1"/>
        <v>0.63480569670863751</v>
      </c>
      <c r="U30" s="40">
        <v>596183.84600000002</v>
      </c>
      <c r="V30" s="10">
        <v>404464.09</v>
      </c>
      <c r="W30">
        <f t="shared" si="2"/>
        <v>191719.75599999999</v>
      </c>
      <c r="X30">
        <f t="shared" si="3"/>
        <v>0.67842175314491837</v>
      </c>
    </row>
    <row r="31" spans="2:24" ht="20" customHeight="1">
      <c r="C31">
        <v>352</v>
      </c>
      <c r="D31">
        <v>345</v>
      </c>
      <c r="E31">
        <v>279</v>
      </c>
      <c r="F31">
        <v>205</v>
      </c>
      <c r="G31">
        <v>350</v>
      </c>
      <c r="H31">
        <v>352</v>
      </c>
      <c r="I31">
        <v>317</v>
      </c>
      <c r="J31">
        <v>106</v>
      </c>
      <c r="K31">
        <v>73</v>
      </c>
      <c r="L31">
        <v>119</v>
      </c>
      <c r="M31">
        <v>164</v>
      </c>
      <c r="N31">
        <v>85</v>
      </c>
      <c r="O31">
        <v>135</v>
      </c>
      <c r="P31">
        <v>140</v>
      </c>
      <c r="Q31" s="10">
        <f t="shared" si="0"/>
        <v>1966925.2699999998</v>
      </c>
      <c r="R31" s="10">
        <v>1096047.8</v>
      </c>
      <c r="S31" s="10">
        <v>3062973.07</v>
      </c>
      <c r="T31" s="10">
        <f t="shared" si="1"/>
        <v>0.64216211669141443</v>
      </c>
      <c r="U31" s="40">
        <v>743051.174</v>
      </c>
      <c r="V31" s="40">
        <v>440723.86599999998</v>
      </c>
      <c r="W31">
        <f t="shared" si="2"/>
        <v>302327.30800000002</v>
      </c>
      <c r="X31">
        <f t="shared" si="3"/>
        <v>0.59312720499113292</v>
      </c>
    </row>
    <row r="32" spans="2:24" ht="20" customHeight="1">
      <c r="C32">
        <v>321</v>
      </c>
      <c r="D32">
        <v>312</v>
      </c>
      <c r="E32">
        <v>276</v>
      </c>
      <c r="F32">
        <v>205</v>
      </c>
      <c r="G32">
        <v>340</v>
      </c>
      <c r="H32">
        <v>312</v>
      </c>
      <c r="I32">
        <v>270</v>
      </c>
      <c r="J32">
        <v>107</v>
      </c>
      <c r="K32">
        <v>78</v>
      </c>
      <c r="L32">
        <v>148</v>
      </c>
      <c r="M32">
        <v>142</v>
      </c>
      <c r="N32">
        <v>70</v>
      </c>
      <c r="O32">
        <v>133</v>
      </c>
      <c r="P32">
        <v>171</v>
      </c>
      <c r="Q32" s="10">
        <f t="shared" si="0"/>
        <v>1771315</v>
      </c>
      <c r="R32" s="10">
        <v>889003</v>
      </c>
      <c r="S32" s="10">
        <v>2660318</v>
      </c>
      <c r="T32" s="10">
        <f t="shared" si="1"/>
        <v>0.66582829571502355</v>
      </c>
      <c r="U32" s="40">
        <v>735860.16</v>
      </c>
      <c r="V32" s="40">
        <v>483077.72200000001</v>
      </c>
      <c r="W32">
        <f t="shared" si="2"/>
        <v>252782.43800000002</v>
      </c>
      <c r="X32">
        <f t="shared" si="3"/>
        <v>0.65648033180652143</v>
      </c>
    </row>
    <row r="33" spans="3:24" ht="20" customHeight="1">
      <c r="C33">
        <v>354</v>
      </c>
      <c r="D33">
        <v>331</v>
      </c>
      <c r="E33">
        <v>293</v>
      </c>
      <c r="F33">
        <v>213</v>
      </c>
      <c r="G33">
        <v>357</v>
      </c>
      <c r="H33">
        <v>335</v>
      </c>
      <c r="I33">
        <v>331</v>
      </c>
      <c r="J33">
        <v>100</v>
      </c>
      <c r="K33">
        <v>67</v>
      </c>
      <c r="L33">
        <v>135</v>
      </c>
      <c r="M33">
        <v>145</v>
      </c>
      <c r="N33">
        <v>78</v>
      </c>
      <c r="O33">
        <v>131</v>
      </c>
      <c r="P33">
        <v>123</v>
      </c>
      <c r="Q33" s="10">
        <f t="shared" si="0"/>
        <v>1959626</v>
      </c>
      <c r="R33" s="10">
        <v>1113565</v>
      </c>
      <c r="S33" s="10">
        <v>3073191</v>
      </c>
      <c r="T33" s="10">
        <f t="shared" si="1"/>
        <v>0.63765187389914912</v>
      </c>
      <c r="U33" s="40">
        <v>641462.86100000003</v>
      </c>
      <c r="V33" s="40">
        <v>418602.35499999998</v>
      </c>
      <c r="W33">
        <f t="shared" si="2"/>
        <v>222860.50600000005</v>
      </c>
      <c r="X33">
        <f t="shared" si="3"/>
        <v>0.6525745767220652</v>
      </c>
    </row>
    <row r="34" spans="3:24">
      <c r="C34">
        <v>281</v>
      </c>
      <c r="D34">
        <v>253</v>
      </c>
      <c r="E34">
        <v>199</v>
      </c>
      <c r="F34">
        <v>154</v>
      </c>
      <c r="G34">
        <v>291</v>
      </c>
      <c r="H34">
        <v>335</v>
      </c>
      <c r="I34">
        <v>329</v>
      </c>
      <c r="J34">
        <v>99</v>
      </c>
      <c r="K34">
        <v>83</v>
      </c>
      <c r="L34">
        <v>128</v>
      </c>
      <c r="M34">
        <v>114</v>
      </c>
      <c r="N34">
        <v>66</v>
      </c>
      <c r="O34">
        <v>118</v>
      </c>
      <c r="P34">
        <v>157</v>
      </c>
      <c r="Q34" s="10">
        <f>AVERAGE(Q5:Q33)</f>
        <v>1786624.1865517239</v>
      </c>
      <c r="R34" s="10">
        <f t="shared" ref="R34:T34" si="4">AVERAGE(R5:R33)</f>
        <v>1072580.2075862067</v>
      </c>
      <c r="S34" s="10">
        <f t="shared" si="4"/>
        <v>2859204.3941379301</v>
      </c>
      <c r="T34" s="10">
        <f t="shared" si="4"/>
        <v>0.62747332507142262</v>
      </c>
      <c r="U34" s="40">
        <v>638354.88</v>
      </c>
      <c r="V34" s="40">
        <v>416286.60499999998</v>
      </c>
      <c r="W34">
        <f t="shared" si="2"/>
        <v>222068.27500000002</v>
      </c>
      <c r="X34">
        <f t="shared" si="3"/>
        <v>0.65212410532523846</v>
      </c>
    </row>
    <row r="35" spans="3:24">
      <c r="C35">
        <v>284</v>
      </c>
      <c r="D35">
        <v>307</v>
      </c>
      <c r="E35">
        <v>262</v>
      </c>
      <c r="F35">
        <v>196</v>
      </c>
      <c r="G35">
        <v>276</v>
      </c>
      <c r="H35">
        <v>274</v>
      </c>
      <c r="I35">
        <v>307</v>
      </c>
      <c r="J35">
        <v>107</v>
      </c>
      <c r="K35">
        <v>91</v>
      </c>
      <c r="L35">
        <v>181</v>
      </c>
      <c r="M35">
        <v>172</v>
      </c>
      <c r="N35">
        <v>65</v>
      </c>
      <c r="O35">
        <v>116</v>
      </c>
      <c r="P35">
        <v>113</v>
      </c>
      <c r="U35" s="39">
        <v>698137.80500000005</v>
      </c>
      <c r="V35" s="39">
        <v>402879.62900000002</v>
      </c>
      <c r="W35">
        <f t="shared" si="2"/>
        <v>295258.17600000004</v>
      </c>
      <c r="X35">
        <f t="shared" si="3"/>
        <v>0.57707751408763774</v>
      </c>
    </row>
    <row r="36" spans="3:24">
      <c r="C36">
        <v>414</v>
      </c>
      <c r="D36">
        <v>378</v>
      </c>
      <c r="E36">
        <v>310</v>
      </c>
      <c r="F36">
        <v>195</v>
      </c>
      <c r="G36">
        <v>414</v>
      </c>
      <c r="H36">
        <v>352</v>
      </c>
      <c r="I36">
        <v>324</v>
      </c>
      <c r="J36">
        <v>108</v>
      </c>
      <c r="K36">
        <v>70</v>
      </c>
      <c r="L36">
        <v>148</v>
      </c>
      <c r="M36">
        <v>109</v>
      </c>
      <c r="N36">
        <v>81</v>
      </c>
      <c r="O36">
        <v>167</v>
      </c>
      <c r="P36">
        <v>175</v>
      </c>
      <c r="U36" s="39">
        <v>889248.15399999998</v>
      </c>
      <c r="V36" s="41">
        <v>556937.97100000002</v>
      </c>
      <c r="W36">
        <f t="shared" si="2"/>
        <v>332310.18299999996</v>
      </c>
      <c r="X36">
        <f t="shared" si="3"/>
        <v>0.62630208282670219</v>
      </c>
    </row>
    <row r="37" spans="3:24">
      <c r="C37">
        <v>307</v>
      </c>
      <c r="D37">
        <v>284</v>
      </c>
      <c r="E37">
        <v>241</v>
      </c>
      <c r="F37">
        <v>150</v>
      </c>
      <c r="G37">
        <v>312</v>
      </c>
      <c r="H37">
        <v>329</v>
      </c>
      <c r="I37">
        <v>335</v>
      </c>
      <c r="J37">
        <v>114</v>
      </c>
      <c r="K37">
        <v>87</v>
      </c>
      <c r="L37">
        <v>180</v>
      </c>
      <c r="M37">
        <v>172</v>
      </c>
      <c r="N37">
        <v>74</v>
      </c>
      <c r="O37">
        <v>147</v>
      </c>
      <c r="P37">
        <v>131</v>
      </c>
      <c r="U37" s="40">
        <v>685035.53300000005</v>
      </c>
      <c r="V37" s="40">
        <v>415494.37400000001</v>
      </c>
      <c r="W37">
        <f t="shared" si="2"/>
        <v>269541.15900000004</v>
      </c>
      <c r="X37">
        <f t="shared" si="3"/>
        <v>0.60652966741799652</v>
      </c>
    </row>
    <row r="38" spans="3:24">
      <c r="C38">
        <v>222</v>
      </c>
      <c r="D38">
        <v>199</v>
      </c>
      <c r="E38">
        <v>175</v>
      </c>
      <c r="F38">
        <v>144</v>
      </c>
      <c r="G38">
        <v>248</v>
      </c>
      <c r="H38">
        <v>282</v>
      </c>
      <c r="I38">
        <v>276</v>
      </c>
      <c r="J38">
        <v>115</v>
      </c>
      <c r="K38">
        <v>64</v>
      </c>
      <c r="L38">
        <v>184</v>
      </c>
      <c r="M38">
        <v>112</v>
      </c>
      <c r="N38">
        <v>94</v>
      </c>
      <c r="O38">
        <v>169</v>
      </c>
      <c r="P38">
        <v>181</v>
      </c>
      <c r="U38" s="40">
        <v>553098.701</v>
      </c>
      <c r="V38" s="41">
        <v>345107.75</v>
      </c>
      <c r="W38">
        <f t="shared" si="2"/>
        <v>207990.951</v>
      </c>
      <c r="X38">
        <f t="shared" si="3"/>
        <v>0.62395328243593184</v>
      </c>
    </row>
    <row r="39" spans="3:24">
      <c r="C39">
        <v>281</v>
      </c>
      <c r="D39">
        <v>248</v>
      </c>
      <c r="E39">
        <v>170</v>
      </c>
      <c r="F39">
        <v>81</v>
      </c>
      <c r="G39">
        <v>302</v>
      </c>
      <c r="H39">
        <v>312</v>
      </c>
      <c r="I39">
        <v>262</v>
      </c>
      <c r="J39">
        <v>119</v>
      </c>
      <c r="K39">
        <v>95</v>
      </c>
      <c r="L39">
        <v>164</v>
      </c>
      <c r="M39">
        <v>167</v>
      </c>
      <c r="N39">
        <v>79</v>
      </c>
      <c r="O39">
        <v>119</v>
      </c>
      <c r="P39">
        <v>154</v>
      </c>
      <c r="U39" s="39">
        <v>631041.98400000005</v>
      </c>
      <c r="V39" s="39">
        <v>396480.84499999997</v>
      </c>
      <c r="W39">
        <f t="shared" si="2"/>
        <v>234561.13900000008</v>
      </c>
      <c r="X39">
        <f t="shared" si="3"/>
        <v>0.62829550973267723</v>
      </c>
    </row>
    <row r="40" spans="3:24">
      <c r="C40">
        <v>236</v>
      </c>
      <c r="D40">
        <v>232</v>
      </c>
      <c r="E40">
        <v>158</v>
      </c>
      <c r="F40">
        <v>117</v>
      </c>
      <c r="G40">
        <v>319</v>
      </c>
      <c r="H40">
        <v>220</v>
      </c>
      <c r="I40">
        <v>199</v>
      </c>
      <c r="J40">
        <v>120</v>
      </c>
      <c r="K40">
        <v>90</v>
      </c>
      <c r="L40">
        <v>153</v>
      </c>
      <c r="M40">
        <v>145</v>
      </c>
      <c r="N40">
        <v>86</v>
      </c>
      <c r="O40">
        <v>166</v>
      </c>
      <c r="P40">
        <v>180</v>
      </c>
      <c r="U40" s="39">
        <v>644388.01899999997</v>
      </c>
      <c r="V40" s="39">
        <v>414336.49900000001</v>
      </c>
      <c r="W40">
        <f t="shared" si="2"/>
        <v>230051.51999999996</v>
      </c>
      <c r="X40">
        <f t="shared" si="3"/>
        <v>0.64299224501875796</v>
      </c>
    </row>
    <row r="41" spans="3:24" ht="24">
      <c r="C41">
        <v>350</v>
      </c>
      <c r="D41">
        <v>319</v>
      </c>
      <c r="E41">
        <v>209</v>
      </c>
      <c r="F41">
        <v>148</v>
      </c>
      <c r="G41">
        <v>390</v>
      </c>
      <c r="H41">
        <v>405</v>
      </c>
      <c r="I41">
        <v>398</v>
      </c>
      <c r="J41">
        <v>97</v>
      </c>
      <c r="K41">
        <v>71</v>
      </c>
      <c r="L41">
        <v>145</v>
      </c>
      <c r="M41">
        <v>146</v>
      </c>
      <c r="N41">
        <v>61</v>
      </c>
      <c r="O41">
        <v>120</v>
      </c>
      <c r="P41">
        <v>99</v>
      </c>
      <c r="U41" s="39">
        <v>644108.87600000005</v>
      </c>
      <c r="V41" s="39">
        <v>444448.60440000001</v>
      </c>
      <c r="W41">
        <f t="shared" si="2"/>
        <v>199660.27160000004</v>
      </c>
      <c r="X41" s="42">
        <v>0.69002092800000003</v>
      </c>
    </row>
    <row r="42" spans="3:24" ht="24">
      <c r="C42">
        <v>344</v>
      </c>
      <c r="D42">
        <v>310</v>
      </c>
      <c r="E42">
        <v>200</v>
      </c>
      <c r="F42">
        <v>158</v>
      </c>
      <c r="G42">
        <v>376</v>
      </c>
      <c r="H42">
        <v>376</v>
      </c>
      <c r="I42">
        <v>275</v>
      </c>
      <c r="J42">
        <v>100</v>
      </c>
      <c r="K42">
        <v>74</v>
      </c>
      <c r="L42">
        <v>109</v>
      </c>
      <c r="M42">
        <v>101</v>
      </c>
      <c r="N42">
        <v>82</v>
      </c>
      <c r="O42">
        <v>162</v>
      </c>
      <c r="P42">
        <v>143</v>
      </c>
      <c r="U42" s="39">
        <v>622816.27399999998</v>
      </c>
      <c r="V42" s="39">
        <v>406489.56199999998</v>
      </c>
      <c r="W42">
        <f t="shared" si="2"/>
        <v>216326.712</v>
      </c>
      <c r="X42" s="42">
        <v>0.65266368200000002</v>
      </c>
    </row>
    <row r="43" spans="3:24" ht="24">
      <c r="C43">
        <v>421</v>
      </c>
      <c r="D43">
        <v>371</v>
      </c>
      <c r="E43">
        <v>305</v>
      </c>
      <c r="F43">
        <v>217</v>
      </c>
      <c r="G43">
        <v>416</v>
      </c>
      <c r="H43">
        <v>402</v>
      </c>
      <c r="I43">
        <v>420</v>
      </c>
      <c r="J43">
        <v>90</v>
      </c>
      <c r="K43">
        <v>71</v>
      </c>
      <c r="L43">
        <v>137</v>
      </c>
      <c r="M43">
        <v>134</v>
      </c>
      <c r="N43">
        <v>48</v>
      </c>
      <c r="O43">
        <v>112</v>
      </c>
      <c r="P43">
        <v>95</v>
      </c>
      <c r="U43" s="39">
        <v>889356.76199999999</v>
      </c>
      <c r="V43" s="39">
        <v>568650.34499999997</v>
      </c>
      <c r="W43">
        <f t="shared" si="2"/>
        <v>320706.41700000002</v>
      </c>
      <c r="X43" s="42">
        <v>0.639395088</v>
      </c>
    </row>
    <row r="44" spans="3:24" ht="24">
      <c r="C44">
        <v>411</v>
      </c>
      <c r="D44">
        <v>274</v>
      </c>
      <c r="E44">
        <v>302</v>
      </c>
      <c r="F44">
        <v>211</v>
      </c>
      <c r="G44">
        <v>400</v>
      </c>
      <c r="H44">
        <v>390</v>
      </c>
      <c r="I44">
        <v>411</v>
      </c>
      <c r="J44">
        <v>97</v>
      </c>
      <c r="K44">
        <v>68</v>
      </c>
      <c r="L44">
        <v>157</v>
      </c>
      <c r="M44">
        <v>107</v>
      </c>
      <c r="N44">
        <v>61</v>
      </c>
      <c r="O44">
        <v>119</v>
      </c>
      <c r="P44">
        <v>137</v>
      </c>
      <c r="U44" s="39">
        <v>1028202.91</v>
      </c>
      <c r="V44" s="39">
        <v>651308.53200000001</v>
      </c>
      <c r="W44">
        <f t="shared" si="2"/>
        <v>376894.37800000003</v>
      </c>
      <c r="X44" s="42">
        <v>0.63344358000000001</v>
      </c>
    </row>
    <row r="45" spans="3:24" ht="24">
      <c r="C45">
        <v>404</v>
      </c>
      <c r="D45">
        <v>406</v>
      </c>
      <c r="E45">
        <v>305</v>
      </c>
      <c r="F45">
        <v>203</v>
      </c>
      <c r="G45">
        <v>378</v>
      </c>
      <c r="H45">
        <v>324</v>
      </c>
      <c r="I45">
        <v>286</v>
      </c>
      <c r="J45">
        <v>99</v>
      </c>
      <c r="K45">
        <v>85</v>
      </c>
      <c r="L45">
        <v>153</v>
      </c>
      <c r="M45">
        <v>148</v>
      </c>
      <c r="N45">
        <v>77</v>
      </c>
      <c r="O45">
        <v>93</v>
      </c>
      <c r="P45">
        <v>95</v>
      </c>
      <c r="U45" s="39">
        <v>883719.58</v>
      </c>
      <c r="V45" s="39">
        <v>548644.48699999996</v>
      </c>
      <c r="W45">
        <f t="shared" si="2"/>
        <v>335075.09299999999</v>
      </c>
      <c r="X45" s="42">
        <v>0.62083549999999998</v>
      </c>
    </row>
    <row r="46" spans="3:24" ht="24">
      <c r="C46">
        <v>298</v>
      </c>
      <c r="D46">
        <v>400</v>
      </c>
      <c r="E46">
        <v>300</v>
      </c>
      <c r="F46">
        <v>211</v>
      </c>
      <c r="G46">
        <v>345</v>
      </c>
      <c r="H46">
        <v>321</v>
      </c>
      <c r="I46">
        <v>277</v>
      </c>
      <c r="J46">
        <v>102</v>
      </c>
      <c r="K46">
        <v>78</v>
      </c>
      <c r="L46">
        <v>110</v>
      </c>
      <c r="M46">
        <v>122</v>
      </c>
      <c r="N46">
        <v>78</v>
      </c>
      <c r="O46">
        <v>142</v>
      </c>
      <c r="P46">
        <v>150</v>
      </c>
      <c r="U46" s="39">
        <v>718495.11800000002</v>
      </c>
      <c r="V46" s="39">
        <v>438290.6</v>
      </c>
      <c r="W46">
        <f t="shared" si="2"/>
        <v>280204.51800000004</v>
      </c>
      <c r="X46" s="42">
        <v>0.61001193899999995</v>
      </c>
    </row>
    <row r="47" spans="3:24" ht="24">
      <c r="C47">
        <v>437</v>
      </c>
      <c r="D47">
        <v>394</v>
      </c>
      <c r="E47">
        <v>324</v>
      </c>
      <c r="F47">
        <v>153</v>
      </c>
      <c r="G47">
        <v>411</v>
      </c>
      <c r="H47">
        <v>357</v>
      </c>
      <c r="I47">
        <v>309</v>
      </c>
      <c r="J47">
        <v>81</v>
      </c>
      <c r="K47">
        <v>72</v>
      </c>
      <c r="L47">
        <v>125</v>
      </c>
      <c r="M47">
        <v>132</v>
      </c>
      <c r="N47">
        <v>58</v>
      </c>
      <c r="O47">
        <v>83</v>
      </c>
      <c r="P47">
        <v>66</v>
      </c>
      <c r="U47" s="39">
        <v>950385.34299999999</v>
      </c>
      <c r="V47" s="39">
        <v>558172.54599999997</v>
      </c>
      <c r="W47">
        <f t="shared" si="2"/>
        <v>392212.79700000002</v>
      </c>
      <c r="X47" s="42">
        <v>0.58731182100000001</v>
      </c>
    </row>
    <row r="48" spans="3:24" ht="24">
      <c r="C48">
        <v>272</v>
      </c>
      <c r="D48">
        <v>257</v>
      </c>
      <c r="E48">
        <v>232</v>
      </c>
      <c r="F48">
        <v>165</v>
      </c>
      <c r="G48">
        <v>298</v>
      </c>
      <c r="H48">
        <v>281</v>
      </c>
      <c r="I48">
        <v>276</v>
      </c>
      <c r="J48">
        <v>83</v>
      </c>
      <c r="K48">
        <v>60</v>
      </c>
      <c r="L48">
        <v>109</v>
      </c>
      <c r="M48">
        <v>70</v>
      </c>
      <c r="N48">
        <v>73</v>
      </c>
      <c r="O48">
        <v>119</v>
      </c>
      <c r="P48">
        <v>124</v>
      </c>
      <c r="U48" s="39">
        <v>629066.18900000001</v>
      </c>
      <c r="V48" s="39">
        <v>448400.75</v>
      </c>
      <c r="W48">
        <f t="shared" si="2"/>
        <v>180665.43900000001</v>
      </c>
      <c r="X48" s="42">
        <v>0.71280377900000003</v>
      </c>
    </row>
    <row r="49" spans="3:24" ht="24">
      <c r="C49">
        <v>241</v>
      </c>
      <c r="D49">
        <v>230</v>
      </c>
      <c r="E49">
        <v>199</v>
      </c>
      <c r="F49">
        <v>149</v>
      </c>
      <c r="G49">
        <v>255</v>
      </c>
      <c r="H49">
        <v>239</v>
      </c>
      <c r="I49">
        <v>222</v>
      </c>
      <c r="J49">
        <v>88</v>
      </c>
      <c r="K49">
        <v>80</v>
      </c>
      <c r="L49">
        <v>142</v>
      </c>
      <c r="M49">
        <v>147</v>
      </c>
      <c r="N49">
        <v>54</v>
      </c>
      <c r="O49">
        <v>88</v>
      </c>
      <c r="P49">
        <v>92</v>
      </c>
      <c r="U49" s="39">
        <v>556364.973</v>
      </c>
      <c r="V49" s="39">
        <v>358451</v>
      </c>
      <c r="W49">
        <f t="shared" si="2"/>
        <v>197913.973</v>
      </c>
      <c r="X49" s="42">
        <v>0.64427312800000003</v>
      </c>
    </row>
    <row r="50" spans="3:24" ht="24">
      <c r="C50">
        <v>248</v>
      </c>
      <c r="D50">
        <v>253</v>
      </c>
      <c r="E50">
        <v>206</v>
      </c>
      <c r="F50">
        <v>165</v>
      </c>
      <c r="G50">
        <v>258</v>
      </c>
      <c r="H50">
        <v>269</v>
      </c>
      <c r="I50">
        <v>272</v>
      </c>
      <c r="J50">
        <v>90</v>
      </c>
      <c r="K50">
        <v>52</v>
      </c>
      <c r="L50">
        <v>115</v>
      </c>
      <c r="M50">
        <v>88</v>
      </c>
      <c r="N50">
        <v>74</v>
      </c>
      <c r="O50">
        <v>153</v>
      </c>
      <c r="P50">
        <v>147</v>
      </c>
      <c r="U50" s="39">
        <v>613226.94400000002</v>
      </c>
      <c r="V50" s="39">
        <v>374565.97</v>
      </c>
      <c r="W50">
        <f t="shared" si="2"/>
        <v>238660.97400000005</v>
      </c>
      <c r="X50" s="42">
        <v>0.61081135099999995</v>
      </c>
    </row>
    <row r="51" spans="3:24" ht="24">
      <c r="C51">
        <v>265</v>
      </c>
      <c r="D51">
        <v>251</v>
      </c>
      <c r="E51">
        <v>184</v>
      </c>
      <c r="F51">
        <v>195</v>
      </c>
      <c r="G51">
        <v>251</v>
      </c>
      <c r="H51">
        <v>243</v>
      </c>
      <c r="I51">
        <v>220</v>
      </c>
      <c r="J51">
        <v>80</v>
      </c>
      <c r="K51">
        <v>64</v>
      </c>
      <c r="L51">
        <v>116</v>
      </c>
      <c r="M51">
        <v>131</v>
      </c>
      <c r="N51">
        <v>52</v>
      </c>
      <c r="O51">
        <v>101</v>
      </c>
      <c r="P51">
        <v>89</v>
      </c>
      <c r="U51" s="39">
        <v>576585.28599999996</v>
      </c>
      <c r="V51" s="39">
        <v>391048.59600000002</v>
      </c>
      <c r="W51">
        <f t="shared" si="2"/>
        <v>185536.68999999994</v>
      </c>
      <c r="X51" s="42">
        <v>0.67821466500000005</v>
      </c>
    </row>
    <row r="52" spans="3:24" ht="24">
      <c r="C52">
        <v>250</v>
      </c>
      <c r="D52">
        <v>265</v>
      </c>
      <c r="E52">
        <v>175</v>
      </c>
      <c r="F52">
        <v>198</v>
      </c>
      <c r="G52">
        <v>253</v>
      </c>
      <c r="H52">
        <v>277</v>
      </c>
      <c r="I52">
        <v>241</v>
      </c>
      <c r="J52">
        <v>78</v>
      </c>
      <c r="K52">
        <v>49</v>
      </c>
      <c r="L52">
        <v>82</v>
      </c>
      <c r="M52">
        <v>81</v>
      </c>
      <c r="N52">
        <v>65</v>
      </c>
      <c r="O52">
        <v>122</v>
      </c>
      <c r="P52">
        <v>138</v>
      </c>
      <c r="U52" s="39">
        <v>588748.11</v>
      </c>
      <c r="V52" s="39">
        <v>395460.30099999998</v>
      </c>
      <c r="W52">
        <f t="shared" si="2"/>
        <v>193287.80900000001</v>
      </c>
      <c r="X52" s="42">
        <v>0.67169693500000005</v>
      </c>
    </row>
    <row r="53" spans="3:24" ht="24">
      <c r="C53">
        <v>222</v>
      </c>
      <c r="D53">
        <v>267</v>
      </c>
      <c r="E53">
        <v>173</v>
      </c>
      <c r="F53">
        <v>139</v>
      </c>
      <c r="G53">
        <v>276</v>
      </c>
      <c r="H53">
        <v>286</v>
      </c>
      <c r="I53">
        <v>244</v>
      </c>
      <c r="J53">
        <v>84</v>
      </c>
      <c r="K53">
        <v>85</v>
      </c>
      <c r="L53">
        <v>129</v>
      </c>
      <c r="M53">
        <v>139</v>
      </c>
      <c r="N53">
        <v>52</v>
      </c>
      <c r="O53">
        <v>66</v>
      </c>
      <c r="P53">
        <v>87</v>
      </c>
      <c r="U53" s="39">
        <v>557345.35199999996</v>
      </c>
      <c r="V53" s="39">
        <v>365068.55800000002</v>
      </c>
      <c r="W53">
        <f t="shared" si="2"/>
        <v>192276.79399999994</v>
      </c>
      <c r="X53" s="42">
        <v>0.65501319300000005</v>
      </c>
    </row>
    <row r="54" spans="3:24" ht="24">
      <c r="C54">
        <v>253</v>
      </c>
      <c r="D54">
        <v>241</v>
      </c>
      <c r="E54">
        <v>194</v>
      </c>
      <c r="F54">
        <v>137</v>
      </c>
      <c r="G54">
        <v>269</v>
      </c>
      <c r="H54">
        <v>253</v>
      </c>
      <c r="I54">
        <v>210</v>
      </c>
      <c r="J54">
        <v>83</v>
      </c>
      <c r="K54">
        <v>49</v>
      </c>
      <c r="L54">
        <v>79</v>
      </c>
      <c r="M54">
        <v>88</v>
      </c>
      <c r="N54">
        <v>73</v>
      </c>
      <c r="O54">
        <v>135</v>
      </c>
      <c r="P54">
        <v>144</v>
      </c>
      <c r="U54" s="39">
        <v>638594.245</v>
      </c>
      <c r="V54" s="39">
        <v>378579.40299999999</v>
      </c>
      <c r="W54">
        <f t="shared" si="2"/>
        <v>260014.842</v>
      </c>
      <c r="X54" s="42">
        <v>0.59283246999999994</v>
      </c>
    </row>
    <row r="55" spans="3:24" ht="24">
      <c r="C55">
        <v>262</v>
      </c>
      <c r="D55">
        <v>232</v>
      </c>
      <c r="E55">
        <v>210</v>
      </c>
      <c r="F55">
        <v>131</v>
      </c>
      <c r="G55">
        <v>272</v>
      </c>
      <c r="H55">
        <v>285</v>
      </c>
      <c r="I55">
        <v>259</v>
      </c>
      <c r="J55">
        <v>86</v>
      </c>
      <c r="K55">
        <v>63</v>
      </c>
      <c r="L55">
        <v>129</v>
      </c>
      <c r="M55">
        <v>140</v>
      </c>
      <c r="N55">
        <v>66</v>
      </c>
      <c r="O55">
        <v>94</v>
      </c>
      <c r="P55">
        <v>90</v>
      </c>
      <c r="U55" s="39">
        <v>683113.75</v>
      </c>
      <c r="V55" s="39">
        <v>433644.5</v>
      </c>
      <c r="W55">
        <f t="shared" si="2"/>
        <v>249469.25</v>
      </c>
      <c r="X55" s="42">
        <v>0.634805697</v>
      </c>
    </row>
    <row r="56" spans="3:24" ht="24">
      <c r="C56">
        <v>300</v>
      </c>
      <c r="D56">
        <v>299</v>
      </c>
      <c r="E56">
        <v>242</v>
      </c>
      <c r="F56">
        <v>165</v>
      </c>
      <c r="G56">
        <v>304</v>
      </c>
      <c r="H56">
        <v>305</v>
      </c>
      <c r="I56">
        <v>300</v>
      </c>
      <c r="J56">
        <v>87</v>
      </c>
      <c r="K56">
        <v>67</v>
      </c>
      <c r="L56">
        <v>97</v>
      </c>
      <c r="M56">
        <v>90</v>
      </c>
      <c r="N56">
        <v>64</v>
      </c>
      <c r="O56">
        <v>133</v>
      </c>
      <c r="P56">
        <v>137</v>
      </c>
      <c r="U56" s="39">
        <v>660852.25</v>
      </c>
      <c r="V56" s="39" t="s">
        <v>14</v>
      </c>
      <c r="W56">
        <v>262090.11</v>
      </c>
      <c r="X56" s="42">
        <v>0.603405678</v>
      </c>
    </row>
    <row r="57" spans="3:24" ht="24">
      <c r="C57">
        <v>312</v>
      </c>
      <c r="D57">
        <v>329</v>
      </c>
      <c r="E57">
        <v>220</v>
      </c>
      <c r="F57">
        <v>144</v>
      </c>
      <c r="G57">
        <v>322</v>
      </c>
      <c r="H57">
        <v>301</v>
      </c>
      <c r="I57">
        <v>334</v>
      </c>
      <c r="J57">
        <v>91</v>
      </c>
      <c r="K57">
        <v>63</v>
      </c>
      <c r="L57">
        <v>116</v>
      </c>
      <c r="M57">
        <v>142</v>
      </c>
      <c r="N57">
        <v>73</v>
      </c>
      <c r="O57">
        <v>117</v>
      </c>
      <c r="P57">
        <v>101</v>
      </c>
      <c r="U57" s="39">
        <v>765743.26699999999</v>
      </c>
      <c r="V57" s="39">
        <v>491731.31</v>
      </c>
      <c r="W57">
        <f t="shared" si="2"/>
        <v>274011.95699999999</v>
      </c>
      <c r="X57" s="42">
        <v>0.64216211700000003</v>
      </c>
    </row>
    <row r="58" spans="3:24" ht="24">
      <c r="C58">
        <v>307</v>
      </c>
      <c r="D58">
        <v>270</v>
      </c>
      <c r="E58">
        <v>213</v>
      </c>
      <c r="F58">
        <v>135</v>
      </c>
      <c r="G58">
        <v>331</v>
      </c>
      <c r="H58">
        <v>350</v>
      </c>
      <c r="I58">
        <v>246</v>
      </c>
      <c r="J58">
        <v>91</v>
      </c>
      <c r="K58">
        <v>75</v>
      </c>
      <c r="L58">
        <v>147</v>
      </c>
      <c r="M58">
        <v>95</v>
      </c>
      <c r="N58">
        <v>59</v>
      </c>
      <c r="O58">
        <v>102</v>
      </c>
      <c r="P58">
        <v>134</v>
      </c>
      <c r="U58" s="39">
        <v>725903.5</v>
      </c>
      <c r="V58" s="39">
        <v>458490.99</v>
      </c>
      <c r="W58">
        <f t="shared" si="2"/>
        <v>267412.51</v>
      </c>
      <c r="X58" s="42">
        <v>0.63161425699999996</v>
      </c>
    </row>
    <row r="59" spans="3:24" ht="24">
      <c r="C59">
        <v>314</v>
      </c>
      <c r="D59">
        <v>300</v>
      </c>
      <c r="E59">
        <v>239</v>
      </c>
      <c r="F59">
        <v>175</v>
      </c>
      <c r="G59">
        <v>310</v>
      </c>
      <c r="H59">
        <v>305</v>
      </c>
      <c r="I59">
        <v>324</v>
      </c>
      <c r="J59">
        <v>78</v>
      </c>
      <c r="K59">
        <v>69</v>
      </c>
      <c r="L59">
        <v>127</v>
      </c>
      <c r="M59">
        <v>130</v>
      </c>
      <c r="N59">
        <v>47</v>
      </c>
      <c r="O59">
        <v>76</v>
      </c>
      <c r="P59">
        <v>85</v>
      </c>
      <c r="U59" s="39">
        <v>665079.5</v>
      </c>
      <c r="V59" s="39">
        <v>442828.75</v>
      </c>
      <c r="W59">
        <f t="shared" si="2"/>
        <v>222250.75</v>
      </c>
      <c r="X59" s="42">
        <v>0.66582829600000004</v>
      </c>
    </row>
    <row r="60" spans="3:24" ht="24">
      <c r="C60">
        <v>225</v>
      </c>
      <c r="D60">
        <v>239</v>
      </c>
      <c r="E60">
        <v>201</v>
      </c>
      <c r="F60">
        <v>161</v>
      </c>
      <c r="G60">
        <v>195</v>
      </c>
      <c r="H60">
        <v>208</v>
      </c>
      <c r="I60">
        <v>281</v>
      </c>
      <c r="J60">
        <v>78</v>
      </c>
      <c r="K60">
        <v>48</v>
      </c>
      <c r="L60">
        <v>89</v>
      </c>
      <c r="M60">
        <v>82</v>
      </c>
      <c r="N60">
        <v>61</v>
      </c>
      <c r="O60">
        <v>127</v>
      </c>
      <c r="P60">
        <v>134</v>
      </c>
      <c r="U60" s="39">
        <v>566423</v>
      </c>
      <c r="V60" s="39">
        <v>349555.25</v>
      </c>
      <c r="W60">
        <f t="shared" si="2"/>
        <v>216867.75</v>
      </c>
      <c r="X60" s="42">
        <v>0.61712757100000004</v>
      </c>
    </row>
    <row r="61" spans="3:24" ht="24">
      <c r="C61">
        <v>307</v>
      </c>
      <c r="D61">
        <v>333</v>
      </c>
      <c r="E61">
        <v>281</v>
      </c>
      <c r="F61">
        <v>187</v>
      </c>
      <c r="G61">
        <v>281</v>
      </c>
      <c r="H61">
        <v>322</v>
      </c>
      <c r="I61">
        <v>338</v>
      </c>
      <c r="J61">
        <v>105</v>
      </c>
      <c r="K61">
        <v>69</v>
      </c>
      <c r="L61">
        <v>153</v>
      </c>
      <c r="M61">
        <v>125</v>
      </c>
      <c r="N61">
        <v>69</v>
      </c>
      <c r="O61">
        <v>121</v>
      </c>
      <c r="P61">
        <v>162</v>
      </c>
      <c r="U61" s="39">
        <v>768297.75</v>
      </c>
      <c r="V61" s="39" t="s">
        <v>15</v>
      </c>
      <c r="W61">
        <v>278391.59999999998</v>
      </c>
      <c r="X61" s="42">
        <v>0.63765187400000001</v>
      </c>
    </row>
    <row r="62" spans="3:24" ht="24">
      <c r="C62">
        <v>376</v>
      </c>
      <c r="D62">
        <v>335</v>
      </c>
      <c r="E62">
        <v>298</v>
      </c>
      <c r="F62">
        <v>182</v>
      </c>
      <c r="G62">
        <v>388</v>
      </c>
      <c r="H62">
        <v>340</v>
      </c>
      <c r="I62">
        <v>253</v>
      </c>
      <c r="J62">
        <v>104</v>
      </c>
      <c r="K62">
        <v>61</v>
      </c>
      <c r="L62">
        <v>141</v>
      </c>
      <c r="M62">
        <v>128</v>
      </c>
      <c r="N62">
        <v>77</v>
      </c>
      <c r="O62">
        <v>164</v>
      </c>
      <c r="P62">
        <v>123</v>
      </c>
      <c r="U62" s="39">
        <v>785146</v>
      </c>
      <c r="V62" s="39">
        <v>530597.74</v>
      </c>
      <c r="W62">
        <f t="shared" si="2"/>
        <v>254548.26</v>
      </c>
      <c r="X62" s="42">
        <v>0.67579501099999995</v>
      </c>
    </row>
    <row r="63" spans="3:24">
      <c r="U63">
        <f>AVERAGE(U5:U62)</f>
        <v>707201.79775862047</v>
      </c>
      <c r="V63">
        <f t="shared" ref="V63:X63" si="5">AVERAGE(V5:V62)</f>
        <v>450715.16238214273</v>
      </c>
      <c r="W63">
        <f t="shared" si="5"/>
        <v>256706.67045862065</v>
      </c>
      <c r="X63">
        <f t="shared" si="5"/>
        <v>0.6383722236206979</v>
      </c>
    </row>
  </sheetData>
  <mergeCells count="7">
    <mergeCell ref="Q1:X1"/>
    <mergeCell ref="Q2:T2"/>
    <mergeCell ref="U2:X2"/>
    <mergeCell ref="C3:I3"/>
    <mergeCell ref="J3:P3"/>
    <mergeCell ref="C1:I1"/>
    <mergeCell ref="J1:P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high myopia group</vt:lpstr>
      <vt:lpstr>normal 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2022-01-11T01:25:59Z</dcterms:created>
  <dcterms:modified xsi:type="dcterms:W3CDTF">2022-09-17T03:09:56Z</dcterms:modified>
</cp:coreProperties>
</file>