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khilhajirnis/Documents/RKM/Manuscript text/The return/"/>
    </mc:Choice>
  </mc:AlternateContent>
  <xr:revisionPtr revIDLastSave="0" documentId="8_{1C6F5397-4D86-1B41-BC08-489FE75BFF0B}" xr6:coauthVersionLast="47" xr6:coauthVersionMax="47" xr10:uidLastSave="{00000000-0000-0000-0000-000000000000}"/>
  <bookViews>
    <workbookView xWindow="0" yWindow="760" windowWidth="30240" windowHeight="18880" xr2:uid="{15428E4C-9438-46C2-B898-76869B526A58}"/>
  </bookViews>
  <sheets>
    <sheet name="Grand Summary" sheetId="8" r:id="rId1"/>
    <sheet name="Plotting" sheetId="9" r:id="rId2"/>
    <sheet name="July-Aug21_R1" sheetId="1" r:id="rId3"/>
    <sheet name="July-Aug21_R2" sheetId="2" r:id="rId4"/>
    <sheet name="July-Aug21_R3" sheetId="3" r:id="rId5"/>
    <sheet name="July-Aug_R4" sheetId="7" r:id="rId6"/>
  </sheets>
  <definedNames>
    <definedName name="_xlnm._FilterDatabase" localSheetId="3" hidden="1">'July-Aug21_R2'!$D$3:$D$155</definedName>
    <definedName name="_xlnm._FilterDatabase" localSheetId="4" hidden="1">'July-Aug21_R3'!$D$3:$D$47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1" i="8" l="1"/>
  <c r="I32" i="8" s="1"/>
  <c r="H31" i="8"/>
  <c r="H32" i="8" s="1"/>
  <c r="G31" i="8"/>
  <c r="G32" i="8" s="1"/>
  <c r="F31" i="8"/>
  <c r="F32" i="8" s="1"/>
  <c r="E31" i="8"/>
  <c r="E32" i="8" s="1"/>
  <c r="D31" i="8"/>
  <c r="D32" i="8" s="1"/>
  <c r="I29" i="8"/>
  <c r="I30" i="8" s="1"/>
  <c r="H29" i="8"/>
  <c r="H30" i="8" s="1"/>
  <c r="G29" i="8"/>
  <c r="G30" i="8" s="1"/>
  <c r="F29" i="8"/>
  <c r="F30" i="8" s="1"/>
  <c r="E29" i="8"/>
  <c r="E30" i="8" s="1"/>
  <c r="D29" i="8"/>
  <c r="D30" i="8" s="1"/>
  <c r="E14" i="8"/>
  <c r="E15" i="8" s="1"/>
  <c r="F14" i="8"/>
  <c r="F15" i="8" s="1"/>
  <c r="G14" i="8"/>
  <c r="G15" i="8" s="1"/>
  <c r="H14" i="8"/>
  <c r="H15" i="8" s="1"/>
  <c r="I14" i="8"/>
  <c r="I15" i="8" s="1"/>
  <c r="D14" i="8"/>
  <c r="D15" i="8" s="1"/>
  <c r="E12" i="8"/>
  <c r="E13" i="8" s="1"/>
  <c r="F12" i="8"/>
  <c r="F13" i="8" s="1"/>
  <c r="G12" i="8"/>
  <c r="G13" i="8" s="1"/>
  <c r="H12" i="8"/>
  <c r="H13" i="8" s="1"/>
  <c r="I12" i="8"/>
  <c r="I13" i="8" s="1"/>
  <c r="D12" i="8"/>
  <c r="D13" i="8" s="1"/>
  <c r="E11" i="8"/>
  <c r="J2" i="8"/>
  <c r="J3" i="8"/>
  <c r="J19" i="8"/>
  <c r="J20" i="8"/>
  <c r="I158" i="1"/>
  <c r="H158" i="1"/>
  <c r="G158" i="1"/>
  <c r="F158" i="1"/>
  <c r="E158" i="1"/>
  <c r="D158" i="1"/>
  <c r="J157" i="1"/>
  <c r="J156" i="1"/>
  <c r="E154" i="1"/>
  <c r="D154" i="1"/>
  <c r="J153" i="1"/>
  <c r="J152" i="1"/>
  <c r="E10" i="8"/>
  <c r="F10" i="8"/>
  <c r="F11" i="8" s="1"/>
  <c r="G10" i="8"/>
  <c r="G11" i="8" s="1"/>
  <c r="H10" i="8"/>
  <c r="H11" i="8" s="1"/>
  <c r="I10" i="8"/>
  <c r="I11" i="8" s="1"/>
  <c r="D10" i="8"/>
  <c r="D11" i="8" s="1"/>
  <c r="E27" i="8"/>
  <c r="E28" i="8" s="1"/>
  <c r="F27" i="8"/>
  <c r="F28" i="8" s="1"/>
  <c r="G27" i="8"/>
  <c r="G28" i="8" s="1"/>
  <c r="H27" i="8"/>
  <c r="H28" i="8" s="1"/>
  <c r="I27" i="8"/>
  <c r="I28" i="8" s="1"/>
  <c r="D27" i="8"/>
  <c r="D28" i="8" s="1"/>
  <c r="J21" i="8"/>
  <c r="J22" i="8"/>
  <c r="J4" i="8"/>
  <c r="J5" i="8"/>
  <c r="M55" i="3"/>
  <c r="M54" i="3"/>
  <c r="M51" i="3"/>
  <c r="M50" i="3"/>
  <c r="J159" i="2"/>
  <c r="J158" i="2"/>
  <c r="J155" i="2"/>
  <c r="J154" i="2"/>
  <c r="E160" i="2"/>
  <c r="F160" i="2"/>
  <c r="G160" i="2"/>
  <c r="H160" i="2"/>
  <c r="I160" i="2"/>
  <c r="D160" i="2"/>
  <c r="J160" i="2" s="1"/>
  <c r="E156" i="2"/>
  <c r="F156" i="2"/>
  <c r="G156" i="2"/>
  <c r="H156" i="2"/>
  <c r="I156" i="2"/>
  <c r="D156" i="2"/>
  <c r="J156" i="2" s="1"/>
  <c r="J23" i="8"/>
  <c r="J24" i="8"/>
  <c r="K23" i="8" s="1"/>
  <c r="J6" i="8"/>
  <c r="K6" i="8" s="1"/>
  <c r="J7" i="8"/>
  <c r="J26" i="8"/>
  <c r="J25" i="8"/>
  <c r="K25" i="8" s="1"/>
  <c r="J9" i="8"/>
  <c r="J8" i="8"/>
  <c r="E56" i="3"/>
  <c r="F56" i="3"/>
  <c r="G56" i="3"/>
  <c r="H56" i="3"/>
  <c r="I56" i="3"/>
  <c r="D56" i="3"/>
  <c r="E52" i="3"/>
  <c r="F52" i="3"/>
  <c r="G52" i="3"/>
  <c r="H52" i="3"/>
  <c r="I52" i="3"/>
  <c r="D52" i="3"/>
  <c r="M52" i="3" s="1"/>
  <c r="G41" i="7"/>
  <c r="H41" i="7"/>
  <c r="D40" i="7"/>
  <c r="E40" i="7"/>
  <c r="F40" i="7"/>
  <c r="G40" i="7"/>
  <c r="H40" i="7"/>
  <c r="J40" i="7"/>
  <c r="K40" i="7"/>
  <c r="L40" i="7"/>
  <c r="E39" i="7"/>
  <c r="E41" i="7" s="1"/>
  <c r="F39" i="7"/>
  <c r="F41" i="7" s="1"/>
  <c r="G39" i="7"/>
  <c r="H39" i="7"/>
  <c r="I39" i="7"/>
  <c r="J39" i="7"/>
  <c r="J41" i="7" s="1"/>
  <c r="K39" i="7"/>
  <c r="K41" i="7" s="1"/>
  <c r="L39" i="7"/>
  <c r="L41" i="7" s="1"/>
  <c r="D39" i="7"/>
  <c r="D41" i="7" s="1"/>
  <c r="E37" i="7"/>
  <c r="G37" i="7"/>
  <c r="D37" i="7"/>
  <c r="E36" i="7"/>
  <c r="F36" i="7"/>
  <c r="F37" i="7" s="1"/>
  <c r="G36" i="7"/>
  <c r="H36" i="7"/>
  <c r="J36" i="7"/>
  <c r="K36" i="7"/>
  <c r="L36" i="7"/>
  <c r="L37" i="7" s="1"/>
  <c r="D36" i="7"/>
  <c r="E35" i="7"/>
  <c r="F35" i="7"/>
  <c r="G35" i="7"/>
  <c r="H35" i="7"/>
  <c r="H37" i="7" s="1"/>
  <c r="J35" i="7"/>
  <c r="J37" i="7" s="1"/>
  <c r="K35" i="7"/>
  <c r="K37" i="7" s="1"/>
  <c r="L35" i="7"/>
  <c r="D35" i="7"/>
  <c r="L32" i="7"/>
  <c r="K32" i="7"/>
  <c r="J32" i="7"/>
  <c r="I32" i="7"/>
  <c r="H32" i="7"/>
  <c r="G32" i="7"/>
  <c r="F32" i="7"/>
  <c r="E32" i="7"/>
  <c r="D32" i="7"/>
  <c r="L27" i="7"/>
  <c r="K27" i="7"/>
  <c r="J27" i="7"/>
  <c r="I27" i="7"/>
  <c r="H27" i="7"/>
  <c r="G27" i="7"/>
  <c r="F27" i="7"/>
  <c r="E27" i="7"/>
  <c r="D27" i="7"/>
  <c r="L22" i="7"/>
  <c r="K22" i="7"/>
  <c r="J22" i="7"/>
  <c r="I22" i="7"/>
  <c r="H22" i="7"/>
  <c r="G22" i="7"/>
  <c r="F22" i="7"/>
  <c r="E22" i="7"/>
  <c r="D22" i="7"/>
  <c r="L17" i="7"/>
  <c r="K17" i="7"/>
  <c r="J17" i="7"/>
  <c r="I17" i="7"/>
  <c r="H17" i="7"/>
  <c r="G17" i="7"/>
  <c r="F17" i="7"/>
  <c r="E17" i="7"/>
  <c r="D17" i="7"/>
  <c r="K11" i="7"/>
  <c r="J11" i="7"/>
  <c r="H11" i="7"/>
  <c r="G11" i="7"/>
  <c r="F11" i="7"/>
  <c r="E11" i="7"/>
  <c r="D11" i="7"/>
  <c r="I10" i="7"/>
  <c r="I40" i="7" s="1"/>
  <c r="I41" i="7" s="1"/>
  <c r="K6" i="7"/>
  <c r="J6" i="7"/>
  <c r="H6" i="7"/>
  <c r="G6" i="7"/>
  <c r="F6" i="7"/>
  <c r="E6" i="7"/>
  <c r="I5" i="7"/>
  <c r="I36" i="7" s="1"/>
  <c r="I4" i="7"/>
  <c r="I6" i="7" s="1"/>
  <c r="D4" i="7"/>
  <c r="D6" i="7" s="1"/>
  <c r="J162" i="2" l="1"/>
  <c r="N41" i="7"/>
  <c r="I35" i="7"/>
  <c r="I37" i="7" s="1"/>
  <c r="N37" i="7" s="1"/>
  <c r="N43" i="7" s="1"/>
  <c r="I11" i="7"/>
  <c r="J12" i="8"/>
  <c r="K8" i="8"/>
  <c r="K4" i="8"/>
  <c r="K10" i="8" s="1"/>
  <c r="J29" i="8"/>
  <c r="K2" i="8"/>
  <c r="K21" i="8"/>
  <c r="K19" i="8"/>
  <c r="K27" i="8" s="1"/>
  <c r="J31" i="8"/>
  <c r="J14" i="8"/>
  <c r="M56" i="3"/>
  <c r="M58" i="3" s="1"/>
  <c r="J10" i="8"/>
  <c r="J27" i="8"/>
  <c r="J158" i="1"/>
  <c r="F154" i="1" l="1"/>
  <c r="H154" i="1"/>
  <c r="G154" i="1"/>
  <c r="I154" i="1"/>
  <c r="J154" i="1" l="1"/>
  <c r="J160" i="1" s="1"/>
</calcChain>
</file>

<file path=xl/sharedStrings.xml><?xml version="1.0" encoding="utf-8"?>
<sst xmlns="http://schemas.openxmlformats.org/spreadsheetml/2006/main" count="983" uniqueCount="70">
  <si>
    <t>Dp68.79; A = A1-A4; B = A5-A8; C = A6-A7; D = One segment; E = minor segments; F = Wt; Dv = Dorso-ventral; LR = Left Right; GR = Genital Rotation</t>
  </si>
  <si>
    <t>S. No.</t>
  </si>
  <si>
    <t>Balancer</t>
  </si>
  <si>
    <t>Gender</t>
  </si>
  <si>
    <t>A</t>
  </si>
  <si>
    <t>B</t>
  </si>
  <si>
    <t>C</t>
  </si>
  <si>
    <t>D</t>
  </si>
  <si>
    <t>E</t>
  </si>
  <si>
    <t>F</t>
  </si>
  <si>
    <t>DV</t>
  </si>
  <si>
    <t>LR</t>
  </si>
  <si>
    <t>GR</t>
  </si>
  <si>
    <t>Comments</t>
  </si>
  <si>
    <t>Date</t>
  </si>
  <si>
    <t>M</t>
  </si>
  <si>
    <t>A7 -&gt; A8</t>
  </si>
  <si>
    <t>MORE VENTRALLY</t>
  </si>
  <si>
    <t>Total</t>
  </si>
  <si>
    <t>Female</t>
  </si>
  <si>
    <t>Male</t>
  </si>
  <si>
    <t>Homo</t>
  </si>
  <si>
    <t>Larval apoptosis incomplete</t>
  </si>
  <si>
    <t>Table2</t>
  </si>
  <si>
    <t>Table 3</t>
  </si>
  <si>
    <t>Het</t>
  </si>
  <si>
    <t>Replicate1</t>
  </si>
  <si>
    <t>Replicate 2</t>
  </si>
  <si>
    <t>Replicate2</t>
  </si>
  <si>
    <t>Replicate3</t>
  </si>
  <si>
    <t>Table1</t>
  </si>
  <si>
    <t>Replicate 1</t>
  </si>
  <si>
    <t>Replicate 3</t>
  </si>
  <si>
    <t>Summary</t>
  </si>
  <si>
    <t>Genotype</t>
  </si>
  <si>
    <t>Replicate</t>
  </si>
  <si>
    <t>R1</t>
  </si>
  <si>
    <t>Males</t>
  </si>
  <si>
    <t>Females</t>
  </si>
  <si>
    <t>R2</t>
  </si>
  <si>
    <t>R3</t>
  </si>
  <si>
    <t>R4</t>
  </si>
  <si>
    <t>R5</t>
  </si>
  <si>
    <t>R6</t>
  </si>
  <si>
    <t>R7</t>
  </si>
  <si>
    <t>Percentage</t>
  </si>
  <si>
    <t>Total Males</t>
  </si>
  <si>
    <t>% males</t>
  </si>
  <si>
    <t>Total Females</t>
  </si>
  <si>
    <t>% females</t>
  </si>
  <si>
    <t>Total Het or Homo</t>
  </si>
  <si>
    <t>Total Population per replicate</t>
  </si>
  <si>
    <t>Similar to wild typ</t>
  </si>
  <si>
    <t>Minor distortions</t>
  </si>
  <si>
    <t>A6 and A7 affected</t>
  </si>
  <si>
    <t>A5 to A8 affected</t>
  </si>
  <si>
    <t>Ano one segment affected</t>
  </si>
  <si>
    <t>Severed Distortions including A2-A4</t>
  </si>
  <si>
    <t>Categories</t>
  </si>
  <si>
    <t>Description</t>
  </si>
  <si>
    <t>A: A1-A8</t>
  </si>
  <si>
    <t>B: A5-A8</t>
  </si>
  <si>
    <t>C: A6-A7</t>
  </si>
  <si>
    <t>D: One Segment</t>
  </si>
  <si>
    <t>E: Minor aberration</t>
  </si>
  <si>
    <t>F: Normal phenotype</t>
  </si>
  <si>
    <t>Dp68.79; A = A1-A8; B = A5-A8; C = A6-A7; D = One segment; E = minor segments; F = Wt; Dv = Dorso-ventral; LR = Left Right; GR = Genital Rotation</t>
  </si>
  <si>
    <t>Severe melanization defect</t>
  </si>
  <si>
    <t>Total screened</t>
  </si>
  <si>
    <t>Total Screened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</si>
</sst>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4" fontId="4" fillId="0" borderId="16" xfId="0" applyNumberFormat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14" fontId="4" fillId="0" borderId="19" xfId="0" applyNumberFormat="1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14" fontId="4" fillId="0" borderId="21" xfId="0" applyNumberFormat="1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14" fontId="4" fillId="0" borderId="14" xfId="0" applyNumberFormat="1" applyFont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14" fontId="0" fillId="0" borderId="19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4" fontId="0" fillId="0" borderId="21" xfId="0" applyNumberForma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14" fontId="0" fillId="0" borderId="31" xfId="0" applyNumberForma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4" fontId="0" fillId="0" borderId="14" xfId="0" applyNumberFormat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4" fillId="0" borderId="11" xfId="0" quotePrefix="1" applyFont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3" xfId="0" quotePrefix="1" applyFont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8" xfId="0" quotePrefix="1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</cellXfs>
  <cellStyles count="1">
    <cellStyle name="Normal" xfId="0" builtinId="0"/>
  </cellStyles>
  <dxfs count="13">
    <dxf>
      <fill>
        <patternFill patternType="solid">
          <fgColor rgb="FFC00000"/>
          <bgColor rgb="FF000000"/>
        </patternFill>
      </fill>
    </dxf>
    <dxf>
      <fill>
        <patternFill patternType="solid">
          <fgColor rgb="FF305496"/>
          <bgColor rgb="FF000000"/>
        </patternFill>
      </fill>
    </dxf>
    <dxf>
      <fill>
        <patternFill patternType="solid">
          <fgColor rgb="FF305496"/>
          <bgColor rgb="FF000000"/>
        </patternFill>
      </fill>
    </dxf>
    <dxf>
      <fill>
        <patternFill patternType="solid">
          <fgColor rgb="FF305496"/>
          <bgColor rgb="FF000000"/>
        </patternFill>
      </fill>
    </dxf>
    <dxf>
      <fill>
        <patternFill patternType="solid">
          <fgColor rgb="FF305496"/>
          <bgColor rgb="FF000000"/>
        </patternFill>
      </fill>
    </dxf>
    <dxf>
      <fill>
        <patternFill patternType="solid">
          <fgColor rgb="FF305496"/>
          <bgColor rgb="FF000000"/>
        </patternFill>
      </fill>
    </dxf>
    <dxf>
      <fill>
        <patternFill patternType="solid">
          <fgColor rgb="FF305496"/>
          <bgColor rgb="FF000000"/>
        </patternFill>
      </fill>
    </dxf>
    <dxf>
      <fill>
        <patternFill patternType="solid">
          <fgColor rgb="FFC00000"/>
          <bgColor rgb="FF000000"/>
        </patternFill>
      </fill>
    </dxf>
    <dxf>
      <fill>
        <patternFill patternType="solid">
          <fgColor rgb="FFC00000"/>
          <bgColor rgb="FF000000"/>
        </patternFill>
      </fill>
    </dxf>
    <dxf>
      <fill>
        <patternFill patternType="solid">
          <fgColor rgb="FFC00000"/>
          <bgColor rgb="FF000000"/>
        </patternFill>
      </fill>
    </dxf>
    <dxf>
      <fill>
        <patternFill patternType="solid">
          <fgColor rgb="FFC00000"/>
          <bgColor rgb="FF000000"/>
        </patternFill>
      </fill>
    </dxf>
    <dxf>
      <fill>
        <patternFill patternType="solid">
          <fgColor rgb="FFC00000"/>
          <bgColor rgb="FF000000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b="1"/>
              <a:t>% Distribution of progenies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Plotting!$B$1</c:f>
              <c:strCache>
                <c:ptCount val="1"/>
                <c:pt idx="0">
                  <c:v>Het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Plotting!$A$2:$A$7</c:f>
              <c:strCache>
                <c:ptCount val="6"/>
                <c:pt idx="0">
                  <c:v>A: A1-A8</c:v>
                </c:pt>
                <c:pt idx="1">
                  <c:v>B: A5-A8</c:v>
                </c:pt>
                <c:pt idx="2">
                  <c:v>C: A6-A7</c:v>
                </c:pt>
                <c:pt idx="3">
                  <c:v>D: One Segment</c:v>
                </c:pt>
                <c:pt idx="4">
                  <c:v>E: Minor aberration</c:v>
                </c:pt>
                <c:pt idx="5">
                  <c:v>F: Normal phenotype</c:v>
                </c:pt>
              </c:strCache>
            </c:strRef>
          </c:cat>
          <c:val>
            <c:numRef>
              <c:f>Plotting!$B$2:$B$7</c:f>
              <c:numCache>
                <c:formatCode>General</c:formatCode>
                <c:ptCount val="6"/>
                <c:pt idx="0">
                  <c:v>24.67</c:v>
                </c:pt>
                <c:pt idx="1">
                  <c:v>16.57</c:v>
                </c:pt>
                <c:pt idx="2">
                  <c:v>5.8</c:v>
                </c:pt>
                <c:pt idx="3">
                  <c:v>2.78</c:v>
                </c:pt>
                <c:pt idx="4">
                  <c:v>8.83</c:v>
                </c:pt>
                <c:pt idx="5">
                  <c:v>41.35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E1-4878-87E5-139242C44DD3}"/>
            </c:ext>
          </c:extLst>
        </c:ser>
        <c:ser>
          <c:idx val="1"/>
          <c:order val="1"/>
          <c:tx>
            <c:strRef>
              <c:f>Plotting!$C$1</c:f>
              <c:strCache>
                <c:ptCount val="1"/>
                <c:pt idx="0">
                  <c:v>Homo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Plotting!$A$2:$A$7</c:f>
              <c:strCache>
                <c:ptCount val="6"/>
                <c:pt idx="0">
                  <c:v>A: A1-A8</c:v>
                </c:pt>
                <c:pt idx="1">
                  <c:v>B: A5-A8</c:v>
                </c:pt>
                <c:pt idx="2">
                  <c:v>C: A6-A7</c:v>
                </c:pt>
                <c:pt idx="3">
                  <c:v>D: One Segment</c:v>
                </c:pt>
                <c:pt idx="4">
                  <c:v>E: Minor aberration</c:v>
                </c:pt>
                <c:pt idx="5">
                  <c:v>F: Normal phenotype</c:v>
                </c:pt>
              </c:strCache>
            </c:strRef>
          </c:cat>
          <c:val>
            <c:numRef>
              <c:f>Plotting!$C$2:$C$7</c:f>
              <c:numCache>
                <c:formatCode>General</c:formatCode>
                <c:ptCount val="6"/>
                <c:pt idx="0">
                  <c:v>16.52</c:v>
                </c:pt>
                <c:pt idx="1">
                  <c:v>14.9</c:v>
                </c:pt>
                <c:pt idx="2">
                  <c:v>7.72</c:v>
                </c:pt>
                <c:pt idx="3">
                  <c:v>8.26</c:v>
                </c:pt>
                <c:pt idx="4">
                  <c:v>7.36</c:v>
                </c:pt>
                <c:pt idx="5">
                  <c:v>45.24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E1-4878-87E5-139242C44D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36748143"/>
        <c:axId val="1629587599"/>
      </c:barChart>
      <c:catAx>
        <c:axId val="18367481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629587599"/>
        <c:crosses val="autoZero"/>
        <c:auto val="1"/>
        <c:lblAlgn val="ctr"/>
        <c:lblOffset val="100"/>
        <c:noMultiLvlLbl val="0"/>
      </c:catAx>
      <c:valAx>
        <c:axId val="1629587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367481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590550</xdr:colOff>
      <xdr:row>1</xdr:row>
      <xdr:rowOff>0</xdr:rowOff>
    </xdr:from>
    <xdr:to>
      <xdr:col>10</xdr:col>
      <xdr:colOff>533400</xdr:colOff>
      <xdr:row>14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8A3AF82-3D63-4C79-B26C-4BE34F092E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6349-4118-4ED0-A932-2C5667338731}">
  <dimension ref="A1:N40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O20" sqref="O20"/>
    </sheetView>
  </sheetViews>
  <sheetFormatPr baseColWidth="10" defaultColWidth="9.1640625" defaultRowHeight="15" x14ac:dyDescent="0.2"/>
  <cols>
    <col min="1" max="1" width="14.33203125" style="3" customWidth="1"/>
    <col min="2" max="2" width="10.5" style="3" customWidth="1"/>
    <col min="3" max="9" width="9.1640625" style="3"/>
    <col min="10" max="10" width="11.33203125" style="3" bestFit="1" customWidth="1"/>
    <col min="11" max="11" width="14.1640625" style="3" customWidth="1"/>
    <col min="12" max="12" width="9.1640625" style="3"/>
    <col min="13" max="13" width="13.5" style="3" customWidth="1"/>
    <col min="14" max="14" width="33.5" style="13" bestFit="1" customWidth="1"/>
    <col min="15" max="16384" width="9.1640625" style="3"/>
  </cols>
  <sheetData>
    <row r="1" spans="1:14" ht="33" thickBot="1" x14ac:dyDescent="0.25">
      <c r="A1" s="21" t="s">
        <v>35</v>
      </c>
      <c r="B1" s="22" t="s">
        <v>34</v>
      </c>
      <c r="C1" s="22" t="s">
        <v>3</v>
      </c>
      <c r="D1" s="23" t="s">
        <v>4</v>
      </c>
      <c r="E1" s="23" t="s">
        <v>5</v>
      </c>
      <c r="F1" s="23" t="s">
        <v>6</v>
      </c>
      <c r="G1" s="23" t="s">
        <v>7</v>
      </c>
      <c r="H1" s="23" t="s">
        <v>8</v>
      </c>
      <c r="I1" s="23" t="s">
        <v>9</v>
      </c>
      <c r="J1" s="23" t="s">
        <v>18</v>
      </c>
      <c r="K1" s="24" t="s">
        <v>51</v>
      </c>
      <c r="M1" s="32" t="s">
        <v>58</v>
      </c>
      <c r="N1" s="33" t="s">
        <v>59</v>
      </c>
    </row>
    <row r="2" spans="1:14" x14ac:dyDescent="0.2">
      <c r="A2" s="109" t="s">
        <v>36</v>
      </c>
      <c r="B2" s="18" t="s">
        <v>25</v>
      </c>
      <c r="C2" s="18" t="s">
        <v>38</v>
      </c>
      <c r="D2" s="20">
        <v>15</v>
      </c>
      <c r="E2" s="20">
        <v>21</v>
      </c>
      <c r="F2" s="20">
        <v>2</v>
      </c>
      <c r="G2" s="20">
        <v>1</v>
      </c>
      <c r="H2" s="20">
        <v>4</v>
      </c>
      <c r="I2" s="20">
        <v>1</v>
      </c>
      <c r="J2" s="20">
        <f t="shared" ref="J2:J7" si="0">SUM(D2:I2)</f>
        <v>44</v>
      </c>
      <c r="K2" s="110">
        <f>SUM(J2:J3)</f>
        <v>73</v>
      </c>
      <c r="M2" s="30" t="s">
        <v>4</v>
      </c>
      <c r="N2" s="31" t="s">
        <v>57</v>
      </c>
    </row>
    <row r="3" spans="1:14" x14ac:dyDescent="0.2">
      <c r="A3" s="109"/>
      <c r="B3" s="18" t="s">
        <v>25</v>
      </c>
      <c r="C3" s="18" t="s">
        <v>37</v>
      </c>
      <c r="D3" s="20">
        <v>8</v>
      </c>
      <c r="E3" s="20">
        <v>9</v>
      </c>
      <c r="F3" s="20">
        <v>1</v>
      </c>
      <c r="G3" s="20">
        <v>1</v>
      </c>
      <c r="H3" s="20">
        <v>9</v>
      </c>
      <c r="I3" s="20">
        <v>1</v>
      </c>
      <c r="J3" s="20">
        <f t="shared" si="0"/>
        <v>29</v>
      </c>
      <c r="K3" s="110"/>
      <c r="M3" s="25" t="s">
        <v>5</v>
      </c>
      <c r="N3" s="26" t="s">
        <v>55</v>
      </c>
    </row>
    <row r="4" spans="1:14" x14ac:dyDescent="0.2">
      <c r="A4" s="109" t="s">
        <v>39</v>
      </c>
      <c r="B4" s="18" t="s">
        <v>25</v>
      </c>
      <c r="C4" s="18" t="s">
        <v>38</v>
      </c>
      <c r="D4" s="20">
        <v>8</v>
      </c>
      <c r="E4" s="20">
        <v>8</v>
      </c>
      <c r="F4" s="20">
        <v>2</v>
      </c>
      <c r="G4" s="20">
        <v>1</v>
      </c>
      <c r="H4" s="20">
        <v>10</v>
      </c>
      <c r="I4" s="20">
        <v>3</v>
      </c>
      <c r="J4" s="20">
        <f t="shared" si="0"/>
        <v>32</v>
      </c>
      <c r="K4" s="110">
        <f>SUM(J4:J5)</f>
        <v>83</v>
      </c>
      <c r="M4" s="25" t="s">
        <v>6</v>
      </c>
      <c r="N4" s="26" t="s">
        <v>54</v>
      </c>
    </row>
    <row r="5" spans="1:14" x14ac:dyDescent="0.2">
      <c r="A5" s="109"/>
      <c r="B5" s="18" t="s">
        <v>25</v>
      </c>
      <c r="C5" s="18" t="s">
        <v>37</v>
      </c>
      <c r="D5" s="20">
        <v>17</v>
      </c>
      <c r="E5" s="20">
        <v>16</v>
      </c>
      <c r="F5" s="20">
        <v>4</v>
      </c>
      <c r="G5" s="20">
        <v>0</v>
      </c>
      <c r="H5" s="20">
        <v>13</v>
      </c>
      <c r="I5" s="20">
        <v>1</v>
      </c>
      <c r="J5" s="20">
        <f t="shared" si="0"/>
        <v>51</v>
      </c>
      <c r="K5" s="110"/>
      <c r="M5" s="25" t="s">
        <v>7</v>
      </c>
      <c r="N5" s="26" t="s">
        <v>56</v>
      </c>
    </row>
    <row r="6" spans="1:14" x14ac:dyDescent="0.2">
      <c r="A6" s="109" t="s">
        <v>40</v>
      </c>
      <c r="B6" s="18" t="s">
        <v>25</v>
      </c>
      <c r="C6" s="18" t="s">
        <v>38</v>
      </c>
      <c r="D6" s="20">
        <v>6</v>
      </c>
      <c r="E6" s="20">
        <v>2</v>
      </c>
      <c r="F6" s="20">
        <v>2</v>
      </c>
      <c r="G6" s="20">
        <v>4</v>
      </c>
      <c r="H6" s="20">
        <v>9</v>
      </c>
      <c r="I6" s="20">
        <v>7</v>
      </c>
      <c r="J6" s="20">
        <f t="shared" si="0"/>
        <v>30</v>
      </c>
      <c r="K6" s="110">
        <f>SUM(J6:J7)</f>
        <v>39</v>
      </c>
      <c r="M6" s="25" t="s">
        <v>8</v>
      </c>
      <c r="N6" s="26" t="s">
        <v>53</v>
      </c>
    </row>
    <row r="7" spans="1:14" ht="16" thickBot="1" x14ac:dyDescent="0.25">
      <c r="A7" s="109"/>
      <c r="B7" s="18" t="s">
        <v>25</v>
      </c>
      <c r="C7" s="18" t="s">
        <v>37</v>
      </c>
      <c r="D7" s="20">
        <v>2</v>
      </c>
      <c r="E7" s="20">
        <v>0</v>
      </c>
      <c r="F7" s="20">
        <v>0</v>
      </c>
      <c r="G7" s="20">
        <v>0</v>
      </c>
      <c r="H7" s="20">
        <v>5</v>
      </c>
      <c r="I7" s="20">
        <v>2</v>
      </c>
      <c r="J7" s="20">
        <f t="shared" si="0"/>
        <v>9</v>
      </c>
      <c r="K7" s="110"/>
      <c r="M7" s="27" t="s">
        <v>9</v>
      </c>
      <c r="N7" s="29" t="s">
        <v>52</v>
      </c>
    </row>
    <row r="8" spans="1:14" x14ac:dyDescent="0.2">
      <c r="A8" s="109" t="s">
        <v>41</v>
      </c>
      <c r="B8" s="18" t="s">
        <v>25</v>
      </c>
      <c r="C8" s="18" t="s">
        <v>38</v>
      </c>
      <c r="D8" s="20">
        <v>89</v>
      </c>
      <c r="E8" s="20">
        <v>35</v>
      </c>
      <c r="F8" s="20">
        <v>31</v>
      </c>
      <c r="G8" s="20">
        <v>14</v>
      </c>
      <c r="H8" s="20">
        <v>10</v>
      </c>
      <c r="I8" s="20">
        <v>170</v>
      </c>
      <c r="J8" s="20">
        <f>SUM(D8:I8)</f>
        <v>349</v>
      </c>
      <c r="K8" s="110">
        <f>SUM(J8:J9)</f>
        <v>632</v>
      </c>
    </row>
    <row r="9" spans="1:14" x14ac:dyDescent="0.2">
      <c r="A9" s="109"/>
      <c r="B9" s="18" t="s">
        <v>25</v>
      </c>
      <c r="C9" s="18" t="s">
        <v>37</v>
      </c>
      <c r="D9" s="20">
        <v>59</v>
      </c>
      <c r="E9" s="20">
        <v>46</v>
      </c>
      <c r="F9" s="20">
        <v>6</v>
      </c>
      <c r="G9" s="20">
        <v>2</v>
      </c>
      <c r="H9" s="20">
        <v>13</v>
      </c>
      <c r="I9" s="20">
        <v>157</v>
      </c>
      <c r="J9" s="20">
        <f>SUM(D9:I9)</f>
        <v>283</v>
      </c>
      <c r="K9" s="110"/>
    </row>
    <row r="10" spans="1:14" x14ac:dyDescent="0.2">
      <c r="A10" s="25" t="s">
        <v>18</v>
      </c>
      <c r="B10" s="20"/>
      <c r="C10" s="20"/>
      <c r="D10" s="20">
        <f t="shared" ref="D10:K10" si="1">SUM(D2:D9)</f>
        <v>204</v>
      </c>
      <c r="E10" s="20">
        <f t="shared" si="1"/>
        <v>137</v>
      </c>
      <c r="F10" s="20">
        <f t="shared" si="1"/>
        <v>48</v>
      </c>
      <c r="G10" s="20">
        <f t="shared" si="1"/>
        <v>23</v>
      </c>
      <c r="H10" s="20">
        <f t="shared" si="1"/>
        <v>73</v>
      </c>
      <c r="I10" s="20">
        <f t="shared" si="1"/>
        <v>342</v>
      </c>
      <c r="J10" s="95">
        <f t="shared" si="1"/>
        <v>827</v>
      </c>
      <c r="K10" s="26">
        <f t="shared" si="1"/>
        <v>827</v>
      </c>
    </row>
    <row r="11" spans="1:14" x14ac:dyDescent="0.2">
      <c r="A11" s="25" t="s">
        <v>45</v>
      </c>
      <c r="B11" s="20"/>
      <c r="C11" s="20"/>
      <c r="D11" s="20">
        <f t="shared" ref="D11:I11" si="2">ROUND(((D10/827)*100),2)</f>
        <v>24.67</v>
      </c>
      <c r="E11" s="20">
        <f t="shared" si="2"/>
        <v>16.57</v>
      </c>
      <c r="F11" s="20">
        <f t="shared" si="2"/>
        <v>5.8</v>
      </c>
      <c r="G11" s="20">
        <f t="shared" si="2"/>
        <v>2.78</v>
      </c>
      <c r="H11" s="20">
        <f t="shared" si="2"/>
        <v>8.83</v>
      </c>
      <c r="I11" s="20">
        <f t="shared" si="2"/>
        <v>41.35</v>
      </c>
      <c r="J11" s="20"/>
      <c r="K11" s="26"/>
    </row>
    <row r="12" spans="1:14" x14ac:dyDescent="0.2">
      <c r="A12" s="25" t="s">
        <v>46</v>
      </c>
      <c r="B12" s="20"/>
      <c r="C12" s="20"/>
      <c r="D12" s="20">
        <f>SUM(D3+D5+D7+D9)</f>
        <v>86</v>
      </c>
      <c r="E12" s="20">
        <f t="shared" ref="E12:J12" si="3">SUM(E3+E5+E7+E9)</f>
        <v>71</v>
      </c>
      <c r="F12" s="20">
        <f t="shared" si="3"/>
        <v>11</v>
      </c>
      <c r="G12" s="20">
        <f t="shared" si="3"/>
        <v>3</v>
      </c>
      <c r="H12" s="20">
        <f t="shared" si="3"/>
        <v>40</v>
      </c>
      <c r="I12" s="20">
        <f t="shared" si="3"/>
        <v>161</v>
      </c>
      <c r="J12" s="20">
        <f t="shared" si="3"/>
        <v>372</v>
      </c>
      <c r="K12" s="26"/>
    </row>
    <row r="13" spans="1:14" x14ac:dyDescent="0.2">
      <c r="A13" s="25" t="s">
        <v>47</v>
      </c>
      <c r="B13" s="20"/>
      <c r="C13" s="20"/>
      <c r="D13" s="20">
        <f t="shared" ref="D13:I13" si="4">ROUND(((D12/372)*100),2)</f>
        <v>23.12</v>
      </c>
      <c r="E13" s="20">
        <f t="shared" si="4"/>
        <v>19.09</v>
      </c>
      <c r="F13" s="20">
        <f t="shared" si="4"/>
        <v>2.96</v>
      </c>
      <c r="G13" s="20">
        <f t="shared" si="4"/>
        <v>0.81</v>
      </c>
      <c r="H13" s="20">
        <f t="shared" si="4"/>
        <v>10.75</v>
      </c>
      <c r="I13" s="20">
        <f t="shared" si="4"/>
        <v>43.28</v>
      </c>
      <c r="J13" s="20"/>
      <c r="K13" s="26"/>
    </row>
    <row r="14" spans="1:14" x14ac:dyDescent="0.2">
      <c r="A14" s="25" t="s">
        <v>48</v>
      </c>
      <c r="B14" s="20"/>
      <c r="C14" s="20"/>
      <c r="D14" s="20">
        <f>SUM(D2+D4+D6+D8)</f>
        <v>118</v>
      </c>
      <c r="E14" s="20">
        <f t="shared" ref="E14:J14" si="5">SUM(E2+E4+E6+E8)</f>
        <v>66</v>
      </c>
      <c r="F14" s="20">
        <f t="shared" si="5"/>
        <v>37</v>
      </c>
      <c r="G14" s="20">
        <f t="shared" si="5"/>
        <v>20</v>
      </c>
      <c r="H14" s="20">
        <f t="shared" si="5"/>
        <v>33</v>
      </c>
      <c r="I14" s="20">
        <f t="shared" si="5"/>
        <v>181</v>
      </c>
      <c r="J14" s="20">
        <f t="shared" si="5"/>
        <v>455</v>
      </c>
      <c r="K14" s="26"/>
    </row>
    <row r="15" spans="1:14" ht="16" thickBot="1" x14ac:dyDescent="0.25">
      <c r="A15" s="27" t="s">
        <v>49</v>
      </c>
      <c r="B15" s="28"/>
      <c r="C15" s="28"/>
      <c r="D15" s="28">
        <f t="shared" ref="D15:I15" si="6">ROUND(((D14/455)*100),2)</f>
        <v>25.93</v>
      </c>
      <c r="E15" s="28">
        <f t="shared" si="6"/>
        <v>14.51</v>
      </c>
      <c r="F15" s="28">
        <f t="shared" si="6"/>
        <v>8.1300000000000008</v>
      </c>
      <c r="G15" s="28">
        <f t="shared" si="6"/>
        <v>4.4000000000000004</v>
      </c>
      <c r="H15" s="28">
        <f t="shared" si="6"/>
        <v>7.25</v>
      </c>
      <c r="I15" s="28">
        <f t="shared" si="6"/>
        <v>39.78</v>
      </c>
      <c r="J15" s="28"/>
      <c r="K15" s="29"/>
    </row>
    <row r="17" spans="1:11" ht="16" thickBot="1" x14ac:dyDescent="0.25"/>
    <row r="18" spans="1:11" ht="32" x14ac:dyDescent="0.2">
      <c r="A18" s="21" t="s">
        <v>35</v>
      </c>
      <c r="B18" s="22" t="s">
        <v>34</v>
      </c>
      <c r="C18" s="22" t="s">
        <v>3</v>
      </c>
      <c r="D18" s="23" t="s">
        <v>4</v>
      </c>
      <c r="E18" s="23" t="s">
        <v>5</v>
      </c>
      <c r="F18" s="23" t="s">
        <v>6</v>
      </c>
      <c r="G18" s="23" t="s">
        <v>7</v>
      </c>
      <c r="H18" s="23" t="s">
        <v>8</v>
      </c>
      <c r="I18" s="23" t="s">
        <v>9</v>
      </c>
      <c r="J18" s="23" t="s">
        <v>18</v>
      </c>
      <c r="K18" s="24" t="s">
        <v>51</v>
      </c>
    </row>
    <row r="19" spans="1:11" ht="16" x14ac:dyDescent="0.2">
      <c r="A19" s="109" t="s">
        <v>41</v>
      </c>
      <c r="B19" s="18" t="s">
        <v>21</v>
      </c>
      <c r="C19" s="18" t="s">
        <v>38</v>
      </c>
      <c r="D19" s="19">
        <v>5</v>
      </c>
      <c r="E19" s="19">
        <v>10</v>
      </c>
      <c r="F19" s="19">
        <v>8</v>
      </c>
      <c r="G19" s="19">
        <v>5</v>
      </c>
      <c r="H19" s="19">
        <v>2</v>
      </c>
      <c r="I19" s="19">
        <v>0</v>
      </c>
      <c r="J19" s="20">
        <f t="shared" ref="J19:J24" si="7">SUM(D19:I19)</f>
        <v>30</v>
      </c>
      <c r="K19" s="110">
        <f>SUM(J19:J20)</f>
        <v>74</v>
      </c>
    </row>
    <row r="20" spans="1:11" ht="16" x14ac:dyDescent="0.2">
      <c r="A20" s="109"/>
      <c r="B20" s="18" t="s">
        <v>21</v>
      </c>
      <c r="C20" s="18" t="s">
        <v>37</v>
      </c>
      <c r="D20" s="19">
        <v>9</v>
      </c>
      <c r="E20" s="19">
        <v>11</v>
      </c>
      <c r="F20" s="19">
        <v>0</v>
      </c>
      <c r="G20" s="19">
        <v>8</v>
      </c>
      <c r="H20" s="19">
        <v>11</v>
      </c>
      <c r="I20" s="19">
        <v>5</v>
      </c>
      <c r="J20" s="20">
        <f t="shared" si="7"/>
        <v>44</v>
      </c>
      <c r="K20" s="110"/>
    </row>
    <row r="21" spans="1:11" ht="16" x14ac:dyDescent="0.2">
      <c r="A21" s="109" t="s">
        <v>42</v>
      </c>
      <c r="B21" s="18" t="s">
        <v>21</v>
      </c>
      <c r="C21" s="18" t="s">
        <v>38</v>
      </c>
      <c r="D21" s="19">
        <v>5</v>
      </c>
      <c r="E21" s="19">
        <v>7</v>
      </c>
      <c r="F21" s="19">
        <v>1</v>
      </c>
      <c r="G21" s="19">
        <v>1</v>
      </c>
      <c r="H21" s="19">
        <v>9</v>
      </c>
      <c r="I21" s="19">
        <v>13</v>
      </c>
      <c r="J21" s="20">
        <f t="shared" si="7"/>
        <v>36</v>
      </c>
      <c r="K21" s="110">
        <f>SUM(J21:J22)</f>
        <v>66</v>
      </c>
    </row>
    <row r="22" spans="1:11" ht="16" x14ac:dyDescent="0.2">
      <c r="A22" s="109"/>
      <c r="B22" s="18" t="s">
        <v>21</v>
      </c>
      <c r="C22" s="18" t="s">
        <v>37</v>
      </c>
      <c r="D22" s="19">
        <v>3</v>
      </c>
      <c r="E22" s="19">
        <v>6</v>
      </c>
      <c r="F22" s="19">
        <v>4</v>
      </c>
      <c r="G22" s="19">
        <v>4</v>
      </c>
      <c r="H22" s="19">
        <v>7</v>
      </c>
      <c r="I22" s="19">
        <v>6</v>
      </c>
      <c r="J22" s="20">
        <f t="shared" si="7"/>
        <v>30</v>
      </c>
      <c r="K22" s="110"/>
    </row>
    <row r="23" spans="1:11" x14ac:dyDescent="0.2">
      <c r="A23" s="109" t="s">
        <v>43</v>
      </c>
      <c r="B23" s="18" t="s">
        <v>21</v>
      </c>
      <c r="C23" s="18" t="s">
        <v>38</v>
      </c>
      <c r="D23" s="20">
        <v>1</v>
      </c>
      <c r="E23" s="20">
        <v>0</v>
      </c>
      <c r="F23" s="20">
        <v>0</v>
      </c>
      <c r="G23" s="20">
        <v>1</v>
      </c>
      <c r="H23" s="20">
        <v>0</v>
      </c>
      <c r="I23" s="20">
        <v>0</v>
      </c>
      <c r="J23" s="20">
        <f t="shared" si="7"/>
        <v>2</v>
      </c>
      <c r="K23" s="110">
        <f>SUM(J23:J24)</f>
        <v>4</v>
      </c>
    </row>
    <row r="24" spans="1:11" x14ac:dyDescent="0.2">
      <c r="A24" s="109"/>
      <c r="B24" s="18" t="s">
        <v>21</v>
      </c>
      <c r="C24" s="18" t="s">
        <v>37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2</v>
      </c>
      <c r="J24" s="20">
        <f t="shared" si="7"/>
        <v>2</v>
      </c>
      <c r="K24" s="110"/>
    </row>
    <row r="25" spans="1:11" x14ac:dyDescent="0.2">
      <c r="A25" s="109" t="s">
        <v>44</v>
      </c>
      <c r="B25" s="18" t="s">
        <v>21</v>
      </c>
      <c r="C25" s="18" t="s">
        <v>38</v>
      </c>
      <c r="D25" s="20">
        <v>35</v>
      </c>
      <c r="E25" s="20">
        <v>38</v>
      </c>
      <c r="F25" s="20">
        <v>30</v>
      </c>
      <c r="G25" s="20">
        <v>19</v>
      </c>
      <c r="H25" s="20">
        <v>5</v>
      </c>
      <c r="I25" s="20">
        <v>137</v>
      </c>
      <c r="J25" s="20">
        <f>SUM(D25:I25)</f>
        <v>264</v>
      </c>
      <c r="K25" s="110">
        <f>SUM(J25:J26)</f>
        <v>413</v>
      </c>
    </row>
    <row r="26" spans="1:11" x14ac:dyDescent="0.2">
      <c r="A26" s="109"/>
      <c r="B26" s="18" t="s">
        <v>21</v>
      </c>
      <c r="C26" s="18" t="s">
        <v>37</v>
      </c>
      <c r="D26" s="20">
        <v>34</v>
      </c>
      <c r="E26" s="20">
        <v>11</v>
      </c>
      <c r="F26" s="20">
        <v>0</v>
      </c>
      <c r="G26" s="20">
        <v>8</v>
      </c>
      <c r="H26" s="20">
        <v>7</v>
      </c>
      <c r="I26" s="20">
        <v>89</v>
      </c>
      <c r="J26" s="20">
        <f>SUM(D26:I26)</f>
        <v>149</v>
      </c>
      <c r="K26" s="110"/>
    </row>
    <row r="27" spans="1:11" x14ac:dyDescent="0.2">
      <c r="A27" s="25" t="s">
        <v>18</v>
      </c>
      <c r="B27" s="20"/>
      <c r="C27" s="20"/>
      <c r="D27" s="20">
        <f t="shared" ref="D27:K27" si="8">SUM(D19:D26)</f>
        <v>92</v>
      </c>
      <c r="E27" s="20">
        <f t="shared" si="8"/>
        <v>83</v>
      </c>
      <c r="F27" s="20">
        <f t="shared" si="8"/>
        <v>43</v>
      </c>
      <c r="G27" s="20">
        <f t="shared" si="8"/>
        <v>46</v>
      </c>
      <c r="H27" s="20">
        <f t="shared" si="8"/>
        <v>41</v>
      </c>
      <c r="I27" s="20">
        <f t="shared" si="8"/>
        <v>252</v>
      </c>
      <c r="J27" s="96">
        <f t="shared" si="8"/>
        <v>557</v>
      </c>
      <c r="K27" s="26">
        <f t="shared" si="8"/>
        <v>557</v>
      </c>
    </row>
    <row r="28" spans="1:11" x14ac:dyDescent="0.2">
      <c r="A28" s="25" t="s">
        <v>45</v>
      </c>
      <c r="B28" s="20"/>
      <c r="C28" s="20"/>
      <c r="D28" s="20">
        <f t="shared" ref="D28:I28" si="9">ROUND(((D27/557)*100),2)</f>
        <v>16.52</v>
      </c>
      <c r="E28" s="20">
        <f t="shared" si="9"/>
        <v>14.9</v>
      </c>
      <c r="F28" s="20">
        <f t="shared" si="9"/>
        <v>7.72</v>
      </c>
      <c r="G28" s="20">
        <f t="shared" si="9"/>
        <v>8.26</v>
      </c>
      <c r="H28" s="20">
        <f t="shared" si="9"/>
        <v>7.36</v>
      </c>
      <c r="I28" s="20">
        <f t="shared" si="9"/>
        <v>45.24</v>
      </c>
      <c r="J28" s="20"/>
      <c r="K28" s="26"/>
    </row>
    <row r="29" spans="1:11" x14ac:dyDescent="0.2">
      <c r="A29" s="25" t="s">
        <v>46</v>
      </c>
      <c r="B29" s="20"/>
      <c r="C29" s="20"/>
      <c r="D29" s="20">
        <f>SUM(D20+D22+D24+D26)</f>
        <v>46</v>
      </c>
      <c r="E29" s="20">
        <f t="shared" ref="E29:J29" si="10">SUM(E20+E22+E24+E26)</f>
        <v>28</v>
      </c>
      <c r="F29" s="20">
        <f t="shared" si="10"/>
        <v>4</v>
      </c>
      <c r="G29" s="20">
        <f t="shared" si="10"/>
        <v>20</v>
      </c>
      <c r="H29" s="20">
        <f t="shared" si="10"/>
        <v>25</v>
      </c>
      <c r="I29" s="20">
        <f t="shared" si="10"/>
        <v>102</v>
      </c>
      <c r="J29" s="20">
        <f t="shared" si="10"/>
        <v>225</v>
      </c>
      <c r="K29" s="26"/>
    </row>
    <row r="30" spans="1:11" x14ac:dyDescent="0.2">
      <c r="A30" s="25" t="s">
        <v>47</v>
      </c>
      <c r="B30" s="20"/>
      <c r="C30" s="20"/>
      <c r="D30" s="20">
        <f t="shared" ref="D30:I30" si="11">ROUND(((D29/225)*100),2)</f>
        <v>20.440000000000001</v>
      </c>
      <c r="E30" s="20">
        <f t="shared" si="11"/>
        <v>12.44</v>
      </c>
      <c r="F30" s="20">
        <f t="shared" si="11"/>
        <v>1.78</v>
      </c>
      <c r="G30" s="20">
        <f t="shared" si="11"/>
        <v>8.89</v>
      </c>
      <c r="H30" s="20">
        <f t="shared" si="11"/>
        <v>11.11</v>
      </c>
      <c r="I30" s="20">
        <f t="shared" si="11"/>
        <v>45.33</v>
      </c>
      <c r="J30" s="20"/>
      <c r="K30" s="26"/>
    </row>
    <row r="31" spans="1:11" x14ac:dyDescent="0.2">
      <c r="A31" s="25" t="s">
        <v>48</v>
      </c>
      <c r="B31" s="20"/>
      <c r="C31" s="20"/>
      <c r="D31" s="20">
        <f>SUM(D19+D21+D23+D25)</f>
        <v>46</v>
      </c>
      <c r="E31" s="20">
        <f t="shared" ref="E31:J31" si="12">SUM(E19+E21+E23+E25)</f>
        <v>55</v>
      </c>
      <c r="F31" s="20">
        <f t="shared" si="12"/>
        <v>39</v>
      </c>
      <c r="G31" s="20">
        <f t="shared" si="12"/>
        <v>26</v>
      </c>
      <c r="H31" s="20">
        <f t="shared" si="12"/>
        <v>16</v>
      </c>
      <c r="I31" s="20">
        <f t="shared" si="12"/>
        <v>150</v>
      </c>
      <c r="J31" s="20">
        <f t="shared" si="12"/>
        <v>332</v>
      </c>
      <c r="K31" s="26"/>
    </row>
    <row r="32" spans="1:11" ht="16" thickBot="1" x14ac:dyDescent="0.25">
      <c r="A32" s="27" t="s">
        <v>49</v>
      </c>
      <c r="B32" s="28"/>
      <c r="C32" s="28"/>
      <c r="D32" s="28">
        <f t="shared" ref="D32:I32" si="13">ROUND(((D31/332)*100),2)</f>
        <v>13.86</v>
      </c>
      <c r="E32" s="28">
        <f t="shared" si="13"/>
        <v>16.57</v>
      </c>
      <c r="F32" s="28">
        <f t="shared" si="13"/>
        <v>11.75</v>
      </c>
      <c r="G32" s="28">
        <f t="shared" si="13"/>
        <v>7.83</v>
      </c>
      <c r="H32" s="28">
        <f t="shared" si="13"/>
        <v>4.82</v>
      </c>
      <c r="I32" s="28">
        <f t="shared" si="13"/>
        <v>45.18</v>
      </c>
      <c r="J32" s="28"/>
      <c r="K32" s="29"/>
    </row>
    <row r="35" spans="3:9" x14ac:dyDescent="0.2">
      <c r="C35" s="17"/>
      <c r="D35" s="17"/>
      <c r="E35" s="17"/>
      <c r="F35" s="17"/>
      <c r="G35" s="17"/>
      <c r="H35" s="17"/>
      <c r="I35" s="17"/>
    </row>
    <row r="36" spans="3:9" x14ac:dyDescent="0.2">
      <c r="D36" s="17"/>
      <c r="E36" s="17"/>
      <c r="F36" s="17"/>
      <c r="G36" s="17"/>
      <c r="H36" s="17"/>
      <c r="I36" s="17"/>
    </row>
    <row r="37" spans="3:9" x14ac:dyDescent="0.2">
      <c r="D37" s="17"/>
      <c r="E37" s="17"/>
      <c r="F37" s="17"/>
      <c r="G37" s="17"/>
      <c r="H37" s="17"/>
      <c r="I37" s="17"/>
    </row>
    <row r="38" spans="3:9" x14ac:dyDescent="0.2">
      <c r="C38" s="17"/>
      <c r="D38" s="17"/>
      <c r="E38" s="17"/>
      <c r="F38" s="17"/>
      <c r="G38" s="17"/>
      <c r="H38" s="17"/>
      <c r="I38" s="17"/>
    </row>
    <row r="39" spans="3:9" x14ac:dyDescent="0.2">
      <c r="C39" s="17"/>
      <c r="D39" s="17"/>
      <c r="E39" s="17"/>
      <c r="G39" s="17"/>
      <c r="H39" s="17"/>
      <c r="I39" s="17"/>
    </row>
    <row r="40" spans="3:9" x14ac:dyDescent="0.2">
      <c r="C40" s="17"/>
      <c r="D40" s="17"/>
      <c r="E40" s="17"/>
      <c r="F40" s="17"/>
      <c r="G40" s="17"/>
      <c r="H40" s="17"/>
      <c r="I40" s="17"/>
    </row>
  </sheetData>
  <mergeCells count="16">
    <mergeCell ref="K19:K20"/>
    <mergeCell ref="K21:K22"/>
    <mergeCell ref="K23:K24"/>
    <mergeCell ref="K25:K26"/>
    <mergeCell ref="A19:A20"/>
    <mergeCell ref="A21:A22"/>
    <mergeCell ref="A23:A24"/>
    <mergeCell ref="A25:A26"/>
    <mergeCell ref="A8:A9"/>
    <mergeCell ref="A2:A3"/>
    <mergeCell ref="A4:A5"/>
    <mergeCell ref="A6:A7"/>
    <mergeCell ref="K2:K3"/>
    <mergeCell ref="K4:K5"/>
    <mergeCell ref="K6:K7"/>
    <mergeCell ref="K8:K9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D99B4-5534-45F8-A719-2FB27FAA3061}">
  <dimension ref="A1:C7"/>
  <sheetViews>
    <sheetView workbookViewId="0">
      <selection activeCell="I16" sqref="I16"/>
    </sheetView>
  </sheetViews>
  <sheetFormatPr baseColWidth="10" defaultColWidth="8.83203125" defaultRowHeight="15" x14ac:dyDescent="0.2"/>
  <sheetData>
    <row r="1" spans="1:3" x14ac:dyDescent="0.2">
      <c r="A1" s="3"/>
      <c r="B1" s="12" t="s">
        <v>25</v>
      </c>
      <c r="C1" s="12" t="s">
        <v>21</v>
      </c>
    </row>
    <row r="2" spans="1:3" x14ac:dyDescent="0.2">
      <c r="A2" s="12" t="s">
        <v>60</v>
      </c>
      <c r="B2" s="3">
        <v>24.67</v>
      </c>
      <c r="C2" s="3">
        <v>16.52</v>
      </c>
    </row>
    <row r="3" spans="1:3" x14ac:dyDescent="0.2">
      <c r="A3" s="12" t="s">
        <v>61</v>
      </c>
      <c r="B3" s="3">
        <v>16.57</v>
      </c>
      <c r="C3" s="3">
        <v>14.9</v>
      </c>
    </row>
    <row r="4" spans="1:3" x14ac:dyDescent="0.2">
      <c r="A4" s="12" t="s">
        <v>62</v>
      </c>
      <c r="B4" s="3">
        <v>5.8</v>
      </c>
      <c r="C4" s="3">
        <v>7.72</v>
      </c>
    </row>
    <row r="5" spans="1:3" x14ac:dyDescent="0.2">
      <c r="A5" s="12" t="s">
        <v>63</v>
      </c>
      <c r="B5" s="3">
        <v>2.78</v>
      </c>
      <c r="C5" s="3">
        <v>8.26</v>
      </c>
    </row>
    <row r="6" spans="1:3" x14ac:dyDescent="0.2">
      <c r="A6" s="12" t="s">
        <v>64</v>
      </c>
      <c r="B6" s="3">
        <v>8.83</v>
      </c>
      <c r="C6" s="3">
        <v>7.36</v>
      </c>
    </row>
    <row r="7" spans="1:3" x14ac:dyDescent="0.2">
      <c r="A7" s="12" t="s">
        <v>65</v>
      </c>
      <c r="B7" s="3">
        <v>41.35</v>
      </c>
      <c r="C7" s="3">
        <v>45.24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C7F20-0595-454D-9BD0-96D4E64A17BB}">
  <dimension ref="A1:R160"/>
  <sheetViews>
    <sheetView zoomScaleNormal="100" workbookViewId="0">
      <pane ySplit="2" topLeftCell="A143" activePane="bottomLeft" state="frozen"/>
      <selection pane="bottomLeft" activeCell="H161" sqref="H161"/>
    </sheetView>
  </sheetViews>
  <sheetFormatPr baseColWidth="10" defaultColWidth="9.1640625" defaultRowHeight="16" x14ac:dyDescent="0.2"/>
  <cols>
    <col min="1" max="1" width="9.1640625" style="2"/>
    <col min="2" max="2" width="12.5" style="2" customWidth="1"/>
    <col min="3" max="9" width="9.1640625" style="2"/>
    <col min="10" max="10" width="19.5" style="2" customWidth="1"/>
    <col min="11" max="11" width="12.1640625" style="2" customWidth="1"/>
    <col min="12" max="12" width="9.1640625" style="2"/>
    <col min="13" max="13" width="13.6640625" style="2" customWidth="1"/>
    <col min="14" max="14" width="11.5" style="2" bestFit="1" customWidth="1"/>
    <col min="15" max="15" width="9.1640625" style="2"/>
    <col min="16" max="16" width="13" style="2" customWidth="1"/>
    <col min="17" max="16384" width="9.1640625" style="2"/>
  </cols>
  <sheetData>
    <row r="1" spans="1:18" s="1" customFormat="1" ht="15.75" customHeight="1" thickBot="1" x14ac:dyDescent="0.25">
      <c r="A1" s="111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3"/>
      <c r="O1" s="103" t="s">
        <v>25</v>
      </c>
    </row>
    <row r="2" spans="1:18" s="1" customFormat="1" ht="18" thickBot="1" x14ac:dyDescent="0.25">
      <c r="A2" s="58" t="s">
        <v>1</v>
      </c>
      <c r="B2" s="59" t="s">
        <v>34</v>
      </c>
      <c r="C2" s="59" t="s">
        <v>3</v>
      </c>
      <c r="D2" s="59" t="s">
        <v>4</v>
      </c>
      <c r="E2" s="59" t="s">
        <v>5</v>
      </c>
      <c r="F2" s="59" t="s">
        <v>6</v>
      </c>
      <c r="G2" s="59" t="s">
        <v>7</v>
      </c>
      <c r="H2" s="59" t="s">
        <v>8</v>
      </c>
      <c r="I2" s="59" t="s">
        <v>9</v>
      </c>
      <c r="J2" s="59" t="s">
        <v>10</v>
      </c>
      <c r="K2" s="59" t="s">
        <v>11</v>
      </c>
      <c r="L2" s="59" t="s">
        <v>12</v>
      </c>
      <c r="M2" s="59" t="s">
        <v>13</v>
      </c>
      <c r="N2" s="102" t="s">
        <v>14</v>
      </c>
      <c r="O2" s="104" t="s">
        <v>21</v>
      </c>
      <c r="P2" s="2"/>
      <c r="Q2" s="2"/>
      <c r="R2" s="2"/>
    </row>
    <row r="3" spans="1:18" ht="17" x14ac:dyDescent="0.2">
      <c r="A3" s="61">
        <v>1</v>
      </c>
      <c r="B3" s="99" t="s">
        <v>25</v>
      </c>
      <c r="C3" s="62" t="s">
        <v>9</v>
      </c>
      <c r="D3" s="62"/>
      <c r="E3" s="64"/>
      <c r="F3" s="100"/>
      <c r="G3" s="62"/>
      <c r="H3" s="62"/>
      <c r="I3" s="62"/>
      <c r="J3" s="62"/>
      <c r="K3" s="62"/>
      <c r="L3" s="62"/>
      <c r="M3" s="62"/>
      <c r="N3" s="65">
        <v>44408</v>
      </c>
    </row>
    <row r="4" spans="1:18" ht="17" x14ac:dyDescent="0.2">
      <c r="A4" s="50">
        <v>2</v>
      </c>
      <c r="B4" s="19" t="s">
        <v>25</v>
      </c>
      <c r="C4" s="19" t="s">
        <v>15</v>
      </c>
      <c r="D4" s="19"/>
      <c r="E4" s="38"/>
      <c r="F4" s="19"/>
      <c r="G4" s="37"/>
      <c r="H4" s="19"/>
      <c r="I4" s="19"/>
      <c r="J4" s="19"/>
      <c r="K4" s="19"/>
      <c r="L4" s="19"/>
      <c r="M4" s="19"/>
      <c r="N4" s="51">
        <v>44408</v>
      </c>
    </row>
    <row r="5" spans="1:18" ht="17" x14ac:dyDescent="0.2">
      <c r="A5" s="50">
        <v>3</v>
      </c>
      <c r="B5" s="97" t="s">
        <v>25</v>
      </c>
      <c r="C5" s="19" t="s">
        <v>9</v>
      </c>
      <c r="D5" s="37"/>
      <c r="E5" s="38"/>
      <c r="F5" s="19"/>
      <c r="G5" s="19"/>
      <c r="H5" s="38"/>
      <c r="I5" s="19"/>
      <c r="J5" s="19"/>
      <c r="K5" s="19"/>
      <c r="L5" s="19"/>
      <c r="M5" s="19"/>
      <c r="N5" s="51">
        <v>44408</v>
      </c>
    </row>
    <row r="6" spans="1:18" ht="17" x14ac:dyDescent="0.2">
      <c r="A6" s="50">
        <v>4</v>
      </c>
      <c r="B6" s="97" t="s">
        <v>25</v>
      </c>
      <c r="C6" s="19" t="s">
        <v>9</v>
      </c>
      <c r="D6" s="19"/>
      <c r="E6" s="37"/>
      <c r="F6" s="19"/>
      <c r="G6" s="19"/>
      <c r="H6" s="19"/>
      <c r="I6" s="19"/>
      <c r="J6" s="19"/>
      <c r="K6" s="19"/>
      <c r="L6" s="19"/>
      <c r="M6" s="19"/>
      <c r="N6" s="51">
        <v>44408</v>
      </c>
    </row>
    <row r="7" spans="1:18" ht="17" x14ac:dyDescent="0.2">
      <c r="A7" s="50">
        <v>5</v>
      </c>
      <c r="B7" s="97" t="s">
        <v>25</v>
      </c>
      <c r="C7" s="19" t="s">
        <v>9</v>
      </c>
      <c r="D7" s="19"/>
      <c r="E7" s="38"/>
      <c r="F7" s="19"/>
      <c r="G7" s="19"/>
      <c r="H7" s="37"/>
      <c r="I7" s="19"/>
      <c r="J7" s="19"/>
      <c r="K7" s="19"/>
      <c r="L7" s="19"/>
      <c r="M7" s="19"/>
      <c r="N7" s="51">
        <v>44408</v>
      </c>
    </row>
    <row r="8" spans="1:18" ht="17" x14ac:dyDescent="0.2">
      <c r="A8" s="50">
        <v>6</v>
      </c>
      <c r="B8" s="97" t="s">
        <v>25</v>
      </c>
      <c r="C8" s="19" t="s">
        <v>9</v>
      </c>
      <c r="D8" s="19"/>
      <c r="E8" s="38"/>
      <c r="F8" s="37"/>
      <c r="G8" s="19"/>
      <c r="H8" s="38"/>
      <c r="I8" s="19"/>
      <c r="J8" s="19"/>
      <c r="K8" s="19"/>
      <c r="L8" s="19"/>
      <c r="M8" s="19"/>
      <c r="N8" s="51">
        <v>44408</v>
      </c>
    </row>
    <row r="9" spans="1:18" ht="17" x14ac:dyDescent="0.2">
      <c r="A9" s="50">
        <v>7</v>
      </c>
      <c r="B9" s="97" t="s">
        <v>25</v>
      </c>
      <c r="C9" s="19" t="s">
        <v>9</v>
      </c>
      <c r="D9" s="37"/>
      <c r="E9" s="38"/>
      <c r="F9" s="19"/>
      <c r="G9" s="19"/>
      <c r="H9" s="19"/>
      <c r="I9" s="19"/>
      <c r="J9" s="19"/>
      <c r="K9" s="19"/>
      <c r="L9" s="19"/>
      <c r="M9" s="19"/>
      <c r="N9" s="51">
        <v>44408</v>
      </c>
    </row>
    <row r="10" spans="1:18" ht="17" x14ac:dyDescent="0.2">
      <c r="A10" s="50">
        <v>8</v>
      </c>
      <c r="B10" s="97" t="s">
        <v>25</v>
      </c>
      <c r="C10" s="19" t="s">
        <v>9</v>
      </c>
      <c r="D10" s="37"/>
      <c r="E10" s="38"/>
      <c r="F10" s="19"/>
      <c r="G10" s="19"/>
      <c r="H10" s="19"/>
      <c r="I10" s="19"/>
      <c r="J10" s="19"/>
      <c r="K10" s="37"/>
      <c r="L10" s="19"/>
      <c r="M10" s="19"/>
      <c r="N10" s="51">
        <v>44408</v>
      </c>
    </row>
    <row r="11" spans="1:18" ht="17" x14ac:dyDescent="0.2">
      <c r="A11" s="50">
        <v>9</v>
      </c>
      <c r="B11" s="97" t="s">
        <v>25</v>
      </c>
      <c r="C11" s="19" t="s">
        <v>9</v>
      </c>
      <c r="D11" s="19"/>
      <c r="E11" s="38"/>
      <c r="F11" s="19"/>
      <c r="G11" s="37"/>
      <c r="H11" s="38"/>
      <c r="I11" s="19"/>
      <c r="J11" s="19"/>
      <c r="K11" s="19"/>
      <c r="L11" s="19"/>
      <c r="M11" s="19"/>
      <c r="N11" s="51">
        <v>44408</v>
      </c>
    </row>
    <row r="12" spans="1:18" ht="17" x14ac:dyDescent="0.2">
      <c r="A12" s="50">
        <v>10</v>
      </c>
      <c r="B12" s="97" t="s">
        <v>25</v>
      </c>
      <c r="C12" s="19" t="s">
        <v>9</v>
      </c>
      <c r="D12" s="37"/>
      <c r="E12" s="38"/>
      <c r="F12" s="19"/>
      <c r="G12" s="19"/>
      <c r="H12" s="19"/>
      <c r="I12" s="19"/>
      <c r="J12" s="19"/>
      <c r="K12" s="19"/>
      <c r="L12" s="19"/>
      <c r="M12" s="19"/>
      <c r="N12" s="51">
        <v>44408</v>
      </c>
    </row>
    <row r="13" spans="1:18" ht="17" x14ac:dyDescent="0.2">
      <c r="A13" s="50">
        <v>11</v>
      </c>
      <c r="B13" s="19" t="s">
        <v>25</v>
      </c>
      <c r="C13" s="19" t="s">
        <v>15</v>
      </c>
      <c r="D13" s="19"/>
      <c r="E13" s="37"/>
      <c r="F13" s="19"/>
      <c r="G13" s="19"/>
      <c r="H13" s="19"/>
      <c r="I13" s="19"/>
      <c r="J13" s="19"/>
      <c r="K13" s="19"/>
      <c r="L13" s="19"/>
      <c r="M13" s="19"/>
      <c r="N13" s="51">
        <v>44408</v>
      </c>
    </row>
    <row r="14" spans="1:18" ht="17" x14ac:dyDescent="0.2">
      <c r="A14" s="50">
        <v>12</v>
      </c>
      <c r="B14" s="19" t="s">
        <v>25</v>
      </c>
      <c r="C14" s="19" t="s">
        <v>15</v>
      </c>
      <c r="D14" s="19"/>
      <c r="E14" s="38"/>
      <c r="F14" s="37"/>
      <c r="G14" s="19"/>
      <c r="H14" s="38"/>
      <c r="I14" s="19"/>
      <c r="J14" s="19"/>
      <c r="K14" s="19"/>
      <c r="L14" s="19"/>
      <c r="M14" s="19"/>
      <c r="N14" s="51">
        <v>44408</v>
      </c>
    </row>
    <row r="15" spans="1:18" ht="17" x14ac:dyDescent="0.2">
      <c r="A15" s="50">
        <v>13</v>
      </c>
      <c r="B15" s="97" t="s">
        <v>25</v>
      </c>
      <c r="C15" s="19" t="s">
        <v>9</v>
      </c>
      <c r="D15" s="37"/>
      <c r="E15" s="38"/>
      <c r="F15" s="19"/>
      <c r="G15" s="19"/>
      <c r="H15" s="19"/>
      <c r="I15" s="19"/>
      <c r="J15" s="19"/>
      <c r="K15" s="37"/>
      <c r="L15" s="19"/>
      <c r="M15" s="19"/>
      <c r="N15" s="51">
        <v>44408</v>
      </c>
    </row>
    <row r="16" spans="1:18" ht="17" x14ac:dyDescent="0.2">
      <c r="A16" s="50">
        <v>14</v>
      </c>
      <c r="B16" s="97" t="s">
        <v>25</v>
      </c>
      <c r="C16" s="19" t="s">
        <v>9</v>
      </c>
      <c r="D16" s="19"/>
      <c r="E16" s="38"/>
      <c r="F16" s="19"/>
      <c r="G16" s="19"/>
      <c r="H16" s="19"/>
      <c r="I16" s="37"/>
      <c r="J16" s="19"/>
      <c r="K16" s="19"/>
      <c r="L16" s="19"/>
      <c r="M16" s="19"/>
      <c r="N16" s="51">
        <v>44408</v>
      </c>
    </row>
    <row r="17" spans="1:14" ht="17" x14ac:dyDescent="0.2">
      <c r="A17" s="50">
        <v>15</v>
      </c>
      <c r="B17" s="19" t="s">
        <v>25</v>
      </c>
      <c r="C17" s="19" t="s">
        <v>15</v>
      </c>
      <c r="D17" s="19"/>
      <c r="E17" s="38"/>
      <c r="F17" s="19"/>
      <c r="G17" s="19"/>
      <c r="H17" s="19"/>
      <c r="I17" s="37"/>
      <c r="J17" s="19"/>
      <c r="K17" s="19"/>
      <c r="L17" s="19"/>
      <c r="M17" s="19"/>
      <c r="N17" s="51">
        <v>44408</v>
      </c>
    </row>
    <row r="18" spans="1:14" ht="17" x14ac:dyDescent="0.2">
      <c r="A18" s="50">
        <v>16</v>
      </c>
      <c r="B18" s="97" t="s">
        <v>25</v>
      </c>
      <c r="C18" s="19" t="s">
        <v>9</v>
      </c>
      <c r="D18" s="19"/>
      <c r="E18" s="37"/>
      <c r="F18" s="19"/>
      <c r="G18" s="19"/>
      <c r="H18" s="38"/>
      <c r="I18" s="19"/>
      <c r="J18" s="19"/>
      <c r="K18" s="19"/>
      <c r="L18" s="19"/>
      <c r="M18" s="19"/>
      <c r="N18" s="51">
        <v>44408</v>
      </c>
    </row>
    <row r="19" spans="1:14" ht="17" x14ac:dyDescent="0.2">
      <c r="A19" s="50">
        <v>17</v>
      </c>
      <c r="B19" s="19" t="s">
        <v>25</v>
      </c>
      <c r="C19" s="19" t="s">
        <v>15</v>
      </c>
      <c r="D19" s="19"/>
      <c r="E19" s="38"/>
      <c r="F19" s="19"/>
      <c r="G19" s="19"/>
      <c r="H19" s="37"/>
      <c r="I19" s="19"/>
      <c r="J19" s="19"/>
      <c r="K19" s="19"/>
      <c r="L19" s="19"/>
      <c r="M19" s="19"/>
      <c r="N19" s="51">
        <v>44408</v>
      </c>
    </row>
    <row r="20" spans="1:14" ht="17" x14ac:dyDescent="0.2">
      <c r="A20" s="50">
        <v>18</v>
      </c>
      <c r="B20" s="97" t="s">
        <v>25</v>
      </c>
      <c r="C20" s="19" t="s">
        <v>9</v>
      </c>
      <c r="D20" s="37"/>
      <c r="E20" s="38"/>
      <c r="F20" s="19"/>
      <c r="G20" s="19"/>
      <c r="H20" s="19"/>
      <c r="I20" s="19"/>
      <c r="J20" s="19"/>
      <c r="K20" s="19"/>
      <c r="L20" s="19"/>
      <c r="M20" s="19"/>
      <c r="N20" s="51">
        <v>44408</v>
      </c>
    </row>
    <row r="21" spans="1:14" ht="17" x14ac:dyDescent="0.2">
      <c r="A21" s="50">
        <v>19</v>
      </c>
      <c r="B21" s="19" t="s">
        <v>25</v>
      </c>
      <c r="C21" s="19" t="s">
        <v>15</v>
      </c>
      <c r="D21" s="19"/>
      <c r="E21" s="38"/>
      <c r="F21" s="19"/>
      <c r="G21" s="19"/>
      <c r="H21" s="37"/>
      <c r="I21" s="19"/>
      <c r="J21" s="19"/>
      <c r="K21" s="19"/>
      <c r="L21" s="19"/>
      <c r="M21" s="19"/>
      <c r="N21" s="51">
        <v>44408</v>
      </c>
    </row>
    <row r="22" spans="1:14" ht="17" x14ac:dyDescent="0.2">
      <c r="A22" s="50">
        <v>20</v>
      </c>
      <c r="B22" s="97" t="s">
        <v>25</v>
      </c>
      <c r="C22" s="19" t="s">
        <v>9</v>
      </c>
      <c r="D22" s="37"/>
      <c r="E22" s="38"/>
      <c r="F22" s="19"/>
      <c r="G22" s="19"/>
      <c r="H22" s="19"/>
      <c r="I22" s="19"/>
      <c r="J22" s="19"/>
      <c r="K22" s="19"/>
      <c r="L22" s="19"/>
      <c r="M22" s="19"/>
      <c r="N22" s="51">
        <v>44408</v>
      </c>
    </row>
    <row r="23" spans="1:14" ht="17" x14ac:dyDescent="0.2">
      <c r="A23" s="50">
        <v>21</v>
      </c>
      <c r="B23" s="19" t="s">
        <v>25</v>
      </c>
      <c r="C23" s="19" t="s">
        <v>15</v>
      </c>
      <c r="D23" s="37"/>
      <c r="E23" s="38"/>
      <c r="F23" s="19"/>
      <c r="G23" s="19"/>
      <c r="H23" s="19"/>
      <c r="I23" s="19"/>
      <c r="J23" s="19"/>
      <c r="K23" s="19"/>
      <c r="L23" s="19"/>
      <c r="M23" s="19"/>
      <c r="N23" s="51">
        <v>44408</v>
      </c>
    </row>
    <row r="24" spans="1:14" ht="17" x14ac:dyDescent="0.2">
      <c r="A24" s="50">
        <v>22</v>
      </c>
      <c r="B24" s="19" t="s">
        <v>25</v>
      </c>
      <c r="C24" s="19" t="s">
        <v>15</v>
      </c>
      <c r="D24" s="19"/>
      <c r="E24" s="38"/>
      <c r="F24" s="19"/>
      <c r="G24" s="19"/>
      <c r="H24" s="37"/>
      <c r="I24" s="19"/>
      <c r="J24" s="19"/>
      <c r="K24" s="19"/>
      <c r="L24" s="19"/>
      <c r="M24" s="19"/>
      <c r="N24" s="51">
        <v>44408</v>
      </c>
    </row>
    <row r="25" spans="1:14" ht="17" x14ac:dyDescent="0.2">
      <c r="A25" s="50">
        <v>23</v>
      </c>
      <c r="B25" s="97" t="s">
        <v>25</v>
      </c>
      <c r="C25" s="19" t="s">
        <v>9</v>
      </c>
      <c r="D25" s="19"/>
      <c r="E25" s="38"/>
      <c r="F25" s="19"/>
      <c r="G25" s="19"/>
      <c r="H25" s="37"/>
      <c r="I25" s="19"/>
      <c r="J25" s="19"/>
      <c r="K25" s="19"/>
      <c r="L25" s="19"/>
      <c r="M25" s="19"/>
      <c r="N25" s="51">
        <v>44408</v>
      </c>
    </row>
    <row r="26" spans="1:14" ht="17" x14ac:dyDescent="0.2">
      <c r="A26" s="50">
        <v>24</v>
      </c>
      <c r="B26" s="19" t="s">
        <v>25</v>
      </c>
      <c r="C26" s="19" t="s">
        <v>15</v>
      </c>
      <c r="D26" s="37"/>
      <c r="E26" s="38"/>
      <c r="F26" s="19"/>
      <c r="G26" s="19"/>
      <c r="H26" s="19"/>
      <c r="I26" s="19"/>
      <c r="J26" s="19"/>
      <c r="K26" s="19"/>
      <c r="L26" s="19"/>
      <c r="M26" s="19"/>
      <c r="N26" s="51">
        <v>44408</v>
      </c>
    </row>
    <row r="27" spans="1:14" ht="17" x14ac:dyDescent="0.2">
      <c r="A27" s="50">
        <v>25</v>
      </c>
      <c r="B27" s="19" t="s">
        <v>25</v>
      </c>
      <c r="C27" s="19" t="s">
        <v>15</v>
      </c>
      <c r="D27" s="37"/>
      <c r="E27" s="38"/>
      <c r="F27" s="19"/>
      <c r="G27" s="19"/>
      <c r="H27" s="19"/>
      <c r="I27" s="19"/>
      <c r="J27" s="19"/>
      <c r="K27" s="19"/>
      <c r="L27" s="19"/>
      <c r="M27" s="19"/>
      <c r="N27" s="51">
        <v>44408</v>
      </c>
    </row>
    <row r="28" spans="1:14" ht="17" x14ac:dyDescent="0.2">
      <c r="A28" s="50">
        <v>26</v>
      </c>
      <c r="B28" s="97" t="s">
        <v>25</v>
      </c>
      <c r="C28" s="19" t="s">
        <v>9</v>
      </c>
      <c r="D28" s="19"/>
      <c r="E28" s="38"/>
      <c r="F28" s="19"/>
      <c r="G28" s="19"/>
      <c r="H28" s="37"/>
      <c r="I28" s="19"/>
      <c r="J28" s="19"/>
      <c r="K28" s="19"/>
      <c r="L28" s="19"/>
      <c r="M28" s="19"/>
      <c r="N28" s="51">
        <v>44408</v>
      </c>
    </row>
    <row r="29" spans="1:14" ht="17" x14ac:dyDescent="0.2">
      <c r="A29" s="50">
        <v>27</v>
      </c>
      <c r="B29" s="19" t="s">
        <v>25</v>
      </c>
      <c r="C29" s="19" t="s">
        <v>15</v>
      </c>
      <c r="D29" s="37"/>
      <c r="E29" s="38"/>
      <c r="F29" s="19"/>
      <c r="G29" s="19"/>
      <c r="H29" s="19"/>
      <c r="I29" s="19"/>
      <c r="J29" s="19"/>
      <c r="K29" s="37"/>
      <c r="L29" s="19"/>
      <c r="M29" s="19"/>
      <c r="N29" s="51">
        <v>44408</v>
      </c>
    </row>
    <row r="30" spans="1:14" ht="17" x14ac:dyDescent="0.2">
      <c r="A30" s="50">
        <v>28</v>
      </c>
      <c r="B30" s="19" t="s">
        <v>25</v>
      </c>
      <c r="C30" s="19" t="s">
        <v>15</v>
      </c>
      <c r="D30" s="37"/>
      <c r="E30" s="38"/>
      <c r="F30" s="19"/>
      <c r="G30" s="19"/>
      <c r="H30" s="19"/>
      <c r="I30" s="19"/>
      <c r="J30" s="19"/>
      <c r="K30" s="37"/>
      <c r="L30" s="19"/>
      <c r="M30" s="19"/>
      <c r="N30" s="51">
        <v>44408</v>
      </c>
    </row>
    <row r="31" spans="1:14" ht="17" x14ac:dyDescent="0.2">
      <c r="A31" s="50">
        <v>29</v>
      </c>
      <c r="B31" s="97" t="s">
        <v>25</v>
      </c>
      <c r="C31" s="19" t="s">
        <v>9</v>
      </c>
      <c r="D31" s="37"/>
      <c r="E31" s="38"/>
      <c r="F31" s="19"/>
      <c r="G31" s="19"/>
      <c r="H31" s="19"/>
      <c r="I31" s="19"/>
      <c r="J31" s="19"/>
      <c r="K31" s="19"/>
      <c r="L31" s="19"/>
      <c r="M31" s="19"/>
      <c r="N31" s="51">
        <v>44408</v>
      </c>
    </row>
    <row r="32" spans="1:14" ht="17" x14ac:dyDescent="0.2">
      <c r="A32" s="50">
        <v>30</v>
      </c>
      <c r="B32" s="97" t="s">
        <v>25</v>
      </c>
      <c r="C32" s="19" t="s">
        <v>9</v>
      </c>
      <c r="D32" s="37"/>
      <c r="E32" s="38"/>
      <c r="F32" s="19"/>
      <c r="G32" s="19"/>
      <c r="H32" s="19"/>
      <c r="I32" s="19"/>
      <c r="J32" s="19"/>
      <c r="K32" s="37"/>
      <c r="L32" s="19"/>
      <c r="M32" s="19"/>
      <c r="N32" s="51">
        <v>44408</v>
      </c>
    </row>
    <row r="33" spans="1:14" ht="17" x14ac:dyDescent="0.2">
      <c r="A33" s="50">
        <v>31</v>
      </c>
      <c r="B33" s="19" t="s">
        <v>25</v>
      </c>
      <c r="C33" s="19" t="s">
        <v>15</v>
      </c>
      <c r="D33" s="19"/>
      <c r="E33" s="38"/>
      <c r="F33" s="19"/>
      <c r="G33" s="19"/>
      <c r="H33" s="37"/>
      <c r="I33" s="19"/>
      <c r="J33" s="19"/>
      <c r="K33" s="19"/>
      <c r="L33" s="19"/>
      <c r="M33" s="19"/>
      <c r="N33" s="51">
        <v>44408</v>
      </c>
    </row>
    <row r="34" spans="1:14" ht="17" x14ac:dyDescent="0.2">
      <c r="A34" s="50">
        <v>32</v>
      </c>
      <c r="B34" s="19" t="s">
        <v>25</v>
      </c>
      <c r="C34" s="19" t="s">
        <v>15</v>
      </c>
      <c r="D34" s="19"/>
      <c r="E34" s="38"/>
      <c r="F34" s="19"/>
      <c r="G34" s="19"/>
      <c r="H34" s="37"/>
      <c r="I34" s="19"/>
      <c r="J34" s="19"/>
      <c r="K34" s="19"/>
      <c r="L34" s="19"/>
      <c r="M34" s="19"/>
      <c r="N34" s="51">
        <v>44408</v>
      </c>
    </row>
    <row r="35" spans="1:14" ht="17" x14ac:dyDescent="0.2">
      <c r="A35" s="50">
        <v>33</v>
      </c>
      <c r="B35" s="97" t="s">
        <v>25</v>
      </c>
      <c r="C35" s="19" t="s">
        <v>9</v>
      </c>
      <c r="D35" s="19"/>
      <c r="E35" s="37"/>
      <c r="F35" s="19"/>
      <c r="G35" s="19"/>
      <c r="H35" s="19"/>
      <c r="I35" s="19"/>
      <c r="J35" s="19"/>
      <c r="K35" s="19"/>
      <c r="L35" s="19"/>
      <c r="M35" s="19"/>
      <c r="N35" s="51">
        <v>44408</v>
      </c>
    </row>
    <row r="36" spans="1:14" ht="17" x14ac:dyDescent="0.2">
      <c r="A36" s="50">
        <v>34</v>
      </c>
      <c r="B36" s="19" t="s">
        <v>25</v>
      </c>
      <c r="C36" s="19" t="s">
        <v>15</v>
      </c>
      <c r="D36" s="19"/>
      <c r="E36" s="38"/>
      <c r="F36" s="19"/>
      <c r="G36" s="19"/>
      <c r="H36" s="37"/>
      <c r="I36" s="19"/>
      <c r="J36" s="19"/>
      <c r="K36" s="19"/>
      <c r="L36" s="19"/>
      <c r="M36" s="19"/>
      <c r="N36" s="51">
        <v>44409</v>
      </c>
    </row>
    <row r="37" spans="1:14" ht="17" x14ac:dyDescent="0.2">
      <c r="A37" s="50">
        <v>35</v>
      </c>
      <c r="B37" s="97" t="s">
        <v>25</v>
      </c>
      <c r="C37" s="19" t="s">
        <v>9</v>
      </c>
      <c r="D37" s="19"/>
      <c r="E37" s="37"/>
      <c r="F37" s="19"/>
      <c r="G37" s="19"/>
      <c r="H37" s="19"/>
      <c r="I37" s="19"/>
      <c r="J37" s="19"/>
      <c r="K37" s="19"/>
      <c r="L37" s="19"/>
      <c r="M37" s="19"/>
      <c r="N37" s="51">
        <v>44409</v>
      </c>
    </row>
    <row r="38" spans="1:14" ht="17" x14ac:dyDescent="0.2">
      <c r="A38" s="50">
        <v>36</v>
      </c>
      <c r="B38" s="19" t="s">
        <v>25</v>
      </c>
      <c r="C38" s="19" t="s">
        <v>15</v>
      </c>
      <c r="D38" s="19"/>
      <c r="E38" s="38"/>
      <c r="F38" s="19"/>
      <c r="G38" s="19"/>
      <c r="H38" s="37"/>
      <c r="I38" s="19"/>
      <c r="J38" s="19"/>
      <c r="K38" s="19"/>
      <c r="L38" s="19"/>
      <c r="M38" s="19"/>
      <c r="N38" s="51">
        <v>44409</v>
      </c>
    </row>
    <row r="39" spans="1:14" ht="17" x14ac:dyDescent="0.2">
      <c r="A39" s="50">
        <v>37</v>
      </c>
      <c r="B39" s="19" t="s">
        <v>25</v>
      </c>
      <c r="C39" s="19" t="s">
        <v>15</v>
      </c>
      <c r="D39" s="37"/>
      <c r="E39" s="38"/>
      <c r="F39" s="19"/>
      <c r="G39" s="19"/>
      <c r="H39" s="19"/>
      <c r="I39" s="19"/>
      <c r="J39" s="19"/>
      <c r="K39" s="19"/>
      <c r="L39" s="19"/>
      <c r="M39" s="19"/>
      <c r="N39" s="51">
        <v>44409</v>
      </c>
    </row>
    <row r="40" spans="1:14" ht="17" x14ac:dyDescent="0.2">
      <c r="A40" s="50">
        <v>38</v>
      </c>
      <c r="B40" s="19" t="s">
        <v>25</v>
      </c>
      <c r="C40" s="19" t="s">
        <v>15</v>
      </c>
      <c r="D40" s="37"/>
      <c r="E40" s="38"/>
      <c r="F40" s="19"/>
      <c r="G40" s="19"/>
      <c r="H40" s="19"/>
      <c r="I40" s="19"/>
      <c r="J40" s="19"/>
      <c r="K40" s="19"/>
      <c r="L40" s="19"/>
      <c r="M40" s="19"/>
      <c r="N40" s="51">
        <v>44409</v>
      </c>
    </row>
    <row r="41" spans="1:14" ht="17" x14ac:dyDescent="0.2">
      <c r="A41" s="50">
        <v>39</v>
      </c>
      <c r="B41" s="97" t="s">
        <v>25</v>
      </c>
      <c r="C41" s="19" t="s">
        <v>9</v>
      </c>
      <c r="D41" s="19"/>
      <c r="E41" s="37"/>
      <c r="F41" s="19"/>
      <c r="G41" s="19"/>
      <c r="H41" s="19"/>
      <c r="I41" s="19"/>
      <c r="J41" s="19"/>
      <c r="K41" s="19"/>
      <c r="L41" s="19"/>
      <c r="M41" s="19"/>
      <c r="N41" s="51">
        <v>44409</v>
      </c>
    </row>
    <row r="42" spans="1:14" ht="17" x14ac:dyDescent="0.2">
      <c r="A42" s="50">
        <v>40</v>
      </c>
      <c r="B42" s="19" t="s">
        <v>25</v>
      </c>
      <c r="C42" s="19" t="s">
        <v>15</v>
      </c>
      <c r="D42" s="37"/>
      <c r="E42" s="38"/>
      <c r="F42" s="19"/>
      <c r="G42" s="19"/>
      <c r="H42" s="19"/>
      <c r="I42" s="19"/>
      <c r="J42" s="19"/>
      <c r="K42" s="19"/>
      <c r="L42" s="19"/>
      <c r="M42" s="19"/>
      <c r="N42" s="51">
        <v>44409</v>
      </c>
    </row>
    <row r="43" spans="1:14" ht="17" x14ac:dyDescent="0.2">
      <c r="A43" s="50">
        <v>41</v>
      </c>
      <c r="B43" s="97" t="s">
        <v>25</v>
      </c>
      <c r="C43" s="19" t="s">
        <v>9</v>
      </c>
      <c r="D43" s="37"/>
      <c r="E43" s="38"/>
      <c r="F43" s="19"/>
      <c r="G43" s="19"/>
      <c r="H43" s="19"/>
      <c r="I43" s="19"/>
      <c r="J43" s="19"/>
      <c r="K43" s="19"/>
      <c r="L43" s="19"/>
      <c r="M43" s="19"/>
      <c r="N43" s="51">
        <v>44409</v>
      </c>
    </row>
    <row r="44" spans="1:14" ht="17" x14ac:dyDescent="0.2">
      <c r="A44" s="50">
        <v>42</v>
      </c>
      <c r="B44" s="97" t="s">
        <v>25</v>
      </c>
      <c r="C44" s="19" t="s">
        <v>9</v>
      </c>
      <c r="D44" s="37"/>
      <c r="E44" s="38"/>
      <c r="F44" s="19"/>
      <c r="G44" s="19"/>
      <c r="H44" s="19"/>
      <c r="I44" s="19"/>
      <c r="J44" s="19"/>
      <c r="K44" s="19"/>
      <c r="L44" s="19"/>
      <c r="M44" s="19"/>
      <c r="N44" s="51">
        <v>44409</v>
      </c>
    </row>
    <row r="45" spans="1:14" ht="17" x14ac:dyDescent="0.2">
      <c r="A45" s="50">
        <v>43</v>
      </c>
      <c r="B45" s="19" t="s">
        <v>25</v>
      </c>
      <c r="C45" s="19" t="s">
        <v>15</v>
      </c>
      <c r="D45" s="19"/>
      <c r="E45" s="38"/>
      <c r="F45" s="19"/>
      <c r="G45" s="19"/>
      <c r="H45" s="37"/>
      <c r="I45" s="19"/>
      <c r="J45" s="19"/>
      <c r="K45" s="19"/>
      <c r="L45" s="19"/>
      <c r="M45" s="19"/>
      <c r="N45" s="51">
        <v>44409</v>
      </c>
    </row>
    <row r="46" spans="1:14" ht="17" x14ac:dyDescent="0.2">
      <c r="A46" s="50">
        <v>44</v>
      </c>
      <c r="B46" s="19" t="s">
        <v>25</v>
      </c>
      <c r="C46" s="19" t="s">
        <v>15</v>
      </c>
      <c r="D46" s="19"/>
      <c r="E46" s="38"/>
      <c r="F46" s="19"/>
      <c r="G46" s="19"/>
      <c r="H46" s="37"/>
      <c r="I46" s="19"/>
      <c r="J46" s="19"/>
      <c r="K46" s="19"/>
      <c r="L46" s="19"/>
      <c r="M46" s="19"/>
      <c r="N46" s="51">
        <v>44409</v>
      </c>
    </row>
    <row r="47" spans="1:14" ht="17" x14ac:dyDescent="0.2">
      <c r="A47" s="50">
        <v>45</v>
      </c>
      <c r="B47" s="97" t="s">
        <v>25</v>
      </c>
      <c r="C47" s="19" t="s">
        <v>9</v>
      </c>
      <c r="D47" s="19"/>
      <c r="E47" s="38"/>
      <c r="F47" s="19"/>
      <c r="G47" s="19"/>
      <c r="H47" s="37"/>
      <c r="I47" s="19"/>
      <c r="J47" s="19"/>
      <c r="K47" s="19"/>
      <c r="L47" s="19"/>
      <c r="M47" s="19"/>
      <c r="N47" s="51">
        <v>44409</v>
      </c>
    </row>
    <row r="48" spans="1:14" ht="17" x14ac:dyDescent="0.2">
      <c r="A48" s="50">
        <v>46</v>
      </c>
      <c r="B48" s="97" t="s">
        <v>25</v>
      </c>
      <c r="C48" s="19" t="s">
        <v>9</v>
      </c>
      <c r="D48" s="37"/>
      <c r="E48" s="38"/>
      <c r="F48" s="19"/>
      <c r="G48" s="19"/>
      <c r="H48" s="19"/>
      <c r="I48" s="19"/>
      <c r="J48" s="19"/>
      <c r="K48" s="37"/>
      <c r="L48" s="19"/>
      <c r="M48" s="19"/>
      <c r="N48" s="51">
        <v>44410</v>
      </c>
    </row>
    <row r="49" spans="1:14" ht="17" x14ac:dyDescent="0.2">
      <c r="A49" s="50">
        <v>47</v>
      </c>
      <c r="B49" s="97" t="s">
        <v>25</v>
      </c>
      <c r="C49" s="19" t="s">
        <v>9</v>
      </c>
      <c r="D49" s="37"/>
      <c r="E49" s="38"/>
      <c r="F49" s="19"/>
      <c r="G49" s="19"/>
      <c r="H49" s="38"/>
      <c r="I49" s="19"/>
      <c r="J49" s="19"/>
      <c r="K49" s="37"/>
      <c r="L49" s="19"/>
      <c r="M49" s="19"/>
      <c r="N49" s="51">
        <v>44410</v>
      </c>
    </row>
    <row r="50" spans="1:14" ht="17" x14ac:dyDescent="0.2">
      <c r="A50" s="50">
        <v>48</v>
      </c>
      <c r="B50" s="97" t="s">
        <v>25</v>
      </c>
      <c r="C50" s="19" t="s">
        <v>9</v>
      </c>
      <c r="D50" s="37"/>
      <c r="E50" s="38"/>
      <c r="F50" s="19"/>
      <c r="G50" s="19"/>
      <c r="H50" s="19"/>
      <c r="I50" s="19"/>
      <c r="J50" s="19"/>
      <c r="K50" s="19"/>
      <c r="L50" s="19"/>
      <c r="M50" s="19"/>
      <c r="N50" s="51">
        <v>44410</v>
      </c>
    </row>
    <row r="51" spans="1:14" ht="17" x14ac:dyDescent="0.2">
      <c r="A51" s="50">
        <v>49</v>
      </c>
      <c r="B51" s="97" t="s">
        <v>25</v>
      </c>
      <c r="C51" s="19" t="s">
        <v>9</v>
      </c>
      <c r="D51" s="37"/>
      <c r="E51" s="38"/>
      <c r="F51" s="19"/>
      <c r="G51" s="19"/>
      <c r="H51" s="19"/>
      <c r="I51" s="19"/>
      <c r="J51" s="19"/>
      <c r="K51" s="37"/>
      <c r="L51" s="19"/>
      <c r="M51" s="19"/>
      <c r="N51" s="51">
        <v>44410</v>
      </c>
    </row>
    <row r="52" spans="1:14" ht="17" x14ac:dyDescent="0.2">
      <c r="A52" s="50">
        <v>50</v>
      </c>
      <c r="B52" s="97" t="s">
        <v>25</v>
      </c>
      <c r="C52" s="19" t="s">
        <v>9</v>
      </c>
      <c r="D52" s="19"/>
      <c r="E52" s="37"/>
      <c r="F52" s="19"/>
      <c r="G52" s="19"/>
      <c r="H52" s="19"/>
      <c r="I52" s="19"/>
      <c r="J52" s="19"/>
      <c r="K52" s="19"/>
      <c r="L52" s="19"/>
      <c r="M52" s="19"/>
      <c r="N52" s="51">
        <v>44410</v>
      </c>
    </row>
    <row r="53" spans="1:14" ht="17" x14ac:dyDescent="0.2">
      <c r="A53" s="50">
        <v>51</v>
      </c>
      <c r="B53" s="97" t="s">
        <v>25</v>
      </c>
      <c r="C53" s="19" t="s">
        <v>9</v>
      </c>
      <c r="D53" s="19"/>
      <c r="E53" s="37"/>
      <c r="F53" s="19"/>
      <c r="G53" s="19"/>
      <c r="H53" s="19"/>
      <c r="I53" s="19"/>
      <c r="J53" s="19"/>
      <c r="K53" s="19"/>
      <c r="L53" s="19"/>
      <c r="M53" s="19"/>
      <c r="N53" s="51">
        <v>44408</v>
      </c>
    </row>
    <row r="54" spans="1:14" ht="17" x14ac:dyDescent="0.2">
      <c r="A54" s="50">
        <v>52</v>
      </c>
      <c r="B54" s="97" t="s">
        <v>25</v>
      </c>
      <c r="C54" s="19" t="s">
        <v>9</v>
      </c>
      <c r="D54" s="19"/>
      <c r="E54" s="37"/>
      <c r="F54" s="19"/>
      <c r="G54" s="19"/>
      <c r="H54" s="19"/>
      <c r="I54" s="19"/>
      <c r="J54" s="19"/>
      <c r="K54" s="19"/>
      <c r="L54" s="19"/>
      <c r="M54" s="19"/>
      <c r="N54" s="51">
        <v>44408</v>
      </c>
    </row>
    <row r="55" spans="1:14" ht="17" x14ac:dyDescent="0.2">
      <c r="A55" s="50">
        <v>53</v>
      </c>
      <c r="B55" s="97" t="s">
        <v>25</v>
      </c>
      <c r="C55" s="19" t="s">
        <v>9</v>
      </c>
      <c r="D55" s="19"/>
      <c r="E55" s="37"/>
      <c r="F55" s="19"/>
      <c r="G55" s="19"/>
      <c r="H55" s="19"/>
      <c r="I55" s="19"/>
      <c r="J55" s="19"/>
      <c r="K55" s="37"/>
      <c r="L55" s="19"/>
      <c r="M55" s="19"/>
      <c r="N55" s="51">
        <v>44408</v>
      </c>
    </row>
    <row r="56" spans="1:14" ht="17" x14ac:dyDescent="0.2">
      <c r="A56" s="50">
        <v>54</v>
      </c>
      <c r="B56" s="97" t="s">
        <v>25</v>
      </c>
      <c r="C56" s="19" t="s">
        <v>9</v>
      </c>
      <c r="D56" s="19"/>
      <c r="E56" s="37"/>
      <c r="F56" s="19"/>
      <c r="G56" s="19"/>
      <c r="H56" s="19"/>
      <c r="I56" s="19"/>
      <c r="J56" s="19"/>
      <c r="K56" s="19"/>
      <c r="L56" s="19"/>
      <c r="M56" s="19"/>
      <c r="N56" s="51">
        <v>44408</v>
      </c>
    </row>
    <row r="57" spans="1:14" ht="17" x14ac:dyDescent="0.2">
      <c r="A57" s="50">
        <v>55</v>
      </c>
      <c r="B57" s="97" t="s">
        <v>25</v>
      </c>
      <c r="C57" s="19" t="s">
        <v>9</v>
      </c>
      <c r="D57" s="19"/>
      <c r="E57" s="37"/>
      <c r="F57" s="19"/>
      <c r="G57" s="19"/>
      <c r="H57" s="19"/>
      <c r="I57" s="19"/>
      <c r="J57" s="19"/>
      <c r="K57" s="37"/>
      <c r="L57" s="19"/>
      <c r="M57" s="19"/>
      <c r="N57" s="51">
        <v>44408</v>
      </c>
    </row>
    <row r="58" spans="1:14" ht="17" x14ac:dyDescent="0.2">
      <c r="A58" s="50">
        <v>56</v>
      </c>
      <c r="B58" s="97" t="s">
        <v>25</v>
      </c>
      <c r="C58" s="19" t="s">
        <v>9</v>
      </c>
      <c r="D58" s="19"/>
      <c r="E58" s="37"/>
      <c r="F58" s="19"/>
      <c r="G58" s="19"/>
      <c r="H58" s="19"/>
      <c r="I58" s="19"/>
      <c r="J58" s="19"/>
      <c r="K58" s="19"/>
      <c r="L58" s="19"/>
      <c r="M58" s="19"/>
      <c r="N58" s="51">
        <v>44408</v>
      </c>
    </row>
    <row r="59" spans="1:14" ht="17" x14ac:dyDescent="0.2">
      <c r="A59" s="50">
        <v>57</v>
      </c>
      <c r="B59" s="97" t="s">
        <v>25</v>
      </c>
      <c r="C59" s="19" t="s">
        <v>9</v>
      </c>
      <c r="D59" s="19"/>
      <c r="E59" s="37"/>
      <c r="F59" s="19"/>
      <c r="G59" s="19"/>
      <c r="H59" s="19"/>
      <c r="I59" s="19"/>
      <c r="J59" s="19"/>
      <c r="K59" s="19"/>
      <c r="L59" s="19"/>
      <c r="M59" s="19"/>
      <c r="N59" s="51">
        <v>44408</v>
      </c>
    </row>
    <row r="60" spans="1:14" ht="17" x14ac:dyDescent="0.2">
      <c r="A60" s="50">
        <v>58</v>
      </c>
      <c r="B60" s="19" t="s">
        <v>25</v>
      </c>
      <c r="C60" s="19" t="s">
        <v>15</v>
      </c>
      <c r="D60" s="19"/>
      <c r="E60" s="37"/>
      <c r="F60" s="19"/>
      <c r="G60" s="19"/>
      <c r="H60" s="19"/>
      <c r="I60" s="19"/>
      <c r="J60" s="19"/>
      <c r="K60" s="19"/>
      <c r="L60" s="19"/>
      <c r="M60" s="19"/>
      <c r="N60" s="51">
        <v>44408</v>
      </c>
    </row>
    <row r="61" spans="1:14" ht="17" x14ac:dyDescent="0.2">
      <c r="A61" s="50">
        <v>59</v>
      </c>
      <c r="B61" s="19" t="s">
        <v>25</v>
      </c>
      <c r="C61" s="19" t="s">
        <v>15</v>
      </c>
      <c r="D61" s="19"/>
      <c r="E61" s="37"/>
      <c r="F61" s="19"/>
      <c r="G61" s="19"/>
      <c r="H61" s="19"/>
      <c r="I61" s="19"/>
      <c r="J61" s="19"/>
      <c r="K61" s="19"/>
      <c r="L61" s="19"/>
      <c r="M61" s="19"/>
      <c r="N61" s="51">
        <v>44408</v>
      </c>
    </row>
    <row r="62" spans="1:14" ht="17" x14ac:dyDescent="0.2">
      <c r="A62" s="50">
        <v>60</v>
      </c>
      <c r="B62" s="19" t="s">
        <v>25</v>
      </c>
      <c r="C62" s="19" t="s">
        <v>15</v>
      </c>
      <c r="D62" s="19"/>
      <c r="E62" s="37"/>
      <c r="F62" s="19"/>
      <c r="G62" s="19"/>
      <c r="H62" s="19"/>
      <c r="I62" s="19"/>
      <c r="J62" s="19"/>
      <c r="K62" s="19"/>
      <c r="L62" s="19"/>
      <c r="M62" s="19"/>
      <c r="N62" s="51">
        <v>44408</v>
      </c>
    </row>
    <row r="63" spans="1:14" ht="17" x14ac:dyDescent="0.2">
      <c r="A63" s="50">
        <v>61</v>
      </c>
      <c r="B63" s="19" t="s">
        <v>25</v>
      </c>
      <c r="C63" s="19" t="s">
        <v>15</v>
      </c>
      <c r="D63" s="19"/>
      <c r="E63" s="37"/>
      <c r="F63" s="19"/>
      <c r="G63" s="19"/>
      <c r="H63" s="19"/>
      <c r="I63" s="19"/>
      <c r="J63" s="19"/>
      <c r="K63" s="37"/>
      <c r="L63" s="19"/>
      <c r="M63" s="19"/>
      <c r="N63" s="51">
        <v>44408</v>
      </c>
    </row>
    <row r="64" spans="1:14" ht="17" x14ac:dyDescent="0.2">
      <c r="A64" s="50">
        <v>62</v>
      </c>
      <c r="B64" s="19" t="s">
        <v>25</v>
      </c>
      <c r="C64" s="19" t="s">
        <v>15</v>
      </c>
      <c r="D64" s="19"/>
      <c r="E64" s="37"/>
      <c r="F64" s="19"/>
      <c r="G64" s="19"/>
      <c r="H64" s="19"/>
      <c r="I64" s="19"/>
      <c r="J64" s="19"/>
      <c r="K64" s="37"/>
      <c r="L64" s="19"/>
      <c r="M64" s="19"/>
      <c r="N64" s="51">
        <v>44408</v>
      </c>
    </row>
    <row r="65" spans="1:14" ht="17" x14ac:dyDescent="0.2">
      <c r="A65" s="50">
        <v>63</v>
      </c>
      <c r="B65" s="97" t="s">
        <v>25</v>
      </c>
      <c r="C65" s="19" t="s">
        <v>9</v>
      </c>
      <c r="D65" s="19"/>
      <c r="E65" s="37"/>
      <c r="F65" s="19"/>
      <c r="G65" s="19"/>
      <c r="H65" s="19"/>
      <c r="I65" s="19"/>
      <c r="J65" s="19"/>
      <c r="K65" s="19"/>
      <c r="L65" s="19"/>
      <c r="M65" s="19"/>
      <c r="N65" s="51">
        <v>44408</v>
      </c>
    </row>
    <row r="66" spans="1:14" ht="17" x14ac:dyDescent="0.2">
      <c r="A66" s="50">
        <v>64</v>
      </c>
      <c r="B66" s="97" t="s">
        <v>25</v>
      </c>
      <c r="C66" s="19" t="s">
        <v>9</v>
      </c>
      <c r="D66" s="19"/>
      <c r="E66" s="37"/>
      <c r="F66" s="19"/>
      <c r="G66" s="19"/>
      <c r="H66" s="19"/>
      <c r="I66" s="19"/>
      <c r="J66" s="19"/>
      <c r="K66" s="37"/>
      <c r="L66" s="19"/>
      <c r="M66" s="19"/>
      <c r="N66" s="51">
        <v>44408</v>
      </c>
    </row>
    <row r="67" spans="1:14" ht="17" x14ac:dyDescent="0.2">
      <c r="A67" s="50">
        <v>65</v>
      </c>
      <c r="B67" s="19" t="s">
        <v>25</v>
      </c>
      <c r="C67" s="19" t="s">
        <v>15</v>
      </c>
      <c r="D67" s="19"/>
      <c r="E67" s="37"/>
      <c r="F67" s="19"/>
      <c r="G67" s="19"/>
      <c r="H67" s="19"/>
      <c r="I67" s="19"/>
      <c r="J67" s="19"/>
      <c r="K67" s="19"/>
      <c r="L67" s="19"/>
      <c r="M67" s="19"/>
      <c r="N67" s="51">
        <v>44409</v>
      </c>
    </row>
    <row r="68" spans="1:14" ht="17" x14ac:dyDescent="0.2">
      <c r="A68" s="50">
        <v>66</v>
      </c>
      <c r="B68" s="19" t="s">
        <v>25</v>
      </c>
      <c r="C68" s="19" t="s">
        <v>15</v>
      </c>
      <c r="D68" s="19"/>
      <c r="E68" s="37"/>
      <c r="F68" s="19"/>
      <c r="G68" s="19"/>
      <c r="H68" s="19"/>
      <c r="I68" s="19"/>
      <c r="J68" s="19"/>
      <c r="K68" s="19"/>
      <c r="L68" s="19"/>
      <c r="M68" s="19"/>
      <c r="N68" s="51">
        <v>44409</v>
      </c>
    </row>
    <row r="69" spans="1:14" ht="17" x14ac:dyDescent="0.2">
      <c r="A69" s="50">
        <v>67</v>
      </c>
      <c r="B69" s="19" t="s">
        <v>25</v>
      </c>
      <c r="C69" s="19" t="s">
        <v>15</v>
      </c>
      <c r="D69" s="19"/>
      <c r="E69" s="37"/>
      <c r="F69" s="19"/>
      <c r="G69" s="19"/>
      <c r="H69" s="19"/>
      <c r="I69" s="19"/>
      <c r="J69" s="19"/>
      <c r="K69" s="19"/>
      <c r="L69" s="19"/>
      <c r="M69" s="19"/>
      <c r="N69" s="51">
        <v>44409</v>
      </c>
    </row>
    <row r="70" spans="1:14" ht="17" x14ac:dyDescent="0.2">
      <c r="A70" s="50">
        <v>68</v>
      </c>
      <c r="B70" s="97" t="s">
        <v>25</v>
      </c>
      <c r="C70" s="19" t="s">
        <v>9</v>
      </c>
      <c r="D70" s="19"/>
      <c r="E70" s="37"/>
      <c r="F70" s="19"/>
      <c r="G70" s="19"/>
      <c r="H70" s="19"/>
      <c r="I70" s="19"/>
      <c r="J70" s="19"/>
      <c r="K70" s="19"/>
      <c r="L70" s="19"/>
      <c r="M70" s="19"/>
      <c r="N70" s="51">
        <v>44409</v>
      </c>
    </row>
    <row r="71" spans="1:14" ht="17" x14ac:dyDescent="0.2">
      <c r="A71" s="50">
        <v>69</v>
      </c>
      <c r="B71" s="97" t="s">
        <v>25</v>
      </c>
      <c r="C71" s="19" t="s">
        <v>9</v>
      </c>
      <c r="D71" s="19"/>
      <c r="E71" s="37"/>
      <c r="F71" s="19"/>
      <c r="G71" s="19"/>
      <c r="H71" s="19"/>
      <c r="I71" s="19"/>
      <c r="J71" s="19"/>
      <c r="K71" s="19"/>
      <c r="L71" s="19"/>
      <c r="M71" s="19"/>
      <c r="N71" s="51">
        <v>44409</v>
      </c>
    </row>
    <row r="72" spans="1:14" ht="17" x14ac:dyDescent="0.2">
      <c r="A72" s="50">
        <v>70</v>
      </c>
      <c r="B72" s="97" t="s">
        <v>25</v>
      </c>
      <c r="C72" s="19" t="s">
        <v>9</v>
      </c>
      <c r="D72" s="19"/>
      <c r="E72" s="37"/>
      <c r="F72" s="19"/>
      <c r="G72" s="19"/>
      <c r="H72" s="19"/>
      <c r="I72" s="19"/>
      <c r="J72" s="19"/>
      <c r="K72" s="37"/>
      <c r="L72" s="19"/>
      <c r="M72" s="19"/>
      <c r="N72" s="51">
        <v>44410</v>
      </c>
    </row>
    <row r="73" spans="1:14" ht="17" x14ac:dyDescent="0.2">
      <c r="A73" s="50">
        <v>71</v>
      </c>
      <c r="B73" s="97" t="s">
        <v>25</v>
      </c>
      <c r="C73" s="19" t="s">
        <v>9</v>
      </c>
      <c r="D73" s="19"/>
      <c r="E73" s="37"/>
      <c r="F73" s="19"/>
      <c r="G73" s="19"/>
      <c r="H73" s="38"/>
      <c r="I73" s="19"/>
      <c r="J73" s="19"/>
      <c r="K73" s="37"/>
      <c r="L73" s="19"/>
      <c r="M73" s="19"/>
      <c r="N73" s="51">
        <v>44410</v>
      </c>
    </row>
    <row r="74" spans="1:14" ht="17" x14ac:dyDescent="0.2">
      <c r="A74" s="50">
        <v>72</v>
      </c>
      <c r="B74" s="97" t="s">
        <v>25</v>
      </c>
      <c r="C74" s="19" t="s">
        <v>9</v>
      </c>
      <c r="D74" s="19"/>
      <c r="E74" s="37"/>
      <c r="F74" s="19"/>
      <c r="G74" s="19"/>
      <c r="H74" s="19"/>
      <c r="I74" s="19"/>
      <c r="J74" s="19"/>
      <c r="K74" s="19"/>
      <c r="L74" s="19"/>
      <c r="M74" s="19"/>
      <c r="N74" s="51">
        <v>44410</v>
      </c>
    </row>
    <row r="75" spans="1:14" ht="18" thickBot="1" x14ac:dyDescent="0.25">
      <c r="A75" s="52">
        <v>73</v>
      </c>
      <c r="B75" s="101" t="s">
        <v>25</v>
      </c>
      <c r="C75" s="44" t="s">
        <v>9</v>
      </c>
      <c r="D75" s="44"/>
      <c r="E75" s="53"/>
      <c r="F75" s="44"/>
      <c r="G75" s="44"/>
      <c r="H75" s="44"/>
      <c r="I75" s="44"/>
      <c r="J75" s="44"/>
      <c r="K75" s="53"/>
      <c r="L75" s="44"/>
      <c r="M75" s="44"/>
      <c r="N75" s="54">
        <v>44410</v>
      </c>
    </row>
    <row r="76" spans="1:14" ht="17" x14ac:dyDescent="0.2">
      <c r="A76" s="61">
        <v>1</v>
      </c>
      <c r="B76" s="62" t="s">
        <v>21</v>
      </c>
      <c r="C76" s="62" t="s">
        <v>9</v>
      </c>
      <c r="D76" s="62"/>
      <c r="E76" s="63"/>
      <c r="F76" s="62"/>
      <c r="G76" s="62"/>
      <c r="H76" s="64"/>
      <c r="I76" s="62"/>
      <c r="J76" s="62"/>
      <c r="K76" s="62"/>
      <c r="L76" s="62"/>
      <c r="M76" s="62"/>
      <c r="N76" s="65">
        <v>44408</v>
      </c>
    </row>
    <row r="77" spans="1:14" ht="17" x14ac:dyDescent="0.2">
      <c r="A77" s="50">
        <v>2</v>
      </c>
      <c r="B77" s="19" t="s">
        <v>21</v>
      </c>
      <c r="C77" s="19" t="s">
        <v>9</v>
      </c>
      <c r="D77" s="19"/>
      <c r="E77" s="38"/>
      <c r="F77" s="19"/>
      <c r="G77" s="40"/>
      <c r="H77" s="19"/>
      <c r="I77" s="19"/>
      <c r="J77" s="19"/>
      <c r="K77" s="19"/>
      <c r="L77" s="19"/>
      <c r="M77" s="19"/>
      <c r="N77" s="51">
        <v>44408</v>
      </c>
    </row>
    <row r="78" spans="1:14" ht="17" x14ac:dyDescent="0.2">
      <c r="A78" s="50">
        <v>3</v>
      </c>
      <c r="B78" s="19" t="s">
        <v>21</v>
      </c>
      <c r="C78" s="19" t="s">
        <v>15</v>
      </c>
      <c r="D78" s="19"/>
      <c r="E78" s="38"/>
      <c r="F78" s="19"/>
      <c r="G78" s="40"/>
      <c r="H78" s="19"/>
      <c r="I78" s="19"/>
      <c r="J78" s="19"/>
      <c r="K78" s="19"/>
      <c r="L78" s="19"/>
      <c r="M78" s="19"/>
      <c r="N78" s="51">
        <v>44408</v>
      </c>
    </row>
    <row r="79" spans="1:14" ht="17" x14ac:dyDescent="0.2">
      <c r="A79" s="50">
        <v>4</v>
      </c>
      <c r="B79" s="19" t="s">
        <v>21</v>
      </c>
      <c r="C79" s="19" t="s">
        <v>15</v>
      </c>
      <c r="D79" s="19"/>
      <c r="E79" s="38"/>
      <c r="F79" s="19"/>
      <c r="G79" s="40"/>
      <c r="H79" s="19"/>
      <c r="I79" s="19"/>
      <c r="J79" s="19"/>
      <c r="K79" s="19"/>
      <c r="L79" s="19"/>
      <c r="M79" s="19"/>
      <c r="N79" s="51">
        <v>44408</v>
      </c>
    </row>
    <row r="80" spans="1:14" ht="17" x14ac:dyDescent="0.2">
      <c r="A80" s="50">
        <v>5</v>
      </c>
      <c r="B80" s="19" t="s">
        <v>21</v>
      </c>
      <c r="C80" s="19" t="s">
        <v>9</v>
      </c>
      <c r="D80" s="19"/>
      <c r="E80" s="38"/>
      <c r="F80" s="19"/>
      <c r="G80" s="40"/>
      <c r="H80" s="19"/>
      <c r="I80" s="19"/>
      <c r="J80" s="19"/>
      <c r="K80" s="19"/>
      <c r="L80" s="19"/>
      <c r="M80" s="19"/>
      <c r="N80" s="51">
        <v>44408</v>
      </c>
    </row>
    <row r="81" spans="1:14" ht="17" x14ac:dyDescent="0.2">
      <c r="A81" s="50">
        <v>6</v>
      </c>
      <c r="B81" s="19" t="s">
        <v>21</v>
      </c>
      <c r="C81" s="19" t="s">
        <v>9</v>
      </c>
      <c r="D81" s="19"/>
      <c r="E81" s="38"/>
      <c r="F81" s="19"/>
      <c r="G81" s="40"/>
      <c r="H81" s="19"/>
      <c r="I81" s="19"/>
      <c r="J81" s="19"/>
      <c r="K81" s="19"/>
      <c r="L81" s="19"/>
      <c r="M81" s="19"/>
      <c r="N81" s="51">
        <v>44408</v>
      </c>
    </row>
    <row r="82" spans="1:14" ht="17" x14ac:dyDescent="0.2">
      <c r="A82" s="50">
        <v>7</v>
      </c>
      <c r="B82" s="19" t="s">
        <v>21</v>
      </c>
      <c r="C82" s="19" t="s">
        <v>15</v>
      </c>
      <c r="D82" s="19"/>
      <c r="E82" s="38"/>
      <c r="F82" s="19"/>
      <c r="G82" s="40"/>
      <c r="H82" s="19"/>
      <c r="I82" s="19"/>
      <c r="J82" s="19"/>
      <c r="K82" s="19"/>
      <c r="L82" s="19"/>
      <c r="M82" s="19"/>
      <c r="N82" s="51">
        <v>44408</v>
      </c>
    </row>
    <row r="83" spans="1:14" ht="17" x14ac:dyDescent="0.2">
      <c r="A83" s="50">
        <v>8</v>
      </c>
      <c r="B83" s="19" t="s">
        <v>21</v>
      </c>
      <c r="C83" s="19" t="s">
        <v>15</v>
      </c>
      <c r="D83" s="19"/>
      <c r="E83" s="38"/>
      <c r="F83" s="19"/>
      <c r="G83" s="40"/>
      <c r="H83" s="19"/>
      <c r="I83" s="19"/>
      <c r="J83" s="19"/>
      <c r="K83" s="19"/>
      <c r="L83" s="19"/>
      <c r="M83" s="19"/>
      <c r="N83" s="51">
        <v>44408</v>
      </c>
    </row>
    <row r="84" spans="1:14" ht="17" x14ac:dyDescent="0.2">
      <c r="A84" s="50">
        <v>9</v>
      </c>
      <c r="B84" s="19" t="s">
        <v>21</v>
      </c>
      <c r="C84" s="19" t="s">
        <v>9</v>
      </c>
      <c r="D84" s="19"/>
      <c r="E84" s="38"/>
      <c r="F84" s="40"/>
      <c r="G84" s="19"/>
      <c r="H84" s="19"/>
      <c r="I84" s="19"/>
      <c r="J84" s="19"/>
      <c r="K84" s="19"/>
      <c r="L84" s="19"/>
      <c r="M84" s="19" t="s">
        <v>16</v>
      </c>
      <c r="N84" s="51">
        <v>44408</v>
      </c>
    </row>
    <row r="85" spans="1:14" ht="17" x14ac:dyDescent="0.2">
      <c r="A85" s="50">
        <v>10</v>
      </c>
      <c r="B85" s="19" t="s">
        <v>21</v>
      </c>
      <c r="C85" s="19" t="s">
        <v>9</v>
      </c>
      <c r="D85" s="19"/>
      <c r="E85" s="38"/>
      <c r="F85" s="40"/>
      <c r="G85" s="19"/>
      <c r="H85" s="19"/>
      <c r="I85" s="19"/>
      <c r="J85" s="19"/>
      <c r="K85" s="19"/>
      <c r="L85" s="19"/>
      <c r="M85" s="19"/>
      <c r="N85" s="51">
        <v>44408</v>
      </c>
    </row>
    <row r="86" spans="1:14" ht="17" x14ac:dyDescent="0.2">
      <c r="A86" s="50">
        <v>11</v>
      </c>
      <c r="B86" s="19" t="s">
        <v>21</v>
      </c>
      <c r="C86" s="19" t="s">
        <v>9</v>
      </c>
      <c r="D86" s="19"/>
      <c r="E86" s="38"/>
      <c r="F86" s="40"/>
      <c r="G86" s="19"/>
      <c r="H86" s="19"/>
      <c r="I86" s="19"/>
      <c r="J86" s="19"/>
      <c r="K86" s="19"/>
      <c r="L86" s="19"/>
      <c r="M86" s="19"/>
      <c r="N86" s="51">
        <v>44408</v>
      </c>
    </row>
    <row r="87" spans="1:14" ht="17" x14ac:dyDescent="0.2">
      <c r="A87" s="50">
        <v>12</v>
      </c>
      <c r="B87" s="19" t="s">
        <v>21</v>
      </c>
      <c r="C87" s="19" t="s">
        <v>9</v>
      </c>
      <c r="D87" s="19"/>
      <c r="E87" s="38"/>
      <c r="F87" s="40"/>
      <c r="G87" s="19"/>
      <c r="H87" s="38"/>
      <c r="I87" s="19"/>
      <c r="J87" s="19"/>
      <c r="K87" s="19"/>
      <c r="L87" s="19"/>
      <c r="M87" s="19"/>
      <c r="N87" s="51">
        <v>44408</v>
      </c>
    </row>
    <row r="88" spans="1:14" ht="17" x14ac:dyDescent="0.2">
      <c r="A88" s="50">
        <v>13</v>
      </c>
      <c r="B88" s="19" t="s">
        <v>21</v>
      </c>
      <c r="C88" s="19" t="s">
        <v>9</v>
      </c>
      <c r="D88" s="19"/>
      <c r="E88" s="38"/>
      <c r="F88" s="19"/>
      <c r="G88" s="40"/>
      <c r="H88" s="38"/>
      <c r="I88" s="19"/>
      <c r="J88" s="19"/>
      <c r="K88" s="19"/>
      <c r="L88" s="19"/>
      <c r="M88" s="19"/>
      <c r="N88" s="51">
        <v>44408</v>
      </c>
    </row>
    <row r="89" spans="1:14" ht="17" x14ac:dyDescent="0.2">
      <c r="A89" s="50">
        <v>14</v>
      </c>
      <c r="B89" s="19" t="s">
        <v>21</v>
      </c>
      <c r="C89" s="19" t="s">
        <v>15</v>
      </c>
      <c r="D89" s="19"/>
      <c r="E89" s="38"/>
      <c r="F89" s="19"/>
      <c r="G89" s="19"/>
      <c r="H89" s="19"/>
      <c r="I89" s="40"/>
      <c r="J89" s="19"/>
      <c r="K89" s="19"/>
      <c r="L89" s="19"/>
      <c r="M89" s="19"/>
      <c r="N89" s="51">
        <v>44408</v>
      </c>
    </row>
    <row r="90" spans="1:14" ht="17" x14ac:dyDescent="0.2">
      <c r="A90" s="50">
        <v>15</v>
      </c>
      <c r="B90" s="19" t="s">
        <v>21</v>
      </c>
      <c r="C90" s="19" t="s">
        <v>15</v>
      </c>
      <c r="D90" s="40"/>
      <c r="E90" s="38"/>
      <c r="F90" s="19"/>
      <c r="G90" s="19"/>
      <c r="H90" s="38"/>
      <c r="I90" s="19"/>
      <c r="J90" s="19"/>
      <c r="K90" s="40"/>
      <c r="L90" s="19"/>
      <c r="M90" s="19"/>
      <c r="N90" s="51">
        <v>44408</v>
      </c>
    </row>
    <row r="91" spans="1:14" ht="17" x14ac:dyDescent="0.2">
      <c r="A91" s="50">
        <v>16</v>
      </c>
      <c r="B91" s="19" t="s">
        <v>21</v>
      </c>
      <c r="C91" s="19" t="s">
        <v>15</v>
      </c>
      <c r="D91" s="19"/>
      <c r="E91" s="38"/>
      <c r="F91" s="19"/>
      <c r="G91" s="19"/>
      <c r="H91" s="40"/>
      <c r="I91" s="19"/>
      <c r="J91" s="19"/>
      <c r="K91" s="19"/>
      <c r="L91" s="19"/>
      <c r="M91" s="19"/>
      <c r="N91" s="51">
        <v>44408</v>
      </c>
    </row>
    <row r="92" spans="1:14" ht="17" x14ac:dyDescent="0.2">
      <c r="A92" s="50">
        <v>17</v>
      </c>
      <c r="B92" s="19" t="s">
        <v>21</v>
      </c>
      <c r="C92" s="19" t="s">
        <v>9</v>
      </c>
      <c r="D92" s="19"/>
      <c r="E92" s="38"/>
      <c r="F92" s="19"/>
      <c r="G92" s="40"/>
      <c r="H92" s="38"/>
      <c r="I92" s="19"/>
      <c r="J92" s="19"/>
      <c r="K92" s="19"/>
      <c r="L92" s="19"/>
      <c r="M92" s="19"/>
      <c r="N92" s="51">
        <v>44408</v>
      </c>
    </row>
    <row r="93" spans="1:14" ht="17" x14ac:dyDescent="0.2">
      <c r="A93" s="50">
        <v>18</v>
      </c>
      <c r="B93" s="19" t="s">
        <v>21</v>
      </c>
      <c r="C93" s="19" t="s">
        <v>15</v>
      </c>
      <c r="D93" s="19"/>
      <c r="E93" s="40"/>
      <c r="F93" s="19"/>
      <c r="G93" s="19"/>
      <c r="H93" s="19"/>
      <c r="I93" s="19"/>
      <c r="J93" s="19"/>
      <c r="K93" s="19"/>
      <c r="L93" s="19"/>
      <c r="M93" s="19"/>
      <c r="N93" s="51">
        <v>44408</v>
      </c>
    </row>
    <row r="94" spans="1:14" ht="17" x14ac:dyDescent="0.2">
      <c r="A94" s="50">
        <v>19</v>
      </c>
      <c r="B94" s="19" t="s">
        <v>21</v>
      </c>
      <c r="C94" s="19" t="s">
        <v>9</v>
      </c>
      <c r="D94" s="19"/>
      <c r="E94" s="40"/>
      <c r="F94" s="19"/>
      <c r="G94" s="19"/>
      <c r="H94" s="38"/>
      <c r="I94" s="19"/>
      <c r="J94" s="19"/>
      <c r="K94" s="19"/>
      <c r="L94" s="19"/>
      <c r="M94" s="19"/>
      <c r="N94" s="51">
        <v>44408</v>
      </c>
    </row>
    <row r="95" spans="1:14" ht="17" x14ac:dyDescent="0.2">
      <c r="A95" s="50">
        <v>20</v>
      </c>
      <c r="B95" s="19" t="s">
        <v>21</v>
      </c>
      <c r="C95" s="19" t="s">
        <v>9</v>
      </c>
      <c r="D95" s="19"/>
      <c r="E95" s="40"/>
      <c r="F95" s="19"/>
      <c r="G95" s="19"/>
      <c r="H95" s="38"/>
      <c r="I95" s="19"/>
      <c r="J95" s="19"/>
      <c r="K95" s="19"/>
      <c r="L95" s="19"/>
      <c r="M95" s="19"/>
      <c r="N95" s="51">
        <v>44408</v>
      </c>
    </row>
    <row r="96" spans="1:14" ht="17" x14ac:dyDescent="0.2">
      <c r="A96" s="50">
        <v>21</v>
      </c>
      <c r="B96" s="19" t="s">
        <v>21</v>
      </c>
      <c r="C96" s="19" t="s">
        <v>15</v>
      </c>
      <c r="D96" s="19"/>
      <c r="E96" s="38"/>
      <c r="F96" s="19"/>
      <c r="G96" s="19"/>
      <c r="H96" s="40"/>
      <c r="I96" s="19"/>
      <c r="J96" s="19"/>
      <c r="K96" s="19"/>
      <c r="L96" s="19"/>
      <c r="M96" s="19"/>
      <c r="N96" s="51">
        <v>44408</v>
      </c>
    </row>
    <row r="97" spans="1:14" ht="17" x14ac:dyDescent="0.2">
      <c r="A97" s="50">
        <v>22</v>
      </c>
      <c r="B97" s="19" t="s">
        <v>21</v>
      </c>
      <c r="C97" s="19" t="s">
        <v>15</v>
      </c>
      <c r="D97" s="19"/>
      <c r="E97" s="38"/>
      <c r="F97" s="19"/>
      <c r="G97" s="19"/>
      <c r="H97" s="19"/>
      <c r="I97" s="40"/>
      <c r="J97" s="19"/>
      <c r="K97" s="19"/>
      <c r="L97" s="19"/>
      <c r="M97" s="19"/>
      <c r="N97" s="51">
        <v>44408</v>
      </c>
    </row>
    <row r="98" spans="1:14" ht="17" x14ac:dyDescent="0.2">
      <c r="A98" s="50">
        <v>23</v>
      </c>
      <c r="B98" s="19" t="s">
        <v>21</v>
      </c>
      <c r="C98" s="19" t="s">
        <v>9</v>
      </c>
      <c r="D98" s="19"/>
      <c r="E98" s="40"/>
      <c r="F98" s="19"/>
      <c r="G98" s="19"/>
      <c r="H98" s="19"/>
      <c r="I98" s="19"/>
      <c r="J98" s="19"/>
      <c r="K98" s="19"/>
      <c r="L98" s="19"/>
      <c r="M98" s="19"/>
      <c r="N98" s="51">
        <v>44408</v>
      </c>
    </row>
    <row r="99" spans="1:14" ht="17" x14ac:dyDescent="0.2">
      <c r="A99" s="50">
        <v>24</v>
      </c>
      <c r="B99" s="19" t="s">
        <v>21</v>
      </c>
      <c r="C99" s="19" t="s">
        <v>15</v>
      </c>
      <c r="D99" s="19"/>
      <c r="E99" s="40"/>
      <c r="F99" s="19"/>
      <c r="G99" s="19"/>
      <c r="H99" s="19"/>
      <c r="I99" s="19"/>
      <c r="J99" s="19"/>
      <c r="K99" s="19"/>
      <c r="L99" s="19"/>
      <c r="M99" s="19"/>
      <c r="N99" s="51">
        <v>44408</v>
      </c>
    </row>
    <row r="100" spans="1:14" ht="17" x14ac:dyDescent="0.2">
      <c r="A100" s="50">
        <v>25</v>
      </c>
      <c r="B100" s="19" t="s">
        <v>21</v>
      </c>
      <c r="C100" s="19" t="s">
        <v>15</v>
      </c>
      <c r="D100" s="40"/>
      <c r="E100" s="38"/>
      <c r="F100" s="19"/>
      <c r="G100" s="19"/>
      <c r="H100" s="19"/>
      <c r="I100" s="19"/>
      <c r="J100" s="19"/>
      <c r="K100" s="19"/>
      <c r="L100" s="19"/>
      <c r="M100" s="19"/>
      <c r="N100" s="51">
        <v>44408</v>
      </c>
    </row>
    <row r="101" spans="1:14" ht="17" x14ac:dyDescent="0.2">
      <c r="A101" s="50">
        <v>26</v>
      </c>
      <c r="B101" s="19" t="s">
        <v>21</v>
      </c>
      <c r="C101" s="19" t="s">
        <v>15</v>
      </c>
      <c r="D101" s="19"/>
      <c r="E101" s="38"/>
      <c r="F101" s="19"/>
      <c r="G101" s="19"/>
      <c r="H101" s="40"/>
      <c r="I101" s="19"/>
      <c r="J101" s="19"/>
      <c r="K101" s="19"/>
      <c r="L101" s="19"/>
      <c r="M101" s="19"/>
      <c r="N101" s="51">
        <v>44408</v>
      </c>
    </row>
    <row r="102" spans="1:14" ht="17" x14ac:dyDescent="0.2">
      <c r="A102" s="50">
        <v>27</v>
      </c>
      <c r="B102" s="19" t="s">
        <v>21</v>
      </c>
      <c r="C102" s="19" t="s">
        <v>9</v>
      </c>
      <c r="D102" s="19"/>
      <c r="E102" s="38"/>
      <c r="F102" s="19"/>
      <c r="G102" s="19"/>
      <c r="H102" s="40"/>
      <c r="I102" s="19"/>
      <c r="J102" s="19"/>
      <c r="K102" s="19"/>
      <c r="L102" s="19"/>
      <c r="M102" s="19"/>
      <c r="N102" s="51">
        <v>44408</v>
      </c>
    </row>
    <row r="103" spans="1:14" ht="17" x14ac:dyDescent="0.2">
      <c r="A103" s="50">
        <v>28</v>
      </c>
      <c r="B103" s="19" t="s">
        <v>21</v>
      </c>
      <c r="C103" s="19" t="s">
        <v>15</v>
      </c>
      <c r="D103" s="40"/>
      <c r="E103" s="38"/>
      <c r="F103" s="19"/>
      <c r="G103" s="19"/>
      <c r="H103" s="19"/>
      <c r="I103" s="19"/>
      <c r="J103" s="19"/>
      <c r="K103" s="19"/>
      <c r="L103" s="19"/>
      <c r="M103" s="19"/>
      <c r="N103" s="51">
        <v>44408</v>
      </c>
    </row>
    <row r="104" spans="1:14" ht="17" x14ac:dyDescent="0.2">
      <c r="A104" s="50">
        <v>29</v>
      </c>
      <c r="B104" s="19" t="s">
        <v>21</v>
      </c>
      <c r="C104" s="19" t="s">
        <v>15</v>
      </c>
      <c r="D104" s="19"/>
      <c r="E104" s="38"/>
      <c r="F104" s="19"/>
      <c r="G104" s="19"/>
      <c r="H104" s="40"/>
      <c r="I104" s="19"/>
      <c r="J104" s="19"/>
      <c r="K104" s="19"/>
      <c r="L104" s="19"/>
      <c r="M104" s="19"/>
      <c r="N104" s="51">
        <v>44408</v>
      </c>
    </row>
    <row r="105" spans="1:14" ht="17" x14ac:dyDescent="0.2">
      <c r="A105" s="50">
        <v>30</v>
      </c>
      <c r="B105" s="19" t="s">
        <v>21</v>
      </c>
      <c r="C105" s="19" t="s">
        <v>15</v>
      </c>
      <c r="D105" s="40"/>
      <c r="E105" s="38"/>
      <c r="F105" s="19"/>
      <c r="G105" s="19"/>
      <c r="H105" s="19"/>
      <c r="I105" s="19"/>
      <c r="J105" s="19"/>
      <c r="K105" s="19"/>
      <c r="L105" s="19"/>
      <c r="M105" s="19"/>
      <c r="N105" s="51">
        <v>44408</v>
      </c>
    </row>
    <row r="106" spans="1:14" ht="17" x14ac:dyDescent="0.2">
      <c r="A106" s="50">
        <v>31</v>
      </c>
      <c r="B106" s="19" t="s">
        <v>21</v>
      </c>
      <c r="C106" s="19" t="s">
        <v>9</v>
      </c>
      <c r="D106" s="19"/>
      <c r="E106" s="38"/>
      <c r="F106" s="19"/>
      <c r="G106" s="19"/>
      <c r="H106" s="40"/>
      <c r="I106" s="19"/>
      <c r="J106" s="19"/>
      <c r="K106" s="19"/>
      <c r="L106" s="19"/>
      <c r="M106" s="19"/>
      <c r="N106" s="51">
        <v>44408</v>
      </c>
    </row>
    <row r="107" spans="1:14" ht="17" x14ac:dyDescent="0.2">
      <c r="A107" s="50">
        <v>32</v>
      </c>
      <c r="B107" s="19" t="s">
        <v>21</v>
      </c>
      <c r="C107" s="19" t="s">
        <v>9</v>
      </c>
      <c r="D107" s="40"/>
      <c r="E107" s="38"/>
      <c r="F107" s="19"/>
      <c r="G107" s="19"/>
      <c r="H107" s="19"/>
      <c r="I107" s="19"/>
      <c r="J107" s="19"/>
      <c r="K107" s="19"/>
      <c r="L107" s="19"/>
      <c r="M107" s="19"/>
      <c r="N107" s="51">
        <v>44409</v>
      </c>
    </row>
    <row r="108" spans="1:14" ht="17" x14ac:dyDescent="0.2">
      <c r="A108" s="50">
        <v>33</v>
      </c>
      <c r="B108" s="19" t="s">
        <v>21</v>
      </c>
      <c r="C108" s="19" t="s">
        <v>15</v>
      </c>
      <c r="D108" s="19"/>
      <c r="E108" s="38"/>
      <c r="F108" s="19"/>
      <c r="G108" s="19"/>
      <c r="H108" s="40"/>
      <c r="I108" s="19"/>
      <c r="J108" s="19"/>
      <c r="K108" s="19"/>
      <c r="L108" s="19"/>
      <c r="M108" s="19"/>
      <c r="N108" s="51">
        <v>44409</v>
      </c>
    </row>
    <row r="109" spans="1:14" ht="17" x14ac:dyDescent="0.2">
      <c r="A109" s="50">
        <v>34</v>
      </c>
      <c r="B109" s="19" t="s">
        <v>21</v>
      </c>
      <c r="C109" s="19" t="s">
        <v>15</v>
      </c>
      <c r="D109" s="40"/>
      <c r="E109" s="38"/>
      <c r="F109" s="19"/>
      <c r="G109" s="19"/>
      <c r="H109" s="19"/>
      <c r="I109" s="19"/>
      <c r="J109" s="19"/>
      <c r="K109" s="19"/>
      <c r="L109" s="19"/>
      <c r="M109" s="19"/>
      <c r="N109" s="51">
        <v>44409</v>
      </c>
    </row>
    <row r="110" spans="1:14" ht="17" x14ac:dyDescent="0.2">
      <c r="A110" s="50">
        <v>35</v>
      </c>
      <c r="B110" s="19" t="s">
        <v>21</v>
      </c>
      <c r="C110" s="19" t="s">
        <v>9</v>
      </c>
      <c r="D110" s="40"/>
      <c r="E110" s="38"/>
      <c r="F110" s="19"/>
      <c r="G110" s="19"/>
      <c r="H110" s="19"/>
      <c r="I110" s="19"/>
      <c r="J110" s="19"/>
      <c r="K110" s="19"/>
      <c r="L110" s="19"/>
      <c r="M110" s="19"/>
      <c r="N110" s="51">
        <v>44409</v>
      </c>
    </row>
    <row r="111" spans="1:14" ht="17" x14ac:dyDescent="0.2">
      <c r="A111" s="50">
        <v>36</v>
      </c>
      <c r="B111" s="19" t="s">
        <v>21</v>
      </c>
      <c r="C111" s="19" t="s">
        <v>15</v>
      </c>
      <c r="D111" s="40"/>
      <c r="E111" s="38"/>
      <c r="F111" s="19"/>
      <c r="G111" s="19"/>
      <c r="H111" s="19"/>
      <c r="I111" s="19"/>
      <c r="J111" s="19"/>
      <c r="K111" s="19"/>
      <c r="L111" s="19"/>
      <c r="M111" s="19"/>
      <c r="N111" s="51">
        <v>44409</v>
      </c>
    </row>
    <row r="112" spans="1:14" ht="17" x14ac:dyDescent="0.2">
      <c r="A112" s="50">
        <v>37</v>
      </c>
      <c r="B112" s="19" t="s">
        <v>21</v>
      </c>
      <c r="C112" s="19" t="s">
        <v>9</v>
      </c>
      <c r="D112" s="40"/>
      <c r="E112" s="38"/>
      <c r="F112" s="19"/>
      <c r="G112" s="19"/>
      <c r="H112" s="19"/>
      <c r="I112" s="19"/>
      <c r="J112" s="19"/>
      <c r="K112" s="19"/>
      <c r="L112" s="19"/>
      <c r="M112" s="19"/>
      <c r="N112" s="51">
        <v>44409</v>
      </c>
    </row>
    <row r="113" spans="1:14" ht="17" x14ac:dyDescent="0.2">
      <c r="A113" s="50">
        <v>38</v>
      </c>
      <c r="B113" s="19" t="s">
        <v>21</v>
      </c>
      <c r="C113" s="19" t="s">
        <v>9</v>
      </c>
      <c r="D113" s="19"/>
      <c r="E113" s="38"/>
      <c r="F113" s="40"/>
      <c r="G113" s="19"/>
      <c r="H113" s="38"/>
      <c r="I113" s="19"/>
      <c r="J113" s="19"/>
      <c r="K113" s="19"/>
      <c r="L113" s="19"/>
      <c r="M113" s="19"/>
      <c r="N113" s="51">
        <v>44409</v>
      </c>
    </row>
    <row r="114" spans="1:14" ht="17" x14ac:dyDescent="0.2">
      <c r="A114" s="50">
        <v>39</v>
      </c>
      <c r="B114" s="19" t="s">
        <v>21</v>
      </c>
      <c r="C114" s="19" t="s">
        <v>15</v>
      </c>
      <c r="D114" s="19"/>
      <c r="E114" s="38"/>
      <c r="F114" s="19"/>
      <c r="G114" s="19"/>
      <c r="H114" s="40"/>
      <c r="I114" s="19"/>
      <c r="J114" s="19"/>
      <c r="K114" s="19"/>
      <c r="L114" s="19"/>
      <c r="M114" s="19"/>
      <c r="N114" s="51">
        <v>44409</v>
      </c>
    </row>
    <row r="115" spans="1:14" ht="17" x14ac:dyDescent="0.2">
      <c r="A115" s="50">
        <v>40</v>
      </c>
      <c r="B115" s="19" t="s">
        <v>21</v>
      </c>
      <c r="C115" s="19" t="s">
        <v>15</v>
      </c>
      <c r="D115" s="19"/>
      <c r="E115" s="38"/>
      <c r="F115" s="19"/>
      <c r="G115" s="40"/>
      <c r="H115" s="19"/>
      <c r="I115" s="19"/>
      <c r="J115" s="19"/>
      <c r="K115" s="19"/>
      <c r="L115" s="19"/>
      <c r="M115" s="19"/>
      <c r="N115" s="51">
        <v>44409</v>
      </c>
    </row>
    <row r="116" spans="1:14" ht="17" x14ac:dyDescent="0.2">
      <c r="A116" s="50">
        <v>41</v>
      </c>
      <c r="B116" s="19" t="s">
        <v>21</v>
      </c>
      <c r="C116" s="19" t="s">
        <v>9</v>
      </c>
      <c r="D116" s="19"/>
      <c r="E116" s="38"/>
      <c r="F116" s="40"/>
      <c r="G116" s="19"/>
      <c r="H116" s="19"/>
      <c r="I116" s="19"/>
      <c r="J116" s="19"/>
      <c r="K116" s="19"/>
      <c r="L116" s="19"/>
      <c r="M116" s="19"/>
      <c r="N116" s="51">
        <v>44409</v>
      </c>
    </row>
    <row r="117" spans="1:14" ht="17" x14ac:dyDescent="0.2">
      <c r="A117" s="50">
        <v>42</v>
      </c>
      <c r="B117" s="19" t="s">
        <v>21</v>
      </c>
      <c r="C117" s="19" t="s">
        <v>9</v>
      </c>
      <c r="D117" s="40"/>
      <c r="E117" s="38"/>
      <c r="F117" s="19"/>
      <c r="G117" s="19"/>
      <c r="H117" s="19"/>
      <c r="I117" s="19"/>
      <c r="J117" s="19"/>
      <c r="K117" s="40"/>
      <c r="L117" s="19"/>
      <c r="M117" s="19"/>
      <c r="N117" s="51">
        <v>44409</v>
      </c>
    </row>
    <row r="118" spans="1:14" ht="17" x14ac:dyDescent="0.2">
      <c r="A118" s="50">
        <v>43</v>
      </c>
      <c r="B118" s="19" t="s">
        <v>21</v>
      </c>
      <c r="C118" s="19" t="s">
        <v>15</v>
      </c>
      <c r="D118" s="19"/>
      <c r="E118" s="38"/>
      <c r="F118" s="19"/>
      <c r="G118" s="19"/>
      <c r="H118" s="19"/>
      <c r="I118" s="40"/>
      <c r="J118" s="19"/>
      <c r="K118" s="19"/>
      <c r="L118" s="19"/>
      <c r="M118" s="19"/>
      <c r="N118" s="51">
        <v>44409</v>
      </c>
    </row>
    <row r="119" spans="1:14" ht="17" x14ac:dyDescent="0.2">
      <c r="A119" s="50">
        <v>44</v>
      </c>
      <c r="B119" s="19" t="s">
        <v>21</v>
      </c>
      <c r="C119" s="19" t="s">
        <v>15</v>
      </c>
      <c r="D119" s="40"/>
      <c r="E119" s="38"/>
      <c r="F119" s="19"/>
      <c r="G119" s="19"/>
      <c r="H119" s="19"/>
      <c r="I119" s="19"/>
      <c r="J119" s="40"/>
      <c r="K119" s="40"/>
      <c r="L119" s="19"/>
      <c r="M119" s="19"/>
      <c r="N119" s="51">
        <v>44409</v>
      </c>
    </row>
    <row r="120" spans="1:14" ht="17" x14ac:dyDescent="0.2">
      <c r="A120" s="50">
        <v>45</v>
      </c>
      <c r="B120" s="19" t="s">
        <v>21</v>
      </c>
      <c r="C120" s="19" t="s">
        <v>15</v>
      </c>
      <c r="D120" s="40"/>
      <c r="E120" s="38"/>
      <c r="F120" s="19"/>
      <c r="G120" s="19"/>
      <c r="H120" s="19"/>
      <c r="I120" s="19"/>
      <c r="J120" s="19"/>
      <c r="K120" s="19"/>
      <c r="L120" s="19"/>
      <c r="M120" s="19"/>
      <c r="N120" s="51">
        <v>44409</v>
      </c>
    </row>
    <row r="121" spans="1:14" ht="17" x14ac:dyDescent="0.2">
      <c r="A121" s="50">
        <v>46</v>
      </c>
      <c r="B121" s="19" t="s">
        <v>21</v>
      </c>
      <c r="C121" s="19" t="s">
        <v>9</v>
      </c>
      <c r="D121" s="19"/>
      <c r="E121" s="40"/>
      <c r="F121" s="19"/>
      <c r="G121" s="19"/>
      <c r="H121" s="19"/>
      <c r="I121" s="19"/>
      <c r="J121" s="19"/>
      <c r="K121" s="19"/>
      <c r="L121" s="19"/>
      <c r="M121" s="19"/>
      <c r="N121" s="51">
        <v>44409</v>
      </c>
    </row>
    <row r="122" spans="1:14" ht="17" x14ac:dyDescent="0.2">
      <c r="A122" s="50">
        <v>47</v>
      </c>
      <c r="B122" s="19" t="s">
        <v>21</v>
      </c>
      <c r="C122" s="19" t="s">
        <v>15</v>
      </c>
      <c r="D122" s="40"/>
      <c r="E122" s="38"/>
      <c r="F122" s="19"/>
      <c r="G122" s="19"/>
      <c r="H122" s="19"/>
      <c r="I122" s="19"/>
      <c r="J122" s="19"/>
      <c r="K122" s="19"/>
      <c r="L122" s="19"/>
      <c r="M122" s="19"/>
      <c r="N122" s="51">
        <v>44409</v>
      </c>
    </row>
    <row r="123" spans="1:14" ht="17" x14ac:dyDescent="0.2">
      <c r="A123" s="50">
        <v>48</v>
      </c>
      <c r="B123" s="19" t="s">
        <v>21</v>
      </c>
      <c r="C123" s="19" t="s">
        <v>15</v>
      </c>
      <c r="D123" s="19"/>
      <c r="E123" s="38"/>
      <c r="F123" s="19"/>
      <c r="G123" s="19"/>
      <c r="H123" s="40"/>
      <c r="I123" s="19"/>
      <c r="J123" s="19"/>
      <c r="K123" s="19"/>
      <c r="L123" s="19"/>
      <c r="M123" s="19"/>
      <c r="N123" s="51">
        <v>44409</v>
      </c>
    </row>
    <row r="124" spans="1:14" ht="17" x14ac:dyDescent="0.2">
      <c r="A124" s="50">
        <v>49</v>
      </c>
      <c r="B124" s="19" t="s">
        <v>21</v>
      </c>
      <c r="C124" s="19" t="s">
        <v>15</v>
      </c>
      <c r="D124" s="19"/>
      <c r="E124" s="38"/>
      <c r="F124" s="19"/>
      <c r="G124" s="40"/>
      <c r="H124" s="19"/>
      <c r="I124" s="19"/>
      <c r="J124" s="19"/>
      <c r="K124" s="19"/>
      <c r="L124" s="19"/>
      <c r="M124" s="19"/>
      <c r="N124" s="51">
        <v>44409</v>
      </c>
    </row>
    <row r="125" spans="1:14" ht="17" x14ac:dyDescent="0.2">
      <c r="A125" s="50">
        <v>50</v>
      </c>
      <c r="B125" s="19" t="s">
        <v>21</v>
      </c>
      <c r="C125" s="19" t="s">
        <v>9</v>
      </c>
      <c r="D125" s="19"/>
      <c r="E125" s="38"/>
      <c r="F125" s="40"/>
      <c r="G125" s="19"/>
      <c r="H125" s="19"/>
      <c r="I125" s="19"/>
      <c r="J125" s="19"/>
      <c r="K125" s="19"/>
      <c r="L125" s="19"/>
      <c r="M125" s="19"/>
      <c r="N125" s="51">
        <v>44409</v>
      </c>
    </row>
    <row r="126" spans="1:14" ht="17" x14ac:dyDescent="0.2">
      <c r="A126" s="50">
        <v>51</v>
      </c>
      <c r="B126" s="19" t="s">
        <v>21</v>
      </c>
      <c r="C126" s="19" t="s">
        <v>15</v>
      </c>
      <c r="D126" s="19"/>
      <c r="E126" s="38"/>
      <c r="F126" s="19"/>
      <c r="G126" s="19"/>
      <c r="H126" s="40"/>
      <c r="I126" s="19"/>
      <c r="J126" s="19"/>
      <c r="K126" s="19"/>
      <c r="L126" s="19"/>
      <c r="M126" s="19"/>
      <c r="N126" s="51">
        <v>44409</v>
      </c>
    </row>
    <row r="127" spans="1:14" ht="17" x14ac:dyDescent="0.2">
      <c r="A127" s="50">
        <v>52</v>
      </c>
      <c r="B127" s="19" t="s">
        <v>21</v>
      </c>
      <c r="C127" s="19" t="s">
        <v>15</v>
      </c>
      <c r="D127" s="19"/>
      <c r="E127" s="38"/>
      <c r="F127" s="19"/>
      <c r="G127" s="19"/>
      <c r="H127" s="40"/>
      <c r="I127" s="19"/>
      <c r="J127" s="19"/>
      <c r="K127" s="19"/>
      <c r="L127" s="19"/>
      <c r="M127" s="19"/>
      <c r="N127" s="51">
        <v>44409</v>
      </c>
    </row>
    <row r="128" spans="1:14" ht="17" x14ac:dyDescent="0.2">
      <c r="A128" s="50">
        <v>53</v>
      </c>
      <c r="B128" s="19" t="s">
        <v>21</v>
      </c>
      <c r="C128" s="19" t="s">
        <v>9</v>
      </c>
      <c r="D128" s="40"/>
      <c r="E128" s="38"/>
      <c r="F128" s="19"/>
      <c r="G128" s="19"/>
      <c r="H128" s="19"/>
      <c r="I128" s="19"/>
      <c r="J128" s="19"/>
      <c r="K128" s="19"/>
      <c r="L128" s="19"/>
      <c r="M128" s="19"/>
      <c r="N128" s="51">
        <v>44409</v>
      </c>
    </row>
    <row r="129" spans="1:14" ht="17" x14ac:dyDescent="0.2">
      <c r="A129" s="50">
        <v>54</v>
      </c>
      <c r="B129" s="19" t="s">
        <v>21</v>
      </c>
      <c r="C129" s="19" t="s">
        <v>15</v>
      </c>
      <c r="D129" s="19"/>
      <c r="E129" s="38"/>
      <c r="F129" s="19"/>
      <c r="G129" s="19"/>
      <c r="H129" s="19"/>
      <c r="I129" s="40"/>
      <c r="J129" s="19"/>
      <c r="K129" s="19"/>
      <c r="L129" s="19"/>
      <c r="M129" s="19"/>
      <c r="N129" s="51">
        <v>44409</v>
      </c>
    </row>
    <row r="130" spans="1:14" ht="17" x14ac:dyDescent="0.2">
      <c r="A130" s="50">
        <v>55</v>
      </c>
      <c r="B130" s="19" t="s">
        <v>21</v>
      </c>
      <c r="C130" s="19" t="s">
        <v>15</v>
      </c>
      <c r="D130" s="19"/>
      <c r="E130" s="38"/>
      <c r="F130" s="19"/>
      <c r="G130" s="40"/>
      <c r="H130" s="19"/>
      <c r="I130" s="19"/>
      <c r="J130" s="19"/>
      <c r="K130" s="19"/>
      <c r="L130" s="19"/>
      <c r="M130" s="19"/>
      <c r="N130" s="51">
        <v>44408</v>
      </c>
    </row>
    <row r="131" spans="1:14" ht="17" x14ac:dyDescent="0.2">
      <c r="A131" s="50">
        <v>56</v>
      </c>
      <c r="B131" s="19" t="s">
        <v>21</v>
      </c>
      <c r="C131" s="19" t="s">
        <v>15</v>
      </c>
      <c r="D131" s="19"/>
      <c r="E131" s="38"/>
      <c r="F131" s="19"/>
      <c r="G131" s="19"/>
      <c r="H131" s="40"/>
      <c r="I131" s="19"/>
      <c r="J131" s="19"/>
      <c r="K131" s="19"/>
      <c r="L131" s="19"/>
      <c r="M131" s="19"/>
      <c r="N131" s="51">
        <v>44408</v>
      </c>
    </row>
    <row r="132" spans="1:14" ht="17" x14ac:dyDescent="0.2">
      <c r="A132" s="50">
        <v>57</v>
      </c>
      <c r="B132" s="19" t="s">
        <v>21</v>
      </c>
      <c r="C132" s="19" t="s">
        <v>15</v>
      </c>
      <c r="D132" s="19"/>
      <c r="E132" s="38"/>
      <c r="F132" s="19"/>
      <c r="G132" s="19"/>
      <c r="H132" s="19"/>
      <c r="I132" s="40"/>
      <c r="J132" s="19"/>
      <c r="K132" s="19"/>
      <c r="L132" s="19"/>
      <c r="M132" s="19"/>
      <c r="N132" s="51">
        <v>44409</v>
      </c>
    </row>
    <row r="133" spans="1:14" ht="17" x14ac:dyDescent="0.2">
      <c r="A133" s="50">
        <v>58</v>
      </c>
      <c r="B133" s="19" t="s">
        <v>21</v>
      </c>
      <c r="C133" s="19" t="s">
        <v>15</v>
      </c>
      <c r="D133" s="19"/>
      <c r="E133" s="38"/>
      <c r="F133" s="19"/>
      <c r="G133" s="19"/>
      <c r="H133" s="40"/>
      <c r="I133" s="19"/>
      <c r="J133" s="19"/>
      <c r="K133" s="19"/>
      <c r="L133" s="19"/>
      <c r="M133" s="19"/>
      <c r="N133" s="51">
        <v>44408</v>
      </c>
    </row>
    <row r="134" spans="1:14" ht="17" x14ac:dyDescent="0.2">
      <c r="A134" s="50">
        <v>59</v>
      </c>
      <c r="B134" s="19" t="s">
        <v>21</v>
      </c>
      <c r="C134" s="19" t="s">
        <v>15</v>
      </c>
      <c r="D134" s="19"/>
      <c r="E134" s="38"/>
      <c r="F134" s="19"/>
      <c r="G134" s="40"/>
      <c r="H134" s="38"/>
      <c r="I134" s="19"/>
      <c r="J134" s="19"/>
      <c r="K134" s="19"/>
      <c r="L134" s="19"/>
      <c r="M134" s="19"/>
      <c r="N134" s="51">
        <v>44408</v>
      </c>
    </row>
    <row r="135" spans="1:14" ht="17" x14ac:dyDescent="0.2">
      <c r="A135" s="50">
        <v>60</v>
      </c>
      <c r="B135" s="19" t="s">
        <v>21</v>
      </c>
      <c r="C135" s="19" t="s">
        <v>9</v>
      </c>
      <c r="D135" s="19"/>
      <c r="E135" s="38"/>
      <c r="F135" s="40"/>
      <c r="G135" s="19"/>
      <c r="H135" s="38"/>
      <c r="I135" s="19"/>
      <c r="J135" s="19"/>
      <c r="K135" s="19"/>
      <c r="L135" s="19"/>
      <c r="M135" s="19"/>
      <c r="N135" s="51">
        <v>44409</v>
      </c>
    </row>
    <row r="136" spans="1:14" ht="17" x14ac:dyDescent="0.2">
      <c r="A136" s="50">
        <v>61</v>
      </c>
      <c r="B136" s="19" t="s">
        <v>21</v>
      </c>
      <c r="C136" s="19" t="s">
        <v>15</v>
      </c>
      <c r="D136" s="19"/>
      <c r="E136" s="40"/>
      <c r="F136" s="19"/>
      <c r="G136" s="19"/>
      <c r="H136" s="19"/>
      <c r="I136" s="19"/>
      <c r="J136" s="40"/>
      <c r="K136" s="40"/>
      <c r="L136" s="19"/>
      <c r="M136" s="19"/>
      <c r="N136" s="51">
        <v>44409</v>
      </c>
    </row>
    <row r="137" spans="1:14" ht="17" x14ac:dyDescent="0.2">
      <c r="A137" s="50">
        <v>62</v>
      </c>
      <c r="B137" s="19" t="s">
        <v>21</v>
      </c>
      <c r="C137" s="19" t="s">
        <v>15</v>
      </c>
      <c r="D137" s="19"/>
      <c r="E137" s="40"/>
      <c r="F137" s="19"/>
      <c r="G137" s="19"/>
      <c r="H137" s="38"/>
      <c r="I137" s="19"/>
      <c r="J137" s="19"/>
      <c r="K137" s="40"/>
      <c r="L137" s="19"/>
      <c r="M137" s="19"/>
      <c r="N137" s="51">
        <v>44408</v>
      </c>
    </row>
    <row r="138" spans="1:14" ht="17" x14ac:dyDescent="0.2">
      <c r="A138" s="50">
        <v>63</v>
      </c>
      <c r="B138" s="19" t="s">
        <v>21</v>
      </c>
      <c r="C138" s="19" t="s">
        <v>9</v>
      </c>
      <c r="D138" s="19"/>
      <c r="E138" s="40"/>
      <c r="F138" s="19"/>
      <c r="G138" s="19"/>
      <c r="H138" s="19"/>
      <c r="I138" s="19"/>
      <c r="J138" s="19"/>
      <c r="K138" s="40"/>
      <c r="L138" s="19"/>
      <c r="M138" s="19"/>
      <c r="N138" s="51">
        <v>44409</v>
      </c>
    </row>
    <row r="139" spans="1:14" ht="17" x14ac:dyDescent="0.2">
      <c r="A139" s="50">
        <v>64</v>
      </c>
      <c r="B139" s="19" t="s">
        <v>21</v>
      </c>
      <c r="C139" s="19" t="s">
        <v>15</v>
      </c>
      <c r="D139" s="38"/>
      <c r="E139" s="40"/>
      <c r="F139" s="19"/>
      <c r="G139" s="19"/>
      <c r="H139" s="19"/>
      <c r="I139" s="19"/>
      <c r="J139" s="19"/>
      <c r="K139" s="19"/>
      <c r="L139" s="19"/>
      <c r="M139" s="19"/>
      <c r="N139" s="51">
        <v>44408</v>
      </c>
    </row>
    <row r="140" spans="1:14" ht="17" x14ac:dyDescent="0.2">
      <c r="A140" s="50">
        <v>65</v>
      </c>
      <c r="B140" s="19" t="s">
        <v>21</v>
      </c>
      <c r="C140" s="19" t="s">
        <v>15</v>
      </c>
      <c r="D140" s="38"/>
      <c r="E140" s="40"/>
      <c r="F140" s="19"/>
      <c r="G140" s="19"/>
      <c r="H140" s="19"/>
      <c r="I140" s="19"/>
      <c r="J140" s="19"/>
      <c r="K140" s="19"/>
      <c r="L140" s="19"/>
      <c r="M140" s="19"/>
      <c r="N140" s="51">
        <v>44408</v>
      </c>
    </row>
    <row r="141" spans="1:14" ht="17" x14ac:dyDescent="0.2">
      <c r="A141" s="50">
        <v>66</v>
      </c>
      <c r="B141" s="19" t="s">
        <v>21</v>
      </c>
      <c r="C141" s="19" t="s">
        <v>15</v>
      </c>
      <c r="D141" s="38"/>
      <c r="E141" s="40"/>
      <c r="F141" s="19"/>
      <c r="G141" s="19"/>
      <c r="H141" s="19"/>
      <c r="I141" s="19"/>
      <c r="J141" s="19"/>
      <c r="K141" s="19"/>
      <c r="L141" s="19"/>
      <c r="M141" s="19"/>
      <c r="N141" s="51">
        <v>44408</v>
      </c>
    </row>
    <row r="142" spans="1:14" ht="17" x14ac:dyDescent="0.2">
      <c r="A142" s="50">
        <v>67</v>
      </c>
      <c r="B142" s="19" t="s">
        <v>21</v>
      </c>
      <c r="C142" s="19" t="s">
        <v>9</v>
      </c>
      <c r="D142" s="38"/>
      <c r="E142" s="40"/>
      <c r="F142" s="19"/>
      <c r="G142" s="19"/>
      <c r="H142" s="19"/>
      <c r="I142" s="19"/>
      <c r="J142" s="19"/>
      <c r="K142" s="19"/>
      <c r="L142" s="19"/>
      <c r="M142" s="19"/>
      <c r="N142" s="51">
        <v>44409</v>
      </c>
    </row>
    <row r="143" spans="1:14" ht="17" x14ac:dyDescent="0.2">
      <c r="A143" s="50">
        <v>68</v>
      </c>
      <c r="B143" s="19" t="s">
        <v>21</v>
      </c>
      <c r="C143" s="19" t="s">
        <v>15</v>
      </c>
      <c r="D143" s="38"/>
      <c r="E143" s="40"/>
      <c r="F143" s="19"/>
      <c r="G143" s="19"/>
      <c r="H143" s="19"/>
      <c r="I143" s="19"/>
      <c r="J143" s="19"/>
      <c r="K143" s="19"/>
      <c r="L143" s="19"/>
      <c r="M143" s="19"/>
      <c r="N143" s="51">
        <v>44409</v>
      </c>
    </row>
    <row r="144" spans="1:14" ht="17" x14ac:dyDescent="0.2">
      <c r="A144" s="50">
        <v>69</v>
      </c>
      <c r="B144" s="19" t="s">
        <v>21</v>
      </c>
      <c r="C144" s="19" t="s">
        <v>15</v>
      </c>
      <c r="D144" s="38"/>
      <c r="E144" s="40"/>
      <c r="F144" s="19"/>
      <c r="G144" s="19"/>
      <c r="H144" s="19"/>
      <c r="I144" s="19"/>
      <c r="J144" s="19"/>
      <c r="K144" s="19"/>
      <c r="L144" s="19"/>
      <c r="M144" s="19"/>
      <c r="N144" s="51">
        <v>44409</v>
      </c>
    </row>
    <row r="145" spans="1:14" ht="17" x14ac:dyDescent="0.2">
      <c r="A145" s="50">
        <v>70</v>
      </c>
      <c r="B145" s="19" t="s">
        <v>21</v>
      </c>
      <c r="C145" s="19" t="s">
        <v>9</v>
      </c>
      <c r="D145" s="38"/>
      <c r="E145" s="40"/>
      <c r="F145" s="19"/>
      <c r="G145" s="19"/>
      <c r="H145" s="19"/>
      <c r="I145" s="19"/>
      <c r="J145" s="19"/>
      <c r="K145" s="19"/>
      <c r="L145" s="19"/>
      <c r="M145" s="19"/>
      <c r="N145" s="51">
        <v>44409</v>
      </c>
    </row>
    <row r="146" spans="1:14" ht="17" x14ac:dyDescent="0.2">
      <c r="A146" s="50">
        <v>71</v>
      </c>
      <c r="B146" s="19" t="s">
        <v>21</v>
      </c>
      <c r="C146" s="19" t="s">
        <v>15</v>
      </c>
      <c r="D146" s="38"/>
      <c r="E146" s="40"/>
      <c r="F146" s="19"/>
      <c r="G146" s="19"/>
      <c r="H146" s="19"/>
      <c r="I146" s="19"/>
      <c r="J146" s="19"/>
      <c r="K146" s="19"/>
      <c r="L146" s="19"/>
      <c r="M146" s="19"/>
      <c r="N146" s="51">
        <v>44409</v>
      </c>
    </row>
    <row r="147" spans="1:14" ht="17" x14ac:dyDescent="0.2">
      <c r="A147" s="50">
        <v>72</v>
      </c>
      <c r="B147" s="19" t="s">
        <v>21</v>
      </c>
      <c r="C147" s="19" t="s">
        <v>15</v>
      </c>
      <c r="D147" s="38"/>
      <c r="E147" s="40"/>
      <c r="F147" s="19"/>
      <c r="G147" s="19"/>
      <c r="H147" s="19"/>
      <c r="I147" s="19"/>
      <c r="J147" s="19"/>
      <c r="K147" s="19"/>
      <c r="L147" s="19"/>
      <c r="M147" s="19"/>
      <c r="N147" s="51">
        <v>44409</v>
      </c>
    </row>
    <row r="148" spans="1:14" ht="17" x14ac:dyDescent="0.2">
      <c r="A148" s="50">
        <v>73</v>
      </c>
      <c r="B148" s="19" t="s">
        <v>21</v>
      </c>
      <c r="C148" s="19" t="s">
        <v>9</v>
      </c>
      <c r="D148" s="38"/>
      <c r="E148" s="40"/>
      <c r="F148" s="19"/>
      <c r="G148" s="19"/>
      <c r="H148" s="19"/>
      <c r="I148" s="19"/>
      <c r="J148" s="19"/>
      <c r="K148" s="19"/>
      <c r="L148" s="19"/>
      <c r="M148" s="19"/>
      <c r="N148" s="51">
        <v>44409</v>
      </c>
    </row>
    <row r="149" spans="1:14" ht="18" thickBot="1" x14ac:dyDescent="0.25">
      <c r="A149" s="52">
        <v>74</v>
      </c>
      <c r="B149" s="44" t="s">
        <v>21</v>
      </c>
      <c r="C149" s="44" t="s">
        <v>9</v>
      </c>
      <c r="D149" s="98"/>
      <c r="E149" s="66"/>
      <c r="F149" s="44"/>
      <c r="G149" s="44"/>
      <c r="H149" s="44"/>
      <c r="I149" s="44"/>
      <c r="J149" s="44"/>
      <c r="K149" s="44"/>
      <c r="L149" s="44"/>
      <c r="M149" s="44"/>
      <c r="N149" s="54">
        <v>44409</v>
      </c>
    </row>
    <row r="150" spans="1:14" ht="17" thickBot="1" x14ac:dyDescent="0.25"/>
    <row r="151" spans="1:14" x14ac:dyDescent="0.2">
      <c r="A151" s="21" t="s">
        <v>33</v>
      </c>
      <c r="B151" s="22" t="s">
        <v>34</v>
      </c>
      <c r="C151" s="22" t="s">
        <v>3</v>
      </c>
      <c r="D151" s="22" t="s">
        <v>4</v>
      </c>
      <c r="E151" s="22" t="s">
        <v>5</v>
      </c>
      <c r="F151" s="22" t="s">
        <v>6</v>
      </c>
      <c r="G151" s="22" t="s">
        <v>7</v>
      </c>
      <c r="H151" s="22" t="s">
        <v>8</v>
      </c>
      <c r="I151" s="22" t="s">
        <v>9</v>
      </c>
      <c r="J151" s="22" t="s">
        <v>50</v>
      </c>
      <c r="K151" s="41" t="s">
        <v>13</v>
      </c>
    </row>
    <row r="152" spans="1:14" x14ac:dyDescent="0.2">
      <c r="A152" s="42"/>
      <c r="B152" s="18" t="s">
        <v>25</v>
      </c>
      <c r="C152" s="18" t="s">
        <v>19</v>
      </c>
      <c r="D152" s="20">
        <v>15</v>
      </c>
      <c r="E152" s="20">
        <v>21</v>
      </c>
      <c r="F152" s="20">
        <v>2</v>
      </c>
      <c r="G152" s="20">
        <v>1</v>
      </c>
      <c r="H152" s="20">
        <v>4</v>
      </c>
      <c r="I152" s="20">
        <v>1</v>
      </c>
      <c r="J152" s="20">
        <f>SUM(D152:I152)</f>
        <v>44</v>
      </c>
      <c r="K152" s="36"/>
    </row>
    <row r="153" spans="1:14" x14ac:dyDescent="0.2">
      <c r="A153" s="42"/>
      <c r="B153" s="18" t="s">
        <v>25</v>
      </c>
      <c r="C153" s="18" t="s">
        <v>20</v>
      </c>
      <c r="D153" s="20">
        <v>8</v>
      </c>
      <c r="E153" s="20">
        <v>9</v>
      </c>
      <c r="F153" s="20">
        <v>1</v>
      </c>
      <c r="G153" s="20">
        <v>1</v>
      </c>
      <c r="H153" s="20">
        <v>9</v>
      </c>
      <c r="I153" s="20">
        <v>1</v>
      </c>
      <c r="J153" s="20">
        <f>SUM(D153:I153)</f>
        <v>29</v>
      </c>
      <c r="K153" s="36"/>
    </row>
    <row r="154" spans="1:14" x14ac:dyDescent="0.2">
      <c r="A154" s="42"/>
      <c r="B154" s="18"/>
      <c r="C154" s="18" t="s">
        <v>18</v>
      </c>
      <c r="D154" s="19">
        <f t="shared" ref="D154:I154" si="0">SUM(D152:D153)</f>
        <v>23</v>
      </c>
      <c r="E154" s="19">
        <f t="shared" si="0"/>
        <v>30</v>
      </c>
      <c r="F154" s="19">
        <f t="shared" si="0"/>
        <v>3</v>
      </c>
      <c r="G154" s="19">
        <f t="shared" si="0"/>
        <v>2</v>
      </c>
      <c r="H154" s="19">
        <f t="shared" si="0"/>
        <v>13</v>
      </c>
      <c r="I154" s="19">
        <f t="shared" si="0"/>
        <v>2</v>
      </c>
      <c r="J154" s="20">
        <f>SUM(D154:I154)</f>
        <v>73</v>
      </c>
      <c r="K154" s="36"/>
    </row>
    <row r="155" spans="1:14" x14ac:dyDescent="0.2">
      <c r="A155" s="42"/>
      <c r="B155" s="18"/>
      <c r="C155" s="18"/>
      <c r="D155" s="19"/>
      <c r="E155" s="19"/>
      <c r="F155" s="19"/>
      <c r="G155" s="19"/>
      <c r="H155" s="19"/>
      <c r="I155" s="19"/>
      <c r="J155" s="20"/>
      <c r="K155" s="36"/>
    </row>
    <row r="156" spans="1:14" x14ac:dyDescent="0.2">
      <c r="A156" s="42"/>
      <c r="B156" s="18" t="s">
        <v>21</v>
      </c>
      <c r="C156" s="18" t="s">
        <v>19</v>
      </c>
      <c r="D156" s="19">
        <v>5</v>
      </c>
      <c r="E156" s="19">
        <v>10</v>
      </c>
      <c r="F156" s="19">
        <v>8</v>
      </c>
      <c r="G156" s="19">
        <v>5</v>
      </c>
      <c r="H156" s="19">
        <v>2</v>
      </c>
      <c r="I156" s="19">
        <v>0</v>
      </c>
      <c r="J156" s="20">
        <f>SUM(D156:I156)</f>
        <v>30</v>
      </c>
      <c r="K156" s="36"/>
    </row>
    <row r="157" spans="1:14" x14ac:dyDescent="0.2">
      <c r="A157" s="42"/>
      <c r="B157" s="18" t="s">
        <v>21</v>
      </c>
      <c r="C157" s="18" t="s">
        <v>20</v>
      </c>
      <c r="D157" s="19">
        <v>9</v>
      </c>
      <c r="E157" s="19">
        <v>11</v>
      </c>
      <c r="F157" s="19">
        <v>0</v>
      </c>
      <c r="G157" s="19">
        <v>8</v>
      </c>
      <c r="H157" s="19">
        <v>11</v>
      </c>
      <c r="I157" s="19">
        <v>5</v>
      </c>
      <c r="J157" s="20">
        <f>SUM(D157:I157)</f>
        <v>44</v>
      </c>
      <c r="K157" s="36"/>
    </row>
    <row r="158" spans="1:14" x14ac:dyDescent="0.2">
      <c r="A158" s="42"/>
      <c r="B158" s="20"/>
      <c r="C158" s="18" t="s">
        <v>18</v>
      </c>
      <c r="D158" s="19">
        <f t="shared" ref="D158:I158" si="1">SUM(D156:D157)</f>
        <v>14</v>
      </c>
      <c r="E158" s="19">
        <f t="shared" si="1"/>
        <v>21</v>
      </c>
      <c r="F158" s="19">
        <f t="shared" si="1"/>
        <v>8</v>
      </c>
      <c r="G158" s="19">
        <f t="shared" si="1"/>
        <v>13</v>
      </c>
      <c r="H158" s="19">
        <f t="shared" si="1"/>
        <v>13</v>
      </c>
      <c r="I158" s="19">
        <f t="shared" si="1"/>
        <v>5</v>
      </c>
      <c r="J158" s="20">
        <f>SUM(D158:I158)</f>
        <v>74</v>
      </c>
      <c r="K158" s="36"/>
    </row>
    <row r="159" spans="1:14" x14ac:dyDescent="0.2">
      <c r="A159" s="42"/>
      <c r="B159" s="20"/>
      <c r="C159" s="20"/>
      <c r="D159" s="19"/>
      <c r="E159" s="19"/>
      <c r="F159" s="19"/>
      <c r="G159" s="19"/>
      <c r="H159" s="19"/>
      <c r="I159" s="19"/>
      <c r="J159" s="20"/>
      <c r="K159" s="36"/>
    </row>
    <row r="160" spans="1:14" ht="17" thickBot="1" x14ac:dyDescent="0.25">
      <c r="A160" s="43"/>
      <c r="B160" s="28"/>
      <c r="C160" s="28"/>
      <c r="D160" s="44"/>
      <c r="E160" s="44"/>
      <c r="F160" s="44"/>
      <c r="G160" s="44"/>
      <c r="H160" s="114" t="s">
        <v>68</v>
      </c>
      <c r="I160" s="115"/>
      <c r="J160" s="28">
        <f>SUM(J154+J158)</f>
        <v>147</v>
      </c>
      <c r="K160" s="29"/>
    </row>
  </sheetData>
  <sortState xmlns:xlrd2="http://schemas.microsoft.com/office/spreadsheetml/2017/richdata2" ref="A2:N149">
    <sortCondition ref="B2:B149"/>
    <sortCondition ref="A2:A149"/>
    <sortCondition sortBy="cellColor" ref="D2:D149" dxfId="12"/>
    <sortCondition sortBy="cellColor" ref="E2:E149" dxfId="11"/>
    <sortCondition sortBy="cellColor" ref="F2:F149" dxfId="10"/>
    <sortCondition sortBy="cellColor" ref="G2:G149" dxfId="9"/>
    <sortCondition sortBy="cellColor" ref="H2:H149" dxfId="8"/>
    <sortCondition sortBy="cellColor" ref="I2:I149" dxfId="7"/>
    <sortCondition sortBy="cellColor" ref="D2:D149" dxfId="6"/>
    <sortCondition sortBy="cellColor" ref="E2:E149" dxfId="5"/>
    <sortCondition sortBy="cellColor" ref="F2:F149" dxfId="4"/>
    <sortCondition sortBy="cellColor" ref="G2:G149" dxfId="3"/>
    <sortCondition sortBy="cellColor" ref="H2:H149" dxfId="2"/>
    <sortCondition sortBy="cellColor" ref="I2:I149" dxfId="1"/>
  </sortState>
  <mergeCells count="2">
    <mergeCell ref="A1:N1"/>
    <mergeCell ref="H160:I16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FBD73-6F77-48E1-915C-43120E5A014E}">
  <dimension ref="A1:O162"/>
  <sheetViews>
    <sheetView zoomScaleNormal="100" workbookViewId="0">
      <pane ySplit="2" topLeftCell="A103" activePane="bottomLeft" state="frozen"/>
      <selection pane="bottomLeft" activeCell="I163" sqref="I163"/>
    </sheetView>
  </sheetViews>
  <sheetFormatPr baseColWidth="10" defaultColWidth="9.1640625" defaultRowHeight="16" x14ac:dyDescent="0.2"/>
  <cols>
    <col min="1" max="1" width="9.1640625" style="2"/>
    <col min="2" max="2" width="11.6640625" style="2" customWidth="1"/>
    <col min="3" max="7" width="9.1640625" style="2"/>
    <col min="8" max="8" width="7.1640625" style="2" customWidth="1"/>
    <col min="9" max="9" width="15" style="2" customWidth="1"/>
    <col min="10" max="10" width="17.1640625" style="2" customWidth="1"/>
    <col min="11" max="11" width="13.83203125" style="2" customWidth="1"/>
    <col min="12" max="12" width="9.1640625" style="2"/>
    <col min="13" max="13" width="28.33203125" style="2" customWidth="1"/>
    <col min="14" max="14" width="18.1640625" style="2" customWidth="1"/>
    <col min="15" max="15" width="16.1640625" style="2" customWidth="1"/>
    <col min="16" max="16" width="9.1640625" style="2"/>
    <col min="17" max="17" width="13.83203125" style="2" customWidth="1"/>
    <col min="18" max="16384" width="9.1640625" style="2"/>
  </cols>
  <sheetData>
    <row r="1" spans="1:15" ht="16.5" customHeight="1" thickBot="1" x14ac:dyDescent="0.25">
      <c r="A1" s="116" t="s">
        <v>66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8"/>
      <c r="O1" s="67" t="s">
        <v>25</v>
      </c>
    </row>
    <row r="2" spans="1:15" ht="18" thickBot="1" x14ac:dyDescent="0.25">
      <c r="A2" s="58" t="s">
        <v>1</v>
      </c>
      <c r="B2" s="59" t="s">
        <v>2</v>
      </c>
      <c r="C2" s="59" t="s">
        <v>3</v>
      </c>
      <c r="D2" s="59" t="s">
        <v>4</v>
      </c>
      <c r="E2" s="59" t="s">
        <v>5</v>
      </c>
      <c r="F2" s="59" t="s">
        <v>6</v>
      </c>
      <c r="G2" s="59" t="s">
        <v>7</v>
      </c>
      <c r="H2" s="59" t="s">
        <v>8</v>
      </c>
      <c r="I2" s="59" t="s">
        <v>9</v>
      </c>
      <c r="J2" s="59" t="s">
        <v>10</v>
      </c>
      <c r="K2" s="59" t="s">
        <v>11</v>
      </c>
      <c r="L2" s="59" t="s">
        <v>12</v>
      </c>
      <c r="M2" s="59" t="s">
        <v>13</v>
      </c>
      <c r="N2" s="60" t="s">
        <v>14</v>
      </c>
      <c r="O2" s="68" t="s">
        <v>21</v>
      </c>
    </row>
    <row r="3" spans="1:15" ht="17" x14ac:dyDescent="0.2">
      <c r="A3" s="55">
        <v>1</v>
      </c>
      <c r="B3" s="46" t="s">
        <v>25</v>
      </c>
      <c r="C3" s="46" t="s">
        <v>15</v>
      </c>
      <c r="D3" s="56"/>
      <c r="E3" s="47"/>
      <c r="F3" s="46"/>
      <c r="G3" s="46"/>
      <c r="H3" s="46"/>
      <c r="I3" s="46"/>
      <c r="J3" s="46"/>
      <c r="K3" s="46"/>
      <c r="L3" s="46"/>
      <c r="M3" s="46"/>
      <c r="N3" s="57">
        <v>44411</v>
      </c>
    </row>
    <row r="4" spans="1:15" ht="17" x14ac:dyDescent="0.2">
      <c r="A4" s="50">
        <v>2</v>
      </c>
      <c r="B4" s="19" t="s">
        <v>25</v>
      </c>
      <c r="C4" s="19" t="s">
        <v>15</v>
      </c>
      <c r="D4" s="37"/>
      <c r="E4" s="38"/>
      <c r="F4" s="19"/>
      <c r="G4" s="19"/>
      <c r="H4" s="19"/>
      <c r="I4" s="19"/>
      <c r="J4" s="19"/>
      <c r="K4" s="19"/>
      <c r="L4" s="19"/>
      <c r="M4" s="19"/>
      <c r="N4" s="51">
        <v>44411</v>
      </c>
    </row>
    <row r="5" spans="1:15" ht="17" x14ac:dyDescent="0.2">
      <c r="A5" s="50">
        <v>3</v>
      </c>
      <c r="B5" s="19" t="s">
        <v>25</v>
      </c>
      <c r="C5" s="19" t="s">
        <v>15</v>
      </c>
      <c r="D5" s="19"/>
      <c r="E5" s="38"/>
      <c r="F5" s="19"/>
      <c r="G5" s="19"/>
      <c r="H5" s="37"/>
      <c r="I5" s="19"/>
      <c r="J5" s="19"/>
      <c r="K5" s="19"/>
      <c r="L5" s="19"/>
      <c r="M5" s="19"/>
      <c r="N5" s="51">
        <v>44411</v>
      </c>
    </row>
    <row r="6" spans="1:15" ht="17" x14ac:dyDescent="0.2">
      <c r="A6" s="50">
        <v>4</v>
      </c>
      <c r="B6" s="19" t="s">
        <v>25</v>
      </c>
      <c r="C6" s="19" t="s">
        <v>15</v>
      </c>
      <c r="D6" s="19"/>
      <c r="E6" s="38"/>
      <c r="F6" s="19"/>
      <c r="G6" s="19"/>
      <c r="H6" s="37"/>
      <c r="I6" s="19"/>
      <c r="J6" s="19"/>
      <c r="K6" s="19"/>
      <c r="L6" s="19"/>
      <c r="M6" s="19"/>
      <c r="N6" s="51">
        <v>44411</v>
      </c>
    </row>
    <row r="7" spans="1:15" ht="17" x14ac:dyDescent="0.2">
      <c r="A7" s="50">
        <v>5</v>
      </c>
      <c r="B7" s="19" t="s">
        <v>25</v>
      </c>
      <c r="C7" s="19" t="s">
        <v>15</v>
      </c>
      <c r="D7" s="19"/>
      <c r="E7" s="38"/>
      <c r="F7" s="19"/>
      <c r="G7" s="19"/>
      <c r="H7" s="37"/>
      <c r="I7" s="19"/>
      <c r="J7" s="19"/>
      <c r="K7" s="19"/>
      <c r="L7" s="19"/>
      <c r="M7" s="19"/>
      <c r="N7" s="51">
        <v>44411</v>
      </c>
    </row>
    <row r="8" spans="1:15" ht="17" x14ac:dyDescent="0.2">
      <c r="A8" s="50">
        <v>6</v>
      </c>
      <c r="B8" s="19" t="s">
        <v>25</v>
      </c>
      <c r="C8" s="19" t="s">
        <v>15</v>
      </c>
      <c r="D8" s="37"/>
      <c r="E8" s="38"/>
      <c r="F8" s="19"/>
      <c r="G8" s="19"/>
      <c r="H8" s="19"/>
      <c r="I8" s="19"/>
      <c r="J8" s="19"/>
      <c r="K8" s="19"/>
      <c r="L8" s="19"/>
      <c r="M8" s="19"/>
      <c r="N8" s="51">
        <v>44411</v>
      </c>
    </row>
    <row r="9" spans="1:15" ht="17" x14ac:dyDescent="0.2">
      <c r="A9" s="50">
        <v>7</v>
      </c>
      <c r="B9" s="19" t="s">
        <v>25</v>
      </c>
      <c r="C9" s="19" t="s">
        <v>15</v>
      </c>
      <c r="D9" s="37"/>
      <c r="E9" s="38"/>
      <c r="F9" s="19"/>
      <c r="G9" s="19"/>
      <c r="H9" s="19"/>
      <c r="I9" s="19"/>
      <c r="J9" s="19"/>
      <c r="K9" s="37"/>
      <c r="L9" s="19"/>
      <c r="M9" s="19"/>
      <c r="N9" s="51">
        <v>44411</v>
      </c>
    </row>
    <row r="10" spans="1:15" ht="17" x14ac:dyDescent="0.2">
      <c r="A10" s="50">
        <v>8</v>
      </c>
      <c r="B10" s="19" t="s">
        <v>25</v>
      </c>
      <c r="C10" s="19" t="s">
        <v>15</v>
      </c>
      <c r="D10" s="37"/>
      <c r="E10" s="38"/>
      <c r="F10" s="19"/>
      <c r="G10" s="19"/>
      <c r="H10" s="19"/>
      <c r="I10" s="19"/>
      <c r="J10" s="19"/>
      <c r="K10" s="37"/>
      <c r="L10" s="19"/>
      <c r="M10" s="19"/>
      <c r="N10" s="51">
        <v>44411</v>
      </c>
    </row>
    <row r="11" spans="1:15" ht="17" x14ac:dyDescent="0.2">
      <c r="A11" s="50">
        <v>9</v>
      </c>
      <c r="B11" s="19" t="s">
        <v>25</v>
      </c>
      <c r="C11" s="19" t="s">
        <v>15</v>
      </c>
      <c r="D11" s="19"/>
      <c r="E11" s="38"/>
      <c r="F11" s="19"/>
      <c r="G11" s="19"/>
      <c r="H11" s="37"/>
      <c r="I11" s="19"/>
      <c r="J11" s="19"/>
      <c r="K11" s="19"/>
      <c r="L11" s="19"/>
      <c r="M11" s="19"/>
      <c r="N11" s="51">
        <v>44411</v>
      </c>
    </row>
    <row r="12" spans="1:15" ht="17" x14ac:dyDescent="0.2">
      <c r="A12" s="50">
        <v>10</v>
      </c>
      <c r="B12" s="19" t="s">
        <v>25</v>
      </c>
      <c r="C12" s="19" t="s">
        <v>15</v>
      </c>
      <c r="D12" s="37"/>
      <c r="E12" s="38"/>
      <c r="F12" s="19"/>
      <c r="G12" s="19"/>
      <c r="H12" s="19"/>
      <c r="I12" s="19"/>
      <c r="J12" s="19"/>
      <c r="K12" s="19"/>
      <c r="L12" s="19"/>
      <c r="M12" s="19"/>
      <c r="N12" s="51">
        <v>44411</v>
      </c>
    </row>
    <row r="13" spans="1:15" ht="17" x14ac:dyDescent="0.2">
      <c r="A13" s="50">
        <v>11</v>
      </c>
      <c r="B13" s="19" t="s">
        <v>25</v>
      </c>
      <c r="C13" s="19" t="s">
        <v>15</v>
      </c>
      <c r="D13" s="19"/>
      <c r="E13" s="38"/>
      <c r="F13" s="19"/>
      <c r="G13" s="19"/>
      <c r="H13" s="37"/>
      <c r="I13" s="19"/>
      <c r="J13" s="19"/>
      <c r="K13" s="19"/>
      <c r="L13" s="19"/>
      <c r="M13" s="19"/>
      <c r="N13" s="51">
        <v>44411</v>
      </c>
    </row>
    <row r="14" spans="1:15" ht="17" x14ac:dyDescent="0.2">
      <c r="A14" s="50">
        <v>12</v>
      </c>
      <c r="B14" s="19" t="s">
        <v>25</v>
      </c>
      <c r="C14" s="19" t="s">
        <v>15</v>
      </c>
      <c r="D14" s="19"/>
      <c r="E14" s="38"/>
      <c r="F14" s="37"/>
      <c r="G14" s="19"/>
      <c r="H14" s="19"/>
      <c r="I14" s="19"/>
      <c r="J14" s="19"/>
      <c r="K14" s="37"/>
      <c r="L14" s="19"/>
      <c r="M14" s="19"/>
      <c r="N14" s="51">
        <v>44411</v>
      </c>
    </row>
    <row r="15" spans="1:15" ht="17" x14ac:dyDescent="0.2">
      <c r="A15" s="50">
        <v>13</v>
      </c>
      <c r="B15" s="19" t="s">
        <v>25</v>
      </c>
      <c r="C15" s="19" t="s">
        <v>15</v>
      </c>
      <c r="D15" s="37"/>
      <c r="E15" s="38"/>
      <c r="F15" s="19"/>
      <c r="G15" s="19"/>
      <c r="H15" s="19"/>
      <c r="I15" s="19"/>
      <c r="J15" s="19"/>
      <c r="K15" s="19"/>
      <c r="L15" s="19"/>
      <c r="M15" s="19"/>
      <c r="N15" s="51">
        <v>44411</v>
      </c>
    </row>
    <row r="16" spans="1:15" ht="17" x14ac:dyDescent="0.2">
      <c r="A16" s="50">
        <v>14</v>
      </c>
      <c r="B16" s="19" t="s">
        <v>25</v>
      </c>
      <c r="C16" s="19" t="s">
        <v>15</v>
      </c>
      <c r="D16" s="37"/>
      <c r="E16" s="38"/>
      <c r="F16" s="19"/>
      <c r="G16" s="19"/>
      <c r="H16" s="19"/>
      <c r="I16" s="19"/>
      <c r="J16" s="19"/>
      <c r="K16" s="19"/>
      <c r="L16" s="19"/>
      <c r="M16" s="19"/>
      <c r="N16" s="51">
        <v>44411</v>
      </c>
    </row>
    <row r="17" spans="1:14" ht="17" x14ac:dyDescent="0.2">
      <c r="A17" s="50">
        <v>15</v>
      </c>
      <c r="B17" s="19" t="s">
        <v>25</v>
      </c>
      <c r="C17" s="19" t="s">
        <v>15</v>
      </c>
      <c r="D17" s="37"/>
      <c r="E17" s="38"/>
      <c r="F17" s="19"/>
      <c r="G17" s="19"/>
      <c r="H17" s="19"/>
      <c r="I17" s="19"/>
      <c r="J17" s="19"/>
      <c r="K17" s="19"/>
      <c r="L17" s="19"/>
      <c r="M17" s="19"/>
      <c r="N17" s="51">
        <v>44411</v>
      </c>
    </row>
    <row r="18" spans="1:14" ht="17" x14ac:dyDescent="0.2">
      <c r="A18" s="50">
        <v>16</v>
      </c>
      <c r="B18" s="19" t="s">
        <v>25</v>
      </c>
      <c r="C18" s="19" t="s">
        <v>15</v>
      </c>
      <c r="D18" s="19"/>
      <c r="E18" s="38"/>
      <c r="F18" s="19"/>
      <c r="G18" s="19"/>
      <c r="H18" s="37"/>
      <c r="I18" s="19"/>
      <c r="J18" s="19"/>
      <c r="K18" s="19"/>
      <c r="L18" s="19"/>
      <c r="M18" s="19"/>
      <c r="N18" s="51">
        <v>44411</v>
      </c>
    </row>
    <row r="19" spans="1:14" ht="17" x14ac:dyDescent="0.2">
      <c r="A19" s="50">
        <v>17</v>
      </c>
      <c r="B19" s="19" t="s">
        <v>25</v>
      </c>
      <c r="C19" s="19" t="s">
        <v>9</v>
      </c>
      <c r="D19" s="37"/>
      <c r="E19" s="38"/>
      <c r="F19" s="19"/>
      <c r="G19" s="19"/>
      <c r="H19" s="19"/>
      <c r="I19" s="19"/>
      <c r="J19" s="19"/>
      <c r="K19" s="37"/>
      <c r="L19" s="19"/>
      <c r="M19" s="19"/>
      <c r="N19" s="51">
        <v>44411</v>
      </c>
    </row>
    <row r="20" spans="1:14" ht="17" x14ac:dyDescent="0.2">
      <c r="A20" s="50">
        <v>18</v>
      </c>
      <c r="B20" s="19" t="s">
        <v>25</v>
      </c>
      <c r="C20" s="19" t="s">
        <v>9</v>
      </c>
      <c r="D20" s="37"/>
      <c r="E20" s="38"/>
      <c r="F20" s="19"/>
      <c r="G20" s="19"/>
      <c r="H20" s="19"/>
      <c r="I20" s="19"/>
      <c r="J20" s="19"/>
      <c r="K20" s="19"/>
      <c r="L20" s="19"/>
      <c r="M20" s="19"/>
      <c r="N20" s="51">
        <v>44411</v>
      </c>
    </row>
    <row r="21" spans="1:14" ht="17" x14ac:dyDescent="0.2">
      <c r="A21" s="50">
        <v>19</v>
      </c>
      <c r="B21" s="19" t="s">
        <v>25</v>
      </c>
      <c r="C21" s="19" t="s">
        <v>9</v>
      </c>
      <c r="D21" s="37"/>
      <c r="E21" s="38"/>
      <c r="F21" s="19"/>
      <c r="G21" s="19"/>
      <c r="H21" s="19"/>
      <c r="I21" s="19"/>
      <c r="J21" s="19"/>
      <c r="K21" s="19"/>
      <c r="L21" s="19"/>
      <c r="M21" s="19"/>
      <c r="N21" s="51">
        <v>44411</v>
      </c>
    </row>
    <row r="22" spans="1:14" ht="17" x14ac:dyDescent="0.2">
      <c r="A22" s="50">
        <v>20</v>
      </c>
      <c r="B22" s="19" t="s">
        <v>25</v>
      </c>
      <c r="C22" s="19" t="s">
        <v>9</v>
      </c>
      <c r="D22" s="19"/>
      <c r="E22" s="38"/>
      <c r="F22" s="19"/>
      <c r="G22" s="19"/>
      <c r="H22" s="37"/>
      <c r="I22" s="19"/>
      <c r="J22" s="19"/>
      <c r="K22" s="19"/>
      <c r="L22" s="19"/>
      <c r="M22" s="19"/>
      <c r="N22" s="51">
        <v>44411</v>
      </c>
    </row>
    <row r="23" spans="1:14" ht="17" x14ac:dyDescent="0.2">
      <c r="A23" s="50">
        <v>21</v>
      </c>
      <c r="B23" s="19" t="s">
        <v>25</v>
      </c>
      <c r="C23" s="19" t="s">
        <v>9</v>
      </c>
      <c r="D23" s="19"/>
      <c r="E23" s="38"/>
      <c r="F23" s="19"/>
      <c r="G23" s="19"/>
      <c r="H23" s="37"/>
      <c r="I23" s="19"/>
      <c r="J23" s="19"/>
      <c r="K23" s="19"/>
      <c r="L23" s="19"/>
      <c r="M23" s="19"/>
      <c r="N23" s="51">
        <v>44411</v>
      </c>
    </row>
    <row r="24" spans="1:14" ht="17" x14ac:dyDescent="0.2">
      <c r="A24" s="50">
        <v>22</v>
      </c>
      <c r="B24" s="19" t="s">
        <v>25</v>
      </c>
      <c r="C24" s="19" t="s">
        <v>9</v>
      </c>
      <c r="D24" s="19"/>
      <c r="E24" s="38"/>
      <c r="F24" s="19"/>
      <c r="G24" s="19"/>
      <c r="H24" s="37"/>
      <c r="I24" s="19"/>
      <c r="J24" s="19"/>
      <c r="K24" s="19"/>
      <c r="L24" s="19"/>
      <c r="M24" s="19"/>
      <c r="N24" s="51">
        <v>44411</v>
      </c>
    </row>
    <row r="25" spans="1:14" ht="17" x14ac:dyDescent="0.2">
      <c r="A25" s="50">
        <v>23</v>
      </c>
      <c r="B25" s="19" t="s">
        <v>25</v>
      </c>
      <c r="C25" s="19" t="s">
        <v>9</v>
      </c>
      <c r="D25" s="19"/>
      <c r="E25" s="38"/>
      <c r="F25" s="37"/>
      <c r="G25" s="19"/>
      <c r="H25" s="19"/>
      <c r="I25" s="19"/>
      <c r="J25" s="19"/>
      <c r="K25" s="19"/>
      <c r="L25" s="19"/>
      <c r="M25" s="19"/>
      <c r="N25" s="51">
        <v>44411</v>
      </c>
    </row>
    <row r="26" spans="1:14" ht="17" x14ac:dyDescent="0.2">
      <c r="A26" s="50">
        <v>24</v>
      </c>
      <c r="B26" s="19" t="s">
        <v>25</v>
      </c>
      <c r="C26" s="19" t="s">
        <v>9</v>
      </c>
      <c r="D26" s="19"/>
      <c r="E26" s="38"/>
      <c r="F26" s="19"/>
      <c r="G26" s="19"/>
      <c r="H26" s="37"/>
      <c r="I26" s="19"/>
      <c r="J26" s="19"/>
      <c r="K26" s="19"/>
      <c r="L26" s="19"/>
      <c r="M26" s="19"/>
      <c r="N26" s="51">
        <v>44411</v>
      </c>
    </row>
    <row r="27" spans="1:14" ht="17" x14ac:dyDescent="0.2">
      <c r="A27" s="50">
        <v>25</v>
      </c>
      <c r="B27" s="19" t="s">
        <v>25</v>
      </c>
      <c r="C27" s="19" t="s">
        <v>9</v>
      </c>
      <c r="D27" s="19"/>
      <c r="E27" s="38"/>
      <c r="F27" s="19"/>
      <c r="G27" s="19"/>
      <c r="H27" s="37"/>
      <c r="I27" s="19"/>
      <c r="J27" s="19"/>
      <c r="K27" s="19"/>
      <c r="L27" s="19"/>
      <c r="M27" s="19"/>
      <c r="N27" s="51">
        <v>44411</v>
      </c>
    </row>
    <row r="28" spans="1:14" ht="17" x14ac:dyDescent="0.2">
      <c r="A28" s="50">
        <v>26</v>
      </c>
      <c r="B28" s="19" t="s">
        <v>25</v>
      </c>
      <c r="C28" s="19" t="s">
        <v>9</v>
      </c>
      <c r="D28" s="19"/>
      <c r="E28" s="38"/>
      <c r="F28" s="19"/>
      <c r="G28" s="19"/>
      <c r="H28" s="37"/>
      <c r="I28" s="19"/>
      <c r="J28" s="19"/>
      <c r="K28" s="19"/>
      <c r="L28" s="19"/>
      <c r="M28" s="19"/>
      <c r="N28" s="51">
        <v>44411</v>
      </c>
    </row>
    <row r="29" spans="1:14" ht="17" x14ac:dyDescent="0.2">
      <c r="A29" s="50">
        <v>27</v>
      </c>
      <c r="B29" s="19" t="s">
        <v>25</v>
      </c>
      <c r="C29" s="19" t="s">
        <v>9</v>
      </c>
      <c r="D29" s="37"/>
      <c r="E29" s="38"/>
      <c r="F29" s="19"/>
      <c r="G29" s="19"/>
      <c r="H29" s="19"/>
      <c r="I29" s="19"/>
      <c r="J29" s="19"/>
      <c r="K29" s="37"/>
      <c r="L29" s="19"/>
      <c r="M29" s="19"/>
      <c r="N29" s="51">
        <v>44411</v>
      </c>
    </row>
    <row r="30" spans="1:14" ht="17" x14ac:dyDescent="0.2">
      <c r="A30" s="50">
        <v>28</v>
      </c>
      <c r="B30" s="19" t="s">
        <v>25</v>
      </c>
      <c r="C30" s="19" t="s">
        <v>15</v>
      </c>
      <c r="D30" s="19"/>
      <c r="E30" s="38"/>
      <c r="F30" s="19"/>
      <c r="G30" s="19"/>
      <c r="H30" s="37"/>
      <c r="I30" s="19"/>
      <c r="J30" s="19"/>
      <c r="K30" s="19"/>
      <c r="L30" s="19"/>
      <c r="M30" s="19"/>
      <c r="N30" s="51">
        <v>44411</v>
      </c>
    </row>
    <row r="31" spans="1:14" ht="17" x14ac:dyDescent="0.2">
      <c r="A31" s="50">
        <v>29</v>
      </c>
      <c r="B31" s="19" t="s">
        <v>25</v>
      </c>
      <c r="C31" s="19" t="s">
        <v>15</v>
      </c>
      <c r="D31" s="37"/>
      <c r="E31" s="38"/>
      <c r="F31" s="19"/>
      <c r="G31" s="19"/>
      <c r="H31" s="19"/>
      <c r="I31" s="19"/>
      <c r="J31" s="19"/>
      <c r="K31" s="19"/>
      <c r="L31" s="19"/>
      <c r="M31" s="19" t="s">
        <v>67</v>
      </c>
      <c r="N31" s="51">
        <v>44412</v>
      </c>
    </row>
    <row r="32" spans="1:14" ht="17" x14ac:dyDescent="0.2">
      <c r="A32" s="50">
        <v>30</v>
      </c>
      <c r="B32" s="19" t="s">
        <v>25</v>
      </c>
      <c r="C32" s="19" t="s">
        <v>15</v>
      </c>
      <c r="D32" s="37"/>
      <c r="E32" s="38"/>
      <c r="F32" s="19"/>
      <c r="G32" s="19"/>
      <c r="H32" s="19"/>
      <c r="I32" s="19"/>
      <c r="J32" s="19"/>
      <c r="K32" s="37"/>
      <c r="L32" s="19"/>
      <c r="M32" s="19"/>
      <c r="N32" s="51">
        <v>44412</v>
      </c>
    </row>
    <row r="33" spans="1:14" ht="17" x14ac:dyDescent="0.2">
      <c r="A33" s="50">
        <v>31</v>
      </c>
      <c r="B33" s="19" t="s">
        <v>25</v>
      </c>
      <c r="C33" s="19" t="s">
        <v>15</v>
      </c>
      <c r="D33" s="19"/>
      <c r="E33" s="38"/>
      <c r="F33" s="19"/>
      <c r="G33" s="19"/>
      <c r="H33" s="37"/>
      <c r="I33" s="19"/>
      <c r="J33" s="19"/>
      <c r="K33" s="19"/>
      <c r="L33" s="19"/>
      <c r="M33" s="19"/>
      <c r="N33" s="51">
        <v>44412</v>
      </c>
    </row>
    <row r="34" spans="1:14" ht="17" x14ac:dyDescent="0.2">
      <c r="A34" s="50">
        <v>32</v>
      </c>
      <c r="B34" s="19" t="s">
        <v>25</v>
      </c>
      <c r="C34" s="19" t="s">
        <v>15</v>
      </c>
      <c r="D34" s="19"/>
      <c r="E34" s="38"/>
      <c r="F34" s="19"/>
      <c r="G34" s="19"/>
      <c r="H34" s="37"/>
      <c r="I34" s="19"/>
      <c r="J34" s="19"/>
      <c r="K34" s="19"/>
      <c r="L34" s="19"/>
      <c r="M34" s="19"/>
      <c r="N34" s="51">
        <v>44412</v>
      </c>
    </row>
    <row r="35" spans="1:14" ht="17" x14ac:dyDescent="0.2">
      <c r="A35" s="50">
        <v>33</v>
      </c>
      <c r="B35" s="19" t="s">
        <v>25</v>
      </c>
      <c r="C35" s="19" t="s">
        <v>15</v>
      </c>
      <c r="D35" s="19"/>
      <c r="E35" s="38"/>
      <c r="F35" s="19"/>
      <c r="G35" s="19"/>
      <c r="H35" s="37"/>
      <c r="I35" s="19"/>
      <c r="J35" s="19"/>
      <c r="K35" s="19"/>
      <c r="L35" s="19"/>
      <c r="M35" s="19"/>
      <c r="N35" s="51">
        <v>44412</v>
      </c>
    </row>
    <row r="36" spans="1:14" ht="17" x14ac:dyDescent="0.2">
      <c r="A36" s="50">
        <v>34</v>
      </c>
      <c r="B36" s="19" t="s">
        <v>25</v>
      </c>
      <c r="C36" s="19" t="s">
        <v>9</v>
      </c>
      <c r="D36" s="37"/>
      <c r="E36" s="38"/>
      <c r="F36" s="19"/>
      <c r="G36" s="19"/>
      <c r="H36" s="19"/>
      <c r="I36" s="19"/>
      <c r="J36" s="19"/>
      <c r="K36" s="37"/>
      <c r="L36" s="19"/>
      <c r="M36" s="19"/>
      <c r="N36" s="51">
        <v>44412</v>
      </c>
    </row>
    <row r="37" spans="1:14" ht="17" x14ac:dyDescent="0.2">
      <c r="A37" s="50">
        <v>35</v>
      </c>
      <c r="B37" s="19" t="s">
        <v>25</v>
      </c>
      <c r="C37" s="19" t="s">
        <v>9</v>
      </c>
      <c r="D37" s="37"/>
      <c r="E37" s="38"/>
      <c r="F37" s="19"/>
      <c r="G37" s="19"/>
      <c r="H37" s="19"/>
      <c r="I37" s="19"/>
      <c r="J37" s="19"/>
      <c r="K37" s="19"/>
      <c r="L37" s="19"/>
      <c r="M37" s="19"/>
      <c r="N37" s="51">
        <v>44412</v>
      </c>
    </row>
    <row r="38" spans="1:14" ht="17" x14ac:dyDescent="0.2">
      <c r="A38" s="50">
        <v>36</v>
      </c>
      <c r="B38" s="19" t="s">
        <v>25</v>
      </c>
      <c r="C38" s="19" t="s">
        <v>9</v>
      </c>
      <c r="D38" s="37"/>
      <c r="E38" s="38"/>
      <c r="F38" s="19"/>
      <c r="G38" s="19"/>
      <c r="H38" s="19"/>
      <c r="I38" s="19"/>
      <c r="J38" s="19"/>
      <c r="K38" s="37"/>
      <c r="L38" s="19"/>
      <c r="M38" s="19"/>
      <c r="N38" s="51">
        <v>44412</v>
      </c>
    </row>
    <row r="39" spans="1:14" ht="17" x14ac:dyDescent="0.2">
      <c r="A39" s="50">
        <v>37</v>
      </c>
      <c r="B39" s="19" t="s">
        <v>25</v>
      </c>
      <c r="C39" s="19" t="s">
        <v>9</v>
      </c>
      <c r="D39" s="19"/>
      <c r="E39" s="38"/>
      <c r="F39" s="19"/>
      <c r="G39" s="19"/>
      <c r="H39" s="37"/>
      <c r="I39" s="19"/>
      <c r="J39" s="19"/>
      <c r="K39" s="19"/>
      <c r="L39" s="19"/>
      <c r="M39" s="19"/>
      <c r="N39" s="51">
        <v>44412</v>
      </c>
    </row>
    <row r="40" spans="1:14" ht="17" x14ac:dyDescent="0.2">
      <c r="A40" s="50">
        <v>38</v>
      </c>
      <c r="B40" s="19" t="s">
        <v>25</v>
      </c>
      <c r="C40" s="19" t="s">
        <v>9</v>
      </c>
      <c r="D40" s="19"/>
      <c r="E40" s="38"/>
      <c r="F40" s="19"/>
      <c r="G40" s="19"/>
      <c r="H40" s="37"/>
      <c r="I40" s="19"/>
      <c r="J40" s="19"/>
      <c r="K40" s="19"/>
      <c r="L40" s="19"/>
      <c r="M40" s="19"/>
      <c r="N40" s="51">
        <v>44412</v>
      </c>
    </row>
    <row r="41" spans="1:14" ht="17" x14ac:dyDescent="0.2">
      <c r="A41" s="50">
        <v>39</v>
      </c>
      <c r="B41" s="19" t="s">
        <v>25</v>
      </c>
      <c r="C41" s="19" t="s">
        <v>15</v>
      </c>
      <c r="D41" s="37"/>
      <c r="E41" s="38"/>
      <c r="F41" s="19"/>
      <c r="G41" s="19"/>
      <c r="H41" s="19"/>
      <c r="I41" s="19"/>
      <c r="J41" s="19"/>
      <c r="K41" s="19"/>
      <c r="L41" s="19"/>
      <c r="M41" s="19"/>
      <c r="N41" s="51">
        <v>44412</v>
      </c>
    </row>
    <row r="42" spans="1:14" ht="17" x14ac:dyDescent="0.2">
      <c r="A42" s="50">
        <v>40</v>
      </c>
      <c r="B42" s="19" t="s">
        <v>25</v>
      </c>
      <c r="C42" s="19" t="s">
        <v>9</v>
      </c>
      <c r="D42" s="19"/>
      <c r="E42" s="38"/>
      <c r="F42" s="19"/>
      <c r="G42" s="19"/>
      <c r="H42" s="37"/>
      <c r="I42" s="19"/>
      <c r="J42" s="19"/>
      <c r="K42" s="19"/>
      <c r="L42" s="19"/>
      <c r="M42" s="19"/>
      <c r="N42" s="51">
        <v>44412</v>
      </c>
    </row>
    <row r="43" spans="1:14" ht="17" x14ac:dyDescent="0.2">
      <c r="A43" s="50">
        <v>41</v>
      </c>
      <c r="B43" s="19" t="s">
        <v>25</v>
      </c>
      <c r="C43" s="19" t="s">
        <v>9</v>
      </c>
      <c r="D43" s="19"/>
      <c r="E43" s="38"/>
      <c r="F43" s="19"/>
      <c r="G43" s="19"/>
      <c r="H43" s="37"/>
      <c r="I43" s="19"/>
      <c r="J43" s="19"/>
      <c r="K43" s="19"/>
      <c r="L43" s="19"/>
      <c r="M43" s="19"/>
      <c r="N43" s="51">
        <v>44412</v>
      </c>
    </row>
    <row r="44" spans="1:14" ht="17" x14ac:dyDescent="0.2">
      <c r="A44" s="50">
        <v>42</v>
      </c>
      <c r="B44" s="19" t="s">
        <v>25</v>
      </c>
      <c r="C44" s="19" t="s">
        <v>9</v>
      </c>
      <c r="D44" s="19"/>
      <c r="E44" s="38"/>
      <c r="F44" s="19"/>
      <c r="G44" s="19"/>
      <c r="H44" s="19"/>
      <c r="I44" s="37"/>
      <c r="J44" s="19"/>
      <c r="K44" s="19"/>
      <c r="L44" s="19"/>
      <c r="M44" s="19"/>
      <c r="N44" s="51">
        <v>44411</v>
      </c>
    </row>
    <row r="45" spans="1:14" ht="17" x14ac:dyDescent="0.2">
      <c r="A45" s="50">
        <v>43</v>
      </c>
      <c r="B45" s="19" t="s">
        <v>25</v>
      </c>
      <c r="C45" s="19" t="s">
        <v>9</v>
      </c>
      <c r="D45" s="19"/>
      <c r="E45" s="38"/>
      <c r="F45" s="19"/>
      <c r="G45" s="19"/>
      <c r="H45" s="19"/>
      <c r="I45" s="37"/>
      <c r="J45" s="19"/>
      <c r="K45" s="19"/>
      <c r="L45" s="19"/>
      <c r="M45" s="19"/>
      <c r="N45" s="51">
        <v>44412</v>
      </c>
    </row>
    <row r="46" spans="1:14" ht="17" x14ac:dyDescent="0.2">
      <c r="A46" s="50">
        <v>44</v>
      </c>
      <c r="B46" s="19" t="s">
        <v>25</v>
      </c>
      <c r="C46" s="19" t="s">
        <v>9</v>
      </c>
      <c r="D46" s="19"/>
      <c r="E46" s="38"/>
      <c r="F46" s="19"/>
      <c r="G46" s="19"/>
      <c r="H46" s="19"/>
      <c r="I46" s="37"/>
      <c r="J46" s="19"/>
      <c r="K46" s="19"/>
      <c r="L46" s="19"/>
      <c r="M46" s="19"/>
      <c r="N46" s="51">
        <v>44412</v>
      </c>
    </row>
    <row r="47" spans="1:14" ht="17" x14ac:dyDescent="0.2">
      <c r="A47" s="50">
        <v>45</v>
      </c>
      <c r="B47" s="19" t="s">
        <v>25</v>
      </c>
      <c r="C47" s="19" t="s">
        <v>9</v>
      </c>
      <c r="D47" s="19"/>
      <c r="E47" s="38"/>
      <c r="F47" s="37"/>
      <c r="G47" s="19"/>
      <c r="H47" s="19"/>
      <c r="I47" s="19"/>
      <c r="J47" s="19"/>
      <c r="K47" s="19"/>
      <c r="L47" s="19"/>
      <c r="M47" s="19"/>
      <c r="N47" s="51">
        <v>44412</v>
      </c>
    </row>
    <row r="48" spans="1:14" ht="17" x14ac:dyDescent="0.2">
      <c r="A48" s="50">
        <v>46</v>
      </c>
      <c r="B48" s="19" t="s">
        <v>25</v>
      </c>
      <c r="C48" s="19" t="s">
        <v>9</v>
      </c>
      <c r="D48" s="37"/>
      <c r="E48" s="38"/>
      <c r="F48" s="19"/>
      <c r="G48" s="19"/>
      <c r="H48" s="19"/>
      <c r="I48" s="19"/>
      <c r="J48" s="19"/>
      <c r="K48" s="37"/>
      <c r="L48" s="19"/>
      <c r="M48" s="19"/>
      <c r="N48" s="51">
        <v>44412</v>
      </c>
    </row>
    <row r="49" spans="1:14" ht="17" x14ac:dyDescent="0.2">
      <c r="A49" s="50">
        <v>47</v>
      </c>
      <c r="B49" s="19" t="s">
        <v>25</v>
      </c>
      <c r="C49" s="19" t="s">
        <v>9</v>
      </c>
      <c r="D49" s="19"/>
      <c r="E49" s="38"/>
      <c r="F49" s="19"/>
      <c r="G49" s="37"/>
      <c r="H49" s="19"/>
      <c r="I49" s="19"/>
      <c r="J49" s="19"/>
      <c r="K49" s="19"/>
      <c r="L49" s="19"/>
      <c r="M49" s="19"/>
      <c r="N49" s="51">
        <v>44412</v>
      </c>
    </row>
    <row r="50" spans="1:14" ht="17" x14ac:dyDescent="0.2">
      <c r="A50" s="50">
        <v>48</v>
      </c>
      <c r="B50" s="19" t="s">
        <v>25</v>
      </c>
      <c r="C50" s="19" t="s">
        <v>15</v>
      </c>
      <c r="D50" s="19"/>
      <c r="E50" s="38"/>
      <c r="F50" s="19"/>
      <c r="G50" s="19"/>
      <c r="H50" s="19"/>
      <c r="I50" s="37"/>
      <c r="J50" s="19"/>
      <c r="K50" s="19"/>
      <c r="L50" s="19"/>
      <c r="M50" s="19"/>
      <c r="N50" s="51">
        <v>44412</v>
      </c>
    </row>
    <row r="51" spans="1:14" ht="17" x14ac:dyDescent="0.2">
      <c r="A51" s="50">
        <v>49</v>
      </c>
      <c r="B51" s="19" t="s">
        <v>25</v>
      </c>
      <c r="C51" s="19" t="s">
        <v>15</v>
      </c>
      <c r="D51" s="37"/>
      <c r="E51" s="38"/>
      <c r="F51" s="19"/>
      <c r="G51" s="19"/>
      <c r="H51" s="19"/>
      <c r="I51" s="19"/>
      <c r="J51" s="19"/>
      <c r="K51" s="19"/>
      <c r="L51" s="19"/>
      <c r="M51" s="19"/>
      <c r="N51" s="51">
        <v>44412</v>
      </c>
    </row>
    <row r="52" spans="1:14" ht="17" x14ac:dyDescent="0.2">
      <c r="A52" s="50">
        <v>50</v>
      </c>
      <c r="B52" s="19" t="s">
        <v>25</v>
      </c>
      <c r="C52" s="19" t="s">
        <v>15</v>
      </c>
      <c r="D52" s="19"/>
      <c r="E52" s="38"/>
      <c r="F52" s="37"/>
      <c r="G52" s="19"/>
      <c r="H52" s="19"/>
      <c r="I52" s="19"/>
      <c r="J52" s="19"/>
      <c r="K52" s="19"/>
      <c r="L52" s="19"/>
      <c r="M52" s="19"/>
      <c r="N52" s="51">
        <v>44412</v>
      </c>
    </row>
    <row r="53" spans="1:14" ht="17" x14ac:dyDescent="0.2">
      <c r="A53" s="50">
        <v>51</v>
      </c>
      <c r="B53" s="19" t="s">
        <v>25</v>
      </c>
      <c r="C53" s="19" t="s">
        <v>15</v>
      </c>
      <c r="D53" s="19"/>
      <c r="E53" s="38"/>
      <c r="F53" s="37"/>
      <c r="G53" s="19"/>
      <c r="H53" s="19"/>
      <c r="I53" s="19"/>
      <c r="J53" s="19"/>
      <c r="K53" s="19"/>
      <c r="L53" s="19"/>
      <c r="M53" s="19"/>
      <c r="N53" s="51">
        <v>44411</v>
      </c>
    </row>
    <row r="54" spans="1:14" ht="17" x14ac:dyDescent="0.2">
      <c r="A54" s="50">
        <v>52</v>
      </c>
      <c r="B54" s="19" t="s">
        <v>25</v>
      </c>
      <c r="C54" s="19" t="s">
        <v>15</v>
      </c>
      <c r="D54" s="19"/>
      <c r="E54" s="38"/>
      <c r="F54" s="19"/>
      <c r="G54" s="19"/>
      <c r="H54" s="37"/>
      <c r="I54" s="19"/>
      <c r="J54" s="19"/>
      <c r="K54" s="19"/>
      <c r="L54" s="19"/>
      <c r="M54" s="19"/>
      <c r="N54" s="51">
        <v>44412</v>
      </c>
    </row>
    <row r="55" spans="1:14" ht="17" x14ac:dyDescent="0.2">
      <c r="A55" s="50">
        <v>53</v>
      </c>
      <c r="B55" s="19" t="s">
        <v>25</v>
      </c>
      <c r="C55" s="19" t="s">
        <v>15</v>
      </c>
      <c r="D55" s="19"/>
      <c r="E55" s="38"/>
      <c r="F55" s="19"/>
      <c r="G55" s="19"/>
      <c r="H55" s="37"/>
      <c r="I55" s="19"/>
      <c r="J55" s="19"/>
      <c r="K55" s="19"/>
      <c r="L55" s="19"/>
      <c r="M55" s="19"/>
      <c r="N55" s="51">
        <v>44412</v>
      </c>
    </row>
    <row r="56" spans="1:14" ht="17" x14ac:dyDescent="0.2">
      <c r="A56" s="50">
        <v>54</v>
      </c>
      <c r="B56" s="19" t="s">
        <v>25</v>
      </c>
      <c r="C56" s="19" t="s">
        <v>15</v>
      </c>
      <c r="D56" s="19"/>
      <c r="E56" s="38"/>
      <c r="F56" s="19"/>
      <c r="G56" s="19"/>
      <c r="H56" s="37"/>
      <c r="I56" s="19"/>
      <c r="J56" s="19"/>
      <c r="K56" s="19"/>
      <c r="L56" s="19"/>
      <c r="M56" s="19"/>
      <c r="N56" s="51">
        <v>44411</v>
      </c>
    </row>
    <row r="57" spans="1:14" ht="17" x14ac:dyDescent="0.2">
      <c r="A57" s="50">
        <v>55</v>
      </c>
      <c r="B57" s="19" t="s">
        <v>25</v>
      </c>
      <c r="C57" s="19" t="s">
        <v>15</v>
      </c>
      <c r="D57" s="37"/>
      <c r="E57" s="38"/>
      <c r="F57" s="19"/>
      <c r="G57" s="19"/>
      <c r="H57" s="19"/>
      <c r="I57" s="19"/>
      <c r="J57" s="19"/>
      <c r="K57" s="19"/>
      <c r="L57" s="19"/>
      <c r="M57" s="19"/>
      <c r="N57" s="51">
        <v>44412</v>
      </c>
    </row>
    <row r="58" spans="1:14" ht="17" x14ac:dyDescent="0.2">
      <c r="A58" s="50">
        <v>56</v>
      </c>
      <c r="B58" s="19" t="s">
        <v>25</v>
      </c>
      <c r="C58" s="19" t="s">
        <v>15</v>
      </c>
      <c r="D58" s="37"/>
      <c r="E58" s="38"/>
      <c r="F58" s="19"/>
      <c r="G58" s="19"/>
      <c r="H58" s="19"/>
      <c r="I58" s="19"/>
      <c r="J58" s="19"/>
      <c r="K58" s="19"/>
      <c r="L58" s="19"/>
      <c r="M58" s="19"/>
      <c r="N58" s="51">
        <v>44412</v>
      </c>
    </row>
    <row r="59" spans="1:14" ht="17" x14ac:dyDescent="0.2">
      <c r="A59" s="50">
        <v>57</v>
      </c>
      <c r="B59" s="19" t="s">
        <v>25</v>
      </c>
      <c r="C59" s="19" t="s">
        <v>15</v>
      </c>
      <c r="D59" s="19"/>
      <c r="E59" s="39"/>
      <c r="F59" s="19"/>
      <c r="G59" s="19"/>
      <c r="H59" s="19"/>
      <c r="I59" s="19"/>
      <c r="J59" s="19"/>
      <c r="K59" s="19"/>
      <c r="L59" s="19"/>
      <c r="M59" s="19"/>
      <c r="N59" s="51">
        <v>44411</v>
      </c>
    </row>
    <row r="60" spans="1:14" ht="17" x14ac:dyDescent="0.2">
      <c r="A60" s="50">
        <v>58</v>
      </c>
      <c r="B60" s="19" t="s">
        <v>25</v>
      </c>
      <c r="C60" s="19" t="s">
        <v>15</v>
      </c>
      <c r="D60" s="37"/>
      <c r="E60" s="38"/>
      <c r="F60" s="19"/>
      <c r="G60" s="19"/>
      <c r="H60" s="19"/>
      <c r="I60" s="19"/>
      <c r="J60" s="19"/>
      <c r="K60" s="19"/>
      <c r="L60" s="19"/>
      <c r="M60" s="19"/>
      <c r="N60" s="51">
        <v>44411</v>
      </c>
    </row>
    <row r="61" spans="1:14" ht="17" x14ac:dyDescent="0.2">
      <c r="A61" s="50">
        <v>59</v>
      </c>
      <c r="B61" s="19" t="s">
        <v>25</v>
      </c>
      <c r="C61" s="19" t="s">
        <v>15</v>
      </c>
      <c r="D61" s="19"/>
      <c r="E61" s="38"/>
      <c r="F61" s="37"/>
      <c r="G61" s="19"/>
      <c r="H61" s="19"/>
      <c r="I61" s="19"/>
      <c r="J61" s="19"/>
      <c r="K61" s="19"/>
      <c r="L61" s="19"/>
      <c r="M61" s="19"/>
      <c r="N61" s="51">
        <v>44411</v>
      </c>
    </row>
    <row r="62" spans="1:14" ht="17" x14ac:dyDescent="0.2">
      <c r="A62" s="50">
        <v>60</v>
      </c>
      <c r="B62" s="19" t="s">
        <v>25</v>
      </c>
      <c r="C62" s="19" t="s">
        <v>15</v>
      </c>
      <c r="D62" s="37"/>
      <c r="E62" s="38"/>
      <c r="F62" s="19"/>
      <c r="G62" s="19"/>
      <c r="H62" s="19"/>
      <c r="I62" s="19"/>
      <c r="J62" s="19"/>
      <c r="K62" s="19"/>
      <c r="L62" s="19"/>
      <c r="M62" s="19"/>
      <c r="N62" s="51">
        <v>44411</v>
      </c>
    </row>
    <row r="63" spans="1:14" ht="17" x14ac:dyDescent="0.2">
      <c r="A63" s="50">
        <v>61</v>
      </c>
      <c r="B63" s="19" t="s">
        <v>25</v>
      </c>
      <c r="C63" s="19" t="s">
        <v>15</v>
      </c>
      <c r="D63" s="19"/>
      <c r="E63" s="37"/>
      <c r="F63" s="19"/>
      <c r="G63" s="19"/>
      <c r="H63" s="19"/>
      <c r="I63" s="19"/>
      <c r="J63" s="19"/>
      <c r="K63" s="19"/>
      <c r="L63" s="19"/>
      <c r="M63" s="19"/>
      <c r="N63" s="51">
        <v>44411</v>
      </c>
    </row>
    <row r="64" spans="1:14" ht="17" x14ac:dyDescent="0.2">
      <c r="A64" s="50">
        <v>62</v>
      </c>
      <c r="B64" s="19" t="s">
        <v>25</v>
      </c>
      <c r="C64" s="19" t="s">
        <v>15</v>
      </c>
      <c r="D64" s="19"/>
      <c r="E64" s="37"/>
      <c r="F64" s="19"/>
      <c r="G64" s="19"/>
      <c r="H64" s="19"/>
      <c r="I64" s="19"/>
      <c r="J64" s="19"/>
      <c r="K64" s="19"/>
      <c r="L64" s="19"/>
      <c r="M64" s="19"/>
      <c r="N64" s="51">
        <v>44411</v>
      </c>
    </row>
    <row r="65" spans="1:14" ht="17" x14ac:dyDescent="0.2">
      <c r="A65" s="50">
        <v>63</v>
      </c>
      <c r="B65" s="19" t="s">
        <v>25</v>
      </c>
      <c r="C65" s="19" t="s">
        <v>15</v>
      </c>
      <c r="D65" s="19"/>
      <c r="E65" s="37"/>
      <c r="F65" s="19"/>
      <c r="G65" s="19"/>
      <c r="H65" s="19"/>
      <c r="I65" s="19"/>
      <c r="J65" s="19"/>
      <c r="K65" s="19"/>
      <c r="L65" s="19"/>
      <c r="M65" s="19"/>
      <c r="N65" s="51">
        <v>44411</v>
      </c>
    </row>
    <row r="66" spans="1:14" ht="17" x14ac:dyDescent="0.2">
      <c r="A66" s="50">
        <v>64</v>
      </c>
      <c r="B66" s="19" t="s">
        <v>25</v>
      </c>
      <c r="C66" s="19" t="s">
        <v>15</v>
      </c>
      <c r="D66" s="19"/>
      <c r="E66" s="37"/>
      <c r="F66" s="19"/>
      <c r="G66" s="19"/>
      <c r="H66" s="19"/>
      <c r="I66" s="19"/>
      <c r="J66" s="19"/>
      <c r="K66" s="19"/>
      <c r="L66" s="19"/>
      <c r="M66" s="19"/>
      <c r="N66" s="51">
        <v>44411</v>
      </c>
    </row>
    <row r="67" spans="1:14" ht="17" x14ac:dyDescent="0.2">
      <c r="A67" s="50">
        <v>65</v>
      </c>
      <c r="B67" s="19" t="s">
        <v>25</v>
      </c>
      <c r="C67" s="19" t="s">
        <v>15</v>
      </c>
      <c r="D67" s="19"/>
      <c r="E67" s="37"/>
      <c r="F67" s="19"/>
      <c r="G67" s="19"/>
      <c r="H67" s="19"/>
      <c r="I67" s="19"/>
      <c r="J67" s="19"/>
      <c r="K67" s="19"/>
      <c r="L67" s="19"/>
      <c r="M67" s="19"/>
      <c r="N67" s="51">
        <v>44411</v>
      </c>
    </row>
    <row r="68" spans="1:14" ht="17" x14ac:dyDescent="0.2">
      <c r="A68" s="50">
        <v>66</v>
      </c>
      <c r="B68" s="19" t="s">
        <v>25</v>
      </c>
      <c r="C68" s="19" t="s">
        <v>15</v>
      </c>
      <c r="D68" s="19"/>
      <c r="E68" s="37"/>
      <c r="F68" s="19"/>
      <c r="G68" s="19"/>
      <c r="H68" s="19"/>
      <c r="I68" s="19"/>
      <c r="J68" s="19"/>
      <c r="K68" s="19"/>
      <c r="L68" s="19"/>
      <c r="M68" s="19"/>
      <c r="N68" s="51">
        <v>44411</v>
      </c>
    </row>
    <row r="69" spans="1:14" ht="17" x14ac:dyDescent="0.2">
      <c r="A69" s="50">
        <v>67</v>
      </c>
      <c r="B69" s="19" t="s">
        <v>25</v>
      </c>
      <c r="C69" s="19" t="s">
        <v>15</v>
      </c>
      <c r="D69" s="19"/>
      <c r="E69" s="37"/>
      <c r="F69" s="19"/>
      <c r="G69" s="19"/>
      <c r="H69" s="19"/>
      <c r="I69" s="19"/>
      <c r="J69" s="19"/>
      <c r="K69" s="19"/>
      <c r="L69" s="19"/>
      <c r="M69" s="19"/>
      <c r="N69" s="51">
        <v>44411</v>
      </c>
    </row>
    <row r="70" spans="1:14" ht="17" x14ac:dyDescent="0.2">
      <c r="A70" s="50">
        <v>68</v>
      </c>
      <c r="B70" s="19" t="s">
        <v>25</v>
      </c>
      <c r="C70" s="19" t="s">
        <v>15</v>
      </c>
      <c r="D70" s="19"/>
      <c r="E70" s="37"/>
      <c r="F70" s="19"/>
      <c r="G70" s="19"/>
      <c r="H70" s="19"/>
      <c r="I70" s="19"/>
      <c r="J70" s="19"/>
      <c r="K70" s="19"/>
      <c r="L70" s="19"/>
      <c r="M70" s="19"/>
      <c r="N70" s="51">
        <v>44411</v>
      </c>
    </row>
    <row r="71" spans="1:14" ht="17" x14ac:dyDescent="0.2">
      <c r="A71" s="50">
        <v>69</v>
      </c>
      <c r="B71" s="19" t="s">
        <v>25</v>
      </c>
      <c r="C71" s="19" t="s">
        <v>9</v>
      </c>
      <c r="D71" s="19"/>
      <c r="E71" s="37"/>
      <c r="F71" s="19"/>
      <c r="G71" s="19"/>
      <c r="H71" s="19"/>
      <c r="I71" s="19"/>
      <c r="J71" s="19"/>
      <c r="K71" s="19"/>
      <c r="L71" s="19"/>
      <c r="M71" s="19"/>
      <c r="N71" s="51">
        <v>44411</v>
      </c>
    </row>
    <row r="72" spans="1:14" ht="17" x14ac:dyDescent="0.2">
      <c r="A72" s="50">
        <v>70</v>
      </c>
      <c r="B72" s="19" t="s">
        <v>25</v>
      </c>
      <c r="C72" s="19" t="s">
        <v>9</v>
      </c>
      <c r="D72" s="19"/>
      <c r="E72" s="37"/>
      <c r="F72" s="19"/>
      <c r="G72" s="19"/>
      <c r="H72" s="19"/>
      <c r="I72" s="19"/>
      <c r="J72" s="19"/>
      <c r="K72" s="19"/>
      <c r="L72" s="19"/>
      <c r="M72" s="19"/>
      <c r="N72" s="51">
        <v>44411</v>
      </c>
    </row>
    <row r="73" spans="1:14" ht="17" x14ac:dyDescent="0.2">
      <c r="A73" s="50">
        <v>71</v>
      </c>
      <c r="B73" s="19" t="s">
        <v>25</v>
      </c>
      <c r="C73" s="19" t="s">
        <v>9</v>
      </c>
      <c r="D73" s="19"/>
      <c r="E73" s="37"/>
      <c r="F73" s="19"/>
      <c r="G73" s="19"/>
      <c r="H73" s="19"/>
      <c r="I73" s="19"/>
      <c r="J73" s="19"/>
      <c r="K73" s="19"/>
      <c r="L73" s="19"/>
      <c r="M73" s="19"/>
      <c r="N73" s="51">
        <v>44411</v>
      </c>
    </row>
    <row r="74" spans="1:14" ht="17" x14ac:dyDescent="0.2">
      <c r="A74" s="50">
        <v>72</v>
      </c>
      <c r="B74" s="19" t="s">
        <v>25</v>
      </c>
      <c r="C74" s="19" t="s">
        <v>9</v>
      </c>
      <c r="D74" s="19"/>
      <c r="E74" s="37"/>
      <c r="F74" s="19"/>
      <c r="G74" s="19"/>
      <c r="H74" s="19"/>
      <c r="I74" s="19"/>
      <c r="J74" s="19"/>
      <c r="K74" s="19"/>
      <c r="L74" s="19"/>
      <c r="M74" s="19"/>
      <c r="N74" s="51">
        <v>44411</v>
      </c>
    </row>
    <row r="75" spans="1:14" ht="17" x14ac:dyDescent="0.2">
      <c r="A75" s="50">
        <v>73</v>
      </c>
      <c r="B75" s="19" t="s">
        <v>25</v>
      </c>
      <c r="C75" s="19" t="s">
        <v>15</v>
      </c>
      <c r="D75" s="19"/>
      <c r="E75" s="37"/>
      <c r="F75" s="19"/>
      <c r="G75" s="19"/>
      <c r="H75" s="19"/>
      <c r="I75" s="19"/>
      <c r="J75" s="19"/>
      <c r="K75" s="19"/>
      <c r="L75" s="19"/>
      <c r="M75" s="19"/>
      <c r="N75" s="51">
        <v>44412</v>
      </c>
    </row>
    <row r="76" spans="1:14" ht="17" x14ac:dyDescent="0.2">
      <c r="A76" s="50">
        <v>74</v>
      </c>
      <c r="B76" s="19" t="s">
        <v>25</v>
      </c>
      <c r="C76" s="19" t="s">
        <v>15</v>
      </c>
      <c r="D76" s="19"/>
      <c r="E76" s="37"/>
      <c r="F76" s="19"/>
      <c r="G76" s="19"/>
      <c r="H76" s="19"/>
      <c r="I76" s="19"/>
      <c r="J76" s="19"/>
      <c r="K76" s="19"/>
      <c r="L76" s="19"/>
      <c r="M76" s="19"/>
      <c r="N76" s="51">
        <v>44412</v>
      </c>
    </row>
    <row r="77" spans="1:14" ht="17" x14ac:dyDescent="0.2">
      <c r="A77" s="50">
        <v>75</v>
      </c>
      <c r="B77" s="19" t="s">
        <v>25</v>
      </c>
      <c r="C77" s="19" t="s">
        <v>9</v>
      </c>
      <c r="D77" s="19"/>
      <c r="E77" s="37"/>
      <c r="F77" s="19"/>
      <c r="G77" s="19"/>
      <c r="H77" s="19"/>
      <c r="I77" s="19"/>
      <c r="J77" s="19"/>
      <c r="K77" s="19"/>
      <c r="L77" s="19"/>
      <c r="M77" s="19"/>
      <c r="N77" s="51">
        <v>44412</v>
      </c>
    </row>
    <row r="78" spans="1:14" ht="17" x14ac:dyDescent="0.2">
      <c r="A78" s="50">
        <v>76</v>
      </c>
      <c r="B78" s="19" t="s">
        <v>25</v>
      </c>
      <c r="C78" s="19" t="s">
        <v>9</v>
      </c>
      <c r="D78" s="19"/>
      <c r="E78" s="37"/>
      <c r="F78" s="19"/>
      <c r="G78" s="19"/>
      <c r="H78" s="19"/>
      <c r="I78" s="19"/>
      <c r="J78" s="19"/>
      <c r="K78" s="19"/>
      <c r="L78" s="19"/>
      <c r="M78" s="19"/>
      <c r="N78" s="51">
        <v>44412</v>
      </c>
    </row>
    <row r="79" spans="1:14" ht="17" x14ac:dyDescent="0.2">
      <c r="A79" s="50">
        <v>77</v>
      </c>
      <c r="B79" s="19" t="s">
        <v>25</v>
      </c>
      <c r="C79" s="19" t="s">
        <v>9</v>
      </c>
      <c r="D79" s="19"/>
      <c r="E79" s="37"/>
      <c r="F79" s="19"/>
      <c r="G79" s="19"/>
      <c r="H79" s="19"/>
      <c r="I79" s="19"/>
      <c r="J79" s="19"/>
      <c r="K79" s="19"/>
      <c r="L79" s="19"/>
      <c r="M79" s="19"/>
      <c r="N79" s="51">
        <v>44412</v>
      </c>
    </row>
    <row r="80" spans="1:14" ht="17" x14ac:dyDescent="0.2">
      <c r="A80" s="50">
        <v>78</v>
      </c>
      <c r="B80" s="19" t="s">
        <v>25</v>
      </c>
      <c r="C80" s="19" t="s">
        <v>15</v>
      </c>
      <c r="D80" s="19"/>
      <c r="E80" s="37"/>
      <c r="F80" s="19"/>
      <c r="G80" s="19"/>
      <c r="H80" s="19"/>
      <c r="I80" s="19"/>
      <c r="J80" s="19"/>
      <c r="K80" s="19"/>
      <c r="L80" s="19"/>
      <c r="M80" s="19"/>
      <c r="N80" s="51">
        <v>44412</v>
      </c>
    </row>
    <row r="81" spans="1:14" ht="17" x14ac:dyDescent="0.2">
      <c r="A81" s="50">
        <v>79</v>
      </c>
      <c r="B81" s="19" t="s">
        <v>25</v>
      </c>
      <c r="C81" s="19" t="s">
        <v>9</v>
      </c>
      <c r="D81" s="19"/>
      <c r="E81" s="37"/>
      <c r="F81" s="19"/>
      <c r="G81" s="19"/>
      <c r="H81" s="19"/>
      <c r="I81" s="19"/>
      <c r="J81" s="19"/>
      <c r="K81" s="19"/>
      <c r="L81" s="19"/>
      <c r="M81" s="19"/>
      <c r="N81" s="51">
        <v>44412</v>
      </c>
    </row>
    <row r="82" spans="1:14" ht="17" x14ac:dyDescent="0.2">
      <c r="A82" s="50">
        <v>80</v>
      </c>
      <c r="B82" s="19" t="s">
        <v>25</v>
      </c>
      <c r="C82" s="19" t="s">
        <v>15</v>
      </c>
      <c r="D82" s="19"/>
      <c r="E82" s="37"/>
      <c r="F82" s="19"/>
      <c r="G82" s="19"/>
      <c r="H82" s="19"/>
      <c r="I82" s="19"/>
      <c r="J82" s="19"/>
      <c r="K82" s="19"/>
      <c r="L82" s="19"/>
      <c r="M82" s="19"/>
      <c r="N82" s="51">
        <v>44412</v>
      </c>
    </row>
    <row r="83" spans="1:14" ht="17" x14ac:dyDescent="0.2">
      <c r="A83" s="50">
        <v>81</v>
      </c>
      <c r="B83" s="19" t="s">
        <v>25</v>
      </c>
      <c r="C83" s="19" t="s">
        <v>15</v>
      </c>
      <c r="D83" s="19"/>
      <c r="E83" s="37"/>
      <c r="F83" s="19"/>
      <c r="G83" s="19"/>
      <c r="H83" s="19"/>
      <c r="I83" s="19"/>
      <c r="J83" s="19"/>
      <c r="K83" s="19"/>
      <c r="L83" s="19"/>
      <c r="M83" s="19"/>
      <c r="N83" s="51">
        <v>44412</v>
      </c>
    </row>
    <row r="84" spans="1:14" ht="17" x14ac:dyDescent="0.2">
      <c r="A84" s="50">
        <v>82</v>
      </c>
      <c r="B84" s="19" t="s">
        <v>25</v>
      </c>
      <c r="C84" s="19" t="s">
        <v>15</v>
      </c>
      <c r="D84" s="19"/>
      <c r="E84" s="37"/>
      <c r="F84" s="19"/>
      <c r="G84" s="19"/>
      <c r="H84" s="19"/>
      <c r="I84" s="19"/>
      <c r="J84" s="19"/>
      <c r="K84" s="19"/>
      <c r="L84" s="19"/>
      <c r="M84" s="19"/>
      <c r="N84" s="51">
        <v>44412</v>
      </c>
    </row>
    <row r="85" spans="1:14" ht="18" thickBot="1" x14ac:dyDescent="0.25">
      <c r="A85" s="52">
        <v>83</v>
      </c>
      <c r="B85" s="44" t="s">
        <v>25</v>
      </c>
      <c r="C85" s="44" t="s">
        <v>15</v>
      </c>
      <c r="D85" s="44"/>
      <c r="E85" s="53"/>
      <c r="F85" s="44"/>
      <c r="G85" s="44"/>
      <c r="H85" s="44"/>
      <c r="I85" s="44"/>
      <c r="J85" s="44"/>
      <c r="K85" s="44"/>
      <c r="L85" s="44"/>
      <c r="M85" s="44"/>
      <c r="N85" s="54">
        <v>44411</v>
      </c>
    </row>
    <row r="86" spans="1:14" ht="17" x14ac:dyDescent="0.2">
      <c r="A86" s="61">
        <v>1</v>
      </c>
      <c r="B86" s="62" t="s">
        <v>21</v>
      </c>
      <c r="C86" s="62" t="s">
        <v>15</v>
      </c>
      <c r="D86" s="63"/>
      <c r="E86" s="64"/>
      <c r="F86" s="62"/>
      <c r="G86" s="62"/>
      <c r="H86" s="62"/>
      <c r="I86" s="62"/>
      <c r="J86" s="62"/>
      <c r="K86" s="62"/>
      <c r="L86" s="62"/>
      <c r="M86" s="62"/>
      <c r="N86" s="65">
        <v>44411</v>
      </c>
    </row>
    <row r="87" spans="1:14" ht="17" x14ac:dyDescent="0.2">
      <c r="A87" s="50">
        <v>2</v>
      </c>
      <c r="B87" s="19" t="s">
        <v>21</v>
      </c>
      <c r="C87" s="19" t="s">
        <v>15</v>
      </c>
      <c r="D87" s="19"/>
      <c r="E87" s="38"/>
      <c r="F87" s="19"/>
      <c r="G87" s="19"/>
      <c r="H87" s="40"/>
      <c r="I87" s="19"/>
      <c r="J87" s="19"/>
      <c r="K87" s="19"/>
      <c r="L87" s="19"/>
      <c r="M87" s="19"/>
      <c r="N87" s="51">
        <v>44411</v>
      </c>
    </row>
    <row r="88" spans="1:14" ht="17" x14ac:dyDescent="0.2">
      <c r="A88" s="50">
        <v>3</v>
      </c>
      <c r="B88" s="19" t="s">
        <v>21</v>
      </c>
      <c r="C88" s="19" t="s">
        <v>15</v>
      </c>
      <c r="D88" s="19"/>
      <c r="E88" s="40"/>
      <c r="F88" s="19"/>
      <c r="G88" s="19"/>
      <c r="H88" s="19"/>
      <c r="I88" s="19"/>
      <c r="J88" s="19"/>
      <c r="K88" s="19"/>
      <c r="L88" s="19"/>
      <c r="M88" s="19"/>
      <c r="N88" s="51">
        <v>44411</v>
      </c>
    </row>
    <row r="89" spans="1:14" ht="17" x14ac:dyDescent="0.2">
      <c r="A89" s="50">
        <v>4</v>
      </c>
      <c r="B89" s="19" t="s">
        <v>21</v>
      </c>
      <c r="C89" s="19" t="s">
        <v>15</v>
      </c>
      <c r="D89" s="19"/>
      <c r="E89" s="38"/>
      <c r="F89" s="19"/>
      <c r="G89" s="19"/>
      <c r="H89" s="19"/>
      <c r="I89" s="40"/>
      <c r="J89" s="19"/>
      <c r="K89" s="19"/>
      <c r="L89" s="19"/>
      <c r="M89" s="19"/>
      <c r="N89" s="51">
        <v>44411</v>
      </c>
    </row>
    <row r="90" spans="1:14" ht="17" x14ac:dyDescent="0.2">
      <c r="A90" s="50">
        <v>5</v>
      </c>
      <c r="B90" s="19" t="s">
        <v>21</v>
      </c>
      <c r="C90" s="19" t="s">
        <v>15</v>
      </c>
      <c r="D90" s="19"/>
      <c r="E90" s="38"/>
      <c r="F90" s="19"/>
      <c r="G90" s="19"/>
      <c r="H90" s="19"/>
      <c r="I90" s="40"/>
      <c r="J90" s="19"/>
      <c r="K90" s="19"/>
      <c r="L90" s="19"/>
      <c r="M90" s="19"/>
      <c r="N90" s="51">
        <v>44411</v>
      </c>
    </row>
    <row r="91" spans="1:14" ht="17" x14ac:dyDescent="0.2">
      <c r="A91" s="50">
        <v>6</v>
      </c>
      <c r="B91" s="19" t="s">
        <v>21</v>
      </c>
      <c r="C91" s="19" t="s">
        <v>15</v>
      </c>
      <c r="D91" s="19"/>
      <c r="E91" s="38"/>
      <c r="F91" s="19"/>
      <c r="G91" s="19"/>
      <c r="H91" s="40"/>
      <c r="I91" s="19"/>
      <c r="J91" s="19"/>
      <c r="K91" s="19"/>
      <c r="L91" s="19"/>
      <c r="M91" s="19"/>
      <c r="N91" s="51">
        <v>44411</v>
      </c>
    </row>
    <row r="92" spans="1:14" ht="17" x14ac:dyDescent="0.2">
      <c r="A92" s="50">
        <v>7</v>
      </c>
      <c r="B92" s="19" t="s">
        <v>21</v>
      </c>
      <c r="C92" s="19" t="s">
        <v>15</v>
      </c>
      <c r="D92" s="19"/>
      <c r="E92" s="40"/>
      <c r="F92" s="19"/>
      <c r="G92" s="19"/>
      <c r="H92" s="19"/>
      <c r="I92" s="19"/>
      <c r="J92" s="19"/>
      <c r="K92" s="19"/>
      <c r="L92" s="19"/>
      <c r="M92" s="19"/>
      <c r="N92" s="51">
        <v>44411</v>
      </c>
    </row>
    <row r="93" spans="1:14" ht="17" x14ac:dyDescent="0.2">
      <c r="A93" s="50">
        <v>8</v>
      </c>
      <c r="B93" s="19" t="s">
        <v>21</v>
      </c>
      <c r="C93" s="19" t="s">
        <v>15</v>
      </c>
      <c r="D93" s="19"/>
      <c r="E93" s="38"/>
      <c r="F93" s="19"/>
      <c r="G93" s="40"/>
      <c r="H93" s="19"/>
      <c r="I93" s="19"/>
      <c r="J93" s="19"/>
      <c r="K93" s="19"/>
      <c r="L93" s="19"/>
      <c r="M93" s="19"/>
      <c r="N93" s="51">
        <v>44411</v>
      </c>
    </row>
    <row r="94" spans="1:14" ht="17" x14ac:dyDescent="0.2">
      <c r="A94" s="50">
        <v>9</v>
      </c>
      <c r="B94" s="19" t="s">
        <v>21</v>
      </c>
      <c r="C94" s="19" t="s">
        <v>15</v>
      </c>
      <c r="D94" s="19"/>
      <c r="E94" s="38"/>
      <c r="F94" s="19"/>
      <c r="G94" s="19"/>
      <c r="H94" s="40"/>
      <c r="I94" s="19"/>
      <c r="J94" s="19"/>
      <c r="K94" s="19"/>
      <c r="L94" s="19"/>
      <c r="M94" s="19"/>
      <c r="N94" s="51">
        <v>44411</v>
      </c>
    </row>
    <row r="95" spans="1:14" ht="17" x14ac:dyDescent="0.2">
      <c r="A95" s="50">
        <v>10</v>
      </c>
      <c r="B95" s="19" t="s">
        <v>21</v>
      </c>
      <c r="C95" s="19" t="s">
        <v>15</v>
      </c>
      <c r="D95" s="19"/>
      <c r="E95" s="38"/>
      <c r="F95" s="19"/>
      <c r="G95" s="19"/>
      <c r="H95" s="19"/>
      <c r="I95" s="40"/>
      <c r="J95" s="19"/>
      <c r="K95" s="19"/>
      <c r="L95" s="19"/>
      <c r="M95" s="19"/>
      <c r="N95" s="51">
        <v>44411</v>
      </c>
    </row>
    <row r="96" spans="1:14" ht="17" x14ac:dyDescent="0.2">
      <c r="A96" s="50">
        <v>11</v>
      </c>
      <c r="B96" s="19" t="s">
        <v>21</v>
      </c>
      <c r="C96" s="19" t="s">
        <v>15</v>
      </c>
      <c r="D96" s="19"/>
      <c r="E96" s="38"/>
      <c r="F96" s="19"/>
      <c r="G96" s="19"/>
      <c r="H96" s="19"/>
      <c r="I96" s="40"/>
      <c r="J96" s="19"/>
      <c r="K96" s="19"/>
      <c r="L96" s="19"/>
      <c r="M96" s="19"/>
      <c r="N96" s="51">
        <v>44411</v>
      </c>
    </row>
    <row r="97" spans="1:14" ht="17" x14ac:dyDescent="0.2">
      <c r="A97" s="50">
        <v>12</v>
      </c>
      <c r="B97" s="19" t="s">
        <v>21</v>
      </c>
      <c r="C97" s="19" t="s">
        <v>15</v>
      </c>
      <c r="D97" s="19"/>
      <c r="E97" s="38"/>
      <c r="F97" s="40"/>
      <c r="G97" s="19"/>
      <c r="H97" s="19"/>
      <c r="I97" s="19"/>
      <c r="J97" s="19"/>
      <c r="K97" s="19"/>
      <c r="L97" s="19"/>
      <c r="M97" s="19"/>
      <c r="N97" s="51">
        <v>44411</v>
      </c>
    </row>
    <row r="98" spans="1:14" ht="17" x14ac:dyDescent="0.2">
      <c r="A98" s="50">
        <v>13</v>
      </c>
      <c r="B98" s="19" t="s">
        <v>21</v>
      </c>
      <c r="C98" s="19" t="s">
        <v>15</v>
      </c>
      <c r="D98" s="19"/>
      <c r="E98" s="38"/>
      <c r="F98" s="40"/>
      <c r="G98" s="19"/>
      <c r="H98" s="19"/>
      <c r="I98" s="19"/>
      <c r="J98" s="19"/>
      <c r="K98" s="19"/>
      <c r="L98" s="19"/>
      <c r="M98" s="19"/>
      <c r="N98" s="51">
        <v>44411</v>
      </c>
    </row>
    <row r="99" spans="1:14" ht="17" x14ac:dyDescent="0.2">
      <c r="A99" s="50">
        <v>14</v>
      </c>
      <c r="B99" s="19" t="s">
        <v>21</v>
      </c>
      <c r="C99" s="19" t="s">
        <v>15</v>
      </c>
      <c r="D99" s="19"/>
      <c r="E99" s="40"/>
      <c r="F99" s="19"/>
      <c r="G99" s="19"/>
      <c r="H99" s="19"/>
      <c r="I99" s="19"/>
      <c r="J99" s="19"/>
      <c r="K99" s="19"/>
      <c r="L99" s="19"/>
      <c r="M99" s="19"/>
      <c r="N99" s="51">
        <v>44411</v>
      </c>
    </row>
    <row r="100" spans="1:14" ht="17" x14ac:dyDescent="0.2">
      <c r="A100" s="50">
        <v>15</v>
      </c>
      <c r="B100" s="19" t="s">
        <v>21</v>
      </c>
      <c r="C100" s="19" t="s">
        <v>15</v>
      </c>
      <c r="D100" s="19"/>
      <c r="E100" s="38"/>
      <c r="F100" s="19"/>
      <c r="G100" s="19"/>
      <c r="H100" s="40"/>
      <c r="I100" s="19"/>
      <c r="J100" s="19"/>
      <c r="K100" s="19"/>
      <c r="L100" s="19"/>
      <c r="M100" s="19"/>
      <c r="N100" s="51">
        <v>44411</v>
      </c>
    </row>
    <row r="101" spans="1:14" ht="17" x14ac:dyDescent="0.2">
      <c r="A101" s="50">
        <v>16</v>
      </c>
      <c r="B101" s="19" t="s">
        <v>21</v>
      </c>
      <c r="C101" s="19" t="s">
        <v>15</v>
      </c>
      <c r="D101" s="19"/>
      <c r="E101" s="38"/>
      <c r="F101" s="19"/>
      <c r="G101" s="19"/>
      <c r="H101" s="19"/>
      <c r="I101" s="40"/>
      <c r="J101" s="19"/>
      <c r="K101" s="19"/>
      <c r="L101" s="19"/>
      <c r="M101" s="19"/>
      <c r="N101" s="51">
        <v>44411</v>
      </c>
    </row>
    <row r="102" spans="1:14" ht="17" x14ac:dyDescent="0.2">
      <c r="A102" s="50">
        <v>17</v>
      </c>
      <c r="B102" s="19" t="s">
        <v>21</v>
      </c>
      <c r="C102" s="19" t="s">
        <v>9</v>
      </c>
      <c r="D102" s="40"/>
      <c r="E102" s="38"/>
      <c r="F102" s="19"/>
      <c r="G102" s="19"/>
      <c r="H102" s="19"/>
      <c r="I102" s="19"/>
      <c r="J102" s="19"/>
      <c r="K102" s="40"/>
      <c r="L102" s="19"/>
      <c r="M102" s="19"/>
      <c r="N102" s="51">
        <v>44411</v>
      </c>
    </row>
    <row r="103" spans="1:14" ht="17" x14ac:dyDescent="0.2">
      <c r="A103" s="50">
        <v>18</v>
      </c>
      <c r="B103" s="19" t="s">
        <v>21</v>
      </c>
      <c r="C103" s="19" t="s">
        <v>9</v>
      </c>
      <c r="D103" s="19"/>
      <c r="E103" s="38"/>
      <c r="F103" s="19"/>
      <c r="G103" s="19"/>
      <c r="H103" s="40"/>
      <c r="I103" s="19"/>
      <c r="J103" s="19"/>
      <c r="K103" s="19"/>
      <c r="L103" s="19"/>
      <c r="M103" s="19"/>
      <c r="N103" s="51">
        <v>44411</v>
      </c>
    </row>
    <row r="104" spans="1:14" ht="17" x14ac:dyDescent="0.2">
      <c r="A104" s="50">
        <v>19</v>
      </c>
      <c r="B104" s="19" t="s">
        <v>21</v>
      </c>
      <c r="C104" s="19" t="s">
        <v>9</v>
      </c>
      <c r="D104" s="19"/>
      <c r="E104" s="38"/>
      <c r="F104" s="19"/>
      <c r="G104" s="19"/>
      <c r="H104" s="19"/>
      <c r="I104" s="40"/>
      <c r="J104" s="19"/>
      <c r="K104" s="19"/>
      <c r="L104" s="19"/>
      <c r="M104" s="19"/>
      <c r="N104" s="51">
        <v>44411</v>
      </c>
    </row>
    <row r="105" spans="1:14" ht="17" x14ac:dyDescent="0.2">
      <c r="A105" s="50">
        <v>20</v>
      </c>
      <c r="B105" s="19" t="s">
        <v>21</v>
      </c>
      <c r="C105" s="19" t="s">
        <v>9</v>
      </c>
      <c r="D105" s="40"/>
      <c r="E105" s="38"/>
      <c r="F105" s="19"/>
      <c r="G105" s="19"/>
      <c r="H105" s="19"/>
      <c r="I105" s="19"/>
      <c r="J105" s="19"/>
      <c r="K105" s="19"/>
      <c r="L105" s="19"/>
      <c r="M105" s="19"/>
      <c r="N105" s="51">
        <v>44411</v>
      </c>
    </row>
    <row r="106" spans="1:14" ht="17" x14ac:dyDescent="0.2">
      <c r="A106" s="50">
        <v>21</v>
      </c>
      <c r="B106" s="19" t="s">
        <v>21</v>
      </c>
      <c r="C106" s="19" t="s">
        <v>9</v>
      </c>
      <c r="D106" s="19"/>
      <c r="E106" s="38"/>
      <c r="F106" s="19"/>
      <c r="G106" s="19"/>
      <c r="H106" s="19"/>
      <c r="I106" s="40"/>
      <c r="J106" s="19"/>
      <c r="K106" s="19"/>
      <c r="L106" s="19"/>
      <c r="M106" s="19"/>
      <c r="N106" s="51">
        <v>44411</v>
      </c>
    </row>
    <row r="107" spans="1:14" ht="17" x14ac:dyDescent="0.2">
      <c r="A107" s="50">
        <v>22</v>
      </c>
      <c r="B107" s="19" t="s">
        <v>21</v>
      </c>
      <c r="C107" s="19" t="s">
        <v>9</v>
      </c>
      <c r="D107" s="19"/>
      <c r="E107" s="38"/>
      <c r="F107" s="19"/>
      <c r="G107" s="19"/>
      <c r="H107" s="19"/>
      <c r="I107" s="40"/>
      <c r="J107" s="19"/>
      <c r="K107" s="19"/>
      <c r="L107" s="19"/>
      <c r="M107" s="19"/>
      <c r="N107" s="51">
        <v>44411</v>
      </c>
    </row>
    <row r="108" spans="1:14" ht="17" x14ac:dyDescent="0.2">
      <c r="A108" s="50">
        <v>23</v>
      </c>
      <c r="B108" s="19" t="s">
        <v>21</v>
      </c>
      <c r="C108" s="19" t="s">
        <v>9</v>
      </c>
      <c r="D108" s="19"/>
      <c r="E108" s="38"/>
      <c r="F108" s="19"/>
      <c r="G108" s="19"/>
      <c r="H108" s="19"/>
      <c r="I108" s="40"/>
      <c r="J108" s="19"/>
      <c r="K108" s="19"/>
      <c r="L108" s="19"/>
      <c r="M108" s="19"/>
      <c r="N108" s="51">
        <v>44411</v>
      </c>
    </row>
    <row r="109" spans="1:14" ht="17" x14ac:dyDescent="0.2">
      <c r="A109" s="50">
        <v>24</v>
      </c>
      <c r="B109" s="19" t="s">
        <v>21</v>
      </c>
      <c r="C109" s="19" t="s">
        <v>9</v>
      </c>
      <c r="D109" s="19"/>
      <c r="E109" s="38"/>
      <c r="F109" s="19"/>
      <c r="G109" s="19"/>
      <c r="H109" s="40"/>
      <c r="I109" s="19"/>
      <c r="J109" s="19"/>
      <c r="K109" s="19"/>
      <c r="L109" s="19"/>
      <c r="M109" s="19"/>
      <c r="N109" s="51">
        <v>44411</v>
      </c>
    </row>
    <row r="110" spans="1:14" ht="17" x14ac:dyDescent="0.2">
      <c r="A110" s="50">
        <v>25</v>
      </c>
      <c r="B110" s="19" t="s">
        <v>21</v>
      </c>
      <c r="C110" s="19" t="s">
        <v>9</v>
      </c>
      <c r="D110" s="19"/>
      <c r="E110" s="38"/>
      <c r="F110" s="19"/>
      <c r="G110" s="19"/>
      <c r="H110" s="19"/>
      <c r="I110" s="40"/>
      <c r="J110" s="19"/>
      <c r="K110" s="19"/>
      <c r="L110" s="19"/>
      <c r="M110" s="19"/>
      <c r="N110" s="51">
        <v>44411</v>
      </c>
    </row>
    <row r="111" spans="1:14" ht="17" x14ac:dyDescent="0.2">
      <c r="A111" s="50">
        <v>26</v>
      </c>
      <c r="B111" s="19" t="s">
        <v>21</v>
      </c>
      <c r="C111" s="19" t="s">
        <v>9</v>
      </c>
      <c r="D111" s="19"/>
      <c r="E111" s="40"/>
      <c r="F111" s="19"/>
      <c r="G111" s="19"/>
      <c r="H111" s="19"/>
      <c r="I111" s="19"/>
      <c r="J111" s="19"/>
      <c r="K111" s="19"/>
      <c r="L111" s="19"/>
      <c r="M111" s="19"/>
      <c r="N111" s="51">
        <v>44411</v>
      </c>
    </row>
    <row r="112" spans="1:14" ht="17" x14ac:dyDescent="0.2">
      <c r="A112" s="50">
        <v>27</v>
      </c>
      <c r="B112" s="19" t="s">
        <v>21</v>
      </c>
      <c r="C112" s="19" t="s">
        <v>9</v>
      </c>
      <c r="D112" s="19"/>
      <c r="E112" s="38"/>
      <c r="F112" s="19"/>
      <c r="G112" s="19"/>
      <c r="H112" s="19"/>
      <c r="I112" s="40"/>
      <c r="J112" s="19"/>
      <c r="K112" s="19"/>
      <c r="L112" s="19"/>
      <c r="M112" s="19"/>
      <c r="N112" s="51">
        <v>44411</v>
      </c>
    </row>
    <row r="113" spans="1:14" ht="17" x14ac:dyDescent="0.2">
      <c r="A113" s="50">
        <v>28</v>
      </c>
      <c r="B113" s="19" t="s">
        <v>21</v>
      </c>
      <c r="C113" s="19" t="s">
        <v>9</v>
      </c>
      <c r="D113" s="19"/>
      <c r="E113" s="38"/>
      <c r="F113" s="19"/>
      <c r="G113" s="19"/>
      <c r="H113" s="40"/>
      <c r="I113" s="19"/>
      <c r="J113" s="19"/>
      <c r="K113" s="19"/>
      <c r="L113" s="19"/>
      <c r="M113" s="19"/>
      <c r="N113" s="51">
        <v>44411</v>
      </c>
    </row>
    <row r="114" spans="1:14" ht="17" x14ac:dyDescent="0.2">
      <c r="A114" s="50">
        <v>29</v>
      </c>
      <c r="B114" s="19" t="s">
        <v>21</v>
      </c>
      <c r="C114" s="19" t="s">
        <v>9</v>
      </c>
      <c r="D114" s="40"/>
      <c r="E114" s="38"/>
      <c r="F114" s="19"/>
      <c r="G114" s="19"/>
      <c r="H114" s="19"/>
      <c r="I114" s="19"/>
      <c r="J114" s="19"/>
      <c r="K114" s="19"/>
      <c r="L114" s="19"/>
      <c r="M114" s="19" t="s">
        <v>17</v>
      </c>
      <c r="N114" s="51">
        <v>44411</v>
      </c>
    </row>
    <row r="115" spans="1:14" ht="17" x14ac:dyDescent="0.2">
      <c r="A115" s="50">
        <v>30</v>
      </c>
      <c r="B115" s="19" t="s">
        <v>21</v>
      </c>
      <c r="C115" s="19" t="s">
        <v>9</v>
      </c>
      <c r="D115" s="19"/>
      <c r="E115" s="38"/>
      <c r="F115" s="19"/>
      <c r="G115" s="19"/>
      <c r="H115" s="19"/>
      <c r="I115" s="40"/>
      <c r="J115" s="19"/>
      <c r="K115" s="19"/>
      <c r="L115" s="19"/>
      <c r="M115" s="19"/>
      <c r="N115" s="51">
        <v>44411</v>
      </c>
    </row>
    <row r="116" spans="1:14" ht="17" x14ac:dyDescent="0.2">
      <c r="A116" s="50">
        <v>31</v>
      </c>
      <c r="B116" s="19" t="s">
        <v>21</v>
      </c>
      <c r="C116" s="19" t="s">
        <v>9</v>
      </c>
      <c r="D116" s="19"/>
      <c r="E116" s="38"/>
      <c r="F116" s="19"/>
      <c r="G116" s="19"/>
      <c r="H116" s="19"/>
      <c r="I116" s="40"/>
      <c r="J116" s="19"/>
      <c r="K116" s="19"/>
      <c r="L116" s="19"/>
      <c r="M116" s="19"/>
      <c r="N116" s="51">
        <v>44411</v>
      </c>
    </row>
    <row r="117" spans="1:14" ht="17" x14ac:dyDescent="0.2">
      <c r="A117" s="50">
        <v>32</v>
      </c>
      <c r="B117" s="19" t="s">
        <v>21</v>
      </c>
      <c r="C117" s="19" t="s">
        <v>9</v>
      </c>
      <c r="D117" s="19"/>
      <c r="E117" s="38"/>
      <c r="F117" s="19"/>
      <c r="G117" s="19"/>
      <c r="H117" s="40"/>
      <c r="I117" s="19"/>
      <c r="J117" s="19"/>
      <c r="K117" s="19"/>
      <c r="L117" s="19"/>
      <c r="M117" s="19"/>
      <c r="N117" s="51">
        <v>44411</v>
      </c>
    </row>
    <row r="118" spans="1:14" ht="17" x14ac:dyDescent="0.2">
      <c r="A118" s="50">
        <v>33</v>
      </c>
      <c r="B118" s="19" t="s">
        <v>21</v>
      </c>
      <c r="C118" s="19" t="s">
        <v>9</v>
      </c>
      <c r="D118" s="19"/>
      <c r="E118" s="38"/>
      <c r="F118" s="19"/>
      <c r="G118" s="19"/>
      <c r="H118" s="40"/>
      <c r="I118" s="19"/>
      <c r="J118" s="19"/>
      <c r="K118" s="19"/>
      <c r="L118" s="19"/>
      <c r="M118" s="19"/>
      <c r="N118" s="51">
        <v>44411</v>
      </c>
    </row>
    <row r="119" spans="1:14" ht="17" x14ac:dyDescent="0.2">
      <c r="A119" s="50">
        <v>34</v>
      </c>
      <c r="B119" s="19" t="s">
        <v>21</v>
      </c>
      <c r="C119" s="19" t="s">
        <v>9</v>
      </c>
      <c r="D119" s="19"/>
      <c r="E119" s="38"/>
      <c r="F119" s="19"/>
      <c r="G119" s="19"/>
      <c r="H119" s="40"/>
      <c r="I119" s="19"/>
      <c r="J119" s="19"/>
      <c r="K119" s="19"/>
      <c r="L119" s="19"/>
      <c r="M119" s="19"/>
      <c r="N119" s="51">
        <v>44411</v>
      </c>
    </row>
    <row r="120" spans="1:14" ht="17" x14ac:dyDescent="0.2">
      <c r="A120" s="50">
        <v>35</v>
      </c>
      <c r="B120" s="19" t="s">
        <v>21</v>
      </c>
      <c r="C120" s="19" t="s">
        <v>15</v>
      </c>
      <c r="D120" s="40"/>
      <c r="E120" s="38"/>
      <c r="F120" s="19"/>
      <c r="G120" s="19"/>
      <c r="H120" s="19"/>
      <c r="I120" s="19"/>
      <c r="J120" s="19"/>
      <c r="K120" s="19"/>
      <c r="L120" s="19"/>
      <c r="M120" s="19"/>
      <c r="N120" s="51">
        <v>44412</v>
      </c>
    </row>
    <row r="121" spans="1:14" ht="17" x14ac:dyDescent="0.2">
      <c r="A121" s="50">
        <v>36</v>
      </c>
      <c r="B121" s="19" t="s">
        <v>21</v>
      </c>
      <c r="C121" s="19" t="s">
        <v>15</v>
      </c>
      <c r="D121" s="19"/>
      <c r="E121" s="38"/>
      <c r="F121" s="19"/>
      <c r="G121" s="19"/>
      <c r="H121" s="19"/>
      <c r="I121" s="40"/>
      <c r="J121" s="19"/>
      <c r="K121" s="19"/>
      <c r="L121" s="19"/>
      <c r="M121" s="19"/>
      <c r="N121" s="51">
        <v>44412</v>
      </c>
    </row>
    <row r="122" spans="1:14" ht="17" x14ac:dyDescent="0.2">
      <c r="A122" s="50">
        <v>37</v>
      </c>
      <c r="B122" s="19" t="s">
        <v>21</v>
      </c>
      <c r="C122" s="19" t="s">
        <v>15</v>
      </c>
      <c r="D122" s="19"/>
      <c r="E122" s="38"/>
      <c r="F122" s="19"/>
      <c r="G122" s="40"/>
      <c r="H122" s="38"/>
      <c r="I122" s="19"/>
      <c r="J122" s="19"/>
      <c r="K122" s="19"/>
      <c r="L122" s="19"/>
      <c r="M122" s="19"/>
      <c r="N122" s="51">
        <v>44412</v>
      </c>
    </row>
    <row r="123" spans="1:14" ht="17" x14ac:dyDescent="0.2">
      <c r="A123" s="50">
        <v>38</v>
      </c>
      <c r="B123" s="19" t="s">
        <v>21</v>
      </c>
      <c r="C123" s="19" t="s">
        <v>15</v>
      </c>
      <c r="D123" s="19"/>
      <c r="E123" s="38"/>
      <c r="F123" s="19"/>
      <c r="G123" s="40"/>
      <c r="H123" s="38"/>
      <c r="I123" s="19"/>
      <c r="J123" s="19"/>
      <c r="K123" s="19"/>
      <c r="L123" s="19"/>
      <c r="M123" s="19"/>
      <c r="N123" s="51">
        <v>44412</v>
      </c>
    </row>
    <row r="124" spans="1:14" ht="17" x14ac:dyDescent="0.2">
      <c r="A124" s="50">
        <v>39</v>
      </c>
      <c r="B124" s="19" t="s">
        <v>21</v>
      </c>
      <c r="C124" s="19" t="s">
        <v>15</v>
      </c>
      <c r="D124" s="19"/>
      <c r="E124" s="38"/>
      <c r="F124" s="19"/>
      <c r="G124" s="19"/>
      <c r="H124" s="40"/>
      <c r="I124" s="19"/>
      <c r="J124" s="19"/>
      <c r="K124" s="19"/>
      <c r="L124" s="19"/>
      <c r="M124" s="19"/>
      <c r="N124" s="51">
        <v>44412</v>
      </c>
    </row>
    <row r="125" spans="1:14" ht="17" x14ac:dyDescent="0.2">
      <c r="A125" s="50">
        <v>40</v>
      </c>
      <c r="B125" s="19" t="s">
        <v>21</v>
      </c>
      <c r="C125" s="19" t="s">
        <v>15</v>
      </c>
      <c r="D125" s="19"/>
      <c r="E125" s="38"/>
      <c r="F125" s="19"/>
      <c r="G125" s="19"/>
      <c r="H125" s="40"/>
      <c r="I125" s="19"/>
      <c r="J125" s="19"/>
      <c r="K125" s="19"/>
      <c r="L125" s="19"/>
      <c r="M125" s="19"/>
      <c r="N125" s="51">
        <v>44412</v>
      </c>
    </row>
    <row r="126" spans="1:14" ht="17" x14ac:dyDescent="0.2">
      <c r="A126" s="50">
        <v>41</v>
      </c>
      <c r="B126" s="19" t="s">
        <v>21</v>
      </c>
      <c r="C126" s="19" t="s">
        <v>15</v>
      </c>
      <c r="D126" s="19"/>
      <c r="E126" s="38"/>
      <c r="F126" s="19"/>
      <c r="G126" s="40"/>
      <c r="H126" s="19"/>
      <c r="I126" s="19"/>
      <c r="J126" s="19"/>
      <c r="K126" s="19"/>
      <c r="L126" s="19"/>
      <c r="M126" s="19"/>
      <c r="N126" s="51">
        <v>44412</v>
      </c>
    </row>
    <row r="127" spans="1:14" ht="17" x14ac:dyDescent="0.2">
      <c r="A127" s="50">
        <v>42</v>
      </c>
      <c r="B127" s="19" t="s">
        <v>21</v>
      </c>
      <c r="C127" s="19" t="s">
        <v>9</v>
      </c>
      <c r="D127" s="19"/>
      <c r="E127" s="38"/>
      <c r="F127" s="19"/>
      <c r="G127" s="19"/>
      <c r="H127" s="19"/>
      <c r="I127" s="40"/>
      <c r="J127" s="19"/>
      <c r="K127" s="19"/>
      <c r="L127" s="19"/>
      <c r="M127" s="19"/>
      <c r="N127" s="51">
        <v>44412</v>
      </c>
    </row>
    <row r="128" spans="1:14" ht="17" x14ac:dyDescent="0.2">
      <c r="A128" s="50">
        <v>43</v>
      </c>
      <c r="B128" s="19" t="s">
        <v>21</v>
      </c>
      <c r="C128" s="19" t="s">
        <v>9</v>
      </c>
      <c r="D128" s="19"/>
      <c r="E128" s="38"/>
      <c r="F128" s="19"/>
      <c r="G128" s="19"/>
      <c r="H128" s="40"/>
      <c r="I128" s="19"/>
      <c r="J128" s="19"/>
      <c r="K128" s="19"/>
      <c r="L128" s="19"/>
      <c r="M128" s="19"/>
      <c r="N128" s="51">
        <v>44412</v>
      </c>
    </row>
    <row r="129" spans="1:14" ht="17" x14ac:dyDescent="0.2">
      <c r="A129" s="50">
        <v>44</v>
      </c>
      <c r="B129" s="19" t="s">
        <v>21</v>
      </c>
      <c r="C129" s="19" t="s">
        <v>9</v>
      </c>
      <c r="D129" s="40"/>
      <c r="E129" s="38"/>
      <c r="F129" s="19"/>
      <c r="G129" s="19"/>
      <c r="H129" s="19"/>
      <c r="I129" s="19"/>
      <c r="J129" s="19"/>
      <c r="K129" s="40"/>
      <c r="L129" s="19"/>
      <c r="M129" s="19"/>
      <c r="N129" s="51">
        <v>44412</v>
      </c>
    </row>
    <row r="130" spans="1:14" ht="17" x14ac:dyDescent="0.2">
      <c r="A130" s="50">
        <v>45</v>
      </c>
      <c r="B130" s="19" t="s">
        <v>21</v>
      </c>
      <c r="C130" s="19" t="s">
        <v>9</v>
      </c>
      <c r="D130" s="19"/>
      <c r="E130" s="38"/>
      <c r="F130" s="19"/>
      <c r="G130" s="19"/>
      <c r="H130" s="19"/>
      <c r="I130" s="40"/>
      <c r="J130" s="19"/>
      <c r="K130" s="19"/>
      <c r="L130" s="19"/>
      <c r="M130" s="19"/>
      <c r="N130" s="51">
        <v>44412</v>
      </c>
    </row>
    <row r="131" spans="1:14" ht="17" x14ac:dyDescent="0.2">
      <c r="A131" s="50">
        <v>46</v>
      </c>
      <c r="B131" s="19" t="s">
        <v>21</v>
      </c>
      <c r="C131" s="19" t="s">
        <v>9</v>
      </c>
      <c r="D131" s="19"/>
      <c r="E131" s="38"/>
      <c r="F131" s="19"/>
      <c r="G131" s="19"/>
      <c r="H131" s="19"/>
      <c r="I131" s="40"/>
      <c r="J131" s="19"/>
      <c r="K131" s="19"/>
      <c r="L131" s="19"/>
      <c r="M131" s="19"/>
      <c r="N131" s="51">
        <v>44412</v>
      </c>
    </row>
    <row r="132" spans="1:14" ht="17" x14ac:dyDescent="0.2">
      <c r="A132" s="50">
        <v>47</v>
      </c>
      <c r="B132" s="19" t="s">
        <v>21</v>
      </c>
      <c r="C132" s="19" t="s">
        <v>9</v>
      </c>
      <c r="D132" s="19"/>
      <c r="E132" s="38"/>
      <c r="F132" s="19"/>
      <c r="G132" s="19"/>
      <c r="H132" s="19"/>
      <c r="I132" s="40"/>
      <c r="J132" s="19"/>
      <c r="K132" s="19"/>
      <c r="L132" s="19"/>
      <c r="M132" s="19"/>
      <c r="N132" s="51">
        <v>44412</v>
      </c>
    </row>
    <row r="133" spans="1:14" ht="17" x14ac:dyDescent="0.2">
      <c r="A133" s="50">
        <v>48</v>
      </c>
      <c r="B133" s="19" t="s">
        <v>21</v>
      </c>
      <c r="C133" s="19" t="s">
        <v>9</v>
      </c>
      <c r="D133" s="40"/>
      <c r="E133" s="38"/>
      <c r="F133" s="19"/>
      <c r="G133" s="19"/>
      <c r="H133" s="19"/>
      <c r="I133" s="19"/>
      <c r="J133" s="19"/>
      <c r="K133" s="40"/>
      <c r="L133" s="19"/>
      <c r="M133" s="19"/>
      <c r="N133" s="51">
        <v>44412</v>
      </c>
    </row>
    <row r="134" spans="1:14" ht="17" x14ac:dyDescent="0.2">
      <c r="A134" s="50">
        <v>49</v>
      </c>
      <c r="B134" s="19" t="s">
        <v>21</v>
      </c>
      <c r="C134" s="19" t="s">
        <v>9</v>
      </c>
      <c r="D134" s="19"/>
      <c r="E134" s="38"/>
      <c r="F134" s="19"/>
      <c r="G134" s="40"/>
      <c r="H134" s="19"/>
      <c r="I134" s="19"/>
      <c r="J134" s="19"/>
      <c r="K134" s="19"/>
      <c r="L134" s="19"/>
      <c r="M134" s="19"/>
      <c r="N134" s="51">
        <v>44411</v>
      </c>
    </row>
    <row r="135" spans="1:14" ht="17" x14ac:dyDescent="0.2">
      <c r="A135" s="50">
        <v>50</v>
      </c>
      <c r="B135" s="19" t="s">
        <v>21</v>
      </c>
      <c r="C135" s="19" t="s">
        <v>9</v>
      </c>
      <c r="D135" s="19"/>
      <c r="E135" s="38"/>
      <c r="F135" s="19"/>
      <c r="G135" s="19"/>
      <c r="H135" s="40"/>
      <c r="I135" s="19"/>
      <c r="J135" s="19"/>
      <c r="K135" s="19"/>
      <c r="L135" s="19"/>
      <c r="M135" s="19"/>
      <c r="N135" s="51">
        <v>44411</v>
      </c>
    </row>
    <row r="136" spans="1:14" ht="17" x14ac:dyDescent="0.2">
      <c r="A136" s="50">
        <v>51</v>
      </c>
      <c r="B136" s="19" t="s">
        <v>21</v>
      </c>
      <c r="C136" s="19" t="s">
        <v>9</v>
      </c>
      <c r="D136" s="19"/>
      <c r="E136" s="38"/>
      <c r="F136" s="19"/>
      <c r="G136" s="19"/>
      <c r="H136" s="40"/>
      <c r="I136" s="19"/>
      <c r="J136" s="19"/>
      <c r="K136" s="19"/>
      <c r="L136" s="19"/>
      <c r="M136" s="19"/>
      <c r="N136" s="51">
        <v>44411</v>
      </c>
    </row>
    <row r="137" spans="1:14" ht="17" x14ac:dyDescent="0.2">
      <c r="A137" s="50">
        <v>52</v>
      </c>
      <c r="B137" s="19" t="s">
        <v>21</v>
      </c>
      <c r="C137" s="19" t="s">
        <v>9</v>
      </c>
      <c r="D137" s="19"/>
      <c r="E137" s="38"/>
      <c r="F137" s="19"/>
      <c r="G137" s="19"/>
      <c r="H137" s="19"/>
      <c r="I137" s="40"/>
      <c r="J137" s="19"/>
      <c r="K137" s="19"/>
      <c r="L137" s="19"/>
      <c r="M137" s="19"/>
      <c r="N137" s="51">
        <v>44412</v>
      </c>
    </row>
    <row r="138" spans="1:14" ht="17" x14ac:dyDescent="0.2">
      <c r="A138" s="50">
        <v>53</v>
      </c>
      <c r="B138" s="19" t="s">
        <v>21</v>
      </c>
      <c r="C138" s="19" t="s">
        <v>9</v>
      </c>
      <c r="D138" s="19"/>
      <c r="E138" s="38"/>
      <c r="F138" s="40"/>
      <c r="G138" s="19"/>
      <c r="H138" s="19"/>
      <c r="I138" s="19"/>
      <c r="J138" s="19"/>
      <c r="K138" s="19"/>
      <c r="L138" s="19"/>
      <c r="M138" s="19"/>
      <c r="N138" s="51">
        <v>44412</v>
      </c>
    </row>
    <row r="139" spans="1:14" ht="17" x14ac:dyDescent="0.2">
      <c r="A139" s="50">
        <v>54</v>
      </c>
      <c r="B139" s="19" t="s">
        <v>21</v>
      </c>
      <c r="C139" s="19" t="s">
        <v>15</v>
      </c>
      <c r="D139" s="19"/>
      <c r="E139" s="38"/>
      <c r="F139" s="40"/>
      <c r="G139" s="19"/>
      <c r="H139" s="19"/>
      <c r="I139" s="19"/>
      <c r="J139" s="19"/>
      <c r="K139" s="19"/>
      <c r="L139" s="19"/>
      <c r="M139" s="19"/>
      <c r="N139" s="51">
        <v>44412</v>
      </c>
    </row>
    <row r="140" spans="1:14" ht="17" x14ac:dyDescent="0.2">
      <c r="A140" s="50">
        <v>55</v>
      </c>
      <c r="B140" s="19" t="s">
        <v>21</v>
      </c>
      <c r="C140" s="19" t="s">
        <v>15</v>
      </c>
      <c r="D140" s="19"/>
      <c r="E140" s="38"/>
      <c r="F140" s="40"/>
      <c r="G140" s="19"/>
      <c r="H140" s="19"/>
      <c r="I140" s="19"/>
      <c r="J140" s="19"/>
      <c r="K140" s="19"/>
      <c r="L140" s="19"/>
      <c r="M140" s="19"/>
      <c r="N140" s="51">
        <v>44412</v>
      </c>
    </row>
    <row r="141" spans="1:14" ht="17" x14ac:dyDescent="0.2">
      <c r="A141" s="50">
        <v>56</v>
      </c>
      <c r="B141" s="19" t="s">
        <v>21</v>
      </c>
      <c r="C141" s="19" t="s">
        <v>15</v>
      </c>
      <c r="D141" s="40"/>
      <c r="E141" s="38"/>
      <c r="F141" s="19"/>
      <c r="G141" s="19"/>
      <c r="H141" s="19"/>
      <c r="I141" s="19"/>
      <c r="J141" s="19"/>
      <c r="K141" s="19"/>
      <c r="L141" s="19"/>
      <c r="M141" s="19"/>
      <c r="N141" s="51">
        <v>44412</v>
      </c>
    </row>
    <row r="142" spans="1:14" ht="17" x14ac:dyDescent="0.2">
      <c r="A142" s="50">
        <v>57</v>
      </c>
      <c r="B142" s="19" t="s">
        <v>21</v>
      </c>
      <c r="C142" s="19" t="s">
        <v>15</v>
      </c>
      <c r="D142" s="19"/>
      <c r="E142" s="38"/>
      <c r="F142" s="19"/>
      <c r="G142" s="19"/>
      <c r="H142" s="40"/>
      <c r="I142" s="19"/>
      <c r="J142" s="19"/>
      <c r="K142" s="19"/>
      <c r="L142" s="19"/>
      <c r="M142" s="19"/>
      <c r="N142" s="51">
        <v>44412</v>
      </c>
    </row>
    <row r="143" spans="1:14" ht="17" x14ac:dyDescent="0.2">
      <c r="A143" s="50">
        <v>58</v>
      </c>
      <c r="B143" s="19" t="s">
        <v>21</v>
      </c>
      <c r="C143" s="19" t="s">
        <v>15</v>
      </c>
      <c r="D143" s="19"/>
      <c r="E143" s="40"/>
      <c r="F143" s="19"/>
      <c r="G143" s="19"/>
      <c r="H143" s="19"/>
      <c r="I143" s="19"/>
      <c r="J143" s="19"/>
      <c r="K143" s="19"/>
      <c r="L143" s="19"/>
      <c r="M143" s="19"/>
      <c r="N143" s="51">
        <v>44411</v>
      </c>
    </row>
    <row r="144" spans="1:14" ht="17" x14ac:dyDescent="0.2">
      <c r="A144" s="50">
        <v>59</v>
      </c>
      <c r="B144" s="19" t="s">
        <v>21</v>
      </c>
      <c r="C144" s="19" t="s">
        <v>9</v>
      </c>
      <c r="D144" s="19"/>
      <c r="E144" s="40"/>
      <c r="F144" s="19"/>
      <c r="G144" s="19"/>
      <c r="H144" s="19"/>
      <c r="I144" s="19"/>
      <c r="J144" s="19"/>
      <c r="K144" s="19"/>
      <c r="L144" s="19"/>
      <c r="M144" s="19"/>
      <c r="N144" s="51">
        <v>44411</v>
      </c>
    </row>
    <row r="145" spans="1:14" ht="17" x14ac:dyDescent="0.2">
      <c r="A145" s="50">
        <v>60</v>
      </c>
      <c r="B145" s="19" t="s">
        <v>21</v>
      </c>
      <c r="C145" s="19" t="s">
        <v>9</v>
      </c>
      <c r="D145" s="19"/>
      <c r="E145" s="40"/>
      <c r="F145" s="19"/>
      <c r="G145" s="19"/>
      <c r="H145" s="19"/>
      <c r="I145" s="19"/>
      <c r="J145" s="19"/>
      <c r="K145" s="19"/>
      <c r="L145" s="19"/>
      <c r="M145" s="19"/>
      <c r="N145" s="51">
        <v>44411</v>
      </c>
    </row>
    <row r="146" spans="1:14" ht="17" x14ac:dyDescent="0.2">
      <c r="A146" s="50">
        <v>61</v>
      </c>
      <c r="B146" s="19" t="s">
        <v>21</v>
      </c>
      <c r="C146" s="19" t="s">
        <v>9</v>
      </c>
      <c r="D146" s="19"/>
      <c r="E146" s="40"/>
      <c r="F146" s="19"/>
      <c r="G146" s="19"/>
      <c r="H146" s="19"/>
      <c r="I146" s="19"/>
      <c r="J146" s="19"/>
      <c r="K146" s="19"/>
      <c r="L146" s="19"/>
      <c r="M146" s="19"/>
      <c r="N146" s="51">
        <v>44411</v>
      </c>
    </row>
    <row r="147" spans="1:14" ht="17" x14ac:dyDescent="0.2">
      <c r="A147" s="50">
        <v>62</v>
      </c>
      <c r="B147" s="19" t="s">
        <v>21</v>
      </c>
      <c r="C147" s="19" t="s">
        <v>15</v>
      </c>
      <c r="D147" s="19"/>
      <c r="E147" s="40"/>
      <c r="F147" s="19"/>
      <c r="G147" s="19"/>
      <c r="H147" s="19"/>
      <c r="I147" s="19"/>
      <c r="J147" s="19"/>
      <c r="K147" s="19"/>
      <c r="L147" s="19"/>
      <c r="M147" s="19"/>
      <c r="N147" s="51">
        <v>44412</v>
      </c>
    </row>
    <row r="148" spans="1:14" ht="17" x14ac:dyDescent="0.2">
      <c r="A148" s="50">
        <v>63</v>
      </c>
      <c r="B148" s="19" t="s">
        <v>21</v>
      </c>
      <c r="C148" s="19" t="s">
        <v>9</v>
      </c>
      <c r="D148" s="19"/>
      <c r="E148" s="40"/>
      <c r="F148" s="19"/>
      <c r="G148" s="19"/>
      <c r="H148" s="19"/>
      <c r="I148" s="19"/>
      <c r="J148" s="19"/>
      <c r="K148" s="19"/>
      <c r="L148" s="19"/>
      <c r="M148" s="19"/>
      <c r="N148" s="51">
        <v>44412</v>
      </c>
    </row>
    <row r="149" spans="1:14" ht="17" x14ac:dyDescent="0.2">
      <c r="A149" s="50">
        <v>64</v>
      </c>
      <c r="B149" s="19" t="s">
        <v>21</v>
      </c>
      <c r="C149" s="19" t="s">
        <v>9</v>
      </c>
      <c r="D149" s="19"/>
      <c r="E149" s="40"/>
      <c r="F149" s="19"/>
      <c r="G149" s="19"/>
      <c r="H149" s="19"/>
      <c r="I149" s="19"/>
      <c r="J149" s="19"/>
      <c r="K149" s="19"/>
      <c r="L149" s="19"/>
      <c r="M149" s="19"/>
      <c r="N149" s="51">
        <v>44412</v>
      </c>
    </row>
    <row r="150" spans="1:14" ht="17" x14ac:dyDescent="0.2">
      <c r="A150" s="50">
        <v>65</v>
      </c>
      <c r="B150" s="19" t="s">
        <v>21</v>
      </c>
      <c r="C150" s="19" t="s">
        <v>9</v>
      </c>
      <c r="D150" s="19"/>
      <c r="E150" s="40"/>
      <c r="F150" s="19"/>
      <c r="G150" s="19"/>
      <c r="H150" s="19"/>
      <c r="I150" s="19"/>
      <c r="J150" s="19"/>
      <c r="K150" s="19"/>
      <c r="L150" s="19"/>
      <c r="M150" s="19"/>
      <c r="N150" s="51">
        <v>44412</v>
      </c>
    </row>
    <row r="151" spans="1:14" ht="18" thickBot="1" x14ac:dyDescent="0.25">
      <c r="A151" s="52">
        <v>66</v>
      </c>
      <c r="B151" s="44" t="s">
        <v>21</v>
      </c>
      <c r="C151" s="44" t="s">
        <v>15</v>
      </c>
      <c r="D151" s="44"/>
      <c r="E151" s="66"/>
      <c r="F151" s="44"/>
      <c r="G151" s="44"/>
      <c r="H151" s="44"/>
      <c r="I151" s="44"/>
      <c r="J151" s="44"/>
      <c r="K151" s="44"/>
      <c r="L151" s="44"/>
      <c r="M151" s="44"/>
      <c r="N151" s="54">
        <v>44412</v>
      </c>
    </row>
    <row r="152" spans="1:14" ht="17" thickBot="1" x14ac:dyDescent="0.25">
      <c r="E152" s="14"/>
    </row>
    <row r="153" spans="1:14" s="1" customFormat="1" x14ac:dyDescent="0.2">
      <c r="A153" s="21" t="s">
        <v>33</v>
      </c>
      <c r="B153" s="22" t="s">
        <v>34</v>
      </c>
      <c r="C153" s="22" t="s">
        <v>3</v>
      </c>
      <c r="D153" s="22" t="s">
        <v>4</v>
      </c>
      <c r="E153" s="22" t="s">
        <v>5</v>
      </c>
      <c r="F153" s="22" t="s">
        <v>6</v>
      </c>
      <c r="G153" s="22" t="s">
        <v>7</v>
      </c>
      <c r="H153" s="22" t="s">
        <v>8</v>
      </c>
      <c r="I153" s="22" t="s">
        <v>9</v>
      </c>
      <c r="J153" s="22" t="s">
        <v>50</v>
      </c>
      <c r="K153" s="41" t="s">
        <v>13</v>
      </c>
    </row>
    <row r="154" spans="1:14" x14ac:dyDescent="0.2">
      <c r="A154" s="42"/>
      <c r="B154" s="18" t="s">
        <v>25</v>
      </c>
      <c r="C154" s="18" t="s">
        <v>19</v>
      </c>
      <c r="D154" s="20">
        <v>8</v>
      </c>
      <c r="E154" s="20">
        <v>8</v>
      </c>
      <c r="F154" s="20">
        <v>2</v>
      </c>
      <c r="G154" s="20">
        <v>1</v>
      </c>
      <c r="H154" s="20">
        <v>10</v>
      </c>
      <c r="I154" s="20">
        <v>3</v>
      </c>
      <c r="J154" s="20">
        <f>SUM(D154:I154)</f>
        <v>32</v>
      </c>
      <c r="K154" s="36"/>
      <c r="L154" s="3"/>
      <c r="N154" s="3"/>
    </row>
    <row r="155" spans="1:14" x14ac:dyDescent="0.2">
      <c r="A155" s="42"/>
      <c r="B155" s="18" t="s">
        <v>25</v>
      </c>
      <c r="C155" s="18" t="s">
        <v>20</v>
      </c>
      <c r="D155" s="20">
        <v>17</v>
      </c>
      <c r="E155" s="20">
        <v>16</v>
      </c>
      <c r="F155" s="20">
        <v>4</v>
      </c>
      <c r="G155" s="20">
        <v>0</v>
      </c>
      <c r="H155" s="20">
        <v>13</v>
      </c>
      <c r="I155" s="20">
        <v>1</v>
      </c>
      <c r="J155" s="20">
        <f>SUM(D155:I155)</f>
        <v>51</v>
      </c>
      <c r="K155" s="36"/>
      <c r="L155" s="3"/>
      <c r="N155" s="3"/>
    </row>
    <row r="156" spans="1:14" x14ac:dyDescent="0.2">
      <c r="A156" s="42"/>
      <c r="B156" s="18"/>
      <c r="C156" s="18" t="s">
        <v>18</v>
      </c>
      <c r="D156" s="19">
        <f t="shared" ref="D156:I156" si="0">SUM(D154:D155)</f>
        <v>25</v>
      </c>
      <c r="E156" s="19">
        <f t="shared" si="0"/>
        <v>24</v>
      </c>
      <c r="F156" s="19">
        <f t="shared" si="0"/>
        <v>6</v>
      </c>
      <c r="G156" s="19">
        <f t="shared" si="0"/>
        <v>1</v>
      </c>
      <c r="H156" s="19">
        <f t="shared" si="0"/>
        <v>23</v>
      </c>
      <c r="I156" s="19">
        <f t="shared" si="0"/>
        <v>4</v>
      </c>
      <c r="J156" s="20">
        <f>SUM(D156:I156)</f>
        <v>83</v>
      </c>
      <c r="K156" s="36"/>
      <c r="L156" s="3"/>
      <c r="N156" s="3"/>
    </row>
    <row r="157" spans="1:14" x14ac:dyDescent="0.2">
      <c r="A157" s="42"/>
      <c r="B157" s="18"/>
      <c r="C157" s="18"/>
      <c r="D157" s="19"/>
      <c r="E157" s="19"/>
      <c r="F157" s="19"/>
      <c r="G157" s="19"/>
      <c r="H157" s="19"/>
      <c r="I157" s="19"/>
      <c r="J157" s="20"/>
      <c r="K157" s="36"/>
      <c r="L157" s="3"/>
      <c r="N157" s="3"/>
    </row>
    <row r="158" spans="1:14" x14ac:dyDescent="0.2">
      <c r="A158" s="42"/>
      <c r="B158" s="18" t="s">
        <v>21</v>
      </c>
      <c r="C158" s="18" t="s">
        <v>19</v>
      </c>
      <c r="D158" s="19">
        <v>5</v>
      </c>
      <c r="E158" s="19">
        <v>7</v>
      </c>
      <c r="F158" s="19">
        <v>1</v>
      </c>
      <c r="G158" s="19">
        <v>1</v>
      </c>
      <c r="H158" s="19">
        <v>9</v>
      </c>
      <c r="I158" s="19">
        <v>13</v>
      </c>
      <c r="J158" s="20">
        <f>SUM(D158:I158)</f>
        <v>36</v>
      </c>
      <c r="K158" s="36"/>
      <c r="L158" s="3"/>
      <c r="N158" s="3"/>
    </row>
    <row r="159" spans="1:14" x14ac:dyDescent="0.2">
      <c r="A159" s="42"/>
      <c r="B159" s="18" t="s">
        <v>21</v>
      </c>
      <c r="C159" s="18" t="s">
        <v>20</v>
      </c>
      <c r="D159" s="19">
        <v>3</v>
      </c>
      <c r="E159" s="19">
        <v>6</v>
      </c>
      <c r="F159" s="19">
        <v>4</v>
      </c>
      <c r="G159" s="19">
        <v>4</v>
      </c>
      <c r="H159" s="19">
        <v>7</v>
      </c>
      <c r="I159" s="19">
        <v>6</v>
      </c>
      <c r="J159" s="20">
        <f>SUM(D159:I159)</f>
        <v>30</v>
      </c>
      <c r="K159" s="36"/>
      <c r="L159" s="3"/>
      <c r="N159" s="3"/>
    </row>
    <row r="160" spans="1:14" x14ac:dyDescent="0.2">
      <c r="A160" s="42"/>
      <c r="B160" s="20"/>
      <c r="C160" s="18" t="s">
        <v>18</v>
      </c>
      <c r="D160" s="19">
        <f t="shared" ref="D160:I160" si="1">SUM(D158:D159)</f>
        <v>8</v>
      </c>
      <c r="E160" s="19">
        <f t="shared" si="1"/>
        <v>13</v>
      </c>
      <c r="F160" s="19">
        <f t="shared" si="1"/>
        <v>5</v>
      </c>
      <c r="G160" s="19">
        <f t="shared" si="1"/>
        <v>5</v>
      </c>
      <c r="H160" s="19">
        <f t="shared" si="1"/>
        <v>16</v>
      </c>
      <c r="I160" s="19">
        <f t="shared" si="1"/>
        <v>19</v>
      </c>
      <c r="J160" s="20">
        <f>SUM(D160:I160)</f>
        <v>66</v>
      </c>
      <c r="K160" s="36"/>
      <c r="L160" s="3"/>
      <c r="N160" s="3"/>
    </row>
    <row r="161" spans="1:14" x14ac:dyDescent="0.2">
      <c r="A161" s="42"/>
      <c r="B161" s="20"/>
      <c r="C161" s="20"/>
      <c r="D161" s="19"/>
      <c r="E161" s="19"/>
      <c r="F161" s="19"/>
      <c r="G161" s="19"/>
      <c r="H161" s="19"/>
      <c r="I161" s="19"/>
      <c r="J161" s="20"/>
      <c r="K161" s="36"/>
      <c r="L161" s="3"/>
      <c r="N161" s="3"/>
    </row>
    <row r="162" spans="1:14" ht="17" thickBot="1" x14ac:dyDescent="0.25">
      <c r="A162" s="43"/>
      <c r="B162" s="28"/>
      <c r="C162" s="28"/>
      <c r="D162" s="44"/>
      <c r="E162" s="44"/>
      <c r="F162" s="44"/>
      <c r="G162" s="44"/>
      <c r="H162" s="44"/>
      <c r="I162" s="45" t="s">
        <v>68</v>
      </c>
      <c r="J162" s="28">
        <f>SUM(J156+J160)</f>
        <v>149</v>
      </c>
      <c r="K162" s="29"/>
      <c r="N162" s="3"/>
    </row>
  </sheetData>
  <autoFilter ref="D3:D155" xr:uid="{416FBD73-6F77-48E1-915C-43120E5A014E}"/>
  <sortState xmlns:xlrd2="http://schemas.microsoft.com/office/spreadsheetml/2017/richdata2" ref="A3:P151">
    <sortCondition descending="1" ref="B3:B151"/>
  </sortState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5C8A1-DF2C-4380-80BF-011C1F49A088}">
  <dimension ref="A1:P58"/>
  <sheetViews>
    <sheetView workbookViewId="0">
      <pane ySplit="2" topLeftCell="A3" activePane="bottomLeft" state="frozen"/>
      <selection pane="bottomLeft" activeCell="K59" sqref="K59"/>
    </sheetView>
  </sheetViews>
  <sheetFormatPr baseColWidth="10" defaultColWidth="9.1640625" defaultRowHeight="15" x14ac:dyDescent="0.2"/>
  <cols>
    <col min="1" max="1" width="9.1640625" style="3"/>
    <col min="2" max="2" width="11.5" style="3" customWidth="1"/>
    <col min="3" max="12" width="9.1640625" style="3"/>
    <col min="13" max="13" width="26.1640625" style="3" customWidth="1"/>
    <col min="14" max="14" width="18.33203125" style="3" customWidth="1"/>
    <col min="15" max="15" width="11" style="3" customWidth="1"/>
    <col min="16" max="16384" width="9.1640625" style="3"/>
  </cols>
  <sheetData>
    <row r="1" spans="1:15" ht="17" thickBot="1" x14ac:dyDescent="0.25">
      <c r="A1" s="119" t="s">
        <v>66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1"/>
      <c r="O1" s="4" t="s">
        <v>25</v>
      </c>
    </row>
    <row r="2" spans="1:15" ht="18" thickBot="1" x14ac:dyDescent="0.25">
      <c r="A2" s="58" t="s">
        <v>1</v>
      </c>
      <c r="B2" s="59" t="s">
        <v>34</v>
      </c>
      <c r="C2" s="59" t="s">
        <v>3</v>
      </c>
      <c r="D2" s="59" t="s">
        <v>4</v>
      </c>
      <c r="E2" s="59" t="s">
        <v>5</v>
      </c>
      <c r="F2" s="59" t="s">
        <v>6</v>
      </c>
      <c r="G2" s="59" t="s">
        <v>7</v>
      </c>
      <c r="H2" s="59" t="s">
        <v>8</v>
      </c>
      <c r="I2" s="59" t="s">
        <v>9</v>
      </c>
      <c r="J2" s="59" t="s">
        <v>10</v>
      </c>
      <c r="K2" s="59" t="s">
        <v>11</v>
      </c>
      <c r="L2" s="59" t="s">
        <v>12</v>
      </c>
      <c r="M2" s="59" t="s">
        <v>13</v>
      </c>
      <c r="N2" s="60" t="s">
        <v>14</v>
      </c>
      <c r="O2" s="5" t="s">
        <v>21</v>
      </c>
    </row>
    <row r="3" spans="1:15" x14ac:dyDescent="0.2">
      <c r="A3" s="75">
        <v>1</v>
      </c>
      <c r="B3" s="76" t="s">
        <v>25</v>
      </c>
      <c r="C3" s="76" t="s">
        <v>9</v>
      </c>
      <c r="D3" s="77"/>
      <c r="E3" s="78"/>
      <c r="F3" s="78"/>
      <c r="G3" s="78"/>
      <c r="H3" s="78"/>
      <c r="I3" s="78"/>
      <c r="J3" s="78"/>
      <c r="K3" s="78"/>
      <c r="L3" s="78"/>
      <c r="M3" s="78"/>
      <c r="N3" s="79">
        <v>44413</v>
      </c>
    </row>
    <row r="4" spans="1:15" x14ac:dyDescent="0.2">
      <c r="A4" s="42">
        <v>2</v>
      </c>
      <c r="B4" s="70" t="s">
        <v>25</v>
      </c>
      <c r="C4" s="70" t="s">
        <v>9</v>
      </c>
      <c r="D4" s="71"/>
      <c r="E4" s="20"/>
      <c r="F4" s="20"/>
      <c r="G4" s="20"/>
      <c r="H4" s="20"/>
      <c r="I4" s="20"/>
      <c r="J4" s="20"/>
      <c r="K4" s="20"/>
      <c r="L4" s="20"/>
      <c r="M4" s="20"/>
      <c r="N4" s="72">
        <v>44413</v>
      </c>
    </row>
    <row r="5" spans="1:15" x14ac:dyDescent="0.2">
      <c r="A5" s="42">
        <v>3</v>
      </c>
      <c r="B5" s="70" t="s">
        <v>25</v>
      </c>
      <c r="C5" s="70" t="s">
        <v>9</v>
      </c>
      <c r="D5" s="71"/>
      <c r="E5" s="20"/>
      <c r="F5" s="20"/>
      <c r="G5" s="20"/>
      <c r="H5" s="20"/>
      <c r="I5" s="20"/>
      <c r="J5" s="20"/>
      <c r="K5" s="71"/>
      <c r="L5" s="20"/>
      <c r="M5" s="20"/>
      <c r="N5" s="72">
        <v>44413</v>
      </c>
    </row>
    <row r="6" spans="1:15" x14ac:dyDescent="0.2">
      <c r="A6" s="42">
        <v>4</v>
      </c>
      <c r="B6" s="70" t="s">
        <v>25</v>
      </c>
      <c r="C6" s="70" t="s">
        <v>9</v>
      </c>
      <c r="D6" s="71"/>
      <c r="E6" s="20"/>
      <c r="F6" s="20"/>
      <c r="G6" s="20"/>
      <c r="H6" s="20"/>
      <c r="I6" s="20"/>
      <c r="J6" s="20"/>
      <c r="K6" s="20"/>
      <c r="L6" s="20"/>
      <c r="M6" s="20"/>
      <c r="N6" s="72">
        <v>44413</v>
      </c>
    </row>
    <row r="7" spans="1:15" x14ac:dyDescent="0.2">
      <c r="A7" s="42">
        <v>5</v>
      </c>
      <c r="B7" s="70" t="s">
        <v>25</v>
      </c>
      <c r="C7" s="70" t="s">
        <v>9</v>
      </c>
      <c r="D7" s="71"/>
      <c r="E7" s="20"/>
      <c r="F7" s="20"/>
      <c r="G7" s="20"/>
      <c r="H7" s="20"/>
      <c r="I7" s="20"/>
      <c r="J7" s="20"/>
      <c r="K7" s="20"/>
      <c r="L7" s="20"/>
      <c r="M7" s="20"/>
      <c r="N7" s="72">
        <v>44414</v>
      </c>
    </row>
    <row r="8" spans="1:15" x14ac:dyDescent="0.2">
      <c r="A8" s="42">
        <v>6</v>
      </c>
      <c r="B8" s="70" t="s">
        <v>25</v>
      </c>
      <c r="C8" s="70" t="s">
        <v>15</v>
      </c>
      <c r="D8" s="71"/>
      <c r="E8" s="20"/>
      <c r="F8" s="20"/>
      <c r="G8" s="20"/>
      <c r="H8" s="20"/>
      <c r="I8" s="20"/>
      <c r="J8" s="20"/>
      <c r="K8" s="20"/>
      <c r="L8" s="20"/>
      <c r="M8" s="20"/>
      <c r="N8" s="72">
        <v>44414</v>
      </c>
    </row>
    <row r="9" spans="1:15" x14ac:dyDescent="0.2">
      <c r="A9" s="42">
        <v>7</v>
      </c>
      <c r="B9" s="70" t="s">
        <v>25</v>
      </c>
      <c r="C9" s="70" t="s">
        <v>15</v>
      </c>
      <c r="D9" s="71"/>
      <c r="E9" s="20"/>
      <c r="F9" s="20"/>
      <c r="G9" s="20"/>
      <c r="H9" s="20"/>
      <c r="I9" s="20"/>
      <c r="J9" s="20"/>
      <c r="K9" s="71"/>
      <c r="L9" s="20"/>
      <c r="M9" s="20"/>
      <c r="N9" s="72">
        <v>44414</v>
      </c>
    </row>
    <row r="10" spans="1:15" x14ac:dyDescent="0.2">
      <c r="A10" s="42">
        <v>8</v>
      </c>
      <c r="B10" s="70" t="s">
        <v>25</v>
      </c>
      <c r="C10" s="70" t="s">
        <v>9</v>
      </c>
      <c r="D10" s="71"/>
      <c r="E10" s="20"/>
      <c r="F10" s="20"/>
      <c r="G10" s="20"/>
      <c r="H10" s="20"/>
      <c r="I10" s="20"/>
      <c r="J10" s="20"/>
      <c r="K10" s="20"/>
      <c r="L10" s="20"/>
      <c r="M10" s="20"/>
      <c r="N10" s="72">
        <v>44414</v>
      </c>
    </row>
    <row r="11" spans="1:15" x14ac:dyDescent="0.2">
      <c r="A11" s="42">
        <v>9</v>
      </c>
      <c r="B11" s="70" t="s">
        <v>25</v>
      </c>
      <c r="C11" s="70" t="s">
        <v>9</v>
      </c>
      <c r="D11" s="71"/>
      <c r="E11" s="20"/>
      <c r="F11" s="20"/>
      <c r="G11" s="20"/>
      <c r="H11" s="20"/>
      <c r="I11" s="20"/>
      <c r="J11" s="20"/>
      <c r="K11" s="20"/>
      <c r="L11" s="20"/>
      <c r="M11" s="20"/>
      <c r="N11" s="72">
        <v>44414</v>
      </c>
    </row>
    <row r="12" spans="1:15" x14ac:dyDescent="0.2">
      <c r="A12" s="42">
        <v>10</v>
      </c>
      <c r="B12" s="70" t="s">
        <v>25</v>
      </c>
      <c r="C12" s="70" t="s">
        <v>9</v>
      </c>
      <c r="D12" s="20"/>
      <c r="E12" s="71"/>
      <c r="F12" s="20"/>
      <c r="G12" s="20"/>
      <c r="H12" s="20"/>
      <c r="I12" s="20"/>
      <c r="J12" s="20"/>
      <c r="K12" s="20"/>
      <c r="L12" s="20"/>
      <c r="M12" s="20"/>
      <c r="N12" s="72">
        <v>44413</v>
      </c>
    </row>
    <row r="13" spans="1:15" x14ac:dyDescent="0.2">
      <c r="A13" s="42">
        <v>11</v>
      </c>
      <c r="B13" s="70" t="s">
        <v>25</v>
      </c>
      <c r="C13" s="70" t="s">
        <v>9</v>
      </c>
      <c r="D13" s="20"/>
      <c r="E13" s="71"/>
      <c r="F13" s="20"/>
      <c r="G13" s="20"/>
      <c r="H13" s="20"/>
      <c r="I13" s="20"/>
      <c r="J13" s="20"/>
      <c r="K13" s="20"/>
      <c r="L13" s="20"/>
      <c r="M13" s="20"/>
      <c r="N13" s="72">
        <v>44414</v>
      </c>
    </row>
    <row r="14" spans="1:15" x14ac:dyDescent="0.2">
      <c r="A14" s="42">
        <v>12</v>
      </c>
      <c r="B14" s="70" t="s">
        <v>25</v>
      </c>
      <c r="C14" s="70" t="s">
        <v>9</v>
      </c>
      <c r="D14" s="20"/>
      <c r="E14" s="20"/>
      <c r="F14" s="71"/>
      <c r="G14" s="20"/>
      <c r="H14" s="20"/>
      <c r="I14" s="20"/>
      <c r="J14" s="20"/>
      <c r="K14" s="20"/>
      <c r="L14" s="20"/>
      <c r="M14" s="20"/>
      <c r="N14" s="72">
        <v>44413</v>
      </c>
    </row>
    <row r="15" spans="1:15" x14ac:dyDescent="0.2">
      <c r="A15" s="42">
        <v>13</v>
      </c>
      <c r="B15" s="70" t="s">
        <v>25</v>
      </c>
      <c r="C15" s="70" t="s">
        <v>9</v>
      </c>
      <c r="D15" s="20"/>
      <c r="E15" s="20"/>
      <c r="F15" s="71"/>
      <c r="G15" s="20"/>
      <c r="H15" s="20"/>
      <c r="I15" s="20"/>
      <c r="J15" s="20"/>
      <c r="K15" s="20"/>
      <c r="L15" s="20"/>
      <c r="M15" s="20"/>
      <c r="N15" s="72">
        <v>44413</v>
      </c>
    </row>
    <row r="16" spans="1:15" x14ac:dyDescent="0.2">
      <c r="A16" s="42">
        <v>14</v>
      </c>
      <c r="B16" s="70" t="s">
        <v>25</v>
      </c>
      <c r="C16" s="70" t="s">
        <v>9</v>
      </c>
      <c r="D16" s="20"/>
      <c r="E16" s="20"/>
      <c r="F16" s="20"/>
      <c r="G16" s="71"/>
      <c r="H16" s="20"/>
      <c r="I16" s="20"/>
      <c r="J16" s="20"/>
      <c r="K16" s="20"/>
      <c r="L16" s="20"/>
      <c r="M16" s="20"/>
      <c r="N16" s="72">
        <v>44413</v>
      </c>
    </row>
    <row r="17" spans="1:14" x14ac:dyDescent="0.2">
      <c r="A17" s="42">
        <v>15</v>
      </c>
      <c r="B17" s="70" t="s">
        <v>25</v>
      </c>
      <c r="C17" s="70" t="s">
        <v>9</v>
      </c>
      <c r="D17" s="20"/>
      <c r="E17" s="20"/>
      <c r="F17" s="20"/>
      <c r="G17" s="71"/>
      <c r="H17" s="20"/>
      <c r="I17" s="20"/>
      <c r="J17" s="20"/>
      <c r="K17" s="20"/>
      <c r="L17" s="20"/>
      <c r="M17" s="20"/>
      <c r="N17" s="72">
        <v>44413</v>
      </c>
    </row>
    <row r="18" spans="1:14" x14ac:dyDescent="0.2">
      <c r="A18" s="42">
        <v>16</v>
      </c>
      <c r="B18" s="70" t="s">
        <v>25</v>
      </c>
      <c r="C18" s="70" t="s">
        <v>9</v>
      </c>
      <c r="D18" s="20"/>
      <c r="E18" s="20"/>
      <c r="F18" s="20"/>
      <c r="G18" s="71"/>
      <c r="H18" s="20"/>
      <c r="I18" s="20"/>
      <c r="J18" s="20"/>
      <c r="K18" s="20"/>
      <c r="L18" s="20"/>
      <c r="M18" s="20"/>
      <c r="N18" s="72">
        <v>44414</v>
      </c>
    </row>
    <row r="19" spans="1:14" x14ac:dyDescent="0.2">
      <c r="A19" s="42">
        <v>17</v>
      </c>
      <c r="B19" s="70" t="s">
        <v>25</v>
      </c>
      <c r="C19" s="70" t="s">
        <v>9</v>
      </c>
      <c r="D19" s="20"/>
      <c r="E19" s="20"/>
      <c r="F19" s="20"/>
      <c r="G19" s="71"/>
      <c r="H19" s="20"/>
      <c r="I19" s="20"/>
      <c r="J19" s="20"/>
      <c r="K19" s="20"/>
      <c r="L19" s="20"/>
      <c r="M19" s="20"/>
      <c r="N19" s="72">
        <v>44414</v>
      </c>
    </row>
    <row r="20" spans="1:14" x14ac:dyDescent="0.2">
      <c r="A20" s="42">
        <v>18</v>
      </c>
      <c r="B20" s="70" t="s">
        <v>25</v>
      </c>
      <c r="C20" s="70" t="s">
        <v>9</v>
      </c>
      <c r="D20" s="20"/>
      <c r="E20" s="20"/>
      <c r="F20" s="20"/>
      <c r="G20" s="20"/>
      <c r="H20" s="71"/>
      <c r="I20" s="20"/>
      <c r="J20" s="20"/>
      <c r="K20" s="20"/>
      <c r="L20" s="20"/>
      <c r="M20" s="20"/>
      <c r="N20" s="72">
        <v>44413</v>
      </c>
    </row>
    <row r="21" spans="1:14" x14ac:dyDescent="0.2">
      <c r="A21" s="42">
        <v>19</v>
      </c>
      <c r="B21" s="70" t="s">
        <v>25</v>
      </c>
      <c r="C21" s="70" t="s">
        <v>9</v>
      </c>
      <c r="D21" s="20"/>
      <c r="E21" s="20"/>
      <c r="F21" s="20"/>
      <c r="G21" s="20"/>
      <c r="H21" s="71"/>
      <c r="I21" s="20"/>
      <c r="J21" s="20"/>
      <c r="K21" s="20"/>
      <c r="L21" s="20"/>
      <c r="M21" s="20"/>
      <c r="N21" s="72">
        <v>44413</v>
      </c>
    </row>
    <row r="22" spans="1:14" x14ac:dyDescent="0.2">
      <c r="A22" s="42">
        <v>20</v>
      </c>
      <c r="B22" s="70" t="s">
        <v>25</v>
      </c>
      <c r="C22" s="70" t="s">
        <v>9</v>
      </c>
      <c r="D22" s="20"/>
      <c r="E22" s="20"/>
      <c r="F22" s="20"/>
      <c r="G22" s="20"/>
      <c r="H22" s="71"/>
      <c r="I22" s="20"/>
      <c r="J22" s="20"/>
      <c r="K22" s="20"/>
      <c r="L22" s="20"/>
      <c r="M22" s="20"/>
      <c r="N22" s="72">
        <v>44413</v>
      </c>
    </row>
    <row r="23" spans="1:14" x14ac:dyDescent="0.2">
      <c r="A23" s="42">
        <v>21</v>
      </c>
      <c r="B23" s="70" t="s">
        <v>25</v>
      </c>
      <c r="C23" s="70" t="s">
        <v>9</v>
      </c>
      <c r="D23" s="20"/>
      <c r="E23" s="20"/>
      <c r="F23" s="20"/>
      <c r="G23" s="20"/>
      <c r="H23" s="20"/>
      <c r="I23" s="71"/>
      <c r="J23" s="20"/>
      <c r="K23" s="20"/>
      <c r="L23" s="20"/>
      <c r="M23" s="20"/>
      <c r="N23" s="72">
        <v>44413</v>
      </c>
    </row>
    <row r="24" spans="1:14" x14ac:dyDescent="0.2">
      <c r="A24" s="42">
        <v>22</v>
      </c>
      <c r="B24" s="70" t="s">
        <v>25</v>
      </c>
      <c r="C24" s="70" t="s">
        <v>9</v>
      </c>
      <c r="D24" s="20"/>
      <c r="E24" s="20"/>
      <c r="F24" s="20"/>
      <c r="G24" s="20"/>
      <c r="H24" s="20"/>
      <c r="I24" s="71"/>
      <c r="J24" s="20"/>
      <c r="K24" s="20"/>
      <c r="L24" s="20"/>
      <c r="M24" s="20"/>
      <c r="N24" s="72">
        <v>44413</v>
      </c>
    </row>
    <row r="25" spans="1:14" x14ac:dyDescent="0.2">
      <c r="A25" s="42">
        <v>23</v>
      </c>
      <c r="B25" s="70" t="s">
        <v>25</v>
      </c>
      <c r="C25" s="70" t="s">
        <v>9</v>
      </c>
      <c r="D25" s="20"/>
      <c r="E25" s="20"/>
      <c r="F25" s="20"/>
      <c r="G25" s="20"/>
      <c r="H25" s="71"/>
      <c r="I25" s="20"/>
      <c r="J25" s="20"/>
      <c r="K25" s="20"/>
      <c r="L25" s="20"/>
      <c r="M25" s="20"/>
      <c r="N25" s="72">
        <v>44413</v>
      </c>
    </row>
    <row r="26" spans="1:14" x14ac:dyDescent="0.2">
      <c r="A26" s="42">
        <v>24</v>
      </c>
      <c r="B26" s="70" t="s">
        <v>25</v>
      </c>
      <c r="C26" s="70" t="s">
        <v>9</v>
      </c>
      <c r="D26" s="20"/>
      <c r="E26" s="20"/>
      <c r="F26" s="20"/>
      <c r="G26" s="20"/>
      <c r="H26" s="20"/>
      <c r="I26" s="71"/>
      <c r="J26" s="20"/>
      <c r="K26" s="20"/>
      <c r="L26" s="20"/>
      <c r="M26" s="20"/>
      <c r="N26" s="72">
        <v>44413</v>
      </c>
    </row>
    <row r="27" spans="1:14" x14ac:dyDescent="0.2">
      <c r="A27" s="42">
        <v>25</v>
      </c>
      <c r="B27" s="70" t="s">
        <v>25</v>
      </c>
      <c r="C27" s="70" t="s">
        <v>9</v>
      </c>
      <c r="D27" s="20"/>
      <c r="E27" s="20"/>
      <c r="F27" s="20"/>
      <c r="G27" s="20"/>
      <c r="H27" s="20"/>
      <c r="I27" s="71"/>
      <c r="J27" s="20"/>
      <c r="K27" s="20"/>
      <c r="L27" s="20"/>
      <c r="M27" s="20"/>
      <c r="N27" s="72">
        <v>44413</v>
      </c>
    </row>
    <row r="28" spans="1:14" x14ac:dyDescent="0.2">
      <c r="A28" s="42">
        <v>26</v>
      </c>
      <c r="B28" s="70" t="s">
        <v>25</v>
      </c>
      <c r="C28" s="70" t="s">
        <v>9</v>
      </c>
      <c r="D28" s="20"/>
      <c r="E28" s="20"/>
      <c r="F28" s="20"/>
      <c r="G28" s="20"/>
      <c r="H28" s="71"/>
      <c r="I28" s="20"/>
      <c r="J28" s="20"/>
      <c r="K28" s="20"/>
      <c r="L28" s="20"/>
      <c r="M28" s="20"/>
      <c r="N28" s="72">
        <v>44413</v>
      </c>
    </row>
    <row r="29" spans="1:14" x14ac:dyDescent="0.2">
      <c r="A29" s="42">
        <v>27</v>
      </c>
      <c r="B29" s="70" t="s">
        <v>25</v>
      </c>
      <c r="C29" s="70" t="s">
        <v>9</v>
      </c>
      <c r="D29" s="20"/>
      <c r="E29" s="20"/>
      <c r="F29" s="20"/>
      <c r="G29" s="20"/>
      <c r="H29" s="71"/>
      <c r="I29" s="20"/>
      <c r="J29" s="20"/>
      <c r="K29" s="20"/>
      <c r="L29" s="20"/>
      <c r="M29" s="20" t="s">
        <v>22</v>
      </c>
      <c r="N29" s="72">
        <v>44414</v>
      </c>
    </row>
    <row r="30" spans="1:14" x14ac:dyDescent="0.2">
      <c r="A30" s="42">
        <v>28</v>
      </c>
      <c r="B30" s="70" t="s">
        <v>25</v>
      </c>
      <c r="C30" s="70" t="s">
        <v>15</v>
      </c>
      <c r="D30" s="20"/>
      <c r="E30" s="20"/>
      <c r="F30" s="20"/>
      <c r="G30" s="20"/>
      <c r="H30" s="71"/>
      <c r="I30" s="20"/>
      <c r="J30" s="20"/>
      <c r="K30" s="20"/>
      <c r="L30" s="20"/>
      <c r="M30" s="20"/>
      <c r="N30" s="72">
        <v>44414</v>
      </c>
    </row>
    <row r="31" spans="1:14" x14ac:dyDescent="0.2">
      <c r="A31" s="42">
        <v>29</v>
      </c>
      <c r="B31" s="70" t="s">
        <v>25</v>
      </c>
      <c r="C31" s="70" t="s">
        <v>15</v>
      </c>
      <c r="D31" s="20"/>
      <c r="E31" s="20"/>
      <c r="F31" s="20"/>
      <c r="G31" s="20"/>
      <c r="H31" s="71"/>
      <c r="I31" s="20"/>
      <c r="J31" s="20"/>
      <c r="K31" s="20"/>
      <c r="L31" s="20"/>
      <c r="M31" s="20"/>
      <c r="N31" s="72">
        <v>44414</v>
      </c>
    </row>
    <row r="32" spans="1:14" x14ac:dyDescent="0.2">
      <c r="A32" s="42">
        <v>30</v>
      </c>
      <c r="B32" s="70" t="s">
        <v>25</v>
      </c>
      <c r="C32" s="70" t="s">
        <v>15</v>
      </c>
      <c r="D32" s="20"/>
      <c r="E32" s="20"/>
      <c r="F32" s="20"/>
      <c r="G32" s="20"/>
      <c r="H32" s="71"/>
      <c r="I32" s="20"/>
      <c r="J32" s="20"/>
      <c r="K32" s="20"/>
      <c r="L32" s="20"/>
      <c r="M32" s="20"/>
      <c r="N32" s="72">
        <v>44414</v>
      </c>
    </row>
    <row r="33" spans="1:14" x14ac:dyDescent="0.2">
      <c r="A33" s="42">
        <v>31</v>
      </c>
      <c r="B33" s="70" t="s">
        <v>25</v>
      </c>
      <c r="C33" s="70" t="s">
        <v>15</v>
      </c>
      <c r="D33" s="20"/>
      <c r="E33" s="20"/>
      <c r="F33" s="20"/>
      <c r="G33" s="20"/>
      <c r="H33" s="71"/>
      <c r="I33" s="20"/>
      <c r="J33" s="20"/>
      <c r="K33" s="20"/>
      <c r="L33" s="20"/>
      <c r="M33" s="20"/>
      <c r="N33" s="72">
        <v>44414</v>
      </c>
    </row>
    <row r="34" spans="1:14" x14ac:dyDescent="0.2">
      <c r="A34" s="42">
        <v>32</v>
      </c>
      <c r="B34" s="70" t="s">
        <v>25</v>
      </c>
      <c r="C34" s="70" t="s">
        <v>15</v>
      </c>
      <c r="D34" s="20"/>
      <c r="E34" s="20"/>
      <c r="F34" s="20"/>
      <c r="G34" s="20"/>
      <c r="H34" s="71"/>
      <c r="I34" s="20"/>
      <c r="J34" s="20"/>
      <c r="K34" s="20"/>
      <c r="L34" s="20"/>
      <c r="M34" s="20"/>
      <c r="N34" s="72">
        <v>44414</v>
      </c>
    </row>
    <row r="35" spans="1:14" x14ac:dyDescent="0.2">
      <c r="A35" s="42">
        <v>33</v>
      </c>
      <c r="B35" s="70" t="s">
        <v>25</v>
      </c>
      <c r="C35" s="70" t="s">
        <v>15</v>
      </c>
      <c r="D35" s="20"/>
      <c r="E35" s="20"/>
      <c r="F35" s="20"/>
      <c r="G35" s="20"/>
      <c r="H35" s="71"/>
      <c r="I35" s="20"/>
      <c r="J35" s="20"/>
      <c r="K35" s="20"/>
      <c r="L35" s="20"/>
      <c r="M35" s="20"/>
      <c r="N35" s="72">
        <v>44414</v>
      </c>
    </row>
    <row r="36" spans="1:14" x14ac:dyDescent="0.2">
      <c r="A36" s="42">
        <v>34</v>
      </c>
      <c r="B36" s="70" t="s">
        <v>25</v>
      </c>
      <c r="C36" s="70" t="s">
        <v>15</v>
      </c>
      <c r="D36" s="20"/>
      <c r="E36" s="20"/>
      <c r="F36" s="20"/>
      <c r="G36" s="20"/>
      <c r="H36" s="20"/>
      <c r="I36" s="71"/>
      <c r="J36" s="20"/>
      <c r="K36" s="20"/>
      <c r="L36" s="20"/>
      <c r="M36" s="20"/>
      <c r="N36" s="72">
        <v>44414</v>
      </c>
    </row>
    <row r="37" spans="1:14" x14ac:dyDescent="0.2">
      <c r="A37" s="42">
        <v>35</v>
      </c>
      <c r="B37" s="70" t="s">
        <v>25</v>
      </c>
      <c r="C37" s="70" t="s">
        <v>15</v>
      </c>
      <c r="D37" s="20"/>
      <c r="E37" s="20"/>
      <c r="F37" s="20"/>
      <c r="G37" s="20"/>
      <c r="H37" s="20"/>
      <c r="I37" s="71"/>
      <c r="J37" s="20"/>
      <c r="K37" s="20"/>
      <c r="L37" s="20"/>
      <c r="M37" s="20"/>
      <c r="N37" s="72">
        <v>44414</v>
      </c>
    </row>
    <row r="38" spans="1:14" x14ac:dyDescent="0.2">
      <c r="A38" s="42">
        <v>36</v>
      </c>
      <c r="B38" s="70" t="s">
        <v>25</v>
      </c>
      <c r="C38" s="70" t="s">
        <v>9</v>
      </c>
      <c r="D38" s="20"/>
      <c r="E38" s="20"/>
      <c r="F38" s="20"/>
      <c r="G38" s="20"/>
      <c r="H38" s="71"/>
      <c r="I38" s="20"/>
      <c r="J38" s="20"/>
      <c r="K38" s="20"/>
      <c r="L38" s="20"/>
      <c r="M38" s="20"/>
      <c r="N38" s="72">
        <v>44414</v>
      </c>
    </row>
    <row r="39" spans="1:14" x14ac:dyDescent="0.2">
      <c r="A39" s="42">
        <v>37</v>
      </c>
      <c r="B39" s="70" t="s">
        <v>25</v>
      </c>
      <c r="C39" s="70" t="s">
        <v>9</v>
      </c>
      <c r="D39" s="20"/>
      <c r="E39" s="20"/>
      <c r="F39" s="20"/>
      <c r="G39" s="20"/>
      <c r="H39" s="71"/>
      <c r="I39" s="20"/>
      <c r="J39" s="20"/>
      <c r="K39" s="20"/>
      <c r="L39" s="20"/>
      <c r="M39" s="20"/>
      <c r="N39" s="72">
        <v>44414</v>
      </c>
    </row>
    <row r="40" spans="1:14" x14ac:dyDescent="0.2">
      <c r="A40" s="42">
        <v>38</v>
      </c>
      <c r="B40" s="70" t="s">
        <v>25</v>
      </c>
      <c r="C40" s="70" t="s">
        <v>9</v>
      </c>
      <c r="D40" s="20"/>
      <c r="E40" s="20"/>
      <c r="F40" s="20"/>
      <c r="G40" s="20"/>
      <c r="H40" s="71"/>
      <c r="I40" s="20"/>
      <c r="J40" s="20"/>
      <c r="K40" s="20"/>
      <c r="L40" s="20"/>
      <c r="M40" s="20"/>
      <c r="N40" s="72">
        <v>44414</v>
      </c>
    </row>
    <row r="41" spans="1:14" x14ac:dyDescent="0.2">
      <c r="A41" s="42">
        <v>39</v>
      </c>
      <c r="B41" s="70" t="s">
        <v>25</v>
      </c>
      <c r="C41" s="70" t="s">
        <v>9</v>
      </c>
      <c r="D41" s="20"/>
      <c r="E41" s="20"/>
      <c r="F41" s="20"/>
      <c r="G41" s="20"/>
      <c r="H41" s="20"/>
      <c r="I41" s="71"/>
      <c r="J41" s="20"/>
      <c r="K41" s="20"/>
      <c r="L41" s="20"/>
      <c r="M41" s="20"/>
      <c r="N41" s="72">
        <v>44414</v>
      </c>
    </row>
    <row r="42" spans="1:14" x14ac:dyDescent="0.2">
      <c r="A42" s="42">
        <v>40</v>
      </c>
      <c r="B42" s="70" t="s">
        <v>25</v>
      </c>
      <c r="C42" s="70" t="s">
        <v>9</v>
      </c>
      <c r="D42" s="20"/>
      <c r="E42" s="20"/>
      <c r="F42" s="20"/>
      <c r="G42" s="20"/>
      <c r="H42" s="20"/>
      <c r="I42" s="71"/>
      <c r="J42" s="20"/>
      <c r="K42" s="20"/>
      <c r="L42" s="20"/>
      <c r="M42" s="20"/>
      <c r="N42" s="72">
        <v>44414</v>
      </c>
    </row>
    <row r="43" spans="1:14" ht="16" thickBot="1" x14ac:dyDescent="0.25">
      <c r="A43" s="80">
        <v>41</v>
      </c>
      <c r="B43" s="81" t="s">
        <v>25</v>
      </c>
      <c r="C43" s="81" t="s">
        <v>9</v>
      </c>
      <c r="D43" s="82"/>
      <c r="E43" s="82"/>
      <c r="F43" s="82"/>
      <c r="G43" s="82"/>
      <c r="H43" s="82"/>
      <c r="I43" s="83"/>
      <c r="J43" s="82"/>
      <c r="K43" s="82"/>
      <c r="L43" s="82"/>
      <c r="M43" s="82"/>
      <c r="N43" s="84">
        <v>44413</v>
      </c>
    </row>
    <row r="44" spans="1:14" x14ac:dyDescent="0.2">
      <c r="A44" s="87">
        <v>1</v>
      </c>
      <c r="B44" s="88" t="s">
        <v>21</v>
      </c>
      <c r="C44" s="88" t="s">
        <v>9</v>
      </c>
      <c r="D44" s="89"/>
      <c r="E44" s="90"/>
      <c r="F44" s="90"/>
      <c r="G44" s="90"/>
      <c r="H44" s="90"/>
      <c r="I44" s="90"/>
      <c r="J44" s="90"/>
      <c r="K44" s="90"/>
      <c r="L44" s="90"/>
      <c r="M44" s="90"/>
      <c r="N44" s="91">
        <v>44414</v>
      </c>
    </row>
    <row r="45" spans="1:14" x14ac:dyDescent="0.2">
      <c r="A45" s="42">
        <v>2</v>
      </c>
      <c r="B45" s="70" t="s">
        <v>21</v>
      </c>
      <c r="C45" s="70" t="s">
        <v>9</v>
      </c>
      <c r="D45" s="20"/>
      <c r="E45" s="20"/>
      <c r="F45" s="20"/>
      <c r="G45" s="86"/>
      <c r="H45" s="20"/>
      <c r="I45" s="20"/>
      <c r="J45" s="20"/>
      <c r="K45" s="20"/>
      <c r="L45" s="20"/>
      <c r="M45" s="20"/>
      <c r="N45" s="72">
        <v>44413</v>
      </c>
    </row>
    <row r="46" spans="1:14" x14ac:dyDescent="0.2">
      <c r="A46" s="42">
        <v>3</v>
      </c>
      <c r="B46" s="70" t="s">
        <v>21</v>
      </c>
      <c r="C46" s="70" t="s">
        <v>15</v>
      </c>
      <c r="D46" s="20"/>
      <c r="E46" s="20"/>
      <c r="F46" s="20"/>
      <c r="G46" s="20"/>
      <c r="H46" s="20"/>
      <c r="I46" s="86"/>
      <c r="J46" s="20"/>
      <c r="K46" s="20"/>
      <c r="L46" s="20"/>
      <c r="M46" s="20"/>
      <c r="N46" s="72">
        <v>44414</v>
      </c>
    </row>
    <row r="47" spans="1:14" ht="16" thickBot="1" x14ac:dyDescent="0.25">
      <c r="A47" s="43">
        <v>4</v>
      </c>
      <c r="B47" s="73" t="s">
        <v>21</v>
      </c>
      <c r="C47" s="73" t="s">
        <v>15</v>
      </c>
      <c r="D47" s="28"/>
      <c r="E47" s="28"/>
      <c r="F47" s="28"/>
      <c r="G47" s="28"/>
      <c r="H47" s="28"/>
      <c r="I47" s="92"/>
      <c r="J47" s="28"/>
      <c r="K47" s="28"/>
      <c r="L47" s="28"/>
      <c r="M47" s="28"/>
      <c r="N47" s="74">
        <v>44414</v>
      </c>
    </row>
    <row r="48" spans="1:14" ht="16" thickBot="1" x14ac:dyDescent="0.25"/>
    <row r="49" spans="1:16" x14ac:dyDescent="0.2">
      <c r="A49" s="34" t="s">
        <v>33</v>
      </c>
      <c r="B49" s="35" t="s">
        <v>34</v>
      </c>
      <c r="C49" s="35" t="s">
        <v>3</v>
      </c>
      <c r="D49" s="35" t="s">
        <v>4</v>
      </c>
      <c r="E49" s="35" t="s">
        <v>5</v>
      </c>
      <c r="F49" s="35" t="s">
        <v>6</v>
      </c>
      <c r="G49" s="35" t="s">
        <v>7</v>
      </c>
      <c r="H49" s="35" t="s">
        <v>8</v>
      </c>
      <c r="I49" s="35" t="s">
        <v>9</v>
      </c>
      <c r="J49" s="35" t="s">
        <v>10</v>
      </c>
      <c r="K49" s="35" t="s">
        <v>11</v>
      </c>
      <c r="L49" s="35" t="s">
        <v>12</v>
      </c>
      <c r="M49" s="35" t="s">
        <v>50</v>
      </c>
      <c r="N49" s="15" t="s">
        <v>13</v>
      </c>
    </row>
    <row r="50" spans="1:16" x14ac:dyDescent="0.2">
      <c r="A50" s="7"/>
      <c r="B50" s="16" t="s">
        <v>25</v>
      </c>
      <c r="C50" s="16" t="s">
        <v>19</v>
      </c>
      <c r="D50" s="11">
        <v>7</v>
      </c>
      <c r="E50" s="11">
        <v>2</v>
      </c>
      <c r="F50" s="11">
        <v>2</v>
      </c>
      <c r="G50" s="11">
        <v>5</v>
      </c>
      <c r="H50" s="11">
        <v>9</v>
      </c>
      <c r="I50" s="11">
        <v>7</v>
      </c>
      <c r="J50" s="11"/>
      <c r="K50" s="11"/>
      <c r="L50" s="11"/>
      <c r="M50" s="11">
        <f>SUM(D50:I50)</f>
        <v>32</v>
      </c>
      <c r="N50" s="6"/>
    </row>
    <row r="51" spans="1:16" x14ac:dyDescent="0.2">
      <c r="A51" s="7"/>
      <c r="B51" s="16" t="s">
        <v>25</v>
      </c>
      <c r="C51" s="16" t="s">
        <v>20</v>
      </c>
      <c r="D51" s="11">
        <v>2</v>
      </c>
      <c r="E51" s="11">
        <v>0</v>
      </c>
      <c r="F51" s="11">
        <v>0</v>
      </c>
      <c r="G51" s="11">
        <v>0</v>
      </c>
      <c r="H51" s="11">
        <v>5</v>
      </c>
      <c r="I51" s="11">
        <v>2</v>
      </c>
      <c r="J51" s="11"/>
      <c r="K51" s="11"/>
      <c r="L51" s="11"/>
      <c r="M51" s="11">
        <f>SUM(D51:I51)</f>
        <v>9</v>
      </c>
      <c r="N51" s="6"/>
      <c r="P51" s="12"/>
    </row>
    <row r="52" spans="1:16" x14ac:dyDescent="0.2">
      <c r="A52" s="7"/>
      <c r="B52" s="16"/>
      <c r="C52" s="16" t="s">
        <v>18</v>
      </c>
      <c r="D52" s="11">
        <f t="shared" ref="D52:I52" si="0">SUM(D50:D51)</f>
        <v>9</v>
      </c>
      <c r="E52" s="11">
        <f t="shared" si="0"/>
        <v>2</v>
      </c>
      <c r="F52" s="11">
        <f t="shared" si="0"/>
        <v>2</v>
      </c>
      <c r="G52" s="11">
        <f t="shared" si="0"/>
        <v>5</v>
      </c>
      <c r="H52" s="11">
        <f t="shared" si="0"/>
        <v>14</v>
      </c>
      <c r="I52" s="11">
        <f t="shared" si="0"/>
        <v>9</v>
      </c>
      <c r="J52" s="11"/>
      <c r="K52" s="11"/>
      <c r="L52" s="11"/>
      <c r="M52" s="107">
        <f>SUM(D52:I52)</f>
        <v>41</v>
      </c>
      <c r="N52" s="6"/>
    </row>
    <row r="53" spans="1:16" s="12" customFormat="1" x14ac:dyDescent="0.2">
      <c r="A53" s="7"/>
      <c r="B53" s="16"/>
      <c r="C53" s="16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6"/>
      <c r="P53" s="3"/>
    </row>
    <row r="54" spans="1:16" x14ac:dyDescent="0.2">
      <c r="A54" s="7"/>
      <c r="B54" s="16" t="s">
        <v>21</v>
      </c>
      <c r="C54" s="16" t="s">
        <v>19</v>
      </c>
      <c r="D54" s="11">
        <v>1</v>
      </c>
      <c r="E54" s="11">
        <v>0</v>
      </c>
      <c r="F54" s="11">
        <v>0</v>
      </c>
      <c r="G54" s="11">
        <v>1</v>
      </c>
      <c r="H54" s="11">
        <v>0</v>
      </c>
      <c r="I54" s="11">
        <v>0</v>
      </c>
      <c r="J54" s="11"/>
      <c r="K54" s="11"/>
      <c r="L54" s="11"/>
      <c r="M54" s="11">
        <f>SUM(D54:I54)</f>
        <v>2</v>
      </c>
      <c r="N54" s="6"/>
    </row>
    <row r="55" spans="1:16" x14ac:dyDescent="0.2">
      <c r="A55" s="7"/>
      <c r="B55" s="16" t="s">
        <v>21</v>
      </c>
      <c r="C55" s="16" t="s">
        <v>20</v>
      </c>
      <c r="D55" s="11">
        <v>0</v>
      </c>
      <c r="E55" s="11">
        <v>0</v>
      </c>
      <c r="F55" s="11">
        <v>0</v>
      </c>
      <c r="G55" s="11">
        <v>0</v>
      </c>
      <c r="H55" s="11">
        <v>0</v>
      </c>
      <c r="I55" s="11">
        <v>2</v>
      </c>
      <c r="J55" s="11"/>
      <c r="K55" s="11"/>
      <c r="L55" s="11"/>
      <c r="M55" s="11">
        <f>SUM(D55:I55)</f>
        <v>2</v>
      </c>
      <c r="N55" s="6"/>
    </row>
    <row r="56" spans="1:16" x14ac:dyDescent="0.2">
      <c r="A56" s="7"/>
      <c r="B56" s="16"/>
      <c r="C56" s="16" t="s">
        <v>18</v>
      </c>
      <c r="D56" s="11">
        <f t="shared" ref="D56:I56" si="1">SUM(D54:D55)</f>
        <v>1</v>
      </c>
      <c r="E56" s="11">
        <f t="shared" si="1"/>
        <v>0</v>
      </c>
      <c r="F56" s="11">
        <f t="shared" si="1"/>
        <v>0</v>
      </c>
      <c r="G56" s="11">
        <f t="shared" si="1"/>
        <v>1</v>
      </c>
      <c r="H56" s="11">
        <f t="shared" si="1"/>
        <v>0</v>
      </c>
      <c r="I56" s="11">
        <f t="shared" si="1"/>
        <v>2</v>
      </c>
      <c r="J56" s="11"/>
      <c r="K56" s="11"/>
      <c r="L56" s="11"/>
      <c r="M56" s="108">
        <f>SUM(D56:I56)</f>
        <v>4</v>
      </c>
      <c r="N56" s="6"/>
    </row>
    <row r="57" spans="1:16" x14ac:dyDescent="0.2">
      <c r="A57" s="7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6"/>
    </row>
    <row r="58" spans="1:16" ht="16" thickBot="1" x14ac:dyDescent="0.25">
      <c r="A58" s="8"/>
      <c r="B58" s="9"/>
      <c r="C58" s="9"/>
      <c r="D58" s="9"/>
      <c r="E58" s="9"/>
      <c r="F58" s="9"/>
      <c r="G58" s="9"/>
      <c r="H58" s="9"/>
      <c r="I58" s="9"/>
      <c r="J58" s="9"/>
      <c r="K58" s="122" t="s">
        <v>68</v>
      </c>
      <c r="L58" s="122"/>
      <c r="M58" s="9">
        <f>SUM(M52+M56)</f>
        <v>45</v>
      </c>
      <c r="N58" s="10"/>
    </row>
  </sheetData>
  <sortState xmlns:xlrd2="http://schemas.microsoft.com/office/spreadsheetml/2017/richdata2" ref="A4:N47">
    <sortCondition sortBy="cellColor" ref="B4:B47" dxfId="0"/>
  </sortState>
  <mergeCells count="2">
    <mergeCell ref="A1:N1"/>
    <mergeCell ref="K58:L5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67B0B-CBCE-4D4A-9CB6-21B53D219AF8}">
  <dimension ref="A1:O43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N53" sqref="N53"/>
    </sheetView>
  </sheetViews>
  <sheetFormatPr baseColWidth="10" defaultColWidth="9.1640625" defaultRowHeight="15" x14ac:dyDescent="0.2"/>
  <cols>
    <col min="1" max="1" width="13.5" style="13" customWidth="1"/>
    <col min="2" max="2" width="10.33203125" style="13" customWidth="1"/>
    <col min="3" max="12" width="9.1640625" style="13"/>
    <col min="13" max="13" width="15.1640625" style="13" customWidth="1"/>
    <col min="14" max="14" width="17.83203125" style="13" customWidth="1"/>
    <col min="15" max="16384" width="9.1640625" style="13"/>
  </cols>
  <sheetData>
    <row r="1" spans="1:15" ht="17" thickBot="1" x14ac:dyDescent="0.25">
      <c r="A1" s="116" t="s">
        <v>66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8"/>
      <c r="O1" s="4" t="s">
        <v>25</v>
      </c>
    </row>
    <row r="2" spans="1:15" ht="18" thickBot="1" x14ac:dyDescent="0.25">
      <c r="A2" s="58" t="s">
        <v>1</v>
      </c>
      <c r="B2" s="59" t="s">
        <v>2</v>
      </c>
      <c r="C2" s="59" t="s">
        <v>3</v>
      </c>
      <c r="D2" s="59" t="s">
        <v>4</v>
      </c>
      <c r="E2" s="59" t="s">
        <v>5</v>
      </c>
      <c r="F2" s="59" t="s">
        <v>6</v>
      </c>
      <c r="G2" s="59" t="s">
        <v>7</v>
      </c>
      <c r="H2" s="59" t="s">
        <v>8</v>
      </c>
      <c r="I2" s="59" t="s">
        <v>9</v>
      </c>
      <c r="J2" s="59" t="s">
        <v>10</v>
      </c>
      <c r="K2" s="59" t="s">
        <v>11</v>
      </c>
      <c r="L2" s="59" t="s">
        <v>12</v>
      </c>
      <c r="M2" s="59" t="s">
        <v>13</v>
      </c>
      <c r="N2" s="60" t="s">
        <v>14</v>
      </c>
      <c r="O2" s="5" t="s">
        <v>21</v>
      </c>
    </row>
    <row r="3" spans="1:15" x14ac:dyDescent="0.2">
      <c r="A3" s="124" t="s">
        <v>31</v>
      </c>
      <c r="B3" s="123" t="s">
        <v>26</v>
      </c>
      <c r="C3" s="123"/>
      <c r="D3" s="123" t="s">
        <v>30</v>
      </c>
      <c r="E3" s="123"/>
      <c r="F3" s="123"/>
      <c r="G3" s="123"/>
      <c r="H3" s="123"/>
      <c r="I3" s="123"/>
      <c r="J3" s="123"/>
      <c r="K3" s="123"/>
      <c r="L3" s="123"/>
      <c r="M3" s="90"/>
      <c r="N3" s="91">
        <v>44424</v>
      </c>
    </row>
    <row r="4" spans="1:15" x14ac:dyDescent="0.2">
      <c r="A4" s="109"/>
      <c r="B4" s="69" t="s">
        <v>25</v>
      </c>
      <c r="C4" s="93" t="s">
        <v>19</v>
      </c>
      <c r="D4" s="20">
        <f>36+4</f>
        <v>40</v>
      </c>
      <c r="E4" s="20">
        <v>5</v>
      </c>
      <c r="F4" s="20">
        <v>4</v>
      </c>
      <c r="G4" s="20">
        <v>5</v>
      </c>
      <c r="H4" s="20">
        <v>10</v>
      </c>
      <c r="I4" s="20">
        <f>59+5</f>
        <v>64</v>
      </c>
      <c r="J4" s="20"/>
      <c r="K4" s="20">
        <v>3</v>
      </c>
      <c r="L4" s="20"/>
      <c r="M4" s="20"/>
      <c r="N4" s="72"/>
    </row>
    <row r="5" spans="1:15" x14ac:dyDescent="0.2">
      <c r="A5" s="109"/>
      <c r="B5" s="69" t="s">
        <v>25</v>
      </c>
      <c r="C5" s="94" t="s">
        <v>20</v>
      </c>
      <c r="D5" s="20">
        <v>17</v>
      </c>
      <c r="E5" s="20">
        <v>2</v>
      </c>
      <c r="F5" s="20"/>
      <c r="G5" s="20">
        <v>2</v>
      </c>
      <c r="H5" s="20">
        <v>11</v>
      </c>
      <c r="I5" s="20">
        <f>2+25+47+15</f>
        <v>89</v>
      </c>
      <c r="J5" s="20"/>
      <c r="K5" s="20">
        <v>1</v>
      </c>
      <c r="L5" s="20"/>
      <c r="M5" s="20"/>
      <c r="N5" s="36"/>
    </row>
    <row r="6" spans="1:15" x14ac:dyDescent="0.2">
      <c r="A6" s="109"/>
      <c r="B6" s="20"/>
      <c r="C6" s="20" t="s">
        <v>18</v>
      </c>
      <c r="D6" s="20">
        <f t="shared" ref="D6:K6" si="0">SUM(D4:D5)</f>
        <v>57</v>
      </c>
      <c r="E6" s="20">
        <f t="shared" si="0"/>
        <v>7</v>
      </c>
      <c r="F6" s="20">
        <f t="shared" si="0"/>
        <v>4</v>
      </c>
      <c r="G6" s="20">
        <f t="shared" si="0"/>
        <v>7</v>
      </c>
      <c r="H6" s="20">
        <f t="shared" si="0"/>
        <v>21</v>
      </c>
      <c r="I6" s="20">
        <f t="shared" si="0"/>
        <v>153</v>
      </c>
      <c r="J6" s="20">
        <f t="shared" si="0"/>
        <v>0</v>
      </c>
      <c r="K6" s="20">
        <f t="shared" si="0"/>
        <v>4</v>
      </c>
      <c r="L6" s="20"/>
      <c r="M6" s="20"/>
      <c r="N6" s="36"/>
    </row>
    <row r="7" spans="1:15" x14ac:dyDescent="0.2">
      <c r="A7" s="109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36"/>
    </row>
    <row r="8" spans="1:15" x14ac:dyDescent="0.2">
      <c r="A8" s="109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36"/>
    </row>
    <row r="9" spans="1:15" x14ac:dyDescent="0.2">
      <c r="A9" s="109"/>
      <c r="B9" s="85" t="s">
        <v>21</v>
      </c>
      <c r="C9" s="93" t="s">
        <v>19</v>
      </c>
      <c r="D9" s="20">
        <v>9</v>
      </c>
      <c r="E9" s="20"/>
      <c r="F9" s="20">
        <v>2</v>
      </c>
      <c r="G9" s="20">
        <v>1</v>
      </c>
      <c r="H9" s="20">
        <v>3</v>
      </c>
      <c r="I9" s="20">
        <v>67</v>
      </c>
      <c r="J9" s="20"/>
      <c r="K9" s="20">
        <v>1</v>
      </c>
      <c r="L9" s="20"/>
      <c r="M9" s="20"/>
      <c r="N9" s="36"/>
    </row>
    <row r="10" spans="1:15" x14ac:dyDescent="0.2">
      <c r="A10" s="109"/>
      <c r="B10" s="85" t="s">
        <v>21</v>
      </c>
      <c r="C10" s="94" t="s">
        <v>20</v>
      </c>
      <c r="D10" s="20">
        <v>4</v>
      </c>
      <c r="E10" s="20">
        <v>1</v>
      </c>
      <c r="F10" s="20"/>
      <c r="G10" s="20">
        <v>2</v>
      </c>
      <c r="H10" s="20">
        <v>7</v>
      </c>
      <c r="I10" s="20">
        <f>27+4</f>
        <v>31</v>
      </c>
      <c r="J10" s="20"/>
      <c r="K10" s="20"/>
      <c r="L10" s="20"/>
      <c r="M10" s="20"/>
      <c r="N10" s="36"/>
    </row>
    <row r="11" spans="1:15" ht="16" thickBot="1" x14ac:dyDescent="0.25">
      <c r="A11" s="125"/>
      <c r="B11" s="28"/>
      <c r="C11" s="28" t="s">
        <v>18</v>
      </c>
      <c r="D11" s="28">
        <f t="shared" ref="D11:K11" si="1">SUM(D9:D10)</f>
        <v>13</v>
      </c>
      <c r="E11" s="28">
        <f t="shared" si="1"/>
        <v>1</v>
      </c>
      <c r="F11" s="28">
        <f t="shared" si="1"/>
        <v>2</v>
      </c>
      <c r="G11" s="28">
        <f t="shared" si="1"/>
        <v>3</v>
      </c>
      <c r="H11" s="28">
        <f t="shared" si="1"/>
        <v>10</v>
      </c>
      <c r="I11" s="28">
        <f t="shared" si="1"/>
        <v>98</v>
      </c>
      <c r="J11" s="28">
        <f t="shared" si="1"/>
        <v>0</v>
      </c>
      <c r="K11" s="28">
        <f t="shared" si="1"/>
        <v>1</v>
      </c>
      <c r="L11" s="28"/>
      <c r="M11" s="28"/>
      <c r="N11" s="29"/>
    </row>
    <row r="13" spans="1:15" ht="16" thickBot="1" x14ac:dyDescent="0.25"/>
    <row r="14" spans="1:15" x14ac:dyDescent="0.2">
      <c r="A14" s="124" t="s">
        <v>27</v>
      </c>
      <c r="B14" s="123" t="s">
        <v>28</v>
      </c>
      <c r="C14" s="123"/>
      <c r="D14" s="123" t="s">
        <v>23</v>
      </c>
      <c r="E14" s="123"/>
      <c r="F14" s="123"/>
      <c r="G14" s="123"/>
      <c r="H14" s="123"/>
      <c r="I14" s="123"/>
      <c r="J14" s="123"/>
      <c r="K14" s="123"/>
      <c r="L14" s="123"/>
      <c r="M14" s="90"/>
      <c r="N14" s="91">
        <v>44424</v>
      </c>
    </row>
    <row r="15" spans="1:15" x14ac:dyDescent="0.2">
      <c r="A15" s="109"/>
      <c r="B15" s="69" t="s">
        <v>25</v>
      </c>
      <c r="C15" s="93" t="s">
        <v>19</v>
      </c>
      <c r="D15" s="20">
        <v>47</v>
      </c>
      <c r="E15" s="20">
        <v>27</v>
      </c>
      <c r="F15" s="20">
        <v>21</v>
      </c>
      <c r="G15" s="20">
        <v>7</v>
      </c>
      <c r="H15" s="20">
        <v>0</v>
      </c>
      <c r="I15" s="20">
        <v>97</v>
      </c>
      <c r="J15" s="20">
        <v>0</v>
      </c>
      <c r="K15" s="20">
        <v>0</v>
      </c>
      <c r="L15" s="20">
        <v>0</v>
      </c>
      <c r="M15" s="20"/>
      <c r="N15" s="36"/>
    </row>
    <row r="16" spans="1:15" x14ac:dyDescent="0.2">
      <c r="A16" s="109"/>
      <c r="B16" s="69" t="s">
        <v>25</v>
      </c>
      <c r="C16" s="94" t="s">
        <v>20</v>
      </c>
      <c r="D16" s="20">
        <v>21</v>
      </c>
      <c r="E16" s="20">
        <v>22</v>
      </c>
      <c r="F16" s="20">
        <v>3</v>
      </c>
      <c r="G16" s="20">
        <v>0</v>
      </c>
      <c r="H16" s="20">
        <v>1</v>
      </c>
      <c r="I16" s="20">
        <v>34</v>
      </c>
      <c r="J16" s="20">
        <v>1</v>
      </c>
      <c r="K16" s="20">
        <v>0</v>
      </c>
      <c r="L16" s="20">
        <v>0</v>
      </c>
      <c r="M16" s="20"/>
      <c r="N16" s="36"/>
    </row>
    <row r="17" spans="1:14" x14ac:dyDescent="0.2">
      <c r="A17" s="109"/>
      <c r="B17" s="20"/>
      <c r="C17" s="20" t="s">
        <v>18</v>
      </c>
      <c r="D17" s="20">
        <f t="shared" ref="D17:L17" si="2">SUM(D15:D16)</f>
        <v>68</v>
      </c>
      <c r="E17" s="20">
        <f t="shared" si="2"/>
        <v>49</v>
      </c>
      <c r="F17" s="20">
        <f t="shared" si="2"/>
        <v>24</v>
      </c>
      <c r="G17" s="20">
        <f t="shared" si="2"/>
        <v>7</v>
      </c>
      <c r="H17" s="20">
        <f t="shared" si="2"/>
        <v>1</v>
      </c>
      <c r="I17" s="20">
        <f t="shared" si="2"/>
        <v>131</v>
      </c>
      <c r="J17" s="20">
        <f t="shared" si="2"/>
        <v>1</v>
      </c>
      <c r="K17" s="20">
        <f t="shared" si="2"/>
        <v>0</v>
      </c>
      <c r="L17" s="20">
        <f t="shared" si="2"/>
        <v>0</v>
      </c>
      <c r="M17" s="20"/>
      <c r="N17" s="36"/>
    </row>
    <row r="18" spans="1:14" x14ac:dyDescent="0.2">
      <c r="A18" s="109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36"/>
    </row>
    <row r="19" spans="1:14" x14ac:dyDescent="0.2">
      <c r="A19" s="109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36"/>
    </row>
    <row r="20" spans="1:14" x14ac:dyDescent="0.2">
      <c r="A20" s="109"/>
      <c r="B20" s="85" t="s">
        <v>21</v>
      </c>
      <c r="C20" s="93" t="s">
        <v>19</v>
      </c>
      <c r="D20" s="20">
        <v>13</v>
      </c>
      <c r="E20" s="20">
        <v>19</v>
      </c>
      <c r="F20" s="20">
        <v>14</v>
      </c>
      <c r="G20" s="20">
        <v>9</v>
      </c>
      <c r="H20" s="20">
        <v>1</v>
      </c>
      <c r="I20" s="20">
        <v>35</v>
      </c>
      <c r="J20" s="20">
        <v>0</v>
      </c>
      <c r="K20" s="20">
        <v>0</v>
      </c>
      <c r="L20" s="20">
        <v>0</v>
      </c>
      <c r="M20" s="20"/>
      <c r="N20" s="36"/>
    </row>
    <row r="21" spans="1:14" x14ac:dyDescent="0.2">
      <c r="A21" s="109"/>
      <c r="B21" s="85" t="s">
        <v>21</v>
      </c>
      <c r="C21" s="94" t="s">
        <v>20</v>
      </c>
      <c r="D21" s="20">
        <v>15</v>
      </c>
      <c r="E21" s="20">
        <v>5</v>
      </c>
      <c r="F21" s="20">
        <v>0</v>
      </c>
      <c r="G21" s="20">
        <v>3</v>
      </c>
      <c r="H21" s="20">
        <v>0</v>
      </c>
      <c r="I21" s="20">
        <v>29</v>
      </c>
      <c r="J21" s="20">
        <v>5</v>
      </c>
      <c r="K21" s="20">
        <v>0</v>
      </c>
      <c r="L21" s="20">
        <v>0</v>
      </c>
      <c r="M21" s="20"/>
      <c r="N21" s="36"/>
    </row>
    <row r="22" spans="1:14" ht="16" thickBot="1" x14ac:dyDescent="0.25">
      <c r="A22" s="125"/>
      <c r="B22" s="28"/>
      <c r="C22" s="28" t="s">
        <v>18</v>
      </c>
      <c r="D22" s="28">
        <f t="shared" ref="D22:L22" si="3">SUM(D20:D21)</f>
        <v>28</v>
      </c>
      <c r="E22" s="28">
        <f t="shared" si="3"/>
        <v>24</v>
      </c>
      <c r="F22" s="28">
        <f t="shared" si="3"/>
        <v>14</v>
      </c>
      <c r="G22" s="28">
        <f t="shared" si="3"/>
        <v>12</v>
      </c>
      <c r="H22" s="28">
        <f t="shared" si="3"/>
        <v>1</v>
      </c>
      <c r="I22" s="28">
        <f t="shared" si="3"/>
        <v>64</v>
      </c>
      <c r="J22" s="28">
        <f t="shared" si="3"/>
        <v>5</v>
      </c>
      <c r="K22" s="28">
        <f t="shared" si="3"/>
        <v>0</v>
      </c>
      <c r="L22" s="28">
        <f t="shared" si="3"/>
        <v>0</v>
      </c>
      <c r="M22" s="28"/>
      <c r="N22" s="29"/>
    </row>
    <row r="23" spans="1:14" ht="16" thickBot="1" x14ac:dyDescent="0.25"/>
    <row r="24" spans="1:14" x14ac:dyDescent="0.2">
      <c r="A24" s="124" t="s">
        <v>32</v>
      </c>
      <c r="B24" s="123" t="s">
        <v>29</v>
      </c>
      <c r="C24" s="123"/>
      <c r="D24" s="123" t="s">
        <v>24</v>
      </c>
      <c r="E24" s="123"/>
      <c r="F24" s="123"/>
      <c r="G24" s="123"/>
      <c r="H24" s="123"/>
      <c r="I24" s="123"/>
      <c r="J24" s="123"/>
      <c r="K24" s="123"/>
      <c r="L24" s="123"/>
      <c r="M24" s="90"/>
      <c r="N24" s="91">
        <v>44425</v>
      </c>
    </row>
    <row r="25" spans="1:14" x14ac:dyDescent="0.2">
      <c r="A25" s="109"/>
      <c r="B25" s="69" t="s">
        <v>25</v>
      </c>
      <c r="C25" s="93" t="s">
        <v>19</v>
      </c>
      <c r="D25" s="20">
        <v>2</v>
      </c>
      <c r="E25" s="20">
        <v>3</v>
      </c>
      <c r="F25" s="20">
        <v>6</v>
      </c>
      <c r="G25" s="20">
        <v>2</v>
      </c>
      <c r="H25" s="20">
        <v>0</v>
      </c>
      <c r="I25" s="20">
        <v>9</v>
      </c>
      <c r="J25" s="20">
        <v>0</v>
      </c>
      <c r="K25" s="20">
        <v>0</v>
      </c>
      <c r="L25" s="20">
        <v>0</v>
      </c>
      <c r="M25" s="20"/>
      <c r="N25" s="36"/>
    </row>
    <row r="26" spans="1:14" x14ac:dyDescent="0.2">
      <c r="A26" s="109"/>
      <c r="B26" s="69" t="s">
        <v>25</v>
      </c>
      <c r="C26" s="94" t="s">
        <v>20</v>
      </c>
      <c r="D26" s="20">
        <v>21</v>
      </c>
      <c r="E26" s="20">
        <v>22</v>
      </c>
      <c r="F26" s="20">
        <v>3</v>
      </c>
      <c r="G26" s="20">
        <v>0</v>
      </c>
      <c r="H26" s="20">
        <v>1</v>
      </c>
      <c r="I26" s="20">
        <v>34</v>
      </c>
      <c r="J26" s="20">
        <v>1</v>
      </c>
      <c r="K26" s="20">
        <v>0</v>
      </c>
      <c r="L26" s="20">
        <v>0</v>
      </c>
      <c r="M26" s="20"/>
      <c r="N26" s="36"/>
    </row>
    <row r="27" spans="1:14" x14ac:dyDescent="0.2">
      <c r="A27" s="109"/>
      <c r="B27" s="20"/>
      <c r="C27" s="20" t="s">
        <v>18</v>
      </c>
      <c r="D27" s="20">
        <f t="shared" ref="D27:L27" si="4">SUM(D25:D26)</f>
        <v>23</v>
      </c>
      <c r="E27" s="20">
        <f t="shared" si="4"/>
        <v>25</v>
      </c>
      <c r="F27" s="20">
        <f t="shared" si="4"/>
        <v>9</v>
      </c>
      <c r="G27" s="20">
        <f t="shared" si="4"/>
        <v>2</v>
      </c>
      <c r="H27" s="20">
        <f t="shared" si="4"/>
        <v>1</v>
      </c>
      <c r="I27" s="20">
        <f t="shared" si="4"/>
        <v>43</v>
      </c>
      <c r="J27" s="20">
        <f t="shared" si="4"/>
        <v>1</v>
      </c>
      <c r="K27" s="20">
        <f t="shared" si="4"/>
        <v>0</v>
      </c>
      <c r="L27" s="20">
        <f t="shared" si="4"/>
        <v>0</v>
      </c>
      <c r="M27" s="20"/>
      <c r="N27" s="36"/>
    </row>
    <row r="28" spans="1:14" x14ac:dyDescent="0.2">
      <c r="A28" s="10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36"/>
    </row>
    <row r="29" spans="1:14" x14ac:dyDescent="0.2">
      <c r="A29" s="10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6"/>
    </row>
    <row r="30" spans="1:14" x14ac:dyDescent="0.2">
      <c r="A30" s="109"/>
      <c r="B30" s="85" t="s">
        <v>21</v>
      </c>
      <c r="C30" s="93" t="s">
        <v>19</v>
      </c>
      <c r="D30" s="20">
        <v>13</v>
      </c>
      <c r="E30" s="20">
        <v>19</v>
      </c>
      <c r="F30" s="20">
        <v>14</v>
      </c>
      <c r="G30" s="20">
        <v>9</v>
      </c>
      <c r="H30" s="20">
        <v>1</v>
      </c>
      <c r="I30" s="20">
        <v>35</v>
      </c>
      <c r="J30" s="20">
        <v>0</v>
      </c>
      <c r="K30" s="20">
        <v>0</v>
      </c>
      <c r="L30" s="20">
        <v>0</v>
      </c>
      <c r="M30" s="20"/>
      <c r="N30" s="36"/>
    </row>
    <row r="31" spans="1:14" x14ac:dyDescent="0.2">
      <c r="A31" s="109"/>
      <c r="B31" s="85" t="s">
        <v>21</v>
      </c>
      <c r="C31" s="94" t="s">
        <v>20</v>
      </c>
      <c r="D31" s="20">
        <v>15</v>
      </c>
      <c r="E31" s="20">
        <v>5</v>
      </c>
      <c r="F31" s="20">
        <v>0</v>
      </c>
      <c r="G31" s="20">
        <v>3</v>
      </c>
      <c r="H31" s="20">
        <v>0</v>
      </c>
      <c r="I31" s="20">
        <v>29</v>
      </c>
      <c r="J31" s="20">
        <v>5</v>
      </c>
      <c r="K31" s="20">
        <v>0</v>
      </c>
      <c r="L31" s="20">
        <v>0</v>
      </c>
      <c r="M31" s="20"/>
      <c r="N31" s="36"/>
    </row>
    <row r="32" spans="1:14" ht="16" thickBot="1" x14ac:dyDescent="0.25">
      <c r="A32" s="125"/>
      <c r="B32" s="28"/>
      <c r="C32" s="28" t="s">
        <v>18</v>
      </c>
      <c r="D32" s="28">
        <f t="shared" ref="D32:L32" si="5">SUM(D30:D31)</f>
        <v>28</v>
      </c>
      <c r="E32" s="28">
        <f t="shared" si="5"/>
        <v>24</v>
      </c>
      <c r="F32" s="28">
        <f t="shared" si="5"/>
        <v>14</v>
      </c>
      <c r="G32" s="28">
        <f t="shared" si="5"/>
        <v>12</v>
      </c>
      <c r="H32" s="28">
        <f t="shared" si="5"/>
        <v>1</v>
      </c>
      <c r="I32" s="28">
        <f t="shared" si="5"/>
        <v>64</v>
      </c>
      <c r="J32" s="28">
        <f t="shared" si="5"/>
        <v>5</v>
      </c>
      <c r="K32" s="28">
        <f t="shared" si="5"/>
        <v>0</v>
      </c>
      <c r="L32" s="28">
        <f t="shared" si="5"/>
        <v>0</v>
      </c>
      <c r="M32" s="28"/>
      <c r="N32" s="29"/>
    </row>
    <row r="33" spans="1:14" ht="16" thickBot="1" x14ac:dyDescent="0.25"/>
    <row r="34" spans="1:14" ht="17" x14ac:dyDescent="0.2">
      <c r="A34" s="21" t="s">
        <v>33</v>
      </c>
      <c r="B34" s="22" t="s">
        <v>34</v>
      </c>
      <c r="C34" s="22" t="s">
        <v>3</v>
      </c>
      <c r="D34" s="48" t="s">
        <v>4</v>
      </c>
      <c r="E34" s="48" t="s">
        <v>5</v>
      </c>
      <c r="F34" s="48" t="s">
        <v>6</v>
      </c>
      <c r="G34" s="48" t="s">
        <v>7</v>
      </c>
      <c r="H34" s="48" t="s">
        <v>8</v>
      </c>
      <c r="I34" s="48" t="s">
        <v>9</v>
      </c>
      <c r="J34" s="48" t="s">
        <v>10</v>
      </c>
      <c r="K34" s="48" t="s">
        <v>11</v>
      </c>
      <c r="L34" s="48" t="s">
        <v>12</v>
      </c>
      <c r="M34" s="48" t="s">
        <v>13</v>
      </c>
      <c r="N34" s="49" t="s">
        <v>50</v>
      </c>
    </row>
    <row r="35" spans="1:14" x14ac:dyDescent="0.2">
      <c r="A35" s="42"/>
      <c r="B35" s="69" t="s">
        <v>25</v>
      </c>
      <c r="C35" s="93" t="s">
        <v>19</v>
      </c>
      <c r="D35" s="20">
        <f>SUM(D4+D15+D25)</f>
        <v>89</v>
      </c>
      <c r="E35" s="20">
        <f t="shared" ref="E35:L35" si="6">SUM(E4+E15+E25)</f>
        <v>35</v>
      </c>
      <c r="F35" s="20">
        <f t="shared" si="6"/>
        <v>31</v>
      </c>
      <c r="G35" s="20">
        <f t="shared" si="6"/>
        <v>14</v>
      </c>
      <c r="H35" s="20">
        <f t="shared" si="6"/>
        <v>10</v>
      </c>
      <c r="I35" s="20">
        <f t="shared" si="6"/>
        <v>170</v>
      </c>
      <c r="J35" s="20">
        <f t="shared" si="6"/>
        <v>0</v>
      </c>
      <c r="K35" s="20">
        <f t="shared" si="6"/>
        <v>3</v>
      </c>
      <c r="L35" s="20">
        <f t="shared" si="6"/>
        <v>0</v>
      </c>
      <c r="M35" s="20"/>
      <c r="N35" s="36"/>
    </row>
    <row r="36" spans="1:14" x14ac:dyDescent="0.2">
      <c r="A36" s="42"/>
      <c r="B36" s="69" t="s">
        <v>25</v>
      </c>
      <c r="C36" s="94" t="s">
        <v>20</v>
      </c>
      <c r="D36" s="20">
        <f>SUM(D5+D16+D26)</f>
        <v>59</v>
      </c>
      <c r="E36" s="20">
        <f t="shared" ref="E36:L36" si="7">SUM(E5+E16+E26)</f>
        <v>46</v>
      </c>
      <c r="F36" s="20">
        <f t="shared" si="7"/>
        <v>6</v>
      </c>
      <c r="G36" s="20">
        <f t="shared" si="7"/>
        <v>2</v>
      </c>
      <c r="H36" s="20">
        <f t="shared" si="7"/>
        <v>13</v>
      </c>
      <c r="I36" s="20">
        <f t="shared" si="7"/>
        <v>157</v>
      </c>
      <c r="J36" s="20">
        <f t="shared" si="7"/>
        <v>2</v>
      </c>
      <c r="K36" s="20">
        <f t="shared" si="7"/>
        <v>1</v>
      </c>
      <c r="L36" s="20">
        <f t="shared" si="7"/>
        <v>0</v>
      </c>
      <c r="M36" s="20"/>
      <c r="N36" s="36"/>
    </row>
    <row r="37" spans="1:14" x14ac:dyDescent="0.2">
      <c r="A37" s="42"/>
      <c r="B37" s="20"/>
      <c r="C37" s="18" t="s">
        <v>18</v>
      </c>
      <c r="D37" s="20">
        <f>SUM(D35:D36)</f>
        <v>148</v>
      </c>
      <c r="E37" s="20">
        <f t="shared" ref="E37:L37" si="8">SUM(E35:E36)</f>
        <v>81</v>
      </c>
      <c r="F37" s="20">
        <f t="shared" si="8"/>
        <v>37</v>
      </c>
      <c r="G37" s="20">
        <f t="shared" si="8"/>
        <v>16</v>
      </c>
      <c r="H37" s="20">
        <f t="shared" si="8"/>
        <v>23</v>
      </c>
      <c r="I37" s="20">
        <f t="shared" si="8"/>
        <v>327</v>
      </c>
      <c r="J37" s="20">
        <f t="shared" si="8"/>
        <v>2</v>
      </c>
      <c r="K37" s="20">
        <f t="shared" si="8"/>
        <v>4</v>
      </c>
      <c r="L37" s="20">
        <f t="shared" si="8"/>
        <v>0</v>
      </c>
      <c r="M37" s="20"/>
      <c r="N37" s="105">
        <f>SUM(D37:I37)</f>
        <v>632</v>
      </c>
    </row>
    <row r="38" spans="1:14" x14ac:dyDescent="0.2">
      <c r="A38" s="42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36"/>
    </row>
    <row r="39" spans="1:14" x14ac:dyDescent="0.2">
      <c r="A39" s="42"/>
      <c r="B39" s="85" t="s">
        <v>21</v>
      </c>
      <c r="C39" s="93" t="s">
        <v>19</v>
      </c>
      <c r="D39" s="20">
        <f>SUM(D9+D20+D30)</f>
        <v>35</v>
      </c>
      <c r="E39" s="20">
        <f t="shared" ref="E39:L40" si="9">SUM(E9+E20+E30)</f>
        <v>38</v>
      </c>
      <c r="F39" s="20">
        <f t="shared" si="9"/>
        <v>30</v>
      </c>
      <c r="G39" s="20">
        <f t="shared" si="9"/>
        <v>19</v>
      </c>
      <c r="H39" s="20">
        <f t="shared" si="9"/>
        <v>5</v>
      </c>
      <c r="I39" s="20">
        <f t="shared" si="9"/>
        <v>137</v>
      </c>
      <c r="J39" s="20">
        <f t="shared" si="9"/>
        <v>0</v>
      </c>
      <c r="K39" s="20">
        <f t="shared" si="9"/>
        <v>1</v>
      </c>
      <c r="L39" s="20">
        <f t="shared" si="9"/>
        <v>0</v>
      </c>
      <c r="M39" s="20"/>
      <c r="N39" s="36"/>
    </row>
    <row r="40" spans="1:14" x14ac:dyDescent="0.2">
      <c r="A40" s="42"/>
      <c r="B40" s="85" t="s">
        <v>21</v>
      </c>
      <c r="C40" s="94" t="s">
        <v>20</v>
      </c>
      <c r="D40" s="20">
        <f>SUM(D10+D21+D31)</f>
        <v>34</v>
      </c>
      <c r="E40" s="20">
        <f t="shared" si="9"/>
        <v>11</v>
      </c>
      <c r="F40" s="20">
        <f t="shared" si="9"/>
        <v>0</v>
      </c>
      <c r="G40" s="20">
        <f t="shared" si="9"/>
        <v>8</v>
      </c>
      <c r="H40" s="20">
        <f t="shared" si="9"/>
        <v>7</v>
      </c>
      <c r="I40" s="20">
        <f t="shared" si="9"/>
        <v>89</v>
      </c>
      <c r="J40" s="20">
        <f t="shared" si="9"/>
        <v>10</v>
      </c>
      <c r="K40" s="20">
        <f t="shared" si="9"/>
        <v>0</v>
      </c>
      <c r="L40" s="20">
        <f t="shared" si="9"/>
        <v>0</v>
      </c>
      <c r="M40" s="20"/>
      <c r="N40" s="36"/>
    </row>
    <row r="41" spans="1:14" x14ac:dyDescent="0.2">
      <c r="A41" s="42"/>
      <c r="B41" s="20"/>
      <c r="C41" s="18" t="s">
        <v>18</v>
      </c>
      <c r="D41" s="20">
        <f>SUM(D39:D40)</f>
        <v>69</v>
      </c>
      <c r="E41" s="20">
        <f t="shared" ref="E41:L41" si="10">SUM(E39:E40)</f>
        <v>49</v>
      </c>
      <c r="F41" s="20">
        <f t="shared" si="10"/>
        <v>30</v>
      </c>
      <c r="G41" s="20">
        <f t="shared" si="10"/>
        <v>27</v>
      </c>
      <c r="H41" s="20">
        <f t="shared" si="10"/>
        <v>12</v>
      </c>
      <c r="I41" s="20">
        <f t="shared" si="10"/>
        <v>226</v>
      </c>
      <c r="J41" s="20">
        <f t="shared" si="10"/>
        <v>10</v>
      </c>
      <c r="K41" s="20">
        <f t="shared" si="10"/>
        <v>1</v>
      </c>
      <c r="L41" s="20">
        <f t="shared" si="10"/>
        <v>0</v>
      </c>
      <c r="M41" s="20"/>
      <c r="N41" s="106">
        <f>SUM(D41:I41)</f>
        <v>413</v>
      </c>
    </row>
    <row r="42" spans="1:14" x14ac:dyDescent="0.2">
      <c r="A42" s="42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36"/>
    </row>
    <row r="43" spans="1:14" ht="16" thickBot="1" x14ac:dyDescent="0.25">
      <c r="A43" s="43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45" t="s">
        <v>69</v>
      </c>
      <c r="N43" s="29">
        <f>SUM(N37+N41)</f>
        <v>1045</v>
      </c>
    </row>
  </sheetData>
  <mergeCells count="10">
    <mergeCell ref="B24:C24"/>
    <mergeCell ref="D24:L24"/>
    <mergeCell ref="A3:A11"/>
    <mergeCell ref="A14:A22"/>
    <mergeCell ref="A24:A32"/>
    <mergeCell ref="A1:N1"/>
    <mergeCell ref="B3:C3"/>
    <mergeCell ref="D3:L3"/>
    <mergeCell ref="B14:C14"/>
    <mergeCell ref="D14:L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Grand Summary</vt:lpstr>
      <vt:lpstr>Plotting</vt:lpstr>
      <vt:lpstr>July-Aug21_R1</vt:lpstr>
      <vt:lpstr>July-Aug21_R2</vt:lpstr>
      <vt:lpstr>July-Aug21_R3</vt:lpstr>
      <vt:lpstr>July-Aug_R4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Nikhil Hajirnis</dc:creator>
  <cp:lastModifiedBy>Microsoft Office User</cp:lastModifiedBy>
  <dcterms:created xsi:type="dcterms:W3CDTF">2022-01-23T12:11:02Z</dcterms:created>
  <dcterms:modified xsi:type="dcterms:W3CDTF">2022-08-15T02:10:52Z</dcterms:modified>
</cp:coreProperties>
</file>