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C:\Users\黄卉\Desktop\文章全部原始数据\Fig3\"/>
    </mc:Choice>
  </mc:AlternateContent>
  <xr:revisionPtr revIDLastSave="0" documentId="13_ncr:1_{B7D34B60-24C5-4FA4-ACE5-D6E38ED36FAB}" xr6:coauthVersionLast="46" xr6:coauthVersionMax="46" xr10:uidLastSave="{00000000-0000-0000-0000-000000000000}"/>
  <bookViews>
    <workbookView xWindow="0" yWindow="0" windowWidth="28800" windowHeight="15600" activeTab="1" xr2:uid="{00000000-000D-0000-FFFF-FFFF00000000}"/>
  </bookViews>
  <sheets>
    <sheet name="测试数据" sheetId="1" r:id="rId1"/>
    <sheet name="Sheet1" sheetId="2" r:id="rId2"/>
  </sheets>
  <calcPr calcId="191029"/>
</workbook>
</file>

<file path=xl/calcChain.xml><?xml version="1.0" encoding="utf-8"?>
<calcChain xmlns="http://schemas.openxmlformats.org/spreadsheetml/2006/main">
  <c r="G28" i="2" l="1"/>
  <c r="G27" i="2"/>
  <c r="M24" i="2"/>
  <c r="L24" i="2"/>
  <c r="K24" i="2"/>
  <c r="J24" i="2"/>
  <c r="I24" i="2"/>
  <c r="G23" i="2"/>
  <c r="F23" i="2"/>
  <c r="E23" i="2"/>
  <c r="D23" i="2"/>
  <c r="C23" i="2"/>
  <c r="B23" i="2"/>
  <c r="M22" i="2"/>
  <c r="L22" i="2"/>
  <c r="K22" i="2"/>
  <c r="J22" i="2"/>
  <c r="I22" i="2"/>
  <c r="H22" i="2"/>
  <c r="G22" i="2"/>
  <c r="F22" i="2"/>
  <c r="E22" i="2"/>
  <c r="D22" i="2"/>
  <c r="C22" i="2"/>
  <c r="B22" i="2"/>
  <c r="M21" i="2"/>
  <c r="L21" i="2"/>
  <c r="K21" i="2"/>
  <c r="J21" i="2"/>
  <c r="I21" i="2"/>
  <c r="H21" i="2"/>
  <c r="G21" i="2"/>
  <c r="F21" i="2"/>
  <c r="E21" i="2"/>
  <c r="D21" i="2"/>
  <c r="C21" i="2"/>
  <c r="B21" i="2"/>
  <c r="M20" i="2"/>
  <c r="L20" i="2"/>
  <c r="K20" i="2"/>
  <c r="J20" i="2"/>
  <c r="I20" i="2"/>
  <c r="H20" i="2"/>
  <c r="G20" i="2"/>
  <c r="F20" i="2"/>
  <c r="E20" i="2"/>
  <c r="D20" i="2"/>
  <c r="C20" i="2"/>
  <c r="B20" i="2"/>
  <c r="M19" i="2"/>
  <c r="L19" i="2"/>
  <c r="K19" i="2"/>
  <c r="J19" i="2"/>
  <c r="I19" i="2"/>
  <c r="H19" i="2"/>
  <c r="G19" i="2"/>
  <c r="F19" i="2"/>
  <c r="E19" i="2"/>
  <c r="D19" i="2"/>
  <c r="C19" i="2"/>
  <c r="B19" i="2"/>
  <c r="M18" i="2"/>
  <c r="L18" i="2"/>
  <c r="K18" i="2"/>
  <c r="J18" i="2"/>
  <c r="I18" i="2"/>
  <c r="H18" i="2"/>
  <c r="G18" i="2"/>
  <c r="F18" i="2"/>
  <c r="E18" i="2"/>
  <c r="D18" i="2"/>
  <c r="C18" i="2"/>
  <c r="B18" i="2"/>
  <c r="M17" i="2"/>
  <c r="L17" i="2"/>
  <c r="K17" i="2"/>
  <c r="J17" i="2"/>
  <c r="I17" i="2"/>
  <c r="H17" i="2"/>
  <c r="G17" i="2"/>
  <c r="F17" i="2"/>
  <c r="E17" i="2"/>
  <c r="D17" i="2"/>
  <c r="C17" i="2"/>
  <c r="B17" i="2"/>
  <c r="E5" i="2"/>
  <c r="F5" i="2" s="1"/>
  <c r="G5" i="2" s="1"/>
  <c r="H5" i="2" s="1"/>
  <c r="H4" i="2"/>
  <c r="G4" i="2"/>
  <c r="F4" i="2"/>
  <c r="E4" i="2"/>
  <c r="D4" i="2"/>
  <c r="C4" i="2"/>
</calcChain>
</file>

<file path=xl/sharedStrings.xml><?xml version="1.0" encoding="utf-8"?>
<sst xmlns="http://schemas.openxmlformats.org/spreadsheetml/2006/main" count="48" uniqueCount="46">
  <si>
    <t>所属操作：</t>
  </si>
  <si>
    <t>酶标板</t>
  </si>
  <si>
    <t>节点名称：</t>
  </si>
  <si>
    <t>光度测试1</t>
  </si>
  <si>
    <t>是否为区域扫描：</t>
  </si>
  <si>
    <t>否</t>
  </si>
  <si>
    <t>重复次数：</t>
  </si>
  <si>
    <t>1</t>
  </si>
  <si>
    <t>积分时间：</t>
  </si>
  <si>
    <t>50</t>
  </si>
  <si>
    <t>狭缝带宽：</t>
  </si>
  <si>
    <t>无此功能</t>
  </si>
  <si>
    <t>测试波长：</t>
  </si>
  <si>
    <t>450</t>
  </si>
  <si>
    <t>测试开始时间：</t>
  </si>
  <si>
    <t>2020-06-30 15:31:15</t>
  </si>
  <si>
    <t>测试结束时间：</t>
  </si>
  <si>
    <t>2020-06-30 15:32:13</t>
  </si>
  <si>
    <t>@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</si>
  <si>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</si>
  <si>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</si>
  <si>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</si>
  <si>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</si>
  <si>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</si>
  <si>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</si>
  <si>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</si>
  <si>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</si>
  <si>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</si>
  <si>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</si>
  <si>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</si>
  <si>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A</t>
  </si>
  <si>
    <t>B</t>
  </si>
  <si>
    <t>C</t>
  </si>
  <si>
    <t>D</t>
  </si>
  <si>
    <t>E</t>
  </si>
  <si>
    <t>F</t>
  </si>
  <si>
    <t>G</t>
  </si>
  <si>
    <t>H</t>
  </si>
  <si>
    <t>标准品</t>
  </si>
  <si>
    <t>均值</t>
  </si>
  <si>
    <t>浓度（pg/mL）</t>
  </si>
  <si>
    <t>96孔板OD值</t>
  </si>
  <si>
    <t>对应浓度实验结果</t>
  </si>
  <si>
    <t>对照组</t>
  </si>
  <si>
    <t>实验组</t>
  </si>
  <si>
    <t>Hepg2富氢培养基实验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</si>
</sst>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0472222222222198"/>
          <c:y val="3.9351851851851902E-2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Sheet1!$C$4:$H$4</c:f>
              <c:numCache>
                <c:formatCode>General</c:formatCode>
                <c:ptCount val="6"/>
                <c:pt idx="0">
                  <c:v>1.5576500000000002</c:v>
                </c:pt>
                <c:pt idx="1">
                  <c:v>0.74045000000000005</c:v>
                </c:pt>
                <c:pt idx="2">
                  <c:v>0.39855000000000002</c:v>
                </c:pt>
                <c:pt idx="3">
                  <c:v>0.26219999999999999</c:v>
                </c:pt>
                <c:pt idx="4">
                  <c:v>0.16194999999999998</c:v>
                </c:pt>
                <c:pt idx="5">
                  <c:v>0.1313</c:v>
                </c:pt>
              </c:numCache>
            </c:numRef>
          </c:xVal>
          <c:yVal>
            <c:numRef>
              <c:f>Sheet1!$C$5:$H$5</c:f>
              <c:numCache>
                <c:formatCode>General</c:formatCode>
                <c:ptCount val="6"/>
                <c:pt idx="0">
                  <c:v>8000</c:v>
                </c:pt>
                <c:pt idx="1">
                  <c:v>4000</c:v>
                </c:pt>
                <c:pt idx="2">
                  <c:v>2000</c:v>
                </c:pt>
                <c:pt idx="3">
                  <c:v>1000</c:v>
                </c:pt>
                <c:pt idx="4">
                  <c:v>500</c:v>
                </c:pt>
                <c:pt idx="5">
                  <c:v>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50C-4945-90D0-D44D7BD178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8675552"/>
        <c:axId val="762108862"/>
      </c:scatterChart>
      <c:valAx>
        <c:axId val="4586755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762108862"/>
        <c:crosses val="autoZero"/>
        <c:crossBetween val="midCat"/>
      </c:valAx>
      <c:valAx>
        <c:axId val="76210886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58675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139700</xdr:colOff>
      <xdr:row>1</xdr:row>
      <xdr:rowOff>107950</xdr:rowOff>
    </xdr:from>
    <xdr:to>
      <xdr:col>21</xdr:col>
      <xdr:colOff>571500</xdr:colOff>
      <xdr:row>17</xdr:row>
      <xdr:rowOff>6350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N19"/>
  <sheetViews>
    <sheetView workbookViewId="0">
      <selection activeCell="C12" sqref="C12:N19"/>
    </sheetView>
  </sheetViews>
  <sheetFormatPr defaultColWidth="9" defaultRowHeight="13.5" x14ac:dyDescent="0.15"/>
  <sheetData>
    <row r="2" spans="2:14" x14ac:dyDescent="0.15">
      <c r="B2" t="s">
        <v>0</v>
      </c>
      <c r="C2" t="s">
        <v>1</v>
      </c>
    </row>
    <row r="3" spans="2:14" x14ac:dyDescent="0.15">
      <c r="B3" t="s">
        <v>2</v>
      </c>
      <c r="C3" t="s">
        <v>3</v>
      </c>
    </row>
    <row r="4" spans="2:14" x14ac:dyDescent="0.15">
      <c r="B4" t="s">
        <v>4</v>
      </c>
      <c r="C4" t="s">
        <v>5</v>
      </c>
    </row>
    <row r="5" spans="2:14" x14ac:dyDescent="0.15">
      <c r="B5" t="s">
        <v>6</v>
      </c>
      <c r="C5" t="s">
        <v>7</v>
      </c>
    </row>
    <row r="6" spans="2:14" x14ac:dyDescent="0.15">
      <c r="B6" t="s">
        <v>8</v>
      </c>
      <c r="C6" t="s">
        <v>9</v>
      </c>
    </row>
    <row r="7" spans="2:14" x14ac:dyDescent="0.15">
      <c r="B7" t="s">
        <v>10</v>
      </c>
      <c r="C7" t="s">
        <v>11</v>
      </c>
    </row>
    <row r="8" spans="2:14" x14ac:dyDescent="0.15">
      <c r="B8" t="s">
        <v>12</v>
      </c>
      <c r="C8" t="s">
        <v>13</v>
      </c>
    </row>
    <row r="9" spans="2:14" x14ac:dyDescent="0.15">
      <c r="B9" t="s">
        <v>14</v>
      </c>
      <c r="C9" t="s">
        <v>15</v>
      </c>
    </row>
    <row r="10" spans="2:14" x14ac:dyDescent="0.15">
      <c r="B10" t="s">
        <v>16</v>
      </c>
      <c r="C10" t="s">
        <v>17</v>
      </c>
    </row>
    <row r="11" spans="2:14" x14ac:dyDescent="0.15">
      <c r="B11" t="s">
        <v>18</v>
      </c>
      <c r="C11" t="s">
        <v>7</v>
      </c>
      <c r="D11" t="s">
        <v>19</v>
      </c>
      <c r="E11" t="s">
        <v>20</v>
      </c>
      <c r="F11" t="s">
        <v>21</v>
      </c>
      <c r="G11" t="s">
        <v>22</v>
      </c>
      <c r="H11" t="s">
        <v>23</v>
      </c>
      <c r="I11" t="s">
        <v>24</v>
      </c>
      <c r="J11" t="s">
        <v>25</v>
      </c>
      <c r="K11" t="s">
        <v>26</v>
      </c>
      <c r="L11" t="s">
        <v>27</v>
      </c>
      <c r="M11" t="s">
        <v>28</v>
      </c>
      <c r="N11" t="s">
        <v>29</v>
      </c>
    </row>
    <row r="12" spans="2:14" x14ac:dyDescent="0.15">
      <c r="B12" t="s">
        <v>30</v>
      </c>
      <c r="C12">
        <v>0.1016</v>
      </c>
      <c r="D12">
        <v>0.1052</v>
      </c>
      <c r="E12">
        <v>0.1002</v>
      </c>
      <c r="F12">
        <v>0.1095</v>
      </c>
      <c r="G12">
        <v>0.10589999999999999</v>
      </c>
      <c r="H12">
        <v>9.8599999999999993E-2</v>
      </c>
      <c r="I12">
        <v>0.1132</v>
      </c>
      <c r="J12">
        <v>0.1111</v>
      </c>
      <c r="K12">
        <v>0.1133</v>
      </c>
      <c r="L12">
        <v>0.1195</v>
      </c>
      <c r="M12">
        <v>0.12609999999999999</v>
      </c>
      <c r="N12">
        <v>0.1193</v>
      </c>
    </row>
    <row r="13" spans="2:14" x14ac:dyDescent="0.15">
      <c r="B13" t="s">
        <v>31</v>
      </c>
      <c r="C13">
        <v>9.6799999999999997E-2</v>
      </c>
      <c r="D13">
        <v>9.5299999999999996E-2</v>
      </c>
      <c r="E13">
        <v>9.5299999999999996E-2</v>
      </c>
      <c r="F13">
        <v>9.8900000000000002E-2</v>
      </c>
      <c r="G13">
        <v>9.7299999999999998E-2</v>
      </c>
      <c r="H13">
        <v>0.1024</v>
      </c>
      <c r="I13">
        <v>9.8199999999999996E-2</v>
      </c>
      <c r="J13">
        <v>9.3700000000000006E-2</v>
      </c>
      <c r="K13">
        <v>9.7799999999999998E-2</v>
      </c>
      <c r="L13">
        <v>0.1024</v>
      </c>
      <c r="M13">
        <v>0.1069</v>
      </c>
      <c r="N13">
        <v>0.1144</v>
      </c>
    </row>
    <row r="14" spans="2:14" x14ac:dyDescent="0.15">
      <c r="B14" t="s">
        <v>32</v>
      </c>
      <c r="C14">
        <v>9.2100000000000001E-2</v>
      </c>
      <c r="D14">
        <v>9.3600000000000003E-2</v>
      </c>
      <c r="E14">
        <v>9.6199999999999994E-2</v>
      </c>
      <c r="F14">
        <v>9.9099999999999994E-2</v>
      </c>
      <c r="G14">
        <v>9.9400000000000002E-2</v>
      </c>
      <c r="H14">
        <v>0.11119999999999999</v>
      </c>
      <c r="I14">
        <v>0.1017</v>
      </c>
      <c r="J14">
        <v>0.1057</v>
      </c>
      <c r="K14">
        <v>0.1033</v>
      </c>
      <c r="L14">
        <v>0.1163</v>
      </c>
      <c r="M14">
        <v>0.10979999999999999</v>
      </c>
      <c r="N14">
        <v>0.1135</v>
      </c>
    </row>
    <row r="15" spans="2:14" x14ac:dyDescent="0.15">
      <c r="B15" t="s">
        <v>33</v>
      </c>
      <c r="C15">
        <v>9.3799999999999994E-2</v>
      </c>
      <c r="D15">
        <v>9.6299999999999997E-2</v>
      </c>
      <c r="E15">
        <v>9.4500000000000001E-2</v>
      </c>
      <c r="F15">
        <v>0.11799999999999999</v>
      </c>
      <c r="G15">
        <v>0.10580000000000001</v>
      </c>
      <c r="H15">
        <v>0.1031</v>
      </c>
      <c r="I15">
        <v>9.5000000000000001E-2</v>
      </c>
      <c r="J15">
        <v>0.1087</v>
      </c>
      <c r="K15">
        <v>0.1019</v>
      </c>
      <c r="L15">
        <v>8.5300000000000001E-2</v>
      </c>
      <c r="M15">
        <v>8.6699999999999999E-2</v>
      </c>
      <c r="N15">
        <v>8.8599999999999998E-2</v>
      </c>
    </row>
    <row r="16" spans="2:14" x14ac:dyDescent="0.15">
      <c r="B16" t="s">
        <v>34</v>
      </c>
      <c r="C16">
        <v>9.1999999999999998E-2</v>
      </c>
      <c r="D16">
        <v>0.12520000000000001</v>
      </c>
      <c r="E16">
        <v>9.7500000000000003E-2</v>
      </c>
      <c r="F16">
        <v>0.107</v>
      </c>
      <c r="G16">
        <v>0.1072</v>
      </c>
      <c r="H16">
        <v>0.10349999999999999</v>
      </c>
      <c r="I16">
        <v>0.1045</v>
      </c>
      <c r="J16">
        <v>0.1047</v>
      </c>
      <c r="K16">
        <v>0.1038</v>
      </c>
      <c r="L16">
        <v>0.1086</v>
      </c>
      <c r="M16">
        <v>0.1024</v>
      </c>
      <c r="N16">
        <v>0.1017</v>
      </c>
    </row>
    <row r="17" spans="2:14" x14ac:dyDescent="0.15">
      <c r="B17" t="s">
        <v>35</v>
      </c>
      <c r="C17">
        <v>9.3799999999999994E-2</v>
      </c>
      <c r="D17">
        <v>8.7999999999999995E-2</v>
      </c>
      <c r="E17">
        <v>9.9000000000000005E-2</v>
      </c>
      <c r="F17">
        <v>0.10580000000000001</v>
      </c>
      <c r="G17">
        <v>9.98E-2</v>
      </c>
      <c r="H17">
        <v>0.11119999999999999</v>
      </c>
      <c r="I17">
        <v>0.10009999999999999</v>
      </c>
      <c r="J17">
        <v>9.8699999999999996E-2</v>
      </c>
      <c r="K17">
        <v>0.1085</v>
      </c>
      <c r="L17">
        <v>0.1018</v>
      </c>
      <c r="M17">
        <v>0.1114</v>
      </c>
      <c r="N17">
        <v>0.10730000000000001</v>
      </c>
    </row>
    <row r="18" spans="2:14" x14ac:dyDescent="0.15">
      <c r="B18" t="s">
        <v>36</v>
      </c>
      <c r="C18">
        <v>0.1067</v>
      </c>
      <c r="D18">
        <v>8.8800000000000004E-2</v>
      </c>
      <c r="E18">
        <v>9.8900000000000002E-2</v>
      </c>
      <c r="F18">
        <v>0.1094</v>
      </c>
      <c r="G18">
        <v>0.1018</v>
      </c>
      <c r="H18">
        <v>0.10680000000000001</v>
      </c>
    </row>
    <row r="19" spans="2:14" x14ac:dyDescent="0.15">
      <c r="B19" t="s">
        <v>37</v>
      </c>
      <c r="J19">
        <v>9.4200000000000006E-2</v>
      </c>
      <c r="K19">
        <v>0.1011</v>
      </c>
      <c r="L19">
        <v>0.1055</v>
      </c>
      <c r="M19">
        <v>0.1071</v>
      </c>
      <c r="N19">
        <v>0.105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M30"/>
  <sheetViews>
    <sheetView tabSelected="1" topLeftCell="A10" workbookViewId="0">
      <selection activeCell="K27" sqref="K27"/>
    </sheetView>
  </sheetViews>
  <sheetFormatPr defaultColWidth="8.75" defaultRowHeight="13.5" x14ac:dyDescent="0.15"/>
  <cols>
    <col min="2" max="13" width="10.5"/>
  </cols>
  <sheetData>
    <row r="2" spans="2:13" x14ac:dyDescent="0.15">
      <c r="B2" s="3" t="s">
        <v>38</v>
      </c>
      <c r="C2">
        <v>1.5212000000000001</v>
      </c>
      <c r="D2">
        <v>0.64749999999999996</v>
      </c>
      <c r="E2">
        <v>0.33150000000000002</v>
      </c>
      <c r="F2">
        <v>0.2445</v>
      </c>
      <c r="G2">
        <v>0.14899999999999999</v>
      </c>
      <c r="H2">
        <v>0.12820000000000001</v>
      </c>
    </row>
    <row r="3" spans="2:13" x14ac:dyDescent="0.15">
      <c r="B3" s="3"/>
      <c r="C3">
        <v>1.5941000000000001</v>
      </c>
      <c r="D3">
        <v>0.83340000000000003</v>
      </c>
      <c r="E3">
        <v>0.46560000000000001</v>
      </c>
      <c r="F3">
        <v>0.27989999999999998</v>
      </c>
      <c r="G3">
        <v>0.1749</v>
      </c>
      <c r="H3">
        <v>0.13439999999999999</v>
      </c>
    </row>
    <row r="4" spans="2:13" x14ac:dyDescent="0.15">
      <c r="B4" t="s">
        <v>39</v>
      </c>
      <c r="C4">
        <f t="shared" ref="C4:H4" si="0">AVERAGE(C2:C3)</f>
        <v>1.5576500000000002</v>
      </c>
      <c r="D4">
        <f t="shared" si="0"/>
        <v>0.74045000000000005</v>
      </c>
      <c r="E4">
        <f t="shared" si="0"/>
        <v>0.39855000000000002</v>
      </c>
      <c r="F4">
        <f t="shared" si="0"/>
        <v>0.26219999999999999</v>
      </c>
      <c r="G4">
        <f t="shared" si="0"/>
        <v>0.16194999999999998</v>
      </c>
      <c r="H4">
        <f t="shared" si="0"/>
        <v>0.1313</v>
      </c>
    </row>
    <row r="5" spans="2:13" x14ac:dyDescent="0.15">
      <c r="B5" t="s">
        <v>40</v>
      </c>
      <c r="C5">
        <v>8000</v>
      </c>
      <c r="D5">
        <v>4000</v>
      </c>
      <c r="E5">
        <f>D5/2</f>
        <v>2000</v>
      </c>
      <c r="F5">
        <f>E5/2</f>
        <v>1000</v>
      </c>
      <c r="G5">
        <f>F5/2</f>
        <v>500</v>
      </c>
      <c r="H5">
        <f>G5/2</f>
        <v>250</v>
      </c>
    </row>
    <row r="7" spans="2:13" x14ac:dyDescent="0.15">
      <c r="B7" t="s">
        <v>41</v>
      </c>
    </row>
    <row r="8" spans="2:13" x14ac:dyDescent="0.15">
      <c r="B8">
        <v>0.1016</v>
      </c>
      <c r="C8">
        <v>0.1052</v>
      </c>
      <c r="D8">
        <v>0.1002</v>
      </c>
      <c r="E8">
        <v>0.1095</v>
      </c>
      <c r="F8">
        <v>0.10589999999999999</v>
      </c>
      <c r="G8">
        <v>9.8599999999999993E-2</v>
      </c>
      <c r="H8">
        <v>0.1132</v>
      </c>
      <c r="I8">
        <v>0.1111</v>
      </c>
      <c r="J8">
        <v>0.1133</v>
      </c>
      <c r="K8">
        <v>0.1195</v>
      </c>
      <c r="L8">
        <v>0.12609999999999999</v>
      </c>
      <c r="M8">
        <v>0.1193</v>
      </c>
    </row>
    <row r="9" spans="2:13" x14ac:dyDescent="0.15">
      <c r="B9">
        <v>9.6799999999999997E-2</v>
      </c>
      <c r="C9">
        <v>9.5299999999999996E-2</v>
      </c>
      <c r="D9">
        <v>9.5299999999999996E-2</v>
      </c>
      <c r="E9">
        <v>9.8900000000000002E-2</v>
      </c>
      <c r="F9">
        <v>9.7299999999999998E-2</v>
      </c>
      <c r="G9">
        <v>0.1024</v>
      </c>
      <c r="H9">
        <v>9.8199999999999996E-2</v>
      </c>
      <c r="I9">
        <v>9.3700000000000006E-2</v>
      </c>
      <c r="J9">
        <v>9.7799999999999998E-2</v>
      </c>
      <c r="K9">
        <v>0.1024</v>
      </c>
      <c r="L9">
        <v>0.1069</v>
      </c>
      <c r="M9">
        <v>0.1144</v>
      </c>
    </row>
    <row r="10" spans="2:13" x14ac:dyDescent="0.15">
      <c r="B10">
        <v>9.2100000000000001E-2</v>
      </c>
      <c r="C10">
        <v>9.3600000000000003E-2</v>
      </c>
      <c r="D10">
        <v>9.6199999999999994E-2</v>
      </c>
      <c r="E10">
        <v>9.9099999999999994E-2</v>
      </c>
      <c r="F10">
        <v>9.9400000000000002E-2</v>
      </c>
      <c r="G10">
        <v>0.11119999999999999</v>
      </c>
      <c r="H10">
        <v>0.1017</v>
      </c>
      <c r="I10">
        <v>0.1057</v>
      </c>
      <c r="J10">
        <v>0.1033</v>
      </c>
      <c r="K10">
        <v>0.1163</v>
      </c>
      <c r="L10">
        <v>0.10979999999999999</v>
      </c>
      <c r="M10">
        <v>0.1135</v>
      </c>
    </row>
    <row r="11" spans="2:13" x14ac:dyDescent="0.15">
      <c r="B11">
        <v>9.3799999999999994E-2</v>
      </c>
      <c r="C11">
        <v>9.6299999999999997E-2</v>
      </c>
      <c r="D11">
        <v>9.4500000000000001E-2</v>
      </c>
      <c r="E11">
        <v>0.11799999999999999</v>
      </c>
      <c r="F11">
        <v>0.10580000000000001</v>
      </c>
      <c r="G11">
        <v>0.1031</v>
      </c>
      <c r="H11">
        <v>9.5000000000000001E-2</v>
      </c>
      <c r="I11">
        <v>0.1087</v>
      </c>
      <c r="J11">
        <v>0.1019</v>
      </c>
      <c r="K11">
        <v>8.5300000000000001E-2</v>
      </c>
      <c r="L11">
        <v>8.6699999999999999E-2</v>
      </c>
      <c r="M11">
        <v>8.8599999999999998E-2</v>
      </c>
    </row>
    <row r="12" spans="2:13" x14ac:dyDescent="0.15">
      <c r="B12">
        <v>9.1999999999999998E-2</v>
      </c>
      <c r="C12">
        <v>0.12520000000000001</v>
      </c>
      <c r="D12">
        <v>9.7500000000000003E-2</v>
      </c>
      <c r="E12">
        <v>0.107</v>
      </c>
      <c r="F12">
        <v>0.1072</v>
      </c>
      <c r="G12">
        <v>0.10349999999999999</v>
      </c>
      <c r="H12">
        <v>0.1045</v>
      </c>
      <c r="I12">
        <v>0.1047</v>
      </c>
      <c r="J12">
        <v>0.1038</v>
      </c>
      <c r="K12">
        <v>0.1086</v>
      </c>
      <c r="L12">
        <v>0.1024</v>
      </c>
      <c r="M12">
        <v>0.1017</v>
      </c>
    </row>
    <row r="13" spans="2:13" x14ac:dyDescent="0.15">
      <c r="B13">
        <v>9.3799999999999994E-2</v>
      </c>
      <c r="C13">
        <v>8.7999999999999995E-2</v>
      </c>
      <c r="D13">
        <v>9.9000000000000005E-2</v>
      </c>
      <c r="E13">
        <v>0.10580000000000001</v>
      </c>
      <c r="F13">
        <v>9.98E-2</v>
      </c>
      <c r="G13">
        <v>0.11119999999999999</v>
      </c>
      <c r="H13">
        <v>0.10009999999999999</v>
      </c>
      <c r="I13">
        <v>9.8699999999999996E-2</v>
      </c>
      <c r="J13">
        <v>0.1085</v>
      </c>
      <c r="K13">
        <v>0.1018</v>
      </c>
      <c r="L13">
        <v>0.1114</v>
      </c>
      <c r="M13">
        <v>0.10730000000000001</v>
      </c>
    </row>
    <row r="14" spans="2:13" x14ac:dyDescent="0.15">
      <c r="B14">
        <v>0.1067</v>
      </c>
      <c r="C14">
        <v>8.8800000000000004E-2</v>
      </c>
      <c r="D14">
        <v>9.8900000000000002E-2</v>
      </c>
      <c r="E14">
        <v>0.1094</v>
      </c>
      <c r="F14">
        <v>0.1018</v>
      </c>
      <c r="G14">
        <v>0.10680000000000001</v>
      </c>
    </row>
    <row r="15" spans="2:13" x14ac:dyDescent="0.15">
      <c r="I15">
        <v>9.4200000000000006E-2</v>
      </c>
      <c r="J15">
        <v>0.1011</v>
      </c>
      <c r="K15">
        <v>0.1055</v>
      </c>
      <c r="L15">
        <v>0.1071</v>
      </c>
      <c r="M15">
        <v>0.105</v>
      </c>
    </row>
    <row r="16" spans="2:13" x14ac:dyDescent="0.15">
      <c r="B16" t="s">
        <v>42</v>
      </c>
    </row>
    <row r="17" spans="2:13" x14ac:dyDescent="0.15">
      <c r="B17">
        <f>5434.8*B8-320.77</f>
        <v>231.40567999999996</v>
      </c>
      <c r="C17">
        <f t="shared" ref="C17:L17" si="1">5434.8*C8-320.77</f>
        <v>250.97095999999999</v>
      </c>
      <c r="D17">
        <f t="shared" si="1"/>
        <v>223.79696000000001</v>
      </c>
      <c r="E17">
        <f t="shared" si="1"/>
        <v>274.34059999999999</v>
      </c>
      <c r="F17">
        <f t="shared" si="1"/>
        <v>254.77531999999997</v>
      </c>
      <c r="G17">
        <f t="shared" si="1"/>
        <v>215.10127999999997</v>
      </c>
      <c r="H17">
        <f t="shared" si="1"/>
        <v>294.44935999999996</v>
      </c>
      <c r="I17">
        <f t="shared" si="1"/>
        <v>283.03628000000003</v>
      </c>
      <c r="J17">
        <f t="shared" si="1"/>
        <v>294.99284</v>
      </c>
      <c r="K17">
        <f t="shared" si="1"/>
        <v>328.68860000000006</v>
      </c>
      <c r="L17">
        <f t="shared" si="1"/>
        <v>364.55827999999997</v>
      </c>
      <c r="M17">
        <f>5434.8*M8-320.77</f>
        <v>327.60164000000009</v>
      </c>
    </row>
    <row r="18" spans="2:13" x14ac:dyDescent="0.15">
      <c r="B18">
        <f t="shared" ref="B18:B23" si="2">5434.8*B9-320.77</f>
        <v>205.31864000000007</v>
      </c>
      <c r="C18">
        <f t="shared" ref="C18:C23" si="3">5434.8*C9-320.77</f>
        <v>197.16643999999997</v>
      </c>
      <c r="D18">
        <f t="shared" ref="D18:D23" si="4">5434.8*D9-320.77</f>
        <v>197.16643999999997</v>
      </c>
      <c r="E18">
        <f t="shared" ref="E18:E23" si="5">5434.8*E9-320.77</f>
        <v>216.73172</v>
      </c>
      <c r="F18">
        <f t="shared" ref="F18:F23" si="6">5434.8*F9-320.77</f>
        <v>208.03604000000007</v>
      </c>
      <c r="G18">
        <f t="shared" ref="G18:G23" si="7">5434.8*G9-320.77</f>
        <v>235.75352000000009</v>
      </c>
      <c r="H18">
        <f t="shared" ref="H18:H22" si="8">5434.8*H9-320.77</f>
        <v>212.92736000000002</v>
      </c>
      <c r="I18">
        <f t="shared" ref="I18:I24" si="9">5434.8*I9-320.77</f>
        <v>188.47076000000004</v>
      </c>
      <c r="J18">
        <f t="shared" ref="J18:J24" si="10">5434.8*J9-320.77</f>
        <v>210.75344000000007</v>
      </c>
      <c r="K18">
        <f t="shared" ref="K18:K24" si="11">5434.8*K9-320.77</f>
        <v>235.75352000000009</v>
      </c>
      <c r="L18">
        <f t="shared" ref="L18:L24" si="12">5434.8*L9-320.77</f>
        <v>260.21011999999996</v>
      </c>
      <c r="M18">
        <f t="shared" ref="M18:M24" si="13">5434.8*M9-320.77</f>
        <v>300.97112000000004</v>
      </c>
    </row>
    <row r="19" spans="2:13" x14ac:dyDescent="0.15">
      <c r="B19">
        <f t="shared" si="2"/>
        <v>179.77508000000006</v>
      </c>
      <c r="C19">
        <f t="shared" si="3"/>
        <v>187.92728000000005</v>
      </c>
      <c r="D19">
        <f t="shared" si="4"/>
        <v>202.05776000000003</v>
      </c>
      <c r="E19">
        <f t="shared" si="5"/>
        <v>217.81867999999997</v>
      </c>
      <c r="F19">
        <f t="shared" si="6"/>
        <v>219.44911999999999</v>
      </c>
      <c r="G19">
        <f t="shared" si="7"/>
        <v>283.57975999999996</v>
      </c>
      <c r="H19">
        <f t="shared" si="8"/>
        <v>231.94916000000001</v>
      </c>
      <c r="I19">
        <f t="shared" si="9"/>
        <v>253.6883600000001</v>
      </c>
      <c r="J19">
        <f t="shared" si="10"/>
        <v>240.64484000000004</v>
      </c>
      <c r="K19">
        <f t="shared" si="11"/>
        <v>311.29723999999999</v>
      </c>
      <c r="L19">
        <f t="shared" si="12"/>
        <v>275.97104000000002</v>
      </c>
      <c r="M19">
        <f t="shared" si="13"/>
        <v>296.07980000000009</v>
      </c>
    </row>
    <row r="20" spans="2:13" x14ac:dyDescent="0.15">
      <c r="B20">
        <f t="shared" si="2"/>
        <v>189.01424000000003</v>
      </c>
      <c r="C20">
        <f t="shared" si="3"/>
        <v>202.60123999999996</v>
      </c>
      <c r="D20">
        <f t="shared" si="4"/>
        <v>192.81860000000006</v>
      </c>
      <c r="E20">
        <f t="shared" si="5"/>
        <v>320.53639999999996</v>
      </c>
      <c r="F20">
        <f t="shared" si="6"/>
        <v>254.23184000000003</v>
      </c>
      <c r="G20">
        <f t="shared" si="7"/>
        <v>239.55788000000007</v>
      </c>
      <c r="H20">
        <f t="shared" si="8"/>
        <v>195.53600000000006</v>
      </c>
      <c r="I20">
        <f t="shared" si="9"/>
        <v>269.99276000000009</v>
      </c>
      <c r="J20">
        <f t="shared" si="10"/>
        <v>233.0361200000001</v>
      </c>
      <c r="K20">
        <f t="shared" si="11"/>
        <v>142.81844000000007</v>
      </c>
      <c r="L20">
        <f t="shared" si="12"/>
        <v>150.42716000000001</v>
      </c>
      <c r="M20">
        <f t="shared" si="13"/>
        <v>160.75328000000002</v>
      </c>
    </row>
    <row r="21" spans="2:13" x14ac:dyDescent="0.15">
      <c r="B21">
        <f t="shared" si="2"/>
        <v>179.23160000000001</v>
      </c>
      <c r="C21">
        <f t="shared" si="3"/>
        <v>359.66696000000002</v>
      </c>
      <c r="D21">
        <f t="shared" si="4"/>
        <v>209.12300000000005</v>
      </c>
      <c r="E21">
        <f t="shared" si="5"/>
        <v>260.75360000000001</v>
      </c>
      <c r="F21">
        <f t="shared" si="6"/>
        <v>261.8405600000001</v>
      </c>
      <c r="G21">
        <f t="shared" si="7"/>
        <v>241.73180000000002</v>
      </c>
      <c r="H21">
        <f t="shared" si="8"/>
        <v>247.16660000000002</v>
      </c>
      <c r="I21">
        <f t="shared" si="9"/>
        <v>248.25355999999999</v>
      </c>
      <c r="J21">
        <f t="shared" si="10"/>
        <v>243.36224000000004</v>
      </c>
      <c r="K21">
        <f t="shared" si="11"/>
        <v>269.44928000000004</v>
      </c>
      <c r="L21">
        <f t="shared" si="12"/>
        <v>235.75352000000009</v>
      </c>
      <c r="M21">
        <f t="shared" si="13"/>
        <v>231.94916000000001</v>
      </c>
    </row>
    <row r="22" spans="2:13" x14ac:dyDescent="0.15">
      <c r="B22">
        <f t="shared" si="2"/>
        <v>189.01424000000003</v>
      </c>
      <c r="C22">
        <f t="shared" si="3"/>
        <v>157.49240000000003</v>
      </c>
      <c r="D22">
        <f t="shared" si="4"/>
        <v>217.27520000000004</v>
      </c>
      <c r="E22">
        <f t="shared" si="5"/>
        <v>254.23184000000003</v>
      </c>
      <c r="F22">
        <f t="shared" si="6"/>
        <v>221.62304000000006</v>
      </c>
      <c r="G22">
        <f t="shared" si="7"/>
        <v>283.57975999999996</v>
      </c>
      <c r="H22">
        <f t="shared" si="8"/>
        <v>223.25347999999997</v>
      </c>
      <c r="I22">
        <f t="shared" si="9"/>
        <v>215.64476000000002</v>
      </c>
      <c r="J22">
        <f t="shared" si="10"/>
        <v>268.9058</v>
      </c>
      <c r="K22">
        <f t="shared" si="11"/>
        <v>232.49264000000005</v>
      </c>
      <c r="L22">
        <f t="shared" si="12"/>
        <v>284.66672000000005</v>
      </c>
      <c r="M22">
        <f t="shared" si="13"/>
        <v>262.38404000000003</v>
      </c>
    </row>
    <row r="23" spans="2:13" x14ac:dyDescent="0.15">
      <c r="B23">
        <f t="shared" si="2"/>
        <v>259.1231600000001</v>
      </c>
      <c r="C23">
        <f t="shared" si="3"/>
        <v>161.84024000000005</v>
      </c>
      <c r="D23">
        <f t="shared" si="4"/>
        <v>216.73172</v>
      </c>
      <c r="E23">
        <f t="shared" si="5"/>
        <v>273.79712000000006</v>
      </c>
      <c r="F23">
        <f t="shared" si="6"/>
        <v>232.49264000000005</v>
      </c>
      <c r="G23">
        <f t="shared" si="7"/>
        <v>259.66664000000003</v>
      </c>
    </row>
    <row r="24" spans="2:13" x14ac:dyDescent="0.15">
      <c r="I24">
        <f t="shared" si="9"/>
        <v>191.1881600000001</v>
      </c>
      <c r="J24">
        <f t="shared" si="10"/>
        <v>228.68827999999996</v>
      </c>
      <c r="K24">
        <f t="shared" si="11"/>
        <v>252.60140000000001</v>
      </c>
      <c r="L24">
        <f t="shared" si="12"/>
        <v>261.29708000000005</v>
      </c>
      <c r="M24">
        <f t="shared" si="13"/>
        <v>249.88400000000001</v>
      </c>
    </row>
    <row r="26" spans="2:13" ht="18.75" x14ac:dyDescent="0.15">
      <c r="B26" s="1" t="s">
        <v>45</v>
      </c>
      <c r="G26" s="2" t="s">
        <v>39</v>
      </c>
    </row>
    <row r="27" spans="2:13" x14ac:dyDescent="0.15">
      <c r="B27" t="s">
        <v>43</v>
      </c>
      <c r="C27">
        <v>259.12315999999998</v>
      </c>
      <c r="D27">
        <v>161.84023999999999</v>
      </c>
      <c r="E27">
        <v>216.73172</v>
      </c>
      <c r="G27" s="2">
        <f>AVERAGE(C27:E27)</f>
        <v>212.56503999999998</v>
      </c>
    </row>
    <row r="28" spans="2:13" x14ac:dyDescent="0.15">
      <c r="B28" t="s">
        <v>44</v>
      </c>
      <c r="C28">
        <v>273.79712000000001</v>
      </c>
      <c r="D28">
        <v>232.49263999999999</v>
      </c>
      <c r="E28">
        <v>259.66663999999997</v>
      </c>
      <c r="G28" s="2">
        <f>AVERAGE(C28:E28)</f>
        <v>255.31880000000001</v>
      </c>
    </row>
    <row r="29" spans="2:13" x14ac:dyDescent="0.15">
      <c r="G29" s="2"/>
    </row>
    <row r="30" spans="2:13" x14ac:dyDescent="0.15">
      <c r="G30" s="2"/>
    </row>
  </sheetData>
  <mergeCells count="1">
    <mergeCell ref="B2:B3"/>
  </mergeCells>
  <phoneticPr fontId="2" type="noConversion"/>
  <pageMargins left="0.75" right="0.75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测试数据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黄卉</cp:lastModifiedBy>
  <dcterms:created xsi:type="dcterms:W3CDTF">2020-06-30T15:32:00Z</dcterms:created>
  <dcterms:modified xsi:type="dcterms:W3CDTF">2021-01-13T02:18:39Z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2052-11.1.0.9739</vt:lpwstr>
  </property>
</Properties>
</file>