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D2\"/>
    </mc:Choice>
  </mc:AlternateContent>
  <bookViews>
    <workbookView xWindow="0" yWindow="0" windowWidth="20325" windowHeight="9090" activeTab="1"/>
  </bookViews>
  <sheets>
    <sheet name="测试数据" sheetId="1" r:id="rId1"/>
    <sheet name="Fig6-D2 " sheetId="2" r:id="rId2"/>
  </sheets>
  <calcPr calcId="162913"/>
</workbook>
</file>

<file path=xl/calcChain.xml><?xml version="1.0" encoding="utf-8"?>
<calcChain xmlns="http://schemas.openxmlformats.org/spreadsheetml/2006/main">
  <c r="H31" i="2" l="1"/>
  <c r="G31" i="2"/>
  <c r="F31" i="2"/>
  <c r="N31" i="2" s="1"/>
  <c r="E31" i="2"/>
  <c r="D31" i="2"/>
  <c r="C31" i="2"/>
  <c r="L31" i="2" s="1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  <c r="K31" i="2" l="1"/>
  <c r="M31" i="2"/>
</calcChain>
</file>

<file path=xl/sharedStrings.xml><?xml version="1.0" encoding="utf-8"?>
<sst xmlns="http://schemas.openxmlformats.org/spreadsheetml/2006/main" count="64" uniqueCount="52">
  <si>
    <t>1</t>
  </si>
  <si>
    <t>50</t>
  </si>
  <si>
    <t>450</t>
  </si>
  <si>
    <t>2020-06-30 15:41:18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</si>
  <si>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</si>
  <si>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</si>
  <si>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</si>
  <si>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</si>
  <si>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</si>
  <si>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</si>
  <si>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</si>
  <si>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</si>
  <si>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</si>
  <si>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</si>
  <si>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</si>
  <si>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</si>
  <si>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</si>
  <si>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</si>
  <si>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</si>
  <si>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</si>
  <si>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</si>
  <si>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</si>
  <si>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</si>
  <si>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</si>
  <si>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</si>
  <si>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 xml:space="preserve">SD 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</si>
  <si>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</si>
  <si>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</si>
  <si>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</si>
  <si>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</si>
  <si>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</si>
  <si>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</si>
  <si>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3" type="noConversion"/>
  </si>
  <si>
    <t>Test start time:</t>
    <phoneticPr fontId="3" type="noConversion"/>
  </si>
  <si>
    <t>Enzyme plate</t>
  </si>
  <si>
    <t>Photometric test 1</t>
  </si>
  <si>
    <t>not</t>
    <phoneticPr fontId="3" type="noConversion"/>
  </si>
  <si>
    <t>No such function</t>
  </si>
  <si>
    <t>Standard</t>
    <phoneticPr fontId="3" type="noConversion"/>
  </si>
  <si>
    <t>Mean</t>
    <phoneticPr fontId="3" type="noConversion"/>
  </si>
  <si>
    <t>Equal quantity group</t>
    <phoneticPr fontId="3" type="noConversion"/>
  </si>
  <si>
    <t>Equal quantity group</t>
    <phoneticPr fontId="3" type="noConversion"/>
  </si>
  <si>
    <t>Test group</t>
    <phoneticPr fontId="3" type="noConversion"/>
  </si>
  <si>
    <t>Mean</t>
    <phoneticPr fontId="3" type="noConversion"/>
  </si>
  <si>
    <t>Model group</t>
    <phoneticPr fontId="3" type="noConversion"/>
  </si>
  <si>
    <t>Test group</t>
    <phoneticPr fontId="3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</si>
  <si>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</si>
  <si>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standard curve</t>
    <phoneticPr fontId="3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</si>
  <si>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ng/L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</si>
  <si>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OD value</t>
    <phoneticPr fontId="3" type="noConversion"/>
  </si>
  <si>
    <t>Corresponding concentration</t>
    <phoneticPr fontId="3" type="noConversion"/>
  </si>
  <si>
    <t>Co culture of Hepg2:Lx-2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</si>
</sst>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6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178" fontId="1" fillId="4" borderId="0" xfId="0" applyNumberFormat="1" applyFont="1" applyFill="1">
      <alignment vertical="center"/>
    </xf>
    <xf numFmtId="178" fontId="1" fillId="4" borderId="0" xfId="0" applyNumberFormat="1" applyFont="1" applyFill="1" applyAlignment="1">
      <alignment vertical="center"/>
    </xf>
    <xf numFmtId="0" fontId="1" fillId="4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'Fig6-D2 '!$C$4:$H$4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'Fig6-D2 '!$C$5:$H$5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A18-49D1-A69E-7EFE6EE45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8</xdr:row>
      <xdr:rowOff>153670</xdr:rowOff>
    </xdr:from>
    <xdr:to>
      <xdr:col>23</xdr:col>
      <xdr:colOff>25400</xdr:colOff>
      <xdr:row>24</xdr:row>
      <xdr:rowOff>52070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46</v>
      </c>
      <c r="C2" s="1" t="s">
        <v>34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26</v>
      </c>
      <c r="C3" s="1" t="s">
        <v>35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27</v>
      </c>
      <c r="C4" s="1" t="s">
        <v>36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30</v>
      </c>
      <c r="C7" s="1" t="s">
        <v>37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32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33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31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9.2299999999999993E-2</v>
      </c>
      <c r="D12" s="1">
        <v>9.6299999999999997E-2</v>
      </c>
      <c r="E12" s="1">
        <v>9.4399999999999998E-2</v>
      </c>
      <c r="F12" s="1">
        <v>9.69E-2</v>
      </c>
      <c r="G12" s="1">
        <v>0.1012</v>
      </c>
      <c r="H12" s="1">
        <v>9.6699999999999994E-2</v>
      </c>
      <c r="I12" s="1">
        <v>9.5600000000000004E-2</v>
      </c>
      <c r="J12" s="1">
        <v>0.10589999999999999</v>
      </c>
      <c r="K12" s="1">
        <v>0.1065</v>
      </c>
      <c r="L12" s="1">
        <v>0.104</v>
      </c>
      <c r="M12" s="1">
        <v>9.8199999999999996E-2</v>
      </c>
      <c r="N12" s="1">
        <v>0.1081</v>
      </c>
      <c r="O12" s="1"/>
    </row>
    <row r="13" spans="1:15" ht="15" x14ac:dyDescent="0.15">
      <c r="A13" s="1"/>
      <c r="B13" s="1" t="s">
        <v>18</v>
      </c>
      <c r="C13" s="1">
        <v>9.3200000000000005E-2</v>
      </c>
      <c r="D13" s="1">
        <v>9.0399999999999994E-2</v>
      </c>
      <c r="E13" s="1">
        <v>9.8799999999999999E-2</v>
      </c>
      <c r="F13" s="1">
        <v>9.5100000000000004E-2</v>
      </c>
      <c r="G13" s="1">
        <v>9.4799999999999995E-2</v>
      </c>
      <c r="H13" s="1">
        <v>0.124</v>
      </c>
      <c r="I13" s="1">
        <v>9.6699999999999994E-2</v>
      </c>
      <c r="J13" s="1">
        <v>9.2100000000000001E-2</v>
      </c>
      <c r="K13" s="1">
        <v>0.1003</v>
      </c>
      <c r="L13" s="1">
        <v>0.33929999999999999</v>
      </c>
      <c r="M13" s="1">
        <v>9.6000000000000002E-2</v>
      </c>
      <c r="N13" s="1">
        <v>0.10829999999999999</v>
      </c>
      <c r="O13" s="1"/>
    </row>
    <row r="14" spans="1:15" ht="15" x14ac:dyDescent="0.15">
      <c r="A14" s="1"/>
      <c r="B14" s="1" t="s">
        <v>19</v>
      </c>
      <c r="C14" s="1">
        <v>0.10059999999999999</v>
      </c>
      <c r="D14" s="1">
        <v>8.8900000000000007E-2</v>
      </c>
      <c r="E14" s="1">
        <v>8.9399999999999993E-2</v>
      </c>
      <c r="F14" s="1">
        <v>9.35E-2</v>
      </c>
      <c r="G14" s="1">
        <v>0.10970000000000001</v>
      </c>
      <c r="H14" s="1">
        <v>9.5299999999999996E-2</v>
      </c>
      <c r="I14" s="1">
        <v>9.4899999999999998E-2</v>
      </c>
      <c r="J14" s="1">
        <v>8.8599999999999998E-2</v>
      </c>
      <c r="K14" s="1">
        <v>9.5799999999999996E-2</v>
      </c>
      <c r="L14" s="1">
        <v>0.1555</v>
      </c>
      <c r="M14" s="1">
        <v>9.3899999999999997E-2</v>
      </c>
      <c r="N14" s="1">
        <v>0.1014</v>
      </c>
      <c r="O14" s="1"/>
    </row>
    <row r="15" spans="1:15" ht="15" x14ac:dyDescent="0.15">
      <c r="A15" s="1"/>
      <c r="B15" s="1" t="s">
        <v>20</v>
      </c>
      <c r="C15" s="1">
        <v>9.3700000000000006E-2</v>
      </c>
      <c r="D15" s="1">
        <v>9.0899999999999995E-2</v>
      </c>
      <c r="E15" s="1">
        <v>9.35E-2</v>
      </c>
      <c r="F15" s="1">
        <v>9.3200000000000005E-2</v>
      </c>
      <c r="G15" s="1">
        <v>9.3299999999999994E-2</v>
      </c>
      <c r="H15" s="1">
        <v>8.8999999999999996E-2</v>
      </c>
      <c r="I15" s="1">
        <v>0.21410000000000001</v>
      </c>
      <c r="J15" s="1">
        <v>9.64E-2</v>
      </c>
      <c r="K15" s="1">
        <v>0.11840000000000001</v>
      </c>
      <c r="L15" s="1">
        <v>8.9499999999999996E-2</v>
      </c>
      <c r="M15" s="1">
        <v>8.48E-2</v>
      </c>
      <c r="N15" s="1">
        <v>9.1700000000000004E-2</v>
      </c>
      <c r="O15" s="1"/>
    </row>
    <row r="16" spans="1:15" ht="15" x14ac:dyDescent="0.15">
      <c r="A16" s="1"/>
      <c r="B16" s="1" t="s">
        <v>21</v>
      </c>
      <c r="C16" s="1">
        <v>9.2899999999999996E-2</v>
      </c>
      <c r="D16" s="1">
        <v>9.1800000000000007E-2</v>
      </c>
      <c r="E16" s="1">
        <v>9.3200000000000005E-2</v>
      </c>
      <c r="F16" s="1">
        <v>9.2100000000000001E-2</v>
      </c>
      <c r="G16" s="1">
        <v>0.12039999999999999</v>
      </c>
      <c r="H16" s="1">
        <v>0.106</v>
      </c>
      <c r="I16" s="1">
        <v>0.1052</v>
      </c>
      <c r="J16" s="1">
        <v>9.5799999999999996E-2</v>
      </c>
      <c r="K16" s="1">
        <v>9.5600000000000004E-2</v>
      </c>
      <c r="L16" s="1">
        <v>9.5899999999999999E-2</v>
      </c>
      <c r="M16" s="1">
        <v>9.4E-2</v>
      </c>
      <c r="N16" s="1">
        <v>9.8500000000000004E-2</v>
      </c>
      <c r="O16" s="1"/>
    </row>
    <row r="17" spans="1:15" ht="15" x14ac:dyDescent="0.15">
      <c r="A17" s="1"/>
      <c r="B17" s="1" t="s">
        <v>22</v>
      </c>
      <c r="C17" s="1">
        <v>9.0700000000000003E-2</v>
      </c>
      <c r="D17" s="1">
        <v>9.0200000000000002E-2</v>
      </c>
      <c r="E17" s="1">
        <v>9.3399999999999997E-2</v>
      </c>
      <c r="F17" s="1">
        <v>9.1399999999999995E-2</v>
      </c>
      <c r="G17" s="1">
        <v>9.2200000000000004E-2</v>
      </c>
      <c r="H17" s="1">
        <v>8.8599999999999998E-2</v>
      </c>
      <c r="I17" s="1">
        <v>9.0700000000000003E-2</v>
      </c>
      <c r="J17" s="1">
        <v>9.4600000000000004E-2</v>
      </c>
      <c r="K17" s="1">
        <v>9.8000000000000004E-2</v>
      </c>
      <c r="L17" s="1">
        <v>0.1108</v>
      </c>
      <c r="M17" s="1">
        <v>9.5500000000000002E-2</v>
      </c>
      <c r="N17" s="1">
        <v>0.10199999999999999</v>
      </c>
      <c r="O17" s="1"/>
    </row>
    <row r="18" spans="1:15" ht="15" x14ac:dyDescent="0.15">
      <c r="A18" s="1"/>
      <c r="B18" s="1" t="s">
        <v>23</v>
      </c>
      <c r="C18" s="1">
        <v>9.3799999999999994E-2</v>
      </c>
      <c r="D18" s="1">
        <v>8.5300000000000001E-2</v>
      </c>
      <c r="E18" s="1">
        <v>8.7400000000000005E-2</v>
      </c>
      <c r="F18" s="1">
        <v>9.1399999999999995E-2</v>
      </c>
      <c r="G18" s="1">
        <v>9.2499999999999999E-2</v>
      </c>
      <c r="H18" s="1">
        <v>9.5899999999999999E-2</v>
      </c>
      <c r="I18" s="1"/>
      <c r="J18" s="1"/>
      <c r="K18" s="1"/>
      <c r="L18" s="1"/>
      <c r="M18" s="1"/>
      <c r="N18" s="1"/>
      <c r="O18" s="1"/>
    </row>
    <row r="19" spans="1:15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9.5399999999999999E-2</v>
      </c>
      <c r="K19" s="1">
        <v>0.11990000000000001</v>
      </c>
      <c r="L19" s="1">
        <v>0.26440000000000002</v>
      </c>
      <c r="M19" s="1">
        <v>8.4099999999999994E-2</v>
      </c>
      <c r="N19" s="1">
        <v>6.9500000000000006E-2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O35"/>
  <sheetViews>
    <sheetView tabSelected="1" workbookViewId="0">
      <selection activeCell="B29" sqref="B29:D29"/>
    </sheetView>
  </sheetViews>
  <sheetFormatPr defaultColWidth="8.75" defaultRowHeight="13.5" x14ac:dyDescent="0.15"/>
  <cols>
    <col min="2" max="2" width="13" customWidth="1"/>
    <col min="3" max="5" width="12.625"/>
    <col min="6" max="6" width="12.75"/>
    <col min="7" max="7" width="11.75"/>
    <col min="8" max="8" width="12.625"/>
    <col min="9" max="10" width="10.5"/>
    <col min="11" max="11" width="11.75"/>
    <col min="12" max="12" width="12.625"/>
    <col min="13" max="13" width="10.5"/>
    <col min="14" max="14" width="12.625"/>
    <col min="15" max="15" width="23.125" customWidth="1"/>
  </cols>
  <sheetData>
    <row r="1" spans="1:15" ht="15" x14ac:dyDescent="0.15">
      <c r="A1" s="1"/>
      <c r="B1" s="3" t="s">
        <v>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3.5" customHeight="1" x14ac:dyDescent="0.15">
      <c r="A2" s="1"/>
      <c r="B2" s="2" t="s">
        <v>38</v>
      </c>
      <c r="C2" s="1">
        <v>1.2325999999999999</v>
      </c>
      <c r="D2" s="1">
        <v>0.58809999999999996</v>
      </c>
      <c r="E2" s="1">
        <v>0.28499999999999998</v>
      </c>
      <c r="F2" s="1">
        <v>0.16700000000000001</v>
      </c>
      <c r="G2" s="1">
        <v>0.115</v>
      </c>
      <c r="H2" s="1">
        <v>0.1041</v>
      </c>
      <c r="I2" s="1"/>
      <c r="J2" s="1"/>
      <c r="K2" s="1"/>
      <c r="L2" s="1"/>
      <c r="M2" s="1"/>
      <c r="N2" s="1"/>
      <c r="O2" s="1"/>
    </row>
    <row r="3" spans="1:15" ht="13.5" customHeight="1" x14ac:dyDescent="0.15">
      <c r="A3" s="1"/>
      <c r="B3" s="2"/>
      <c r="C3" s="1">
        <v>1.3763000000000001</v>
      </c>
      <c r="D3" s="1">
        <v>0.624</v>
      </c>
      <c r="E3" s="1">
        <v>0.3175</v>
      </c>
      <c r="F3" s="1">
        <v>0.1966</v>
      </c>
      <c r="G3" s="1">
        <v>0.1217</v>
      </c>
      <c r="H3" s="1">
        <v>0.1031</v>
      </c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39</v>
      </c>
      <c r="C4" s="1">
        <f t="shared" ref="C4:H4" si="0">AVERAGE(C2:C3)</f>
        <v>1.3044500000000001</v>
      </c>
      <c r="D4" s="1">
        <f t="shared" si="0"/>
        <v>0.60604999999999998</v>
      </c>
      <c r="E4" s="1">
        <f t="shared" si="0"/>
        <v>0.30125000000000002</v>
      </c>
      <c r="F4" s="1">
        <f t="shared" si="0"/>
        <v>0.18180000000000002</v>
      </c>
      <c r="G4" s="1">
        <f t="shared" si="0"/>
        <v>0.11835000000000001</v>
      </c>
      <c r="H4" s="1">
        <f t="shared" si="0"/>
        <v>0.1036</v>
      </c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48</v>
      </c>
      <c r="C5" s="1">
        <v>800</v>
      </c>
      <c r="D5" s="1">
        <v>400</v>
      </c>
      <c r="E5" s="1">
        <v>200</v>
      </c>
      <c r="F5" s="1">
        <v>100</v>
      </c>
      <c r="G5" s="1">
        <v>50</v>
      </c>
      <c r="H5" s="1">
        <v>25</v>
      </c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49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>
        <v>9.2299999999999993E-2</v>
      </c>
      <c r="C7" s="1">
        <v>9.6299999999999997E-2</v>
      </c>
      <c r="D7" s="1">
        <v>9.4399999999999998E-2</v>
      </c>
      <c r="E7" s="1">
        <v>9.69E-2</v>
      </c>
      <c r="F7" s="1">
        <v>0.1012</v>
      </c>
      <c r="G7" s="1">
        <v>9.6699999999999994E-2</v>
      </c>
      <c r="H7" s="1">
        <v>9.5600000000000004E-2</v>
      </c>
      <c r="I7" s="1">
        <v>0.10589999999999999</v>
      </c>
      <c r="J7" s="1">
        <v>0.1065</v>
      </c>
      <c r="K7" s="1">
        <v>0.104</v>
      </c>
      <c r="L7" s="1"/>
      <c r="M7" s="1">
        <v>9.8199999999999996E-2</v>
      </c>
      <c r="N7" s="1">
        <v>0.1081</v>
      </c>
      <c r="O7" s="1"/>
    </row>
    <row r="8" spans="1:15" ht="15" x14ac:dyDescent="0.15">
      <c r="A8" s="1"/>
      <c r="B8" s="1">
        <v>9.3200000000000005E-2</v>
      </c>
      <c r="C8" s="1">
        <v>9.0399999999999994E-2</v>
      </c>
      <c r="D8" s="1">
        <v>9.8799999999999999E-2</v>
      </c>
      <c r="E8" s="1">
        <v>9.5100000000000004E-2</v>
      </c>
      <c r="F8" s="1">
        <v>9.4799999999999995E-2</v>
      </c>
      <c r="G8" s="1">
        <v>0.124</v>
      </c>
      <c r="H8" s="1">
        <v>9.6699999999999994E-2</v>
      </c>
      <c r="I8" s="1">
        <v>9.2100000000000001E-2</v>
      </c>
      <c r="J8" s="1">
        <v>0.1003</v>
      </c>
      <c r="K8" s="1">
        <v>0.33929999999999999</v>
      </c>
      <c r="L8" s="1"/>
      <c r="M8" s="1">
        <v>9.6000000000000002E-2</v>
      </c>
      <c r="N8" s="1">
        <v>0.10829999999999999</v>
      </c>
      <c r="O8" s="1"/>
    </row>
    <row r="9" spans="1:15" ht="15" x14ac:dyDescent="0.15">
      <c r="A9" s="1"/>
      <c r="B9" s="1">
        <v>0.10059999999999999</v>
      </c>
      <c r="C9" s="1">
        <v>8.8900000000000007E-2</v>
      </c>
      <c r="D9" s="1">
        <v>8.9399999999999993E-2</v>
      </c>
      <c r="E9" s="1">
        <v>9.35E-2</v>
      </c>
      <c r="F9" s="1">
        <v>0.10970000000000001</v>
      </c>
      <c r="G9" s="1">
        <v>9.5299999999999996E-2</v>
      </c>
      <c r="H9" s="1">
        <v>9.4899999999999998E-2</v>
      </c>
      <c r="I9" s="1">
        <v>8.8599999999999998E-2</v>
      </c>
      <c r="J9" s="1">
        <v>9.5799999999999996E-2</v>
      </c>
      <c r="K9" s="1">
        <v>0.1555</v>
      </c>
      <c r="L9" s="1"/>
      <c r="M9" s="1">
        <v>9.3899999999999997E-2</v>
      </c>
      <c r="N9" s="1">
        <v>0.1014</v>
      </c>
      <c r="O9" s="1"/>
    </row>
    <row r="10" spans="1:15" ht="15" x14ac:dyDescent="0.15">
      <c r="A10" s="1"/>
      <c r="B10" s="1">
        <v>9.3700000000000006E-2</v>
      </c>
      <c r="C10" s="1">
        <v>9.0899999999999995E-2</v>
      </c>
      <c r="D10" s="1">
        <v>9.35E-2</v>
      </c>
      <c r="E10" s="1">
        <v>9.3200000000000005E-2</v>
      </c>
      <c r="F10" s="1">
        <v>9.3299999999999994E-2</v>
      </c>
      <c r="G10" s="1">
        <v>8.8999999999999996E-2</v>
      </c>
      <c r="H10" s="1">
        <v>0.21410000000000001</v>
      </c>
      <c r="I10" s="1">
        <v>9.64E-2</v>
      </c>
      <c r="J10" s="1">
        <v>0.11840000000000001</v>
      </c>
      <c r="K10" s="1">
        <v>8.9499999999999996E-2</v>
      </c>
      <c r="L10" s="1"/>
      <c r="M10" s="1">
        <v>8.48E-2</v>
      </c>
      <c r="N10" s="1">
        <v>9.1700000000000004E-2</v>
      </c>
      <c r="O10" s="1"/>
    </row>
    <row r="11" spans="1:15" ht="15" x14ac:dyDescent="0.15">
      <c r="A11" s="1"/>
      <c r="B11" s="1">
        <v>9.2899999999999996E-2</v>
      </c>
      <c r="C11" s="1">
        <v>9.1800000000000007E-2</v>
      </c>
      <c r="D11" s="1">
        <v>9.3200000000000005E-2</v>
      </c>
      <c r="E11" s="1">
        <v>9.2100000000000001E-2</v>
      </c>
      <c r="F11" s="1">
        <v>0.12039999999999999</v>
      </c>
      <c r="G11" s="1">
        <v>0.106</v>
      </c>
      <c r="H11" s="1">
        <v>0.1052</v>
      </c>
      <c r="I11" s="1">
        <v>9.5799999999999996E-2</v>
      </c>
      <c r="J11" s="1">
        <v>9.5600000000000004E-2</v>
      </c>
      <c r="K11" s="1">
        <v>9.5899999999999999E-2</v>
      </c>
      <c r="L11" s="1"/>
      <c r="M11" s="1">
        <v>9.4E-2</v>
      </c>
      <c r="N11" s="1">
        <v>9.8500000000000004E-2</v>
      </c>
      <c r="O11" s="1"/>
    </row>
    <row r="12" spans="1:15" ht="15" x14ac:dyDescent="0.15">
      <c r="A12" s="1"/>
      <c r="B12" s="1">
        <v>9.0700000000000003E-2</v>
      </c>
      <c r="C12" s="1">
        <v>9.0200000000000002E-2</v>
      </c>
      <c r="D12" s="1">
        <v>9.3399999999999997E-2</v>
      </c>
      <c r="E12" s="1">
        <v>9.1399999999999995E-2</v>
      </c>
      <c r="F12" s="1">
        <v>9.2200000000000004E-2</v>
      </c>
      <c r="G12" s="1">
        <v>8.8599999999999998E-2</v>
      </c>
      <c r="H12" s="1">
        <v>9.0700000000000003E-2</v>
      </c>
      <c r="I12" s="1">
        <v>9.4600000000000004E-2</v>
      </c>
      <c r="J12" s="1">
        <v>9.8000000000000004E-2</v>
      </c>
      <c r="K12" s="1">
        <v>0.1108</v>
      </c>
      <c r="L12" s="1"/>
      <c r="M12" s="1">
        <v>9.5500000000000002E-2</v>
      </c>
      <c r="N12" s="1">
        <v>0.10199999999999999</v>
      </c>
      <c r="O12" s="1"/>
    </row>
    <row r="13" spans="1:15" ht="15" x14ac:dyDescent="0.15">
      <c r="A13" s="1"/>
      <c r="B13" s="1">
        <v>9.3799999999999994E-2</v>
      </c>
      <c r="C13" s="1">
        <v>8.5300000000000001E-2</v>
      </c>
      <c r="D13" s="1">
        <v>8.7400000000000005E-2</v>
      </c>
      <c r="E13" s="1">
        <v>9.1399999999999995E-2</v>
      </c>
      <c r="F13" s="1">
        <v>9.2499999999999999E-2</v>
      </c>
      <c r="G13" s="1">
        <v>9.5899999999999999E-2</v>
      </c>
      <c r="H13" s="1"/>
      <c r="I13" s="1"/>
      <c r="J13" s="1"/>
      <c r="K13" s="1"/>
      <c r="L13" s="1"/>
      <c r="M13" s="1"/>
      <c r="N13" s="1"/>
      <c r="O13" s="1"/>
    </row>
    <row r="14" spans="1:15" ht="15" x14ac:dyDescent="0.15">
      <c r="A14" s="1"/>
      <c r="B14" s="1"/>
      <c r="C14" s="1"/>
      <c r="D14" s="1"/>
      <c r="E14" s="1"/>
      <c r="F14" s="1"/>
      <c r="G14" s="1"/>
      <c r="H14" s="1"/>
      <c r="I14" s="1">
        <v>9.5399999999999999E-2</v>
      </c>
      <c r="J14" s="1">
        <v>0.11990000000000001</v>
      </c>
      <c r="K14" s="1">
        <v>0.26440000000000002</v>
      </c>
      <c r="L14" s="1"/>
      <c r="M14" s="1">
        <v>8.4099999999999994E-2</v>
      </c>
      <c r="N14" s="1">
        <v>6.9500000000000006E-2</v>
      </c>
      <c r="O14" s="1"/>
    </row>
    <row r="15" spans="1:15" ht="15" x14ac:dyDescent="0.15">
      <c r="A15" s="1"/>
      <c r="B15" s="1" t="s">
        <v>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15" x14ac:dyDescent="0.15">
      <c r="A16" s="1"/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/>
      <c r="M16" s="1">
        <v>11</v>
      </c>
      <c r="N16" s="1">
        <v>12</v>
      </c>
      <c r="O16" s="1"/>
    </row>
    <row r="17" spans="1:15" ht="15" x14ac:dyDescent="0.15">
      <c r="A17" s="1" t="s">
        <v>17</v>
      </c>
      <c r="B17" s="1">
        <f>637.11*B7-15.226</f>
        <v>43.579253000000001</v>
      </c>
      <c r="C17" s="1">
        <f t="shared" ref="C17:K17" si="1">637.11*C7-15.226</f>
        <v>46.127693000000001</v>
      </c>
      <c r="D17" s="1">
        <f t="shared" si="1"/>
        <v>44.917183999999999</v>
      </c>
      <c r="E17" s="1">
        <f t="shared" si="1"/>
        <v>46.509959000000002</v>
      </c>
      <c r="F17" s="1">
        <f t="shared" si="1"/>
        <v>49.249532000000002</v>
      </c>
      <c r="G17" s="1">
        <f t="shared" si="1"/>
        <v>46.382536999999999</v>
      </c>
      <c r="H17" s="1">
        <f t="shared" si="1"/>
        <v>45.681716000000002</v>
      </c>
      <c r="I17" s="1">
        <f t="shared" si="1"/>
        <v>52.243949000000001</v>
      </c>
      <c r="J17" s="1">
        <f t="shared" si="1"/>
        <v>52.626215000000002</v>
      </c>
      <c r="K17" s="1">
        <f t="shared" si="1"/>
        <v>51.033439999999999</v>
      </c>
      <c r="L17" s="1"/>
      <c r="M17" s="1">
        <f>637.11*M7-15.226</f>
        <v>47.338202000000003</v>
      </c>
      <c r="N17" s="1">
        <f>637.11*N7-15.226</f>
        <v>53.64559100000001</v>
      </c>
      <c r="O17" s="1"/>
    </row>
    <row r="18" spans="1:15" ht="15" x14ac:dyDescent="0.15">
      <c r="A18" s="1" t="s">
        <v>18</v>
      </c>
      <c r="B18" s="1">
        <f t="shared" ref="B18:B23" si="2">637.11*B8-15.226</f>
        <v>44.152652000000003</v>
      </c>
      <c r="C18" s="1">
        <f t="shared" ref="C18:C23" si="3">637.11*C8-15.226</f>
        <v>42.368744</v>
      </c>
      <c r="D18" s="1">
        <f t="shared" ref="D18:D23" si="4">637.11*D8-15.226</f>
        <v>47.720468000000004</v>
      </c>
      <c r="E18" s="1">
        <f t="shared" ref="E18:E23" si="5">637.11*E8-15.226</f>
        <v>45.363161000000005</v>
      </c>
      <c r="F18" s="1">
        <f t="shared" ref="F18:F23" si="6">637.11*F8-15.226</f>
        <v>45.172027999999997</v>
      </c>
      <c r="G18" s="1">
        <f t="shared" ref="G18:G23" si="7">637.11*G8-15.226</f>
        <v>63.775639999999996</v>
      </c>
      <c r="H18" s="1">
        <f t="shared" ref="H18:H22" si="8">637.11*H8-15.226</f>
        <v>46.382536999999999</v>
      </c>
      <c r="I18" s="1">
        <f t="shared" ref="I18:I22" si="9">637.11*I8-15.226</f>
        <v>43.451831000000006</v>
      </c>
      <c r="J18" s="1">
        <f t="shared" ref="J18:J22" si="10">637.11*J8-15.226</f>
        <v>48.676133</v>
      </c>
      <c r="K18" s="1">
        <f t="shared" ref="K18:K22" si="11">637.11*K8-15.226</f>
        <v>200.94542300000001</v>
      </c>
      <c r="L18" s="1"/>
      <c r="M18" s="1">
        <f t="shared" ref="M18:M22" si="12">637.11*M8-15.226</f>
        <v>45.93656</v>
      </c>
      <c r="N18" s="1">
        <f t="shared" ref="N18:N22" si="13">637.11*N8-15.226</f>
        <v>53.773012999999992</v>
      </c>
      <c r="O18" s="1"/>
    </row>
    <row r="19" spans="1:15" ht="15" x14ac:dyDescent="0.15">
      <c r="A19" s="1" t="s">
        <v>19</v>
      </c>
      <c r="B19" s="1">
        <f t="shared" si="2"/>
        <v>48.867266000000001</v>
      </c>
      <c r="C19" s="1">
        <f t="shared" si="3"/>
        <v>41.413079000000003</v>
      </c>
      <c r="D19" s="1">
        <f t="shared" si="4"/>
        <v>41.731634</v>
      </c>
      <c r="E19" s="1">
        <f t="shared" si="5"/>
        <v>44.343785000000004</v>
      </c>
      <c r="F19" s="1">
        <f t="shared" si="6"/>
        <v>54.664967000000004</v>
      </c>
      <c r="G19" s="1">
        <f t="shared" si="7"/>
        <v>45.490583000000001</v>
      </c>
      <c r="H19" s="1">
        <f t="shared" si="8"/>
        <v>45.235739000000002</v>
      </c>
      <c r="I19" s="1">
        <f t="shared" si="9"/>
        <v>41.221946000000003</v>
      </c>
      <c r="J19" s="1">
        <f t="shared" si="10"/>
        <v>45.809137999999997</v>
      </c>
      <c r="K19" s="1">
        <f t="shared" si="11"/>
        <v>83.844605000000001</v>
      </c>
      <c r="L19" s="1"/>
      <c r="M19" s="1">
        <f t="shared" si="12"/>
        <v>44.598629000000003</v>
      </c>
      <c r="N19" s="1">
        <f t="shared" si="13"/>
        <v>49.376953999999998</v>
      </c>
      <c r="O19" s="1"/>
    </row>
    <row r="20" spans="1:15" ht="15" x14ac:dyDescent="0.15">
      <c r="A20" s="1" t="s">
        <v>20</v>
      </c>
      <c r="B20" s="1">
        <f t="shared" si="2"/>
        <v>44.471207000000007</v>
      </c>
      <c r="C20" s="1">
        <f t="shared" si="3"/>
        <v>42.687298999999996</v>
      </c>
      <c r="D20" s="1">
        <f t="shared" si="4"/>
        <v>44.343785000000004</v>
      </c>
      <c r="E20" s="1">
        <f t="shared" si="5"/>
        <v>44.152652000000003</v>
      </c>
      <c r="F20" s="1">
        <f t="shared" si="6"/>
        <v>44.216363000000001</v>
      </c>
      <c r="G20" s="1">
        <f t="shared" si="7"/>
        <v>41.476790000000001</v>
      </c>
      <c r="H20" s="1">
        <f t="shared" si="8"/>
        <v>121.17925100000002</v>
      </c>
      <c r="I20" s="1">
        <f t="shared" si="9"/>
        <v>46.191403999999999</v>
      </c>
      <c r="J20" s="1">
        <f t="shared" si="10"/>
        <v>60.207824000000002</v>
      </c>
      <c r="K20" s="1">
        <f t="shared" si="11"/>
        <v>41.795344999999998</v>
      </c>
      <c r="L20" s="1"/>
      <c r="M20" s="1">
        <f t="shared" si="12"/>
        <v>38.800927999999999</v>
      </c>
      <c r="N20" s="1">
        <f t="shared" si="13"/>
        <v>43.196987000000007</v>
      </c>
      <c r="O20" s="1"/>
    </row>
    <row r="21" spans="1:15" ht="15" x14ac:dyDescent="0.15">
      <c r="A21" s="1" t="s">
        <v>21</v>
      </c>
      <c r="B21" s="1">
        <f t="shared" si="2"/>
        <v>43.961519000000003</v>
      </c>
      <c r="C21" s="1">
        <f t="shared" si="3"/>
        <v>43.260698000000005</v>
      </c>
      <c r="D21" s="1">
        <f t="shared" si="4"/>
        <v>44.152652000000003</v>
      </c>
      <c r="E21" s="1">
        <f t="shared" si="5"/>
        <v>43.451831000000006</v>
      </c>
      <c r="F21" s="1">
        <f t="shared" si="6"/>
        <v>61.482044000000002</v>
      </c>
      <c r="G21" s="1">
        <f t="shared" si="7"/>
        <v>52.307659999999998</v>
      </c>
      <c r="H21" s="1">
        <f t="shared" si="8"/>
        <v>51.797972000000001</v>
      </c>
      <c r="I21" s="1">
        <f t="shared" si="9"/>
        <v>45.809137999999997</v>
      </c>
      <c r="J21" s="1">
        <f t="shared" si="10"/>
        <v>45.681716000000002</v>
      </c>
      <c r="K21" s="1">
        <f t="shared" si="11"/>
        <v>45.872849000000002</v>
      </c>
      <c r="L21" s="1"/>
      <c r="M21" s="1">
        <f t="shared" si="12"/>
        <v>44.66234</v>
      </c>
      <c r="N21" s="1">
        <f t="shared" si="13"/>
        <v>47.529335000000003</v>
      </c>
      <c r="O21" s="1"/>
    </row>
    <row r="22" spans="1:15" ht="15" x14ac:dyDescent="0.15">
      <c r="A22" s="1" t="s">
        <v>22</v>
      </c>
      <c r="B22" s="1">
        <f t="shared" si="2"/>
        <v>42.559877000000007</v>
      </c>
      <c r="C22" s="1">
        <f t="shared" si="3"/>
        <v>42.241322000000004</v>
      </c>
      <c r="D22" s="1">
        <f t="shared" si="4"/>
        <v>44.280073999999999</v>
      </c>
      <c r="E22" s="1">
        <f t="shared" si="5"/>
        <v>43.005853999999999</v>
      </c>
      <c r="F22" s="1">
        <f t="shared" si="6"/>
        <v>43.515542000000003</v>
      </c>
      <c r="G22" s="1">
        <f t="shared" si="7"/>
        <v>41.221946000000003</v>
      </c>
      <c r="H22" s="1">
        <f t="shared" si="8"/>
        <v>42.559877000000007</v>
      </c>
      <c r="I22" s="1">
        <f t="shared" si="9"/>
        <v>45.044606000000002</v>
      </c>
      <c r="J22" s="1">
        <f t="shared" si="10"/>
        <v>47.210780000000007</v>
      </c>
      <c r="K22" s="1">
        <f t="shared" si="11"/>
        <v>55.365787999999995</v>
      </c>
      <c r="L22" s="1"/>
      <c r="M22" s="1">
        <f t="shared" si="12"/>
        <v>45.618005000000004</v>
      </c>
      <c r="N22" s="1">
        <f t="shared" si="13"/>
        <v>49.759219999999999</v>
      </c>
      <c r="O22" s="1"/>
    </row>
    <row r="23" spans="1:15" ht="15" x14ac:dyDescent="0.15">
      <c r="A23" s="1" t="s">
        <v>23</v>
      </c>
      <c r="B23" s="1">
        <f t="shared" si="2"/>
        <v>44.534917999999998</v>
      </c>
      <c r="C23" s="1">
        <f t="shared" si="3"/>
        <v>39.119483000000002</v>
      </c>
      <c r="D23" s="1">
        <f t="shared" si="4"/>
        <v>40.457414000000007</v>
      </c>
      <c r="E23" s="1">
        <f t="shared" si="5"/>
        <v>43.005853999999999</v>
      </c>
      <c r="F23" s="1">
        <f t="shared" si="6"/>
        <v>43.706675000000004</v>
      </c>
      <c r="G23" s="1">
        <f t="shared" si="7"/>
        <v>45.872849000000002</v>
      </c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 t="s">
        <v>24</v>
      </c>
      <c r="B24" s="1"/>
      <c r="C24" s="1"/>
      <c r="D24" s="1"/>
      <c r="E24" s="1"/>
      <c r="F24" s="1"/>
      <c r="G24" s="1"/>
      <c r="H24" s="1"/>
      <c r="I24" s="1">
        <f>637.11*I14-15.226</f>
        <v>45.554293999999999</v>
      </c>
      <c r="J24" s="1">
        <f>637.11*J14-15.226</f>
        <v>61.163489000000013</v>
      </c>
      <c r="K24" s="1">
        <f>637.11*K14-15.226</f>
        <v>153.22588400000001</v>
      </c>
      <c r="L24" s="1"/>
      <c r="M24" s="1">
        <f>637.11*M14-15.226</f>
        <v>38.354951</v>
      </c>
      <c r="N24" s="1">
        <f>637.11*N14-15.226</f>
        <v>29.053145000000008</v>
      </c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1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18.75" x14ac:dyDescent="0.15">
      <c r="A29" s="1"/>
      <c r="B29" s="4" t="s">
        <v>51</v>
      </c>
      <c r="C29" s="4"/>
      <c r="D29" s="4"/>
      <c r="E29" s="1"/>
      <c r="F29" s="1"/>
      <c r="G29" s="1"/>
      <c r="H29" s="1"/>
      <c r="I29" s="1"/>
      <c r="J29" s="1"/>
      <c r="K29" s="5" t="s">
        <v>44</v>
      </c>
      <c r="L29" s="5"/>
      <c r="M29" s="6" t="s">
        <v>45</v>
      </c>
      <c r="N29" s="6"/>
      <c r="O29" s="1"/>
    </row>
    <row r="30" spans="1:15" ht="15" x14ac:dyDescent="0.15">
      <c r="A30" s="1"/>
      <c r="B30" s="1"/>
      <c r="C30" s="7" t="s">
        <v>44</v>
      </c>
      <c r="D30" s="7"/>
      <c r="E30" s="7"/>
      <c r="F30" s="7" t="s">
        <v>42</v>
      </c>
      <c r="G30" s="7"/>
      <c r="H30" s="7"/>
      <c r="I30" s="1"/>
      <c r="J30" s="8"/>
      <c r="K30" s="9" t="s">
        <v>43</v>
      </c>
      <c r="L30" s="9" t="s">
        <v>25</v>
      </c>
      <c r="M30" s="10" t="s">
        <v>43</v>
      </c>
      <c r="N30" s="10" t="s">
        <v>25</v>
      </c>
      <c r="O30" s="1"/>
    </row>
    <row r="31" spans="1:15" ht="45" x14ac:dyDescent="0.15">
      <c r="A31" s="1"/>
      <c r="B31" s="11" t="s">
        <v>40</v>
      </c>
      <c r="C31" s="1">
        <f>637.11*H11-15.226</f>
        <v>51.797972000000001</v>
      </c>
      <c r="D31" s="1">
        <f>637.11*I11-15.226</f>
        <v>45.809137999999997</v>
      </c>
      <c r="E31" s="1">
        <f>637.11*J11-15.226</f>
        <v>45.681716000000002</v>
      </c>
      <c r="F31" s="1">
        <f>637.11*K11-15.226</f>
        <v>45.872849000000002</v>
      </c>
      <c r="G31" s="1">
        <f>637.11*M11-15.226</f>
        <v>44.66234</v>
      </c>
      <c r="H31" s="1">
        <f>637.11*N11-15.226</f>
        <v>47.529335000000003</v>
      </c>
      <c r="I31" s="1"/>
      <c r="J31" s="12" t="s">
        <v>41</v>
      </c>
      <c r="K31" s="13">
        <f>AVERAGE(C31:E31)</f>
        <v>47.762942000000002</v>
      </c>
      <c r="L31" s="13">
        <f>STDEV(C31:E31)</f>
        <v>3.4950192298749956</v>
      </c>
      <c r="M31" s="14">
        <f>AVERAGE(F31:H31)</f>
        <v>46.021508000000004</v>
      </c>
      <c r="N31" s="14">
        <f>STDEV(F31:H31)</f>
        <v>1.4392670725813899</v>
      </c>
      <c r="O31" s="15"/>
    </row>
    <row r="32" spans="1:15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mergeCells count="6">
    <mergeCell ref="B2:B3"/>
    <mergeCell ref="B29:D29"/>
    <mergeCell ref="K29:L29"/>
    <mergeCell ref="M29:N29"/>
    <mergeCell ref="C30:E30"/>
    <mergeCell ref="F30:H30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Fig6-D2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2020-06-30T15:42:00Z</dcterms:created>
  <dcterms:modified xsi:type="dcterms:W3CDTF">2021-02-01T08:26:09Z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