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宁波晶点\论文\氢气\20210126\Given Data\Fig3\"/>
    </mc:Choice>
  </mc:AlternateContent>
  <bookViews>
    <workbookView xWindow="0" yWindow="0" windowWidth="28800" windowHeight="15600" activeTab="1"/>
  </bookViews>
  <sheets>
    <sheet name="测试数据" sheetId="1" r:id="rId1"/>
    <sheet name="计算" sheetId="2" r:id="rId2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K37" i="2" l="1"/>
  <c r="J37" i="2"/>
  <c r="I37" i="2"/>
  <c r="H37" i="2"/>
  <c r="G37" i="2"/>
  <c r="F37" i="2"/>
  <c r="E37" i="2"/>
  <c r="D37" i="2"/>
  <c r="C37" i="2"/>
  <c r="B37" i="2"/>
  <c r="I36" i="2"/>
  <c r="H36" i="2"/>
  <c r="F36" i="2"/>
  <c r="E36" i="2"/>
  <c r="D36" i="2"/>
  <c r="C36" i="2"/>
  <c r="B36" i="2"/>
  <c r="K36" i="2" s="1"/>
  <c r="K32" i="2"/>
  <c r="J32" i="2"/>
  <c r="K31" i="2"/>
  <c r="J31" i="2"/>
  <c r="K28" i="2"/>
  <c r="J28" i="2"/>
  <c r="K27" i="2"/>
  <c r="I27" i="2"/>
  <c r="H27" i="2"/>
  <c r="G27" i="2"/>
  <c r="F27" i="2"/>
  <c r="E27" i="2"/>
  <c r="D27" i="2"/>
  <c r="C27" i="2"/>
  <c r="B27" i="2"/>
  <c r="J27" i="2" s="1"/>
  <c r="I26" i="2"/>
  <c r="H26" i="2"/>
  <c r="G26" i="2"/>
  <c r="F26" i="2"/>
  <c r="E26" i="2"/>
  <c r="D26" i="2"/>
  <c r="C26" i="2"/>
  <c r="K26" i="2" s="1"/>
  <c r="B26" i="2"/>
  <c r="J26" i="2" s="1"/>
  <c r="K22" i="2"/>
  <c r="J22" i="2"/>
  <c r="K21" i="2"/>
  <c r="J21" i="2"/>
  <c r="K17" i="2"/>
  <c r="H17" i="2"/>
  <c r="G17" i="2"/>
  <c r="F17" i="2"/>
  <c r="D17" i="2"/>
  <c r="C17" i="2"/>
  <c r="J17" i="2" s="1"/>
  <c r="K16" i="2"/>
  <c r="J16" i="2"/>
  <c r="H16" i="2"/>
  <c r="G16" i="2"/>
  <c r="F16" i="2"/>
  <c r="E16" i="2"/>
  <c r="D16" i="2"/>
  <c r="C16" i="2"/>
  <c r="K13" i="2"/>
  <c r="J13" i="2"/>
  <c r="K12" i="2"/>
  <c r="J12" i="2"/>
  <c r="K11" i="2"/>
  <c r="J11" i="2"/>
  <c r="H8" i="2"/>
  <c r="G8" i="2"/>
  <c r="K8" i="2" s="1"/>
  <c r="F8" i="2"/>
  <c r="E8" i="2"/>
  <c r="D8" i="2"/>
  <c r="C8" i="2"/>
  <c r="H7" i="2"/>
  <c r="G7" i="2"/>
  <c r="K7" i="2" s="1"/>
  <c r="F7" i="2"/>
  <c r="E7" i="2"/>
  <c r="D7" i="2"/>
  <c r="C7" i="2"/>
  <c r="K4" i="2"/>
  <c r="J4" i="2"/>
  <c r="K3" i="2"/>
  <c r="J3" i="2"/>
  <c r="K2" i="2"/>
  <c r="J2" i="2"/>
  <c r="L52" i="1"/>
  <c r="K52" i="1"/>
  <c r="J52" i="1"/>
  <c r="I52" i="1"/>
  <c r="H52" i="1"/>
  <c r="G52" i="1"/>
  <c r="F52" i="1"/>
  <c r="E52" i="1"/>
  <c r="L51" i="1"/>
  <c r="K51" i="1"/>
  <c r="J51" i="1"/>
  <c r="I51" i="1"/>
  <c r="H51" i="1"/>
  <c r="G51" i="1"/>
  <c r="F51" i="1"/>
  <c r="E51" i="1"/>
  <c r="L50" i="1"/>
  <c r="K50" i="1"/>
  <c r="J50" i="1"/>
  <c r="I50" i="1"/>
  <c r="H50" i="1"/>
  <c r="G50" i="1"/>
  <c r="F50" i="1"/>
  <c r="E50" i="1"/>
  <c r="L49" i="1"/>
  <c r="K49" i="1"/>
  <c r="J49" i="1"/>
  <c r="I49" i="1"/>
  <c r="H49" i="1"/>
  <c r="G49" i="1"/>
  <c r="F49" i="1"/>
  <c r="E49" i="1"/>
  <c r="L48" i="1"/>
  <c r="K48" i="1"/>
  <c r="J48" i="1"/>
  <c r="I48" i="1"/>
  <c r="H48" i="1"/>
  <c r="G48" i="1"/>
  <c r="F48" i="1"/>
  <c r="E48" i="1"/>
  <c r="L47" i="1"/>
  <c r="K47" i="1"/>
  <c r="J47" i="1"/>
  <c r="I47" i="1"/>
  <c r="H47" i="1"/>
  <c r="G47" i="1"/>
  <c r="F47" i="1"/>
  <c r="E47" i="1"/>
  <c r="M45" i="1"/>
  <c r="J26" i="1"/>
  <c r="I26" i="1"/>
  <c r="H26" i="1"/>
  <c r="G26" i="1"/>
  <c r="F26" i="1"/>
  <c r="E26" i="1"/>
  <c r="J25" i="1"/>
  <c r="I25" i="1"/>
  <c r="H25" i="1"/>
  <c r="G25" i="1"/>
  <c r="F25" i="1"/>
  <c r="E25" i="1"/>
  <c r="J24" i="1"/>
  <c r="I24" i="1"/>
  <c r="H24" i="1"/>
  <c r="G24" i="1"/>
  <c r="F24" i="1"/>
  <c r="E24" i="1"/>
  <c r="J23" i="1"/>
  <c r="I23" i="1"/>
  <c r="H23" i="1"/>
  <c r="G23" i="1"/>
  <c r="F23" i="1"/>
  <c r="E23" i="1"/>
  <c r="J22" i="1"/>
  <c r="I22" i="1"/>
  <c r="H22" i="1"/>
  <c r="G22" i="1"/>
  <c r="F22" i="1"/>
  <c r="E22" i="1"/>
  <c r="J21" i="1"/>
  <c r="I21" i="1"/>
  <c r="H21" i="1"/>
  <c r="G21" i="1"/>
  <c r="F21" i="1"/>
  <c r="E21" i="1"/>
  <c r="K19" i="1"/>
  <c r="J7" i="2" l="1"/>
  <c r="J8" i="2"/>
  <c r="J36" i="2"/>
</calcChain>
</file>

<file path=xl/sharedStrings.xml><?xml version="1.0" encoding="utf-8"?>
<sst xmlns="http://schemas.openxmlformats.org/spreadsheetml/2006/main" count="146" uniqueCount="84">
  <si>
    <t>1</t>
  </si>
  <si>
    <t>50</t>
  </si>
  <si>
    <t>450</t>
  </si>
  <si>
    <t>2020-05-28 07:54:10</t>
  </si>
  <si>
    <t>2020-05-28 07:54:40</t>
  </si>
  <si>
    <t>@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</si>
  <si>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</si>
  <si>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</si>
  <si>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</si>
  <si>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</si>
  <si>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</si>
  <si>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</si>
  <si>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</si>
  <si>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</si>
  <si>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</si>
  <si>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</si>
  <si>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</si>
  <si>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</si>
  <si>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B</t>
  </si>
  <si>
    <t>C</t>
  </si>
  <si>
    <t>D</t>
  </si>
  <si>
    <t>E</t>
  </si>
  <si>
    <t>F</t>
  </si>
  <si>
    <t>G</t>
  </si>
  <si>
    <t>H</t>
  </si>
  <si>
    <t>2020-05-28 07:56:01</t>
  </si>
  <si>
    <t>2020-05-28 07:56:35</t>
  </si>
  <si>
    <t>SD</t>
  </si>
  <si>
    <t>Enzyme plate</t>
  </si>
  <si>
    <t>Photometric test 1</t>
  </si>
  <si>
    <t>No such function</t>
  </si>
  <si>
    <t>not</t>
    <phoneticPr fontId="1" type="noConversion"/>
  </si>
  <si>
    <t>Node name:</t>
  </si>
  <si>
    <t>Area scan or not:</t>
  </si>
  <si>
    <t>Repeat times:</t>
  </si>
  <si>
    <t>Integral time:</t>
  </si>
  <si>
    <t>Slit bandwidth:</t>
  </si>
  <si>
    <t>Test end time:</t>
  </si>
  <si>
    <t>wavelength:</t>
    <phoneticPr fontId="1" type="noConversion"/>
  </si>
  <si>
    <t>Test start time:</t>
    <phoneticPr fontId="1" type="noConversion"/>
  </si>
  <si>
    <t>One volumes of hydrogen-rich medium</t>
    <phoneticPr fontId="1" type="noConversion"/>
  </si>
  <si>
    <t>One volumes of hydrogen-rich medium</t>
    <phoneticPr fontId="1" type="noConversion"/>
  </si>
  <si>
    <t>Two volumes of hydrogen-rich medium</t>
    <phoneticPr fontId="1" type="noConversion"/>
  </si>
  <si>
    <t>Two volumes of hydrogen-rich medium</t>
    <phoneticPr fontId="1" type="noConversion"/>
  </si>
  <si>
    <t>Normal group</t>
    <phoneticPr fontId="1" type="noConversion"/>
  </si>
  <si>
    <t>Test group</t>
    <phoneticPr fontId="1" type="noConversion"/>
  </si>
  <si>
    <t>Model group</t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</si>
  <si>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</si>
  <si>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</si>
  <si>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</si>
  <si>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</si>
  <si>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</si>
  <si>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</si>
  <si>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Normal group</t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</si>
  <si>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</si>
  <si>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</si>
  <si>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</si>
  <si>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Normal group</t>
    <phoneticPr fontId="1" type="noConversion"/>
  </si>
  <si>
    <t>Normal group</t>
    <phoneticPr fontId="1" type="noConversion"/>
  </si>
  <si>
    <t>Subtract blank</t>
  </si>
  <si>
    <t>Three volumes of hydrogen-rich medium</t>
    <phoneticPr fontId="1" type="noConversion"/>
  </si>
  <si>
    <t>Four volumes of hydrogen-rich medium</t>
    <phoneticPr fontId="1" type="noConversion"/>
  </si>
  <si>
    <t>One volumes of hydrogen-rich medium</t>
    <phoneticPr fontId="1" type="noConversion"/>
  </si>
  <si>
    <t>Two volumes of hydrogen-rich medium</t>
    <phoneticPr fontId="1" type="noConversion"/>
  </si>
  <si>
    <t>Three volumes of hydrogen-rich medium</t>
    <phoneticPr fontId="1" type="noConversion"/>
  </si>
  <si>
    <t>Four volumes of hydrogen-rich medium</t>
    <phoneticPr fontId="1" type="noConversion"/>
  </si>
  <si>
    <t>Normal group</t>
    <phoneticPr fontId="1" type="noConversion"/>
  </si>
  <si>
    <t>Model group</t>
    <phoneticPr fontId="1" type="noConversion"/>
  </si>
  <si>
    <t>Test group</t>
    <phoneticPr fontId="1" type="noConversion"/>
  </si>
  <si>
    <t>Percentage compared with control group</t>
    <phoneticPr fontId="1" type="noConversion"/>
  </si>
  <si>
    <t>After removing abnormal data</t>
    <phoneticPr fontId="1" type="noConversion"/>
  </si>
  <si>
    <t>Plate control</t>
    <phoneticPr fontId="1" type="noConversion"/>
  </si>
  <si>
    <t>Plate control</t>
    <phoneticPr fontId="1" type="noConversion"/>
  </si>
  <si>
    <r>
      <rPr>
        <sz val="11"/>
        <color indexed="8"/>
        <rFont val="宋体"/>
        <family val="3"/>
        <charset val="134"/>
      </rPr>
      <t>所属操作：</t>
    </r>
  </si>
  <si>
    <r>
      <t>Operation</t>
    </r>
    <r>
      <rPr>
        <sz val="11"/>
        <color indexed="8"/>
        <rFont val="宋体"/>
        <family val="3"/>
        <charset val="134"/>
      </rPr>
      <t>：</t>
    </r>
    <phoneticPr fontId="1" type="noConversion"/>
  </si>
  <si>
    <r>
      <rPr>
        <sz val="11"/>
        <color indexed="8"/>
        <rFont val="宋体"/>
        <family val="3"/>
        <charset val="134"/>
      </rPr>
      <t>节点名称：</t>
    </r>
  </si>
  <si>
    <r>
      <rPr>
        <sz val="11"/>
        <color indexed="8"/>
        <rFont val="宋体"/>
        <family val="3"/>
        <charset val="134"/>
      </rPr>
      <t>是否为区域扫描：</t>
    </r>
  </si>
  <si>
    <r>
      <rPr>
        <sz val="11"/>
        <color indexed="8"/>
        <rFont val="宋体"/>
        <family val="3"/>
        <charset val="134"/>
      </rPr>
      <t>重复次数：</t>
    </r>
  </si>
  <si>
    <r>
      <rPr>
        <sz val="11"/>
        <color indexed="8"/>
        <rFont val="宋体"/>
        <family val="3"/>
        <charset val="134"/>
      </rPr>
      <t>积分时间：</t>
    </r>
  </si>
  <si>
    <r>
      <rPr>
        <sz val="11"/>
        <color indexed="8"/>
        <rFont val="宋体"/>
        <family val="3"/>
        <charset val="134"/>
      </rPr>
      <t>狭缝带宽：</t>
    </r>
  </si>
  <si>
    <r>
      <rPr>
        <sz val="11"/>
        <color indexed="8"/>
        <rFont val="宋体"/>
        <family val="3"/>
        <charset val="134"/>
      </rPr>
      <t>测试波长：</t>
    </r>
  </si>
  <si>
    <r>
      <rPr>
        <sz val="11"/>
        <color indexed="8"/>
        <rFont val="宋体"/>
        <family val="3"/>
        <charset val="134"/>
      </rPr>
      <t>测试开始时间：</t>
    </r>
  </si>
  <si>
    <r>
      <rPr>
        <sz val="11"/>
        <color indexed="8"/>
        <rFont val="宋体"/>
        <family val="3"/>
        <charset val="134"/>
      </rPr>
      <t>测试结束时间：</t>
    </r>
  </si>
  <si>
    <t>Mean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</si>
</sst>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0000_);[Red]\(0.00000\)"/>
    <numFmt numFmtId="177" formatCode="0.0000_);[Red]\(0.0000\)"/>
    <numFmt numFmtId="178" formatCode="0.000000_);[Red]\(0.000000\)"/>
  </numFmts>
  <fonts count="6" x14ac:knownFonts="1">
    <font>
      <sz val="11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Times New Roman"/>
      <family val="1"/>
    </font>
    <font>
      <sz val="11"/>
      <color indexed="8"/>
      <name val="宋体"/>
      <family val="3"/>
      <charset val="134"/>
    </font>
    <font>
      <sz val="16"/>
      <color rgb="FFFF0000"/>
      <name val="Times New Roman"/>
      <family val="1"/>
    </font>
    <font>
      <sz val="11"/>
      <color theme="4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 applyFont="1">
      <alignment vertical="center"/>
    </xf>
    <xf numFmtId="0" fontId="2" fillId="0" borderId="0" xfId="0" applyFont="1">
      <alignment vertical="center"/>
    </xf>
    <xf numFmtId="0" fontId="2" fillId="2" borderId="0" xfId="0" applyFont="1" applyFill="1">
      <alignment vertical="center"/>
    </xf>
    <xf numFmtId="0" fontId="2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177" fontId="2" fillId="0" borderId="0" xfId="0" applyNumberFormat="1" applyFont="1">
      <alignment vertical="center"/>
    </xf>
    <xf numFmtId="176" fontId="2" fillId="0" borderId="0" xfId="0" applyNumberFormat="1" applyFont="1">
      <alignment vertical="center"/>
    </xf>
    <xf numFmtId="10" fontId="2" fillId="0" borderId="0" xfId="0" applyNumberFormat="1" applyFont="1">
      <alignment vertical="center"/>
    </xf>
    <xf numFmtId="10" fontId="2" fillId="2" borderId="0" xfId="0" applyNumberFormat="1" applyFont="1" applyFill="1">
      <alignment vertical="center"/>
    </xf>
    <xf numFmtId="178" fontId="2" fillId="0" borderId="0" xfId="0" applyNumberFormat="1" applyFont="1">
      <alignment vertical="center"/>
    </xf>
    <xf numFmtId="0" fontId="4" fillId="3" borderId="0" xfId="0" applyFont="1" applyFill="1" applyAlignment="1">
      <alignment horizontal="center" vertical="center"/>
    </xf>
    <xf numFmtId="10" fontId="5" fillId="0" borderId="0" xfId="0" applyNumberFormat="1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07"/>
  <sheetViews>
    <sheetView topLeftCell="A10" workbookViewId="0">
      <selection activeCell="F27" sqref="F27"/>
    </sheetView>
  </sheetViews>
  <sheetFormatPr defaultColWidth="9" defaultRowHeight="13.5" x14ac:dyDescent="0.15"/>
  <cols>
    <col min="1" max="1" width="4.875" customWidth="1"/>
    <col min="2" max="2" width="9" hidden="1" customWidth="1"/>
    <col min="3" max="3" width="19.625" customWidth="1"/>
  </cols>
  <sheetData>
    <row r="1" spans="1:16" ht="15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5" x14ac:dyDescent="0.15">
      <c r="A2" s="1"/>
      <c r="B2" s="1" t="s">
        <v>73</v>
      </c>
      <c r="C2" s="1" t="s">
        <v>74</v>
      </c>
      <c r="D2" s="1" t="s">
        <v>28</v>
      </c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</row>
    <row r="3" spans="1:16" ht="15" x14ac:dyDescent="0.15">
      <c r="A3" s="1"/>
      <c r="B3" s="1" t="s">
        <v>75</v>
      </c>
      <c r="C3" s="1" t="s">
        <v>32</v>
      </c>
      <c r="D3" s="1" t="s">
        <v>29</v>
      </c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</row>
    <row r="4" spans="1:16" ht="15" x14ac:dyDescent="0.15">
      <c r="A4" s="1"/>
      <c r="B4" s="1" t="s">
        <v>76</v>
      </c>
      <c r="C4" s="1" t="s">
        <v>33</v>
      </c>
      <c r="D4" s="1" t="s">
        <v>31</v>
      </c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</row>
    <row r="5" spans="1:16" ht="15" x14ac:dyDescent="0.15">
      <c r="A5" s="1"/>
      <c r="B5" s="1" t="s">
        <v>77</v>
      </c>
      <c r="C5" s="1" t="s">
        <v>34</v>
      </c>
      <c r="D5" s="1" t="s">
        <v>0</v>
      </c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</row>
    <row r="6" spans="1:16" ht="15" x14ac:dyDescent="0.15">
      <c r="A6" s="1"/>
      <c r="B6" s="1" t="s">
        <v>78</v>
      </c>
      <c r="C6" s="1" t="s">
        <v>35</v>
      </c>
      <c r="D6" s="1" t="s">
        <v>1</v>
      </c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" x14ac:dyDescent="0.15">
      <c r="A7" s="1"/>
      <c r="B7" s="1" t="s">
        <v>79</v>
      </c>
      <c r="C7" s="1" t="s">
        <v>36</v>
      </c>
      <c r="D7" s="1" t="s">
        <v>30</v>
      </c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</row>
    <row r="8" spans="1:16" ht="15" x14ac:dyDescent="0.15">
      <c r="A8" s="1"/>
      <c r="B8" s="1" t="s">
        <v>80</v>
      </c>
      <c r="C8" s="1" t="s">
        <v>38</v>
      </c>
      <c r="D8" s="1" t="s">
        <v>2</v>
      </c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</row>
    <row r="9" spans="1:16" ht="15" x14ac:dyDescent="0.15">
      <c r="A9" s="1"/>
      <c r="B9" s="1" t="s">
        <v>81</v>
      </c>
      <c r="C9" s="1" t="s">
        <v>39</v>
      </c>
      <c r="D9" s="1" t="s">
        <v>3</v>
      </c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" x14ac:dyDescent="0.15">
      <c r="A10" s="1"/>
      <c r="B10" s="1" t="s">
        <v>82</v>
      </c>
      <c r="C10" s="1" t="s">
        <v>37</v>
      </c>
      <c r="D10" s="1" t="s">
        <v>4</v>
      </c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</row>
    <row r="11" spans="1:16" ht="15" x14ac:dyDescent="0.15">
      <c r="A11" s="1"/>
      <c r="B11" s="1" t="s">
        <v>5</v>
      </c>
      <c r="C11" s="1" t="s">
        <v>0</v>
      </c>
      <c r="D11" s="1" t="s">
        <v>6</v>
      </c>
      <c r="E11" s="1" t="s">
        <v>7</v>
      </c>
      <c r="F11" s="1" t="s">
        <v>8</v>
      </c>
      <c r="G11" s="1" t="s">
        <v>9</v>
      </c>
      <c r="H11" s="1" t="s">
        <v>10</v>
      </c>
      <c r="I11" s="1" t="s">
        <v>11</v>
      </c>
      <c r="J11" s="1" t="s">
        <v>12</v>
      </c>
      <c r="K11" s="1" t="s">
        <v>13</v>
      </c>
      <c r="L11" s="1" t="s">
        <v>14</v>
      </c>
      <c r="M11" s="1" t="s">
        <v>15</v>
      </c>
      <c r="N11" s="1" t="s">
        <v>16</v>
      </c>
      <c r="O11" s="1"/>
      <c r="P11" s="1"/>
    </row>
    <row r="12" spans="1:16" ht="15" x14ac:dyDescent="0.15">
      <c r="A12" s="1"/>
      <c r="B12" s="1" t="s">
        <v>17</v>
      </c>
      <c r="C12" s="1"/>
      <c r="D12" s="1"/>
      <c r="E12" s="1"/>
      <c r="F12" s="1"/>
      <c r="G12" s="1"/>
      <c r="H12" s="1"/>
      <c r="I12" s="1"/>
      <c r="J12" s="1"/>
      <c r="K12" s="1" t="s">
        <v>72</v>
      </c>
      <c r="L12" s="1"/>
      <c r="M12" s="1"/>
      <c r="N12" s="1"/>
      <c r="O12" s="1"/>
      <c r="P12" s="1"/>
    </row>
    <row r="13" spans="1:16" ht="15" x14ac:dyDescent="0.15">
      <c r="A13" s="1"/>
      <c r="B13" s="1" t="s">
        <v>18</v>
      </c>
      <c r="C13" s="2" t="s">
        <v>40</v>
      </c>
      <c r="D13" s="2" t="s">
        <v>44</v>
      </c>
      <c r="E13" s="1">
        <v>0.69530000000000003</v>
      </c>
      <c r="F13" s="1">
        <v>0.69410000000000005</v>
      </c>
      <c r="G13" s="1">
        <v>0.65820000000000001</v>
      </c>
      <c r="H13" s="1">
        <v>0.66379999999999995</v>
      </c>
      <c r="I13" s="1">
        <v>0.67820000000000003</v>
      </c>
      <c r="J13" s="1">
        <v>0.68259999999999998</v>
      </c>
      <c r="K13" s="1">
        <v>9.7100000000000006E-2</v>
      </c>
      <c r="L13" s="1"/>
      <c r="M13" s="1"/>
      <c r="N13" s="1"/>
      <c r="O13" s="1"/>
      <c r="P13" s="1"/>
    </row>
    <row r="14" spans="1:16" ht="15" x14ac:dyDescent="0.15">
      <c r="A14" s="1"/>
      <c r="B14" s="1" t="s">
        <v>19</v>
      </c>
      <c r="C14" s="2"/>
      <c r="D14" s="2" t="s">
        <v>46</v>
      </c>
      <c r="E14" s="1">
        <v>0.78710000000000002</v>
      </c>
      <c r="F14" s="1">
        <v>0.7399</v>
      </c>
      <c r="G14" s="1">
        <v>0.73529999999999995</v>
      </c>
      <c r="H14" s="1">
        <v>0.71779999999999999</v>
      </c>
      <c r="I14" s="1">
        <v>0.75729999999999997</v>
      </c>
      <c r="J14" s="1">
        <v>0.73499999999999999</v>
      </c>
      <c r="K14" s="1">
        <v>9.5699999999999993E-2</v>
      </c>
      <c r="L14" s="1"/>
      <c r="M14" s="1"/>
      <c r="N14" s="1"/>
      <c r="O14" s="1"/>
      <c r="P14" s="1"/>
    </row>
    <row r="15" spans="1:16" ht="15" x14ac:dyDescent="0.15">
      <c r="A15" s="1"/>
      <c r="B15" s="1" t="s">
        <v>20</v>
      </c>
      <c r="C15" s="2"/>
      <c r="D15" s="2" t="s">
        <v>45</v>
      </c>
      <c r="E15" s="1">
        <v>0.7419</v>
      </c>
      <c r="F15" s="1">
        <v>0.73670000000000002</v>
      </c>
      <c r="G15" s="1">
        <v>0.71279999999999999</v>
      </c>
      <c r="H15" s="1">
        <v>0.74650000000000005</v>
      </c>
      <c r="I15" s="1">
        <v>0.72760000000000002</v>
      </c>
      <c r="J15" s="1">
        <v>0.70150000000000001</v>
      </c>
      <c r="K15" s="1">
        <v>9.5699999999999993E-2</v>
      </c>
      <c r="L15" s="1"/>
      <c r="M15" s="1"/>
      <c r="N15" s="1"/>
      <c r="O15" s="1"/>
      <c r="P15" s="1"/>
    </row>
    <row r="16" spans="1:16" ht="15" x14ac:dyDescent="0.15">
      <c r="A16" s="1"/>
      <c r="B16" s="1" t="s">
        <v>21</v>
      </c>
      <c r="C16" s="3" t="s">
        <v>42</v>
      </c>
      <c r="D16" s="1" t="s">
        <v>47</v>
      </c>
      <c r="E16" s="1">
        <v>0.73270000000000002</v>
      </c>
      <c r="F16" s="1">
        <v>0.73029999999999995</v>
      </c>
      <c r="G16" s="1">
        <v>0.70979999999999999</v>
      </c>
      <c r="H16" s="1">
        <v>1.0827</v>
      </c>
      <c r="I16" s="1">
        <v>0.73870000000000002</v>
      </c>
      <c r="J16" s="1">
        <v>0.85009999999999997</v>
      </c>
      <c r="K16" s="1">
        <v>9.4899999999999998E-2</v>
      </c>
      <c r="L16" s="1"/>
      <c r="M16" s="1"/>
      <c r="N16" s="1"/>
      <c r="O16" s="1"/>
      <c r="P16" s="1"/>
    </row>
    <row r="17" spans="1:16" ht="15" x14ac:dyDescent="0.15">
      <c r="A17" s="1"/>
      <c r="B17" s="1" t="s">
        <v>22</v>
      </c>
      <c r="C17" s="1"/>
      <c r="D17" s="1" t="s">
        <v>48</v>
      </c>
      <c r="E17" s="1">
        <v>0.80640000000000001</v>
      </c>
      <c r="F17" s="1">
        <v>0.80889999999999995</v>
      </c>
      <c r="G17" s="1">
        <v>0.82279999999999998</v>
      </c>
      <c r="H17" s="1">
        <v>0.7994</v>
      </c>
      <c r="I17" s="1">
        <v>0.79769999999999996</v>
      </c>
      <c r="J17" s="1">
        <v>0.77380000000000004</v>
      </c>
      <c r="K17" s="1">
        <v>9.4899999999999998E-2</v>
      </c>
      <c r="L17" s="1"/>
      <c r="M17" s="1"/>
      <c r="N17" s="1"/>
      <c r="O17" s="1"/>
      <c r="P17" s="1"/>
    </row>
    <row r="18" spans="1:16" ht="15" x14ac:dyDescent="0.15">
      <c r="A18" s="1"/>
      <c r="B18" s="1" t="s">
        <v>23</v>
      </c>
      <c r="C18" s="1"/>
      <c r="D18" s="1" t="s">
        <v>49</v>
      </c>
      <c r="E18" s="1">
        <v>0.79759999999999998</v>
      </c>
      <c r="F18" s="1">
        <v>0.78800000000000003</v>
      </c>
      <c r="G18" s="1">
        <v>0.84809999999999997</v>
      </c>
      <c r="H18" s="1">
        <v>0.80989999999999995</v>
      </c>
      <c r="I18" s="1">
        <v>0.80989999999999995</v>
      </c>
      <c r="J18" s="1">
        <v>0.76300000000000001</v>
      </c>
      <c r="K18" s="1">
        <v>9.3799999999999994E-2</v>
      </c>
      <c r="L18" s="1"/>
      <c r="M18" s="1"/>
      <c r="N18" s="1"/>
      <c r="O18" s="1"/>
      <c r="P18" s="1"/>
    </row>
    <row r="19" spans="1:16" ht="15" x14ac:dyDescent="0.15">
      <c r="A19" s="1"/>
      <c r="B19" s="1"/>
      <c r="C19" s="1"/>
      <c r="D19" s="1"/>
      <c r="E19" s="1"/>
      <c r="F19" s="1"/>
      <c r="G19" s="1"/>
      <c r="H19" s="1"/>
      <c r="I19" s="1"/>
      <c r="J19" s="1"/>
      <c r="K19" s="1">
        <f>AVERAGE(K13:K18)</f>
        <v>9.534999999999999E-2</v>
      </c>
      <c r="L19" s="1"/>
      <c r="M19" s="1"/>
      <c r="N19" s="1"/>
      <c r="O19" s="1"/>
      <c r="P19" s="1"/>
    </row>
    <row r="20" spans="1:16" ht="15" x14ac:dyDescent="0.15">
      <c r="A20" s="1"/>
      <c r="B20" s="1"/>
      <c r="C20" s="1" t="s">
        <v>59</v>
      </c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" x14ac:dyDescent="0.15">
      <c r="A21" s="1"/>
      <c r="B21" s="1"/>
      <c r="C21" s="2" t="s">
        <v>41</v>
      </c>
      <c r="D21" s="2" t="s">
        <v>50</v>
      </c>
      <c r="E21" s="1">
        <f t="shared" ref="E21:J21" si="0">E13-0.09535</f>
        <v>0.59994999999999998</v>
      </c>
      <c r="F21" s="1">
        <f t="shared" si="0"/>
        <v>0.59875</v>
      </c>
      <c r="G21" s="1">
        <f t="shared" si="0"/>
        <v>0.56284999999999996</v>
      </c>
      <c r="H21" s="1">
        <f t="shared" si="0"/>
        <v>0.5684499999999999</v>
      </c>
      <c r="I21" s="1">
        <f t="shared" si="0"/>
        <v>0.58284999999999998</v>
      </c>
      <c r="J21" s="1">
        <f t="shared" si="0"/>
        <v>0.58724999999999994</v>
      </c>
      <c r="K21" s="1"/>
      <c r="L21" s="1"/>
      <c r="M21" s="1"/>
      <c r="N21" s="1"/>
      <c r="O21" s="1"/>
      <c r="P21" s="1"/>
    </row>
    <row r="22" spans="1:16" ht="15" x14ac:dyDescent="0.15">
      <c r="A22" s="1"/>
      <c r="B22" s="1"/>
      <c r="C22" s="2"/>
      <c r="D22" s="2" t="s">
        <v>51</v>
      </c>
      <c r="E22" s="1">
        <f t="shared" ref="E22:J22" si="1">E14-0.09535</f>
        <v>0.69174999999999998</v>
      </c>
      <c r="F22" s="1">
        <f t="shared" si="1"/>
        <v>0.64454999999999996</v>
      </c>
      <c r="G22" s="1">
        <f t="shared" si="1"/>
        <v>0.63994999999999991</v>
      </c>
      <c r="H22" s="1">
        <f t="shared" si="1"/>
        <v>0.62244999999999995</v>
      </c>
      <c r="I22" s="1">
        <f t="shared" si="1"/>
        <v>0.66194999999999993</v>
      </c>
      <c r="J22" s="1">
        <f t="shared" si="1"/>
        <v>0.63964999999999994</v>
      </c>
      <c r="K22" s="1"/>
      <c r="L22" s="1"/>
      <c r="M22" s="1"/>
      <c r="N22" s="1"/>
      <c r="O22" s="1"/>
      <c r="P22" s="1"/>
    </row>
    <row r="23" spans="1:16" ht="15" x14ac:dyDescent="0.15">
      <c r="A23" s="1"/>
      <c r="B23" s="1"/>
      <c r="C23" s="2"/>
      <c r="D23" s="2" t="s">
        <v>52</v>
      </c>
      <c r="E23" s="1">
        <f t="shared" ref="E23:J23" si="2">E15-0.09535</f>
        <v>0.64654999999999996</v>
      </c>
      <c r="F23" s="1">
        <f t="shared" si="2"/>
        <v>0.64134999999999998</v>
      </c>
      <c r="G23" s="1">
        <f t="shared" si="2"/>
        <v>0.61744999999999994</v>
      </c>
      <c r="H23" s="1">
        <f t="shared" si="2"/>
        <v>0.65115000000000001</v>
      </c>
      <c r="I23" s="1">
        <f t="shared" si="2"/>
        <v>0.63224999999999998</v>
      </c>
      <c r="J23" s="1">
        <f t="shared" si="2"/>
        <v>0.60614999999999997</v>
      </c>
      <c r="K23" s="1"/>
      <c r="L23" s="1"/>
      <c r="M23" s="1"/>
      <c r="N23" s="1"/>
      <c r="O23" s="1"/>
      <c r="P23" s="1"/>
    </row>
    <row r="24" spans="1:16" ht="15" x14ac:dyDescent="0.15">
      <c r="A24" s="1"/>
      <c r="B24" s="1"/>
      <c r="C24" s="3" t="s">
        <v>43</v>
      </c>
      <c r="D24" s="1" t="s">
        <v>53</v>
      </c>
      <c r="E24" s="1">
        <f t="shared" ref="E24:J24" si="3">E16-0.09535</f>
        <v>0.63734999999999997</v>
      </c>
      <c r="F24" s="1">
        <f t="shared" si="3"/>
        <v>0.6349499999999999</v>
      </c>
      <c r="G24" s="1">
        <f t="shared" si="3"/>
        <v>0.61444999999999994</v>
      </c>
      <c r="H24" s="1">
        <f t="shared" si="3"/>
        <v>0.98734999999999995</v>
      </c>
      <c r="I24" s="1">
        <f t="shared" si="3"/>
        <v>0.64334999999999998</v>
      </c>
      <c r="J24" s="1">
        <f t="shared" si="3"/>
        <v>0.75474999999999992</v>
      </c>
      <c r="K24" s="1"/>
      <c r="L24" s="1"/>
      <c r="M24" s="1"/>
      <c r="N24" s="1"/>
      <c r="O24" s="1"/>
      <c r="P24" s="1"/>
    </row>
    <row r="25" spans="1:16" ht="15" x14ac:dyDescent="0.15">
      <c r="A25" s="1"/>
      <c r="B25" s="1" t="s">
        <v>24</v>
      </c>
      <c r="C25" s="1"/>
      <c r="D25" s="1" t="s">
        <v>51</v>
      </c>
      <c r="E25" s="1">
        <f t="shared" ref="E25:J25" si="4">E17-0.09535</f>
        <v>0.71104999999999996</v>
      </c>
      <c r="F25" s="1">
        <f t="shared" si="4"/>
        <v>0.71354999999999991</v>
      </c>
      <c r="G25" s="1">
        <f t="shared" si="4"/>
        <v>0.72744999999999993</v>
      </c>
      <c r="H25" s="1">
        <f t="shared" si="4"/>
        <v>0.70404999999999995</v>
      </c>
      <c r="I25" s="1">
        <f t="shared" si="4"/>
        <v>0.70234999999999992</v>
      </c>
      <c r="J25" s="1">
        <f t="shared" si="4"/>
        <v>0.67845</v>
      </c>
      <c r="K25" s="1"/>
      <c r="L25" s="1"/>
      <c r="M25" s="1"/>
      <c r="N25" s="1"/>
      <c r="O25" s="1"/>
      <c r="P25" s="1"/>
    </row>
    <row r="26" spans="1:16" ht="15" x14ac:dyDescent="0.15">
      <c r="A26" s="1"/>
      <c r="B26" s="1"/>
      <c r="C26" s="1"/>
      <c r="D26" s="1" t="s">
        <v>52</v>
      </c>
      <c r="E26" s="1">
        <f t="shared" ref="E26:J26" si="5">E18-0.09535</f>
        <v>0.70224999999999993</v>
      </c>
      <c r="F26" s="1">
        <f t="shared" si="5"/>
        <v>0.69264999999999999</v>
      </c>
      <c r="G26" s="1">
        <f t="shared" si="5"/>
        <v>0.75274999999999992</v>
      </c>
      <c r="H26" s="1">
        <f t="shared" si="5"/>
        <v>0.71454999999999991</v>
      </c>
      <c r="I26" s="1">
        <f t="shared" si="5"/>
        <v>0.71454999999999991</v>
      </c>
      <c r="J26" s="1">
        <f t="shared" si="5"/>
        <v>0.66764999999999997</v>
      </c>
      <c r="K26" s="1"/>
      <c r="L26" s="1"/>
      <c r="M26" s="1"/>
      <c r="N26" s="1"/>
      <c r="O26" s="1"/>
      <c r="P26" s="1"/>
    </row>
    <row r="27" spans="1:16" ht="15" x14ac:dyDescent="0.1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ht="15" x14ac:dyDescent="0.15">
      <c r="A28" s="1"/>
      <c r="B28" s="1"/>
      <c r="C28" s="1" t="s">
        <v>74</v>
      </c>
      <c r="D28" s="1" t="s">
        <v>28</v>
      </c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5" x14ac:dyDescent="0.15">
      <c r="A29" s="1"/>
      <c r="B29" s="1"/>
      <c r="C29" s="1" t="s">
        <v>32</v>
      </c>
      <c r="D29" s="1" t="s">
        <v>29</v>
      </c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</row>
    <row r="30" spans="1:16" ht="15" x14ac:dyDescent="0.15">
      <c r="A30" s="1"/>
      <c r="B30" s="1"/>
      <c r="C30" s="1" t="s">
        <v>33</v>
      </c>
      <c r="D30" s="1" t="s">
        <v>31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ht="15" x14ac:dyDescent="0.15">
      <c r="A31" s="1"/>
      <c r="B31" s="1"/>
      <c r="C31" s="1" t="s">
        <v>34</v>
      </c>
      <c r="D31" s="1" t="s">
        <v>0</v>
      </c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5" x14ac:dyDescent="0.15">
      <c r="A32" s="1"/>
      <c r="B32" s="1"/>
      <c r="C32" s="1" t="s">
        <v>35</v>
      </c>
      <c r="D32" s="1" t="s">
        <v>1</v>
      </c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</row>
    <row r="33" spans="1:16" ht="15" x14ac:dyDescent="0.15">
      <c r="A33" s="1"/>
      <c r="B33" s="1"/>
      <c r="C33" s="1" t="s">
        <v>36</v>
      </c>
      <c r="D33" s="1" t="s">
        <v>30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ht="15" x14ac:dyDescent="0.15">
      <c r="A34" s="1"/>
      <c r="B34" s="1"/>
      <c r="C34" s="1" t="s">
        <v>38</v>
      </c>
      <c r="D34" s="1" t="s">
        <v>2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5" x14ac:dyDescent="0.15">
      <c r="A35" s="1"/>
      <c r="B35" s="1"/>
      <c r="C35" s="1" t="s">
        <v>39</v>
      </c>
      <c r="D35" s="1" t="s">
        <v>25</v>
      </c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</row>
    <row r="36" spans="1:16" ht="15" x14ac:dyDescent="0.15">
      <c r="A36" s="1"/>
      <c r="B36" s="1"/>
      <c r="C36" s="1" t="s">
        <v>37</v>
      </c>
      <c r="D36" s="1" t="s">
        <v>26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</row>
    <row r="37" spans="1:16" ht="15" x14ac:dyDescent="0.15">
      <c r="A37" s="1"/>
      <c r="B37" s="1"/>
      <c r="C37" s="1" t="s">
        <v>5</v>
      </c>
      <c r="D37" s="1" t="s">
        <v>0</v>
      </c>
      <c r="E37" s="1" t="s">
        <v>6</v>
      </c>
      <c r="F37" s="1" t="s">
        <v>7</v>
      </c>
      <c r="G37" s="1" t="s">
        <v>8</v>
      </c>
      <c r="H37" s="1" t="s">
        <v>9</v>
      </c>
      <c r="I37" s="1" t="s">
        <v>10</v>
      </c>
      <c r="J37" s="1" t="s">
        <v>11</v>
      </c>
      <c r="K37" s="1" t="s">
        <v>12</v>
      </c>
      <c r="L37" s="1" t="s">
        <v>13</v>
      </c>
      <c r="M37" s="1" t="s">
        <v>14</v>
      </c>
      <c r="N37" s="1" t="s">
        <v>15</v>
      </c>
      <c r="O37" s="1" t="s">
        <v>16</v>
      </c>
      <c r="P37" s="1"/>
    </row>
    <row r="38" spans="1:16" ht="15" x14ac:dyDescent="0.15">
      <c r="A38" s="1"/>
      <c r="B38" s="1"/>
      <c r="C38" s="1" t="s">
        <v>17</v>
      </c>
      <c r="D38" s="1"/>
      <c r="E38" s="1"/>
      <c r="F38" s="1"/>
      <c r="G38" s="1"/>
      <c r="H38" s="1"/>
      <c r="I38" s="1"/>
      <c r="J38" s="1"/>
      <c r="K38" s="1"/>
      <c r="L38" s="1"/>
      <c r="M38" s="1" t="s">
        <v>71</v>
      </c>
      <c r="N38" s="1"/>
      <c r="O38" s="1"/>
      <c r="P38" s="1"/>
    </row>
    <row r="39" spans="1:16" ht="15" x14ac:dyDescent="0.15">
      <c r="A39" s="1"/>
      <c r="B39" s="1"/>
      <c r="C39" s="2" t="s">
        <v>60</v>
      </c>
      <c r="D39" s="2" t="s">
        <v>54</v>
      </c>
      <c r="E39" s="1">
        <v>0.7329</v>
      </c>
      <c r="F39" s="1">
        <v>0.69699999999999995</v>
      </c>
      <c r="G39" s="1">
        <v>0.68640000000000001</v>
      </c>
      <c r="H39" s="1">
        <v>0.7147</v>
      </c>
      <c r="I39" s="1">
        <v>0.71750000000000003</v>
      </c>
      <c r="J39" s="1">
        <v>0.69579999999999997</v>
      </c>
      <c r="K39" s="1">
        <v>0.72389999999999999</v>
      </c>
      <c r="L39" s="1">
        <v>0.7036</v>
      </c>
      <c r="M39" s="1"/>
      <c r="N39" s="1"/>
      <c r="O39" s="1"/>
      <c r="P39" s="1"/>
    </row>
    <row r="40" spans="1:16" ht="15" x14ac:dyDescent="0.15">
      <c r="A40" s="1"/>
      <c r="B40" s="1"/>
      <c r="C40" s="2"/>
      <c r="D40" s="2" t="s">
        <v>55</v>
      </c>
      <c r="E40" s="1">
        <v>0.76800000000000002</v>
      </c>
      <c r="F40" s="1">
        <v>0.76759999999999995</v>
      </c>
      <c r="G40" s="1">
        <v>0.77569999999999995</v>
      </c>
      <c r="H40" s="1">
        <v>0.78900000000000003</v>
      </c>
      <c r="I40" s="1">
        <v>0.80659999999999998</v>
      </c>
      <c r="J40" s="1">
        <v>0.72350000000000003</v>
      </c>
      <c r="K40" s="1">
        <v>0.79159999999999997</v>
      </c>
      <c r="L40" s="1">
        <v>0.8276</v>
      </c>
      <c r="M40" s="1">
        <v>9.9099999999999994E-2</v>
      </c>
      <c r="N40" s="1"/>
      <c r="O40" s="1"/>
      <c r="P40" s="1"/>
    </row>
    <row r="41" spans="1:16" ht="15" x14ac:dyDescent="0.15">
      <c r="A41" s="1"/>
      <c r="B41" s="1"/>
      <c r="C41" s="2"/>
      <c r="D41" s="2" t="s">
        <v>56</v>
      </c>
      <c r="E41" s="1">
        <v>0.67149999999999999</v>
      </c>
      <c r="F41" s="1">
        <v>0.65559999999999996</v>
      </c>
      <c r="G41" s="1">
        <v>0.67649999999999999</v>
      </c>
      <c r="H41" s="1">
        <v>0.68630000000000002</v>
      </c>
      <c r="I41" s="1">
        <v>0.71040000000000003</v>
      </c>
      <c r="J41" s="1">
        <v>0.41360000000000002</v>
      </c>
      <c r="K41" s="1">
        <v>0.77449999999999997</v>
      </c>
      <c r="L41" s="1">
        <v>0.75670000000000004</v>
      </c>
      <c r="M41" s="1">
        <v>9.9099999999999994E-2</v>
      </c>
      <c r="N41" s="1"/>
      <c r="O41" s="1"/>
      <c r="P41" s="1"/>
    </row>
    <row r="42" spans="1:16" ht="15" x14ac:dyDescent="0.15">
      <c r="A42" s="1"/>
      <c r="B42" s="1"/>
      <c r="C42" s="1" t="s">
        <v>61</v>
      </c>
      <c r="D42" s="1" t="s">
        <v>54</v>
      </c>
      <c r="E42" s="1">
        <v>0.80600000000000005</v>
      </c>
      <c r="F42" s="1">
        <v>0.80169999999999997</v>
      </c>
      <c r="G42" s="1">
        <v>0.79269999999999996</v>
      </c>
      <c r="H42" s="1">
        <v>0.81440000000000001</v>
      </c>
      <c r="I42" s="1">
        <v>0.82609999999999995</v>
      </c>
      <c r="J42" s="1">
        <v>0.44640000000000002</v>
      </c>
      <c r="K42" s="1">
        <v>0.80249999999999999</v>
      </c>
      <c r="L42" s="1">
        <v>0.87139999999999995</v>
      </c>
      <c r="M42" s="1">
        <v>9.74E-2</v>
      </c>
      <c r="N42" s="1"/>
      <c r="O42" s="1"/>
      <c r="P42" s="1"/>
    </row>
    <row r="43" spans="1:16" ht="15" x14ac:dyDescent="0.15">
      <c r="A43" s="1"/>
      <c r="B43" s="1"/>
      <c r="C43" s="1"/>
      <c r="D43" s="1" t="s">
        <v>55</v>
      </c>
      <c r="E43" s="1">
        <v>0.79930000000000001</v>
      </c>
      <c r="F43" s="1">
        <v>0.83309999999999995</v>
      </c>
      <c r="G43" s="1">
        <v>0.80689999999999995</v>
      </c>
      <c r="H43" s="1">
        <v>0.82650000000000001</v>
      </c>
      <c r="I43" s="1">
        <v>0.74229999999999996</v>
      </c>
      <c r="J43" s="1">
        <v>0.66610000000000003</v>
      </c>
      <c r="K43" s="1">
        <v>0.94330000000000003</v>
      </c>
      <c r="L43" s="1">
        <v>1.0363</v>
      </c>
      <c r="M43" s="1">
        <v>9.5799999999999996E-2</v>
      </c>
      <c r="N43" s="1"/>
      <c r="O43" s="1"/>
      <c r="P43" s="1"/>
    </row>
    <row r="44" spans="1:16" ht="15" x14ac:dyDescent="0.15">
      <c r="A44" s="1"/>
      <c r="B44" s="1"/>
      <c r="C44" s="1"/>
      <c r="D44" s="1" t="s">
        <v>56</v>
      </c>
      <c r="E44" s="1">
        <v>0.79869999999999997</v>
      </c>
      <c r="F44" s="1">
        <v>0.83209999999999995</v>
      </c>
      <c r="G44" s="1">
        <v>0.84289999999999998</v>
      </c>
      <c r="H44" s="1">
        <v>0.79379999999999995</v>
      </c>
      <c r="I44" s="1">
        <v>0.7732</v>
      </c>
      <c r="J44" s="1">
        <v>0.78339999999999999</v>
      </c>
      <c r="K44" s="1">
        <v>0.71589999999999998</v>
      </c>
      <c r="L44" s="1">
        <v>0.85940000000000005</v>
      </c>
      <c r="M44" s="1">
        <v>9.6299999999999997E-2</v>
      </c>
      <c r="N44" s="1"/>
      <c r="O44" s="1"/>
      <c r="P44" s="1"/>
    </row>
    <row r="45" spans="1:16" ht="1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>
        <f>AVERAGE(M40:M44)</f>
        <v>9.7539999999999988E-2</v>
      </c>
      <c r="N45" s="1"/>
      <c r="O45" s="1"/>
      <c r="P45" s="1"/>
    </row>
    <row r="46" spans="1:16" ht="15" x14ac:dyDescent="0.15">
      <c r="A46" s="1"/>
      <c r="B46" s="1"/>
      <c r="C46" s="1" t="s">
        <v>59</v>
      </c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5" x14ac:dyDescent="0.15">
      <c r="A47" s="1"/>
      <c r="B47" s="1"/>
      <c r="C47" s="2" t="s">
        <v>60</v>
      </c>
      <c r="D47" s="2" t="s">
        <v>57</v>
      </c>
      <c r="E47" s="1">
        <f>E39-0.09754</f>
        <v>0.63536000000000004</v>
      </c>
      <c r="F47" s="1">
        <f t="shared" ref="F47:L47" si="6">F39-0.09754</f>
        <v>0.59945999999999999</v>
      </c>
      <c r="G47" s="1">
        <f t="shared" si="6"/>
        <v>0.58886000000000005</v>
      </c>
      <c r="H47" s="1">
        <f t="shared" si="6"/>
        <v>0.61716000000000004</v>
      </c>
      <c r="I47" s="1">
        <f t="shared" si="6"/>
        <v>0.61996000000000007</v>
      </c>
      <c r="J47" s="1">
        <f t="shared" si="6"/>
        <v>0.59826000000000001</v>
      </c>
      <c r="K47" s="1">
        <f t="shared" si="6"/>
        <v>0.62636000000000003</v>
      </c>
      <c r="L47" s="1">
        <f t="shared" si="6"/>
        <v>0.60606000000000004</v>
      </c>
      <c r="M47" s="1"/>
      <c r="N47" s="1"/>
      <c r="O47" s="1"/>
      <c r="P47" s="1"/>
    </row>
    <row r="48" spans="1:16" ht="15" x14ac:dyDescent="0.15">
      <c r="A48" s="1"/>
      <c r="B48" s="1"/>
      <c r="C48" s="2"/>
      <c r="D48" s="2" t="s">
        <v>46</v>
      </c>
      <c r="E48" s="1">
        <f t="shared" ref="E48:L48" si="7">E40-0.09754</f>
        <v>0.67046000000000006</v>
      </c>
      <c r="F48" s="1">
        <f t="shared" si="7"/>
        <v>0.67005999999999999</v>
      </c>
      <c r="G48" s="1">
        <f t="shared" si="7"/>
        <v>0.67815999999999999</v>
      </c>
      <c r="H48" s="1">
        <f t="shared" si="7"/>
        <v>0.69146000000000007</v>
      </c>
      <c r="I48" s="1">
        <f t="shared" si="7"/>
        <v>0.70906000000000002</v>
      </c>
      <c r="J48" s="1">
        <f t="shared" si="7"/>
        <v>0.62596000000000007</v>
      </c>
      <c r="K48" s="1">
        <f t="shared" si="7"/>
        <v>0.69406000000000001</v>
      </c>
      <c r="L48" s="1">
        <f t="shared" si="7"/>
        <v>0.73006000000000004</v>
      </c>
      <c r="M48" s="1"/>
      <c r="N48" s="1"/>
      <c r="O48" s="1"/>
      <c r="P48" s="1"/>
    </row>
    <row r="49" spans="1:16" ht="15" x14ac:dyDescent="0.15">
      <c r="A49" s="1"/>
      <c r="B49" s="1"/>
      <c r="C49" s="2"/>
      <c r="D49" s="2" t="s">
        <v>45</v>
      </c>
      <c r="E49" s="1">
        <f t="shared" ref="E49:L49" si="8">E41-0.09754</f>
        <v>0.57396000000000003</v>
      </c>
      <c r="F49" s="1">
        <f t="shared" si="8"/>
        <v>0.55806</v>
      </c>
      <c r="G49" s="1">
        <f t="shared" si="8"/>
        <v>0.57896000000000003</v>
      </c>
      <c r="H49" s="1">
        <f t="shared" si="8"/>
        <v>0.58876000000000006</v>
      </c>
      <c r="I49" s="1">
        <f t="shared" si="8"/>
        <v>0.61286000000000007</v>
      </c>
      <c r="J49" s="1">
        <f t="shared" si="8"/>
        <v>0.31606000000000001</v>
      </c>
      <c r="K49" s="1">
        <f t="shared" si="8"/>
        <v>0.67696000000000001</v>
      </c>
      <c r="L49" s="1">
        <f t="shared" si="8"/>
        <v>0.65916000000000008</v>
      </c>
      <c r="M49" s="1"/>
      <c r="N49" s="1"/>
      <c r="O49" s="1"/>
      <c r="P49" s="1"/>
    </row>
    <row r="50" spans="1:16" ht="15" x14ac:dyDescent="0.15">
      <c r="A50" s="1"/>
      <c r="B50" s="1"/>
      <c r="C50" s="1" t="s">
        <v>61</v>
      </c>
      <c r="D50" s="1" t="s">
        <v>58</v>
      </c>
      <c r="E50" s="1">
        <f t="shared" ref="E50:L50" si="9">E42-0.09754</f>
        <v>0.70846000000000009</v>
      </c>
      <c r="F50" s="1">
        <f t="shared" si="9"/>
        <v>0.70416000000000001</v>
      </c>
      <c r="G50" s="1">
        <f t="shared" si="9"/>
        <v>0.69516</v>
      </c>
      <c r="H50" s="1">
        <f t="shared" si="9"/>
        <v>0.71686000000000005</v>
      </c>
      <c r="I50" s="1">
        <f t="shared" si="9"/>
        <v>0.72855999999999999</v>
      </c>
      <c r="J50" s="1">
        <f t="shared" si="9"/>
        <v>0.34886</v>
      </c>
      <c r="K50" s="1">
        <f t="shared" si="9"/>
        <v>0.70496000000000003</v>
      </c>
      <c r="L50" s="1">
        <f t="shared" si="9"/>
        <v>0.77385999999999999</v>
      </c>
      <c r="M50" s="1"/>
      <c r="N50" s="1"/>
      <c r="O50" s="1"/>
      <c r="P50" s="1"/>
    </row>
    <row r="51" spans="1:16" ht="15" x14ac:dyDescent="0.15">
      <c r="A51" s="1"/>
      <c r="B51" s="1"/>
      <c r="C51" s="1"/>
      <c r="D51" s="1" t="s">
        <v>46</v>
      </c>
      <c r="E51" s="1">
        <f t="shared" ref="E51:L51" si="10">E43-0.09754</f>
        <v>0.70176000000000005</v>
      </c>
      <c r="F51" s="1">
        <f t="shared" si="10"/>
        <v>0.73555999999999999</v>
      </c>
      <c r="G51" s="1">
        <f t="shared" si="10"/>
        <v>0.70935999999999999</v>
      </c>
      <c r="H51" s="1">
        <f t="shared" si="10"/>
        <v>0.72896000000000005</v>
      </c>
      <c r="I51" s="1">
        <f t="shared" si="10"/>
        <v>0.64476</v>
      </c>
      <c r="J51" s="1">
        <f t="shared" si="10"/>
        <v>0.56856000000000007</v>
      </c>
      <c r="K51" s="1">
        <f t="shared" si="10"/>
        <v>0.84576000000000007</v>
      </c>
      <c r="L51" s="1">
        <f t="shared" si="10"/>
        <v>0.93876000000000004</v>
      </c>
      <c r="M51" s="1"/>
      <c r="N51" s="1"/>
      <c r="O51" s="1"/>
      <c r="P51" s="1"/>
    </row>
    <row r="52" spans="1:16" ht="15" x14ac:dyDescent="0.15">
      <c r="A52" s="1"/>
      <c r="B52" s="1"/>
      <c r="C52" s="1"/>
      <c r="D52" s="1" t="s">
        <v>45</v>
      </c>
      <c r="E52" s="1">
        <f t="shared" ref="E52:L52" si="11">E44-0.09754</f>
        <v>0.70116000000000001</v>
      </c>
      <c r="F52" s="1">
        <f t="shared" si="11"/>
        <v>0.73455999999999999</v>
      </c>
      <c r="G52" s="1">
        <f t="shared" si="11"/>
        <v>0.74536000000000002</v>
      </c>
      <c r="H52" s="1">
        <f t="shared" si="11"/>
        <v>0.69625999999999999</v>
      </c>
      <c r="I52" s="1">
        <f t="shared" si="11"/>
        <v>0.67566000000000004</v>
      </c>
      <c r="J52" s="1">
        <f t="shared" si="11"/>
        <v>0.68586000000000003</v>
      </c>
      <c r="K52" s="1">
        <f t="shared" si="11"/>
        <v>0.61836000000000002</v>
      </c>
      <c r="L52" s="1">
        <f t="shared" si="11"/>
        <v>0.76186000000000009</v>
      </c>
      <c r="M52" s="1"/>
      <c r="N52" s="1"/>
      <c r="O52" s="1"/>
      <c r="P52" s="1"/>
    </row>
    <row r="53" spans="1:16" ht="15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</row>
    <row r="54" spans="1:16" ht="15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5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</row>
    <row r="56" spans="1:16" ht="1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</row>
    <row r="57" spans="1:16" ht="15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</row>
    <row r="59" spans="1:16" ht="15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</row>
    <row r="60" spans="1:16" ht="15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</row>
    <row r="62" spans="1:16" ht="15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</row>
    <row r="63" spans="1:16" ht="15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</row>
    <row r="65" spans="1:16" ht="15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</row>
    <row r="66" spans="1:16" ht="15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</row>
    <row r="67" spans="1:16" ht="15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</row>
    <row r="68" spans="1:16" ht="15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</row>
    <row r="69" spans="1:16" ht="1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</row>
    <row r="70" spans="1:16" ht="1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</row>
    <row r="71" spans="1:16" ht="1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</row>
    <row r="72" spans="1:16" ht="1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</row>
    <row r="73" spans="1:16" ht="1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</row>
    <row r="74" spans="1:16" ht="1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</row>
    <row r="75" spans="1:16" ht="1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</row>
    <row r="76" spans="1:16" ht="1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</row>
    <row r="77" spans="1:16" ht="1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</row>
    <row r="78" spans="1:16" ht="1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</row>
    <row r="79" spans="1:16" ht="1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</row>
    <row r="80" spans="1:16" ht="1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</row>
    <row r="81" spans="1:16" ht="1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</row>
    <row r="82" spans="1:16" ht="1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</row>
    <row r="83" spans="1:16" ht="1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</row>
    <row r="84" spans="1:16" ht="1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</row>
    <row r="85" spans="1:16" ht="1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</row>
    <row r="86" spans="1:16" ht="1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</row>
    <row r="87" spans="1:16" ht="1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</row>
    <row r="88" spans="1:16" ht="1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</row>
    <row r="89" spans="1:16" ht="1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</row>
    <row r="90" spans="1:16" ht="1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</row>
    <row r="91" spans="1:16" ht="1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</row>
    <row r="92" spans="1:16" ht="1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</row>
    <row r="93" spans="1:16" ht="1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</row>
    <row r="94" spans="1:16" ht="1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</row>
    <row r="95" spans="1:16" ht="1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</row>
    <row r="96" spans="1:16" ht="1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</row>
    <row r="97" spans="1:16" ht="1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</row>
    <row r="98" spans="1:16" ht="1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</row>
    <row r="99" spans="1:16" ht="1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</row>
    <row r="100" spans="1:16" ht="1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</row>
    <row r="101" spans="1:16" ht="1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</row>
    <row r="102" spans="1:16" ht="1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</row>
    <row r="103" spans="1:16" ht="1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</row>
    <row r="104" spans="1:16" ht="1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</row>
    <row r="105" spans="1:16" ht="1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</row>
    <row r="106" spans="1:16" ht="1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</row>
    <row r="107" spans="1:16" ht="1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</row>
    <row r="108" spans="1:16" ht="1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</row>
    <row r="109" spans="1:16" ht="1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</row>
    <row r="110" spans="1:16" ht="1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</row>
    <row r="111" spans="1:16" ht="1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</row>
    <row r="112" spans="1:16" ht="1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</row>
    <row r="113" spans="1:16" ht="1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</row>
    <row r="114" spans="1:16" ht="1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</row>
    <row r="115" spans="1:16" ht="1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</row>
    <row r="116" spans="1:16" ht="1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</row>
    <row r="117" spans="1:16" ht="1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</row>
    <row r="118" spans="1:16" ht="1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</row>
    <row r="119" spans="1:16" ht="1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</row>
    <row r="120" spans="1:16" ht="1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</row>
    <row r="121" spans="1:16" ht="1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</row>
    <row r="122" spans="1:16" ht="1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</row>
    <row r="123" spans="1:16" ht="1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</row>
    <row r="124" spans="1:16" ht="1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</row>
    <row r="125" spans="1:16" ht="1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</row>
    <row r="126" spans="1:16" ht="1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</row>
    <row r="127" spans="1:16" ht="1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</row>
    <row r="128" spans="1:16" ht="1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</row>
    <row r="129" spans="1:16" ht="1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</row>
    <row r="130" spans="1:16" ht="15" x14ac:dyDescent="0.1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</row>
    <row r="131" spans="1:16" ht="15" x14ac:dyDescent="0.1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</row>
    <row r="132" spans="1:16" ht="15" x14ac:dyDescent="0.1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</row>
    <row r="133" spans="1:16" ht="15" x14ac:dyDescent="0.1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</row>
    <row r="134" spans="1:16" ht="15" x14ac:dyDescent="0.1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</row>
    <row r="135" spans="1:16" ht="15" x14ac:dyDescent="0.1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</row>
    <row r="136" spans="1:16" ht="15" x14ac:dyDescent="0.1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</row>
    <row r="137" spans="1:16" ht="15" x14ac:dyDescent="0.1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</row>
    <row r="138" spans="1:16" ht="15" x14ac:dyDescent="0.1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</row>
    <row r="139" spans="1:16" ht="15" x14ac:dyDescent="0.1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</row>
    <row r="140" spans="1:16" ht="15" x14ac:dyDescent="0.1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</row>
    <row r="141" spans="1:16" ht="15" x14ac:dyDescent="0.1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</row>
    <row r="142" spans="1:16" ht="15" x14ac:dyDescent="0.1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</row>
    <row r="143" spans="1:16" ht="15" x14ac:dyDescent="0.1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</row>
    <row r="144" spans="1:16" ht="15" x14ac:dyDescent="0.1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</row>
    <row r="145" spans="1:16" ht="15" x14ac:dyDescent="0.1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</row>
    <row r="146" spans="1:16" ht="15" x14ac:dyDescent="0.1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</row>
    <row r="147" spans="1:16" ht="15" x14ac:dyDescent="0.1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</row>
    <row r="148" spans="1:16" ht="15" x14ac:dyDescent="0.1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</row>
    <row r="149" spans="1:16" ht="15" x14ac:dyDescent="0.1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</row>
    <row r="150" spans="1:16" ht="15" x14ac:dyDescent="0.1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</row>
    <row r="151" spans="1:16" ht="15" x14ac:dyDescent="0.1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</row>
    <row r="152" spans="1:16" ht="15" x14ac:dyDescent="0.1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</row>
    <row r="153" spans="1:16" ht="15" x14ac:dyDescent="0.1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</row>
    <row r="154" spans="1:16" ht="15" x14ac:dyDescent="0.1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</row>
    <row r="155" spans="1:16" ht="15" x14ac:dyDescent="0.1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</row>
    <row r="156" spans="1:16" ht="15" x14ac:dyDescent="0.1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</row>
    <row r="157" spans="1:16" ht="15" x14ac:dyDescent="0.1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</row>
    <row r="158" spans="1:16" ht="15" x14ac:dyDescent="0.1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</row>
    <row r="159" spans="1:16" ht="15" x14ac:dyDescent="0.1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</row>
    <row r="160" spans="1:16" ht="15" x14ac:dyDescent="0.1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</row>
    <row r="161" spans="1:16" ht="15" x14ac:dyDescent="0.1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</row>
    <row r="162" spans="1:16" ht="15" x14ac:dyDescent="0.1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</row>
    <row r="163" spans="1:16" ht="15" x14ac:dyDescent="0.1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</row>
    <row r="164" spans="1:16" ht="15" x14ac:dyDescent="0.1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</row>
    <row r="165" spans="1:16" ht="15" x14ac:dyDescent="0.1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</row>
    <row r="166" spans="1:16" ht="15" x14ac:dyDescent="0.1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</row>
    <row r="167" spans="1:16" ht="15" x14ac:dyDescent="0.1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</row>
    <row r="168" spans="1:16" ht="15" x14ac:dyDescent="0.1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</row>
    <row r="169" spans="1:16" ht="15" x14ac:dyDescent="0.1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</row>
    <row r="170" spans="1:16" ht="15" x14ac:dyDescent="0.1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</row>
    <row r="171" spans="1:16" ht="15" x14ac:dyDescent="0.1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</row>
    <row r="172" spans="1:16" ht="15" x14ac:dyDescent="0.1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</row>
    <row r="173" spans="1:16" ht="15" x14ac:dyDescent="0.1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</row>
    <row r="174" spans="1:16" ht="15" x14ac:dyDescent="0.1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</row>
    <row r="175" spans="1:16" ht="15" x14ac:dyDescent="0.1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</row>
    <row r="176" spans="1:16" ht="15" x14ac:dyDescent="0.1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</row>
    <row r="177" spans="1:16" ht="15" x14ac:dyDescent="0.1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</row>
    <row r="178" spans="1:16" ht="15" x14ac:dyDescent="0.1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</row>
    <row r="179" spans="1:16" ht="15" x14ac:dyDescent="0.1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</row>
    <row r="180" spans="1:16" ht="15" x14ac:dyDescent="0.1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</row>
    <row r="181" spans="1:16" ht="15" x14ac:dyDescent="0.1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</row>
    <row r="182" spans="1:16" ht="15" x14ac:dyDescent="0.1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</row>
    <row r="183" spans="1:16" ht="15" x14ac:dyDescent="0.1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</row>
    <row r="184" spans="1:16" ht="15" x14ac:dyDescent="0.1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</row>
    <row r="185" spans="1:16" ht="15" x14ac:dyDescent="0.1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</row>
    <row r="186" spans="1:16" ht="15" x14ac:dyDescent="0.1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</row>
    <row r="187" spans="1:16" ht="15" x14ac:dyDescent="0.1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</row>
    <row r="188" spans="1:16" ht="15" x14ac:dyDescent="0.1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</row>
    <row r="189" spans="1:16" ht="15" x14ac:dyDescent="0.1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</row>
    <row r="190" spans="1:16" ht="15" x14ac:dyDescent="0.1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</row>
    <row r="191" spans="1:16" ht="15" x14ac:dyDescent="0.1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</row>
    <row r="192" spans="1:16" ht="15" x14ac:dyDescent="0.1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</row>
    <row r="193" spans="1:16" ht="15" x14ac:dyDescent="0.1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</row>
    <row r="194" spans="1:16" ht="15" x14ac:dyDescent="0.1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</row>
    <row r="195" spans="1:16" ht="15" x14ac:dyDescent="0.1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</row>
    <row r="196" spans="1:16" ht="15" x14ac:dyDescent="0.1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</row>
    <row r="197" spans="1:16" ht="15" x14ac:dyDescent="0.1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</row>
    <row r="198" spans="1:16" ht="15" x14ac:dyDescent="0.1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</row>
    <row r="199" spans="1:16" ht="15" x14ac:dyDescent="0.1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</row>
    <row r="200" spans="1:16" ht="15" x14ac:dyDescent="0.1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</row>
    <row r="201" spans="1:16" ht="15" x14ac:dyDescent="0.1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</row>
    <row r="202" spans="1:16" ht="15" x14ac:dyDescent="0.1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</row>
    <row r="203" spans="1:16" ht="15" x14ac:dyDescent="0.1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</row>
    <row r="204" spans="1:16" ht="15" x14ac:dyDescent="0.1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</row>
    <row r="205" spans="1:16" ht="15" x14ac:dyDescent="0.1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</row>
    <row r="206" spans="1:16" ht="15" x14ac:dyDescent="0.1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</row>
    <row r="207" spans="1:16" ht="15" x14ac:dyDescent="0.1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</row>
    <row r="208" spans="1:16" ht="15" x14ac:dyDescent="0.1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</row>
    <row r="209" spans="1:16" ht="15" x14ac:dyDescent="0.1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</row>
    <row r="210" spans="1:16" ht="15" x14ac:dyDescent="0.1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</row>
    <row r="211" spans="1:16" ht="15" x14ac:dyDescent="0.1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</row>
    <row r="212" spans="1:16" ht="15" x14ac:dyDescent="0.1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</row>
    <row r="213" spans="1:16" ht="15" x14ac:dyDescent="0.1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</row>
    <row r="214" spans="1:16" ht="15" x14ac:dyDescent="0.1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</row>
    <row r="215" spans="1:16" ht="15" x14ac:dyDescent="0.1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</row>
    <row r="216" spans="1:16" ht="15" x14ac:dyDescent="0.1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</row>
    <row r="217" spans="1:16" ht="15" x14ac:dyDescent="0.1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</row>
    <row r="218" spans="1:16" ht="15" x14ac:dyDescent="0.1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</row>
    <row r="219" spans="1:16" ht="15" x14ac:dyDescent="0.1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</row>
    <row r="220" spans="1:16" ht="15" x14ac:dyDescent="0.1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</row>
    <row r="221" spans="1:16" ht="15" x14ac:dyDescent="0.1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</row>
    <row r="222" spans="1:16" ht="15" x14ac:dyDescent="0.1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</row>
    <row r="223" spans="1:16" ht="15" x14ac:dyDescent="0.1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</row>
    <row r="224" spans="1:16" ht="15" x14ac:dyDescent="0.1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</row>
    <row r="225" spans="1:16" ht="15" x14ac:dyDescent="0.1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</row>
    <row r="226" spans="1:16" ht="15" x14ac:dyDescent="0.1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</row>
    <row r="227" spans="1:16" ht="15" x14ac:dyDescent="0.1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</row>
    <row r="228" spans="1:16" ht="15" x14ac:dyDescent="0.1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</row>
    <row r="229" spans="1:16" ht="15" x14ac:dyDescent="0.1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</row>
    <row r="230" spans="1:16" ht="15" x14ac:dyDescent="0.1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</row>
    <row r="231" spans="1:16" ht="15" x14ac:dyDescent="0.1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</row>
    <row r="232" spans="1:16" ht="15" x14ac:dyDescent="0.1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</row>
    <row r="233" spans="1:16" ht="15" x14ac:dyDescent="0.1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</row>
    <row r="234" spans="1:16" ht="15" x14ac:dyDescent="0.1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</row>
    <row r="235" spans="1:16" ht="15" x14ac:dyDescent="0.1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</row>
    <row r="236" spans="1:16" ht="15" x14ac:dyDescent="0.1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</row>
    <row r="237" spans="1:16" ht="15" x14ac:dyDescent="0.1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</row>
    <row r="238" spans="1:16" ht="15" x14ac:dyDescent="0.1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</row>
    <row r="239" spans="1:16" ht="15" x14ac:dyDescent="0.1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</row>
    <row r="240" spans="1:16" ht="15" x14ac:dyDescent="0.1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</row>
    <row r="241" spans="1:16" ht="15" x14ac:dyDescent="0.1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</row>
    <row r="242" spans="1:16" ht="15" x14ac:dyDescent="0.1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</row>
    <row r="243" spans="1:16" ht="15" x14ac:dyDescent="0.1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</row>
    <row r="244" spans="1:16" ht="15" x14ac:dyDescent="0.1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</row>
    <row r="245" spans="1:16" ht="15" x14ac:dyDescent="0.1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</row>
    <row r="246" spans="1:16" ht="15" x14ac:dyDescent="0.1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</row>
    <row r="247" spans="1:16" ht="15" x14ac:dyDescent="0.1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</row>
    <row r="248" spans="1:16" ht="15" x14ac:dyDescent="0.1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</row>
    <row r="249" spans="1:16" ht="15" x14ac:dyDescent="0.1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</row>
    <row r="250" spans="1:16" ht="15" x14ac:dyDescent="0.1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</row>
    <row r="251" spans="1:16" ht="15" x14ac:dyDescent="0.1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</row>
    <row r="252" spans="1:16" ht="15" x14ac:dyDescent="0.1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</row>
    <row r="253" spans="1:16" ht="15" x14ac:dyDescent="0.1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</row>
    <row r="254" spans="1:16" ht="15" x14ac:dyDescent="0.1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</row>
    <row r="255" spans="1:16" ht="15" x14ac:dyDescent="0.1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</row>
    <row r="256" spans="1:16" ht="15" x14ac:dyDescent="0.1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</row>
    <row r="257" spans="1:16" ht="15" x14ac:dyDescent="0.1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</row>
    <row r="258" spans="1:16" ht="15" x14ac:dyDescent="0.1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</row>
    <row r="259" spans="1:16" ht="15" x14ac:dyDescent="0.1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</row>
    <row r="260" spans="1:16" ht="15" x14ac:dyDescent="0.1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</row>
    <row r="261" spans="1:16" ht="15" x14ac:dyDescent="0.1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</row>
    <row r="262" spans="1:16" ht="15" x14ac:dyDescent="0.1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</row>
    <row r="263" spans="1:16" ht="15" x14ac:dyDescent="0.1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</row>
    <row r="264" spans="1:16" ht="15" x14ac:dyDescent="0.1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</row>
    <row r="265" spans="1:16" ht="15" x14ac:dyDescent="0.1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</row>
    <row r="266" spans="1:16" ht="15" x14ac:dyDescent="0.1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</row>
    <row r="267" spans="1:16" ht="15" x14ac:dyDescent="0.1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</row>
    <row r="268" spans="1:16" ht="15" x14ac:dyDescent="0.1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</row>
    <row r="269" spans="1:16" ht="15" x14ac:dyDescent="0.1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</row>
    <row r="270" spans="1:16" ht="15" x14ac:dyDescent="0.1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</row>
    <row r="271" spans="1:16" ht="15" x14ac:dyDescent="0.1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</row>
    <row r="272" spans="1:16" ht="15" x14ac:dyDescent="0.1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</row>
    <row r="273" spans="1:16" ht="15" x14ac:dyDescent="0.1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</row>
    <row r="274" spans="1:16" ht="15" x14ac:dyDescent="0.1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</row>
    <row r="275" spans="1:16" ht="15" x14ac:dyDescent="0.1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</row>
    <row r="276" spans="1:16" ht="15" x14ac:dyDescent="0.1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</row>
    <row r="277" spans="1:16" ht="15" x14ac:dyDescent="0.1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</row>
    <row r="278" spans="1:16" ht="15" x14ac:dyDescent="0.1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</row>
    <row r="279" spans="1:16" ht="15" x14ac:dyDescent="0.1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</row>
    <row r="280" spans="1:16" ht="15" x14ac:dyDescent="0.1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</row>
    <row r="281" spans="1:16" ht="15" x14ac:dyDescent="0.1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</row>
    <row r="282" spans="1:16" ht="15" x14ac:dyDescent="0.1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</row>
    <row r="283" spans="1:16" ht="15" x14ac:dyDescent="0.1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</row>
    <row r="284" spans="1:16" ht="15" x14ac:dyDescent="0.1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</row>
    <row r="285" spans="1:16" ht="15" x14ac:dyDescent="0.1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</row>
    <row r="286" spans="1:16" ht="15" x14ac:dyDescent="0.1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</row>
    <row r="287" spans="1:16" ht="15" x14ac:dyDescent="0.1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</row>
    <row r="288" spans="1:16" ht="15" x14ac:dyDescent="0.1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</row>
    <row r="289" spans="1:16" ht="15" x14ac:dyDescent="0.1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</row>
    <row r="290" spans="1:16" ht="15" x14ac:dyDescent="0.1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</row>
    <row r="291" spans="1:16" ht="15" x14ac:dyDescent="0.1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</row>
    <row r="292" spans="1:16" ht="15" x14ac:dyDescent="0.1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</row>
    <row r="293" spans="1:16" ht="15" x14ac:dyDescent="0.1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</row>
    <row r="294" spans="1:16" ht="15" x14ac:dyDescent="0.1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</row>
    <row r="295" spans="1:16" ht="15" x14ac:dyDescent="0.1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</row>
    <row r="296" spans="1:16" ht="15" x14ac:dyDescent="0.1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</row>
    <row r="297" spans="1:16" ht="15" x14ac:dyDescent="0.1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</row>
    <row r="298" spans="1:16" ht="15" x14ac:dyDescent="0.1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</row>
    <row r="299" spans="1:16" ht="15" x14ac:dyDescent="0.1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</row>
    <row r="300" spans="1:16" ht="15" x14ac:dyDescent="0.1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</row>
    <row r="301" spans="1:16" ht="15" x14ac:dyDescent="0.1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</row>
    <row r="302" spans="1:16" ht="15" x14ac:dyDescent="0.1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</row>
    <row r="303" spans="1:16" ht="15" x14ac:dyDescent="0.1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</row>
    <row r="304" spans="1:16" ht="15" x14ac:dyDescent="0.1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</row>
    <row r="305" spans="1:16" ht="15" x14ac:dyDescent="0.1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</row>
    <row r="306" spans="1:16" ht="15" x14ac:dyDescent="0.1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</row>
    <row r="307" spans="1:16" ht="15" x14ac:dyDescent="0.1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</row>
    <row r="308" spans="1:16" ht="15" x14ac:dyDescent="0.1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</row>
    <row r="309" spans="1:16" ht="15" x14ac:dyDescent="0.1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</row>
    <row r="310" spans="1:16" ht="15" x14ac:dyDescent="0.1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</row>
    <row r="311" spans="1:16" ht="15" x14ac:dyDescent="0.1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</row>
    <row r="312" spans="1:16" ht="15" x14ac:dyDescent="0.1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</row>
    <row r="313" spans="1:16" ht="15" x14ac:dyDescent="0.1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</row>
    <row r="314" spans="1:16" ht="15" x14ac:dyDescent="0.1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</row>
    <row r="315" spans="1:16" ht="15" x14ac:dyDescent="0.1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</row>
    <row r="316" spans="1:16" ht="15" x14ac:dyDescent="0.1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</row>
    <row r="317" spans="1:16" ht="15" x14ac:dyDescent="0.1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</row>
    <row r="318" spans="1:16" ht="15" x14ac:dyDescent="0.1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</row>
    <row r="319" spans="1:16" ht="15" x14ac:dyDescent="0.1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</row>
    <row r="320" spans="1:16" ht="15" x14ac:dyDescent="0.1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</row>
    <row r="321" spans="1:16" ht="15" x14ac:dyDescent="0.1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</row>
    <row r="322" spans="1:16" ht="15" x14ac:dyDescent="0.1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</row>
    <row r="323" spans="1:16" ht="15" x14ac:dyDescent="0.1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</row>
    <row r="324" spans="1:16" ht="15" x14ac:dyDescent="0.1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</row>
    <row r="325" spans="1:16" ht="15" x14ac:dyDescent="0.1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</row>
    <row r="326" spans="1:16" ht="15" x14ac:dyDescent="0.1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</row>
    <row r="327" spans="1:16" ht="15" x14ac:dyDescent="0.1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</row>
    <row r="328" spans="1:16" ht="15" x14ac:dyDescent="0.1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</row>
    <row r="329" spans="1:16" ht="15" x14ac:dyDescent="0.1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</row>
    <row r="330" spans="1:16" ht="15" x14ac:dyDescent="0.1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</row>
    <row r="331" spans="1:16" ht="15" x14ac:dyDescent="0.1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</row>
    <row r="332" spans="1:16" ht="15" x14ac:dyDescent="0.1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</row>
    <row r="333" spans="1:16" ht="15" x14ac:dyDescent="0.1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</row>
    <row r="334" spans="1:16" ht="15" x14ac:dyDescent="0.1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</row>
    <row r="335" spans="1:16" ht="15" x14ac:dyDescent="0.1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</row>
    <row r="336" spans="1:16" ht="15" x14ac:dyDescent="0.1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</row>
    <row r="337" spans="1:16" ht="15" x14ac:dyDescent="0.1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</row>
    <row r="338" spans="1:16" ht="15" x14ac:dyDescent="0.1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</row>
    <row r="339" spans="1:16" ht="15" x14ac:dyDescent="0.1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</row>
    <row r="340" spans="1:16" ht="15" x14ac:dyDescent="0.1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</row>
    <row r="341" spans="1:16" ht="15" x14ac:dyDescent="0.1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</row>
    <row r="342" spans="1:16" ht="15" x14ac:dyDescent="0.1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</row>
    <row r="343" spans="1:16" ht="15" x14ac:dyDescent="0.1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</row>
    <row r="344" spans="1:16" ht="15" x14ac:dyDescent="0.1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</row>
    <row r="345" spans="1:16" ht="15" x14ac:dyDescent="0.1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</row>
    <row r="346" spans="1:16" ht="15" x14ac:dyDescent="0.1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</row>
    <row r="347" spans="1:16" ht="15" x14ac:dyDescent="0.1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</row>
    <row r="348" spans="1:16" ht="15" x14ac:dyDescent="0.1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</row>
    <row r="349" spans="1:16" ht="15" x14ac:dyDescent="0.1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</row>
    <row r="350" spans="1:16" ht="15" x14ac:dyDescent="0.1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</row>
    <row r="351" spans="1:16" ht="15" x14ac:dyDescent="0.1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</row>
    <row r="352" spans="1:16" ht="15" x14ac:dyDescent="0.1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</row>
    <row r="353" spans="1:16" ht="15" x14ac:dyDescent="0.1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</row>
    <row r="354" spans="1:16" ht="15" x14ac:dyDescent="0.1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</row>
    <row r="355" spans="1:16" ht="15" x14ac:dyDescent="0.1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</row>
    <row r="356" spans="1:16" ht="15" x14ac:dyDescent="0.1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</row>
    <row r="357" spans="1:16" ht="15" x14ac:dyDescent="0.1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</row>
    <row r="358" spans="1:16" ht="15" x14ac:dyDescent="0.1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</row>
    <row r="359" spans="1:16" ht="15" x14ac:dyDescent="0.1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</row>
    <row r="360" spans="1:16" ht="15" x14ac:dyDescent="0.1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</row>
    <row r="361" spans="1:16" ht="15" x14ac:dyDescent="0.1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</row>
    <row r="362" spans="1:16" ht="15" x14ac:dyDescent="0.1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</row>
    <row r="363" spans="1:16" ht="15" x14ac:dyDescent="0.1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</row>
    <row r="364" spans="1:16" ht="15" x14ac:dyDescent="0.1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</row>
    <row r="365" spans="1:16" ht="15" x14ac:dyDescent="0.1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</row>
    <row r="366" spans="1:16" ht="15" x14ac:dyDescent="0.1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</row>
    <row r="367" spans="1:16" ht="15" x14ac:dyDescent="0.1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</row>
    <row r="368" spans="1:16" ht="15" x14ac:dyDescent="0.1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</row>
    <row r="369" spans="1:16" ht="15" x14ac:dyDescent="0.1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</row>
    <row r="370" spans="1:16" ht="15" x14ac:dyDescent="0.1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</row>
    <row r="371" spans="1:16" ht="15" x14ac:dyDescent="0.1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</row>
    <row r="372" spans="1:16" ht="15" x14ac:dyDescent="0.1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</row>
    <row r="373" spans="1:16" ht="15" x14ac:dyDescent="0.1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</row>
    <row r="374" spans="1:16" ht="15" x14ac:dyDescent="0.1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</row>
    <row r="375" spans="1:16" ht="15" x14ac:dyDescent="0.1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</row>
    <row r="376" spans="1:16" ht="15" x14ac:dyDescent="0.1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</row>
    <row r="377" spans="1:16" ht="15" x14ac:dyDescent="0.1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</row>
    <row r="378" spans="1:16" ht="15" x14ac:dyDescent="0.1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</row>
    <row r="379" spans="1:16" ht="15" x14ac:dyDescent="0.1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</row>
    <row r="380" spans="1:16" ht="15" x14ac:dyDescent="0.1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</row>
    <row r="381" spans="1:16" ht="15" x14ac:dyDescent="0.1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</row>
    <row r="382" spans="1:16" ht="15" x14ac:dyDescent="0.1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</row>
    <row r="383" spans="1:16" ht="15" x14ac:dyDescent="0.1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</row>
    <row r="384" spans="1:16" ht="15" x14ac:dyDescent="0.1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</row>
    <row r="385" spans="1:16" ht="15" x14ac:dyDescent="0.1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</row>
    <row r="386" spans="1:16" ht="15" x14ac:dyDescent="0.1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</row>
    <row r="387" spans="1:16" ht="15" x14ac:dyDescent="0.1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</row>
    <row r="388" spans="1:16" ht="15" x14ac:dyDescent="0.1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</row>
    <row r="389" spans="1:16" ht="15" x14ac:dyDescent="0.1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</row>
    <row r="390" spans="1:16" ht="15" x14ac:dyDescent="0.1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</row>
    <row r="391" spans="1:16" ht="15" x14ac:dyDescent="0.1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</row>
    <row r="392" spans="1:16" ht="15" x14ac:dyDescent="0.1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</row>
    <row r="393" spans="1:16" ht="15" x14ac:dyDescent="0.1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</row>
    <row r="394" spans="1:16" ht="15" x14ac:dyDescent="0.1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</row>
    <row r="395" spans="1:16" ht="15" x14ac:dyDescent="0.1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</row>
    <row r="396" spans="1:16" ht="15" x14ac:dyDescent="0.1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</row>
    <row r="397" spans="1:16" ht="15" x14ac:dyDescent="0.1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</row>
    <row r="398" spans="1:16" ht="15" x14ac:dyDescent="0.1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</row>
    <row r="399" spans="1:16" ht="15" x14ac:dyDescent="0.1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</row>
    <row r="400" spans="1:16" ht="15" x14ac:dyDescent="0.1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</row>
    <row r="401" spans="1:16" ht="15" x14ac:dyDescent="0.1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</row>
    <row r="402" spans="1:16" ht="15" x14ac:dyDescent="0.1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</row>
    <row r="403" spans="1:16" ht="15" x14ac:dyDescent="0.1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</row>
    <row r="404" spans="1:16" ht="15" x14ac:dyDescent="0.1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</row>
    <row r="405" spans="1:16" ht="15" x14ac:dyDescent="0.1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</row>
    <row r="406" spans="1:16" ht="15" x14ac:dyDescent="0.1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</row>
    <row r="407" spans="1:16" ht="15" x14ac:dyDescent="0.1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</row>
  </sheetData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29"/>
  <sheetViews>
    <sheetView tabSelected="1" workbookViewId="0">
      <selection activeCell="A31" sqref="A31:A32"/>
    </sheetView>
  </sheetViews>
  <sheetFormatPr defaultColWidth="8.75" defaultRowHeight="13.5" x14ac:dyDescent="0.15"/>
  <cols>
    <col min="2" max="11" width="12.875"/>
  </cols>
  <sheetData>
    <row r="1" spans="1:13" ht="20.25" x14ac:dyDescent="0.15">
      <c r="A1" s="4" t="s">
        <v>62</v>
      </c>
      <c r="B1" s="4"/>
      <c r="C1" s="4"/>
      <c r="D1" s="4"/>
      <c r="E1" s="4"/>
      <c r="F1" s="1"/>
      <c r="G1" s="1"/>
      <c r="H1" s="1"/>
      <c r="I1" s="1"/>
      <c r="J1" s="1" t="s">
        <v>83</v>
      </c>
      <c r="K1" s="1" t="s">
        <v>27</v>
      </c>
      <c r="L1" s="1"/>
      <c r="M1" s="1"/>
    </row>
    <row r="2" spans="1:13" ht="15" x14ac:dyDescent="0.15">
      <c r="A2" s="1"/>
      <c r="B2" s="1" t="s">
        <v>66</v>
      </c>
      <c r="C2" s="1">
        <v>0.59994999999999998</v>
      </c>
      <c r="D2" s="1">
        <v>0.59875</v>
      </c>
      <c r="E2" s="1">
        <v>0.56284999999999996</v>
      </c>
      <c r="F2" s="1">
        <v>0.56845000000000001</v>
      </c>
      <c r="G2" s="1">
        <v>0.58284999999999998</v>
      </c>
      <c r="H2" s="1">
        <v>0.58725000000000005</v>
      </c>
      <c r="I2" s="1"/>
      <c r="J2" s="5">
        <f t="shared" ref="J2:J8" si="0">AVERAGE(C2:H2)</f>
        <v>0.58335000000000004</v>
      </c>
      <c r="K2" s="5">
        <f t="shared" ref="K2:K8" si="1">_xlfn.STDEV.S(C2:H2)</f>
        <v>1.5299934640383281E-2</v>
      </c>
      <c r="L2" s="1"/>
      <c r="M2" s="1"/>
    </row>
    <row r="3" spans="1:13" ht="15" x14ac:dyDescent="0.15">
      <c r="A3" s="1"/>
      <c r="B3" s="1" t="s">
        <v>67</v>
      </c>
      <c r="C3" s="1">
        <v>0.69174999999999998</v>
      </c>
      <c r="D3" s="1">
        <v>0.64454999999999996</v>
      </c>
      <c r="E3" s="1">
        <v>0.63995000000000002</v>
      </c>
      <c r="F3" s="1">
        <v>0.62244999999999995</v>
      </c>
      <c r="G3" s="1">
        <v>0.66195000000000004</v>
      </c>
      <c r="H3" s="1">
        <v>0.63965000000000005</v>
      </c>
      <c r="I3" s="1"/>
      <c r="J3" s="6">
        <f t="shared" si="0"/>
        <v>0.65005000000000002</v>
      </c>
      <c r="K3" s="5">
        <f t="shared" si="1"/>
        <v>2.401116407007374E-2</v>
      </c>
      <c r="L3" s="1"/>
      <c r="M3" s="1"/>
    </row>
    <row r="4" spans="1:13" ht="15" x14ac:dyDescent="0.15">
      <c r="A4" s="1"/>
      <c r="B4" s="1" t="s">
        <v>68</v>
      </c>
      <c r="C4" s="1">
        <v>0.64654999999999996</v>
      </c>
      <c r="D4" s="1">
        <v>0.64134999999999998</v>
      </c>
      <c r="E4" s="1">
        <v>0.61745000000000005</v>
      </c>
      <c r="F4" s="1">
        <v>0.65115000000000001</v>
      </c>
      <c r="G4" s="1">
        <v>0.63224999999999998</v>
      </c>
      <c r="H4" s="1">
        <v>0.60614999999999997</v>
      </c>
      <c r="I4" s="1"/>
      <c r="J4" s="5">
        <f t="shared" si="0"/>
        <v>0.6324833333333334</v>
      </c>
      <c r="K4" s="5">
        <f t="shared" si="1"/>
        <v>1.7575171881568225E-2</v>
      </c>
      <c r="L4" s="1"/>
      <c r="M4" s="1"/>
    </row>
    <row r="5" spans="1:13" ht="15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</row>
    <row r="6" spans="1:13" ht="15" x14ac:dyDescent="0.15">
      <c r="A6" s="1"/>
      <c r="B6" s="1" t="s">
        <v>69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</row>
    <row r="7" spans="1:13" ht="15" x14ac:dyDescent="0.15">
      <c r="A7" s="1"/>
      <c r="B7" s="1" t="s">
        <v>46</v>
      </c>
      <c r="C7" s="7">
        <f t="shared" ref="C7:H7" si="2">C3/0.65005</f>
        <v>1.0641489116221829</v>
      </c>
      <c r="D7" s="7">
        <f t="shared" si="2"/>
        <v>0.99153911237597103</v>
      </c>
      <c r="E7" s="7">
        <f t="shared" si="2"/>
        <v>0.98446273363587422</v>
      </c>
      <c r="F7" s="7">
        <f t="shared" si="2"/>
        <v>0.95754172755941835</v>
      </c>
      <c r="G7" s="7">
        <f t="shared" si="2"/>
        <v>1.0183062841319899</v>
      </c>
      <c r="H7" s="7">
        <f t="shared" si="2"/>
        <v>0.98400123067456358</v>
      </c>
      <c r="I7" s="1"/>
      <c r="J7" s="8">
        <f t="shared" si="0"/>
        <v>1</v>
      </c>
      <c r="K7" s="8">
        <f t="shared" si="1"/>
        <v>3.6937411076184548E-2</v>
      </c>
      <c r="L7" s="1"/>
      <c r="M7" s="1"/>
    </row>
    <row r="8" spans="1:13" ht="15" x14ac:dyDescent="0.15">
      <c r="A8" s="1"/>
      <c r="B8" s="1" t="s">
        <v>45</v>
      </c>
      <c r="C8" s="7">
        <f t="shared" ref="C8:H8" si="3">C4/0.65005</f>
        <v>0.99461579878470874</v>
      </c>
      <c r="D8" s="7">
        <f t="shared" si="3"/>
        <v>0.98661641412199053</v>
      </c>
      <c r="E8" s="7">
        <f t="shared" si="3"/>
        <v>0.94985001153757409</v>
      </c>
      <c r="F8" s="7">
        <f t="shared" si="3"/>
        <v>1.0016921775248058</v>
      </c>
      <c r="G8" s="7">
        <f t="shared" si="3"/>
        <v>0.9726174909622336</v>
      </c>
      <c r="H8" s="7">
        <f t="shared" si="3"/>
        <v>0.9324667333282054</v>
      </c>
      <c r="I8" s="1"/>
      <c r="J8" s="8">
        <f t="shared" si="0"/>
        <v>0.97297643770991959</v>
      </c>
      <c r="K8" s="8">
        <f t="shared" si="1"/>
        <v>2.7036646229625767E-2</v>
      </c>
      <c r="L8" s="1"/>
      <c r="M8" s="1"/>
    </row>
    <row r="9" spans="1:13" ht="15" x14ac:dyDescent="0.15">
      <c r="A9" s="1"/>
      <c r="B9" s="1"/>
      <c r="C9" s="1"/>
      <c r="D9" s="1"/>
      <c r="E9" s="1"/>
      <c r="F9" s="1"/>
      <c r="G9" s="1"/>
      <c r="H9" s="1"/>
      <c r="I9" s="1"/>
      <c r="J9" s="1"/>
      <c r="K9" s="7"/>
      <c r="L9" s="1"/>
      <c r="M9" s="1"/>
    </row>
    <row r="10" spans="1:13" ht="20.25" x14ac:dyDescent="0.15">
      <c r="A10" s="4" t="s">
        <v>63</v>
      </c>
      <c r="B10" s="4"/>
      <c r="C10" s="4"/>
      <c r="D10" s="4"/>
      <c r="E10" s="4"/>
      <c r="F10" s="1"/>
      <c r="G10" s="1"/>
      <c r="H10" s="1"/>
      <c r="I10" s="1"/>
      <c r="J10" s="1"/>
      <c r="K10" s="7"/>
      <c r="L10" s="1"/>
      <c r="M10" s="1"/>
    </row>
    <row r="11" spans="1:13" ht="15" x14ac:dyDescent="0.15">
      <c r="A11" s="1"/>
      <c r="B11" s="1" t="s">
        <v>66</v>
      </c>
      <c r="C11" s="1">
        <v>0.63734999999999997</v>
      </c>
      <c r="D11" s="1">
        <v>0.63495000000000001</v>
      </c>
      <c r="E11" s="1">
        <v>0.61445000000000005</v>
      </c>
      <c r="F11" s="1">
        <v>0.98734999999999995</v>
      </c>
      <c r="G11" s="1">
        <v>0.64334999999999998</v>
      </c>
      <c r="H11" s="1">
        <v>0.75475000000000003</v>
      </c>
      <c r="I11" s="1"/>
      <c r="J11" s="5">
        <f>AVERAGE(C11:H11)</f>
        <v>0.7120333333333333</v>
      </c>
      <c r="K11" s="7">
        <f>_xlfn.STDEV.S(C11:H11)</f>
        <v>0.14379383041934299</v>
      </c>
      <c r="L11" s="1"/>
      <c r="M11" s="1"/>
    </row>
    <row r="12" spans="1:13" ht="15" x14ac:dyDescent="0.15">
      <c r="A12" s="1"/>
      <c r="B12" s="1" t="s">
        <v>67</v>
      </c>
      <c r="C12" s="1">
        <v>0.71104999999999996</v>
      </c>
      <c r="D12" s="1">
        <v>0.71355000000000002</v>
      </c>
      <c r="E12" s="1">
        <v>0.72745000000000004</v>
      </c>
      <c r="F12" s="1">
        <v>0.70404999999999995</v>
      </c>
      <c r="G12" s="1">
        <v>0.70235000000000003</v>
      </c>
      <c r="H12" s="1">
        <v>0.67845</v>
      </c>
      <c r="I12" s="1"/>
      <c r="J12" s="9">
        <f>AVERAGE(C12:H12)</f>
        <v>0.70615000000000006</v>
      </c>
      <c r="K12" s="7">
        <f>_xlfn.STDEV.S(C12:H12)</f>
        <v>1.6239458119038343E-2</v>
      </c>
      <c r="L12" s="1"/>
      <c r="M12" s="1"/>
    </row>
    <row r="13" spans="1:13" ht="15" x14ac:dyDescent="0.15">
      <c r="A13" s="1"/>
      <c r="B13" s="1" t="s">
        <v>68</v>
      </c>
      <c r="C13" s="1">
        <v>0.70225000000000004</v>
      </c>
      <c r="D13" s="1">
        <v>0.69264999999999999</v>
      </c>
      <c r="E13" s="1">
        <v>0.75275000000000003</v>
      </c>
      <c r="F13" s="1">
        <v>0.71455000000000002</v>
      </c>
      <c r="G13" s="1">
        <v>0.71455000000000002</v>
      </c>
      <c r="H13" s="1">
        <v>0.66764999999999997</v>
      </c>
      <c r="I13" s="1"/>
      <c r="J13" s="5">
        <f>AVERAGE(C13:H13)</f>
        <v>0.70739999999999992</v>
      </c>
      <c r="K13" s="7">
        <f>_xlfn.STDEV.S(C13:H13)</f>
        <v>2.8224156320428802E-2</v>
      </c>
      <c r="L13" s="1"/>
      <c r="M13" s="1"/>
    </row>
    <row r="14" spans="1:13" ht="15" x14ac:dyDescent="0.15">
      <c r="A14" s="1"/>
      <c r="B14" s="1"/>
      <c r="C14" s="1"/>
      <c r="D14" s="1"/>
      <c r="E14" s="1"/>
      <c r="F14" s="1"/>
      <c r="G14" s="1"/>
      <c r="H14" s="1"/>
      <c r="I14" s="1"/>
      <c r="J14" s="5"/>
      <c r="K14" s="7"/>
      <c r="L14" s="1"/>
      <c r="M14" s="1"/>
    </row>
    <row r="15" spans="1:13" ht="15" x14ac:dyDescent="0.15">
      <c r="A15" s="1"/>
      <c r="B15" s="1" t="s">
        <v>69</v>
      </c>
      <c r="C15" s="1"/>
      <c r="D15" s="1"/>
      <c r="E15" s="1"/>
      <c r="F15" s="1"/>
      <c r="G15" s="1"/>
      <c r="H15" s="1"/>
      <c r="I15" s="1"/>
      <c r="J15" s="5"/>
      <c r="K15" s="7"/>
      <c r="L15" s="1"/>
      <c r="M15" s="1"/>
    </row>
    <row r="16" spans="1:13" ht="15" x14ac:dyDescent="0.15">
      <c r="A16" s="1"/>
      <c r="B16" s="1" t="s">
        <v>46</v>
      </c>
      <c r="C16" s="7">
        <f t="shared" ref="C16:H16" si="4">C12/0.70615</f>
        <v>1.0069390356156622</v>
      </c>
      <c r="D16" s="7">
        <f t="shared" si="4"/>
        <v>1.0104793599093675</v>
      </c>
      <c r="E16" s="7">
        <f t="shared" si="4"/>
        <v>1.0301635629823691</v>
      </c>
      <c r="F16" s="7">
        <f t="shared" si="4"/>
        <v>0.99702612759328735</v>
      </c>
      <c r="G16" s="7">
        <f t="shared" si="4"/>
        <v>0.99461870707356792</v>
      </c>
      <c r="H16" s="7">
        <f t="shared" si="4"/>
        <v>0.96077320682574519</v>
      </c>
      <c r="I16" s="7"/>
      <c r="J16" s="8">
        <f>AVERAGE(C16:H16)</f>
        <v>0.99999999999999989</v>
      </c>
      <c r="K16" s="8">
        <f>_xlfn.STDEV.S(C16:H16)</f>
        <v>2.2997179238176475E-2</v>
      </c>
      <c r="L16" s="1"/>
      <c r="M16" s="1"/>
    </row>
    <row r="17" spans="1:13" ht="15" x14ac:dyDescent="0.15">
      <c r="A17" s="1"/>
      <c r="B17" s="1" t="s">
        <v>45</v>
      </c>
      <c r="C17" s="7">
        <f>C13/0.70615</f>
        <v>0.99447709410181973</v>
      </c>
      <c r="D17" s="7">
        <f>D13/0.70615</f>
        <v>0.98088224881399122</v>
      </c>
      <c r="E17" s="7"/>
      <c r="F17" s="7">
        <f>F13/0.70615</f>
        <v>1.0118954896268497</v>
      </c>
      <c r="G17" s="7">
        <f>G13/0.70615</f>
        <v>1.0118954896268497</v>
      </c>
      <c r="H17" s="7">
        <f>H13/0.70615</f>
        <v>0.94547900587693823</v>
      </c>
      <c r="I17" s="7"/>
      <c r="J17" s="8">
        <f>AVERAGE(C17:H17)</f>
        <v>0.98892586560928974</v>
      </c>
      <c r="K17" s="8">
        <f>_xlfn.STDEV.S(C17:H17)</f>
        <v>2.7560627644089716E-2</v>
      </c>
      <c r="L17" s="1"/>
      <c r="M17" s="1"/>
    </row>
    <row r="18" spans="1:13" ht="15" x14ac:dyDescent="0.1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</row>
    <row r="19" spans="1:13" ht="20.25" x14ac:dyDescent="0.15">
      <c r="A19" s="10" t="s">
        <v>64</v>
      </c>
      <c r="B19" s="10"/>
      <c r="C19" s="10"/>
      <c r="D19" s="10"/>
      <c r="E19" s="10"/>
      <c r="F19" s="1"/>
      <c r="G19" s="1"/>
      <c r="H19" s="1"/>
      <c r="I19" s="1"/>
      <c r="J19" s="1"/>
      <c r="K19" s="1"/>
      <c r="L19" s="1"/>
      <c r="M19" s="1"/>
    </row>
    <row r="20" spans="1:13" ht="15" x14ac:dyDescent="0.1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</row>
    <row r="21" spans="1:13" ht="15" x14ac:dyDescent="0.15">
      <c r="A21" s="1" t="s">
        <v>46</v>
      </c>
      <c r="B21" s="1">
        <v>0.67045999999999994</v>
      </c>
      <c r="C21" s="1">
        <v>0.67005999999999999</v>
      </c>
      <c r="D21" s="1">
        <v>0.67815999999999999</v>
      </c>
      <c r="E21" s="1">
        <v>0.69145999999999996</v>
      </c>
      <c r="F21" s="1">
        <v>0.70906000000000002</v>
      </c>
      <c r="G21" s="1">
        <v>0.62595999999999996</v>
      </c>
      <c r="H21" s="1">
        <v>0.69406000000000001</v>
      </c>
      <c r="I21" s="1">
        <v>0.73006000000000004</v>
      </c>
      <c r="J21" s="1">
        <f>AVERAGE(B21:I21)</f>
        <v>0.68366000000000005</v>
      </c>
      <c r="K21" s="1">
        <f>_xlfn.STDEV.S(B20:I21)+_xlfn.STDEV.S(B21:I21)</f>
        <v>6.1810123997379549E-2</v>
      </c>
      <c r="L21" s="1"/>
      <c r="M21" s="1"/>
    </row>
    <row r="22" spans="1:13" ht="15" x14ac:dyDescent="0.15">
      <c r="A22" s="1" t="s">
        <v>45</v>
      </c>
      <c r="B22" s="1">
        <v>0.57396000000000003</v>
      </c>
      <c r="C22" s="1">
        <v>0.55806</v>
      </c>
      <c r="D22" s="1">
        <v>0.57896000000000003</v>
      </c>
      <c r="E22" s="1">
        <v>0.58875999999999995</v>
      </c>
      <c r="F22" s="1">
        <v>0.61285999999999996</v>
      </c>
      <c r="G22" s="1">
        <v>0.31606000000000001</v>
      </c>
      <c r="H22" s="1">
        <v>0.67696000000000001</v>
      </c>
      <c r="I22" s="1">
        <v>0.65915999999999997</v>
      </c>
      <c r="J22" s="1">
        <f>AVERAGE(B22:I22)</f>
        <v>0.57059749999999998</v>
      </c>
      <c r="K22" s="1">
        <f>_xlfn.STDEV.S(B21:I22)+_xlfn.STDEV.S(B22:I22)</f>
        <v>0.20905401171282584</v>
      </c>
      <c r="L22" s="1"/>
      <c r="M22" s="1"/>
    </row>
    <row r="23" spans="1:13" ht="15" x14ac:dyDescent="0.1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</row>
    <row r="24" spans="1:13" ht="15" x14ac:dyDescent="0.15">
      <c r="A24" s="1"/>
      <c r="B24" s="1" t="s">
        <v>69</v>
      </c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</row>
    <row r="25" spans="1:13" ht="15" x14ac:dyDescent="0.15">
      <c r="A25" s="1"/>
      <c r="B25" s="7"/>
      <c r="C25" s="7"/>
      <c r="D25" s="7"/>
      <c r="E25" s="7"/>
      <c r="F25" s="7"/>
      <c r="G25" s="7"/>
      <c r="H25" s="7"/>
      <c r="I25" s="7"/>
      <c r="J25" s="1"/>
      <c r="K25" s="1"/>
      <c r="L25" s="1"/>
      <c r="M25" s="1"/>
    </row>
    <row r="26" spans="1:13" ht="15" x14ac:dyDescent="0.15">
      <c r="A26" s="1" t="s">
        <v>66</v>
      </c>
      <c r="B26" s="7">
        <f>B21/0.68366</f>
        <v>0.98069215692010636</v>
      </c>
      <c r="C26" s="7">
        <f t="shared" ref="C26:I26" si="5">C21/0.68366</f>
        <v>0.98010707076617021</v>
      </c>
      <c r="D26" s="7">
        <f t="shared" si="5"/>
        <v>0.99195506538337763</v>
      </c>
      <c r="E26" s="7">
        <f t="shared" si="5"/>
        <v>1.0114091800017551</v>
      </c>
      <c r="F26" s="7">
        <f t="shared" si="5"/>
        <v>1.0371529707749465</v>
      </c>
      <c r="G26" s="7">
        <f t="shared" si="5"/>
        <v>0.91560132229470781</v>
      </c>
      <c r="H26" s="7">
        <f t="shared" si="5"/>
        <v>1.0152122400023402</v>
      </c>
      <c r="I26" s="7">
        <f t="shared" si="5"/>
        <v>1.0678699938565954</v>
      </c>
      <c r="J26" s="8">
        <f>AVERAGE(B26:I26)</f>
        <v>1</v>
      </c>
      <c r="K26" s="8">
        <f>_xlfn.STDEV.S(B25:I26)+_xlfn.STDEV.S(B26:I26)</f>
        <v>9.041061930986094E-2</v>
      </c>
      <c r="L26" s="1"/>
      <c r="M26" s="1"/>
    </row>
    <row r="27" spans="1:13" ht="15" x14ac:dyDescent="0.15">
      <c r="A27" s="1" t="s">
        <v>67</v>
      </c>
      <c r="B27" s="7">
        <f>B22/0.68366</f>
        <v>0.83954012228300612</v>
      </c>
      <c r="C27" s="7">
        <f t="shared" ref="C27:I27" si="6">C22/0.68366</f>
        <v>0.81628294766404352</v>
      </c>
      <c r="D27" s="7">
        <f t="shared" si="6"/>
        <v>0.84685369920720821</v>
      </c>
      <c r="E27" s="7">
        <f t="shared" si="6"/>
        <v>0.86118830997864426</v>
      </c>
      <c r="F27" s="7">
        <f t="shared" si="6"/>
        <v>0.89643975075329829</v>
      </c>
      <c r="G27" s="11">
        <f t="shared" si="6"/>
        <v>0.46230582453266239</v>
      </c>
      <c r="H27" s="11">
        <f t="shared" si="6"/>
        <v>0.99019980692156917</v>
      </c>
      <c r="I27" s="11">
        <f t="shared" si="6"/>
        <v>0.9641634730714097</v>
      </c>
      <c r="J27" s="7">
        <f>AVERAGE(B27:I27)</f>
        <v>0.83462174180148019</v>
      </c>
      <c r="K27" s="7">
        <f>_xlfn.STDEV.S(B26:I27)+_xlfn.STDEV.S(B27:I27)</f>
        <v>0.30578651919495814</v>
      </c>
      <c r="L27" s="1"/>
      <c r="M27" s="1"/>
    </row>
    <row r="28" spans="1:13" ht="15" x14ac:dyDescent="0.15">
      <c r="A28" s="1" t="s">
        <v>68</v>
      </c>
      <c r="B28" s="7">
        <v>0.83954012228300601</v>
      </c>
      <c r="C28" s="7">
        <v>0.81628294766404397</v>
      </c>
      <c r="D28" s="7">
        <v>0.84685369920720799</v>
      </c>
      <c r="E28" s="7">
        <v>0.86118830997864404</v>
      </c>
      <c r="F28" s="7">
        <v>0.89643975075329796</v>
      </c>
      <c r="G28" s="1"/>
      <c r="H28" s="1"/>
      <c r="I28" s="1"/>
      <c r="J28" s="8">
        <f>AVERAGE(B28:I28)</f>
        <v>0.8520609659772399</v>
      </c>
      <c r="K28" s="8">
        <f>_xlfn.STDEV.S(B28:F28)</f>
        <v>2.9651048443388766E-2</v>
      </c>
      <c r="L28" s="1"/>
      <c r="M28" s="1"/>
    </row>
    <row r="29" spans="1:13" ht="20.25" x14ac:dyDescent="0.15">
      <c r="A29" s="4" t="s">
        <v>65</v>
      </c>
      <c r="B29" s="4"/>
      <c r="C29" s="4"/>
      <c r="D29" s="4"/>
      <c r="E29" s="4"/>
      <c r="F29" s="1"/>
      <c r="G29" s="1"/>
      <c r="H29" s="1"/>
      <c r="I29" s="1"/>
      <c r="J29" s="1" t="s">
        <v>70</v>
      </c>
      <c r="K29" s="1"/>
      <c r="L29" s="1"/>
      <c r="M29" s="1"/>
    </row>
    <row r="30" spans="1:13" ht="15" x14ac:dyDescent="0.1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</row>
    <row r="31" spans="1:13" ht="15" x14ac:dyDescent="0.15">
      <c r="A31" s="1" t="s">
        <v>46</v>
      </c>
      <c r="B31" s="1">
        <v>0.70176000000000005</v>
      </c>
      <c r="C31" s="1">
        <v>0.73555999999999999</v>
      </c>
      <c r="D31" s="1">
        <v>0.70935999999999999</v>
      </c>
      <c r="E31" s="1">
        <v>0.72896000000000005</v>
      </c>
      <c r="F31" s="1">
        <v>0.64476</v>
      </c>
      <c r="G31" s="1"/>
      <c r="H31" s="1">
        <v>0.84575999999999996</v>
      </c>
      <c r="I31" s="1">
        <v>0.93876000000000004</v>
      </c>
      <c r="J31" s="1">
        <f>AVERAGE(B31:I31)</f>
        <v>0.75784571428571434</v>
      </c>
      <c r="K31" s="1">
        <f>_xlfn.STDEV.S(B30:I31)+_xlfn.STDEV.S(B31:I31)</f>
        <v>0.20012460880066496</v>
      </c>
      <c r="L31" s="1"/>
      <c r="M31" s="1"/>
    </row>
    <row r="32" spans="1:13" ht="15" x14ac:dyDescent="0.15">
      <c r="A32" s="1" t="s">
        <v>45</v>
      </c>
      <c r="B32" s="1">
        <v>0.70116000000000001</v>
      </c>
      <c r="C32" s="1">
        <v>0.73455999999999999</v>
      </c>
      <c r="D32" s="1">
        <v>0.74536000000000002</v>
      </c>
      <c r="E32" s="1">
        <v>0.69625999999999999</v>
      </c>
      <c r="F32" s="1">
        <v>0.67566000000000004</v>
      </c>
      <c r="G32" s="1">
        <v>0.68586000000000003</v>
      </c>
      <c r="H32" s="1">
        <v>0.61836000000000002</v>
      </c>
      <c r="I32" s="1">
        <v>0.76185999999999998</v>
      </c>
      <c r="J32" s="1">
        <f>AVERAGE(B32:I32)</f>
        <v>0.70238500000000004</v>
      </c>
      <c r="K32" s="1">
        <f>_xlfn.STDEV.S(B31:I32)+_xlfn.STDEV.S(B32:I32)</f>
        <v>0.12392770315785742</v>
      </c>
      <c r="L32" s="1"/>
      <c r="M32" s="1"/>
    </row>
    <row r="33" spans="1:13" ht="15" x14ac:dyDescent="0.1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ht="15" x14ac:dyDescent="0.15">
      <c r="A34" s="1"/>
      <c r="B34" s="1" t="s">
        <v>69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</row>
    <row r="35" spans="1:13" ht="15" x14ac:dyDescent="0.1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</row>
    <row r="36" spans="1:13" ht="15" x14ac:dyDescent="0.15">
      <c r="A36" s="1" t="s">
        <v>46</v>
      </c>
      <c r="B36" s="1">
        <f>B31/0.757845714</f>
        <v>0.92599322927621652</v>
      </c>
      <c r="C36" s="1">
        <f t="shared" ref="C36:I36" si="7">C31/0.757845714</f>
        <v>0.9705933363634488</v>
      </c>
      <c r="D36" s="1">
        <f t="shared" si="7"/>
        <v>0.93602165572186635</v>
      </c>
      <c r="E36" s="1">
        <f t="shared" si="7"/>
        <v>0.96188443971327919</v>
      </c>
      <c r="F36" s="1">
        <f t="shared" si="7"/>
        <v>0.85078003093384258</v>
      </c>
      <c r="G36" s="1"/>
      <c r="H36" s="1">
        <f t="shared" si="7"/>
        <v>1.1160055198253718</v>
      </c>
      <c r="I36" s="1">
        <f t="shared" si="7"/>
        <v>1.2387217908050345</v>
      </c>
      <c r="J36" s="8">
        <f>AVERAGE(B36:I36)</f>
        <v>1.0000000003770084</v>
      </c>
      <c r="K36" s="8">
        <f>_xlfn.STDEV.S(B35:I36)+_xlfn.STDEV.S(B36:I36)</f>
        <v>0.26407038412130446</v>
      </c>
      <c r="L36" s="1"/>
      <c r="M36" s="1"/>
    </row>
    <row r="37" spans="1:13" ht="15" x14ac:dyDescent="0.15">
      <c r="A37" s="1" t="s">
        <v>45</v>
      </c>
      <c r="B37" s="1">
        <f>B32/0.757845714</f>
        <v>0.92520151139892837</v>
      </c>
      <c r="C37" s="1">
        <f t="shared" ref="C37:I37" si="8">C32/0.757845714</f>
        <v>0.96927380656796847</v>
      </c>
      <c r="D37" s="1">
        <f t="shared" si="8"/>
        <v>0.98352472835915516</v>
      </c>
      <c r="E37" s="1">
        <f t="shared" si="8"/>
        <v>0.91873581540107518</v>
      </c>
      <c r="F37" s="1">
        <f t="shared" si="8"/>
        <v>0.89155350161418212</v>
      </c>
      <c r="G37" s="1">
        <f t="shared" si="8"/>
        <v>0.90501270552808066</v>
      </c>
      <c r="H37" s="1">
        <f t="shared" si="8"/>
        <v>0.81594444433316415</v>
      </c>
      <c r="I37" s="1">
        <f t="shared" si="8"/>
        <v>1.0052969699845791</v>
      </c>
      <c r="J37" s="8">
        <f>AVERAGE(B37:I37)</f>
        <v>0.92681793539839163</v>
      </c>
      <c r="K37" s="8">
        <f>_xlfn.STDEV.S(B36:I37)+_xlfn.STDEV.S(B37:I37)</f>
        <v>0.1635262968022258</v>
      </c>
      <c r="L37" s="1"/>
      <c r="M37" s="1"/>
    </row>
    <row r="38" spans="1:13" ht="15" x14ac:dyDescent="0.1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</row>
    <row r="39" spans="1:13" ht="15" x14ac:dyDescent="0.1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</row>
    <row r="40" spans="1:13" ht="15" x14ac:dyDescent="0.1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</row>
    <row r="41" spans="1:13" ht="15" x14ac:dyDescent="0.1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</row>
    <row r="42" spans="1:13" ht="15" x14ac:dyDescent="0.1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</row>
    <row r="43" spans="1:13" ht="15" x14ac:dyDescent="0.1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</row>
    <row r="44" spans="1:13" ht="15" x14ac:dyDescent="0.1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</row>
    <row r="45" spans="1:13" ht="15" x14ac:dyDescent="0.1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</row>
    <row r="46" spans="1:13" ht="15" x14ac:dyDescent="0.1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</row>
    <row r="47" spans="1:13" ht="15" x14ac:dyDescent="0.1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</row>
    <row r="48" spans="1:13" ht="15" x14ac:dyDescent="0.1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</row>
    <row r="49" spans="1:13" ht="15" x14ac:dyDescent="0.1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</row>
    <row r="50" spans="1:13" ht="15" x14ac:dyDescent="0.1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</row>
    <row r="51" spans="1:13" ht="15" x14ac:dyDescent="0.1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</row>
    <row r="52" spans="1:13" ht="15" x14ac:dyDescent="0.1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</row>
    <row r="53" spans="1:13" ht="15" x14ac:dyDescent="0.1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</row>
    <row r="54" spans="1:13" ht="15" x14ac:dyDescent="0.1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</row>
    <row r="55" spans="1:13" ht="15" x14ac:dyDescent="0.1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t="15" x14ac:dyDescent="0.1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 ht="15" x14ac:dyDescent="0.1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  <row r="58" spans="1:13" ht="15" x14ac:dyDescent="0.1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</row>
    <row r="59" spans="1:13" ht="15" x14ac:dyDescent="0.1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</row>
    <row r="60" spans="1:13" ht="15" x14ac:dyDescent="0.1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</row>
    <row r="61" spans="1:13" ht="15" x14ac:dyDescent="0.1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</row>
    <row r="62" spans="1:13" ht="15" x14ac:dyDescent="0.1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</row>
    <row r="63" spans="1:13" ht="15" x14ac:dyDescent="0.1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</row>
    <row r="64" spans="1:13" ht="15" x14ac:dyDescent="0.1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</row>
    <row r="65" spans="1:13" ht="15" x14ac:dyDescent="0.1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</row>
    <row r="66" spans="1:13" ht="15" x14ac:dyDescent="0.1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</row>
    <row r="67" spans="1:13" ht="15" x14ac:dyDescent="0.1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</row>
    <row r="68" spans="1:13" ht="15" x14ac:dyDescent="0.1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</row>
    <row r="69" spans="1:13" ht="15" x14ac:dyDescent="0.1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</row>
    <row r="70" spans="1:13" ht="15" x14ac:dyDescent="0.1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</row>
    <row r="71" spans="1:13" ht="15" x14ac:dyDescent="0.1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</row>
    <row r="72" spans="1:13" ht="15" x14ac:dyDescent="0.1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</row>
    <row r="73" spans="1:13" ht="15" x14ac:dyDescent="0.1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</row>
    <row r="74" spans="1:13" ht="15" x14ac:dyDescent="0.1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</row>
    <row r="75" spans="1:13" ht="15" x14ac:dyDescent="0.1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</row>
    <row r="76" spans="1:13" ht="15" x14ac:dyDescent="0.1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</row>
    <row r="77" spans="1:13" ht="15" x14ac:dyDescent="0.1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</row>
    <row r="78" spans="1:13" ht="15" x14ac:dyDescent="0.1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</row>
    <row r="79" spans="1:13" ht="15" x14ac:dyDescent="0.1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</row>
    <row r="80" spans="1:13" ht="15" x14ac:dyDescent="0.1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</row>
    <row r="81" spans="1:13" ht="15" x14ac:dyDescent="0.1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</row>
    <row r="82" spans="1:13" ht="15" x14ac:dyDescent="0.1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</row>
    <row r="83" spans="1:13" ht="15" x14ac:dyDescent="0.1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</row>
    <row r="84" spans="1:13" ht="15" x14ac:dyDescent="0.1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</row>
    <row r="85" spans="1:13" ht="15" x14ac:dyDescent="0.1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</row>
    <row r="86" spans="1:13" ht="15" x14ac:dyDescent="0.1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</row>
    <row r="87" spans="1:13" ht="15" x14ac:dyDescent="0.1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</row>
    <row r="88" spans="1:13" ht="15" x14ac:dyDescent="0.1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</row>
    <row r="89" spans="1:13" ht="15" x14ac:dyDescent="0.1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</row>
    <row r="90" spans="1:13" ht="15" x14ac:dyDescent="0.1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</row>
    <row r="91" spans="1:13" ht="15" x14ac:dyDescent="0.1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</row>
    <row r="92" spans="1:13" ht="15" x14ac:dyDescent="0.1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</row>
    <row r="93" spans="1:13" ht="15" x14ac:dyDescent="0.1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</row>
    <row r="94" spans="1:13" ht="15" x14ac:dyDescent="0.1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</row>
    <row r="95" spans="1:13" ht="15" x14ac:dyDescent="0.1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</row>
    <row r="96" spans="1:13" ht="15" x14ac:dyDescent="0.1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</row>
    <row r="97" spans="1:13" ht="15" x14ac:dyDescent="0.1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</row>
    <row r="98" spans="1:13" ht="15" x14ac:dyDescent="0.1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</row>
    <row r="99" spans="1:13" ht="15" x14ac:dyDescent="0.1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</row>
    <row r="100" spans="1:13" ht="15" x14ac:dyDescent="0.1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</row>
    <row r="101" spans="1:13" ht="15" x14ac:dyDescent="0.1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</row>
    <row r="102" spans="1:13" ht="15" x14ac:dyDescent="0.1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</row>
    <row r="103" spans="1:13" ht="15" x14ac:dyDescent="0.1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</row>
    <row r="104" spans="1:13" ht="15" x14ac:dyDescent="0.1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</row>
    <row r="105" spans="1:13" ht="15" x14ac:dyDescent="0.1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</row>
    <row r="106" spans="1:13" ht="15" x14ac:dyDescent="0.1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</row>
    <row r="107" spans="1:13" ht="15" x14ac:dyDescent="0.1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</row>
    <row r="108" spans="1:13" ht="15" x14ac:dyDescent="0.1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</row>
    <row r="109" spans="1:13" ht="15" x14ac:dyDescent="0.1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</row>
    <row r="110" spans="1:13" ht="15" x14ac:dyDescent="0.1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</row>
    <row r="111" spans="1:13" ht="15" x14ac:dyDescent="0.1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</row>
    <row r="112" spans="1:13" ht="15" x14ac:dyDescent="0.1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</row>
    <row r="113" spans="1:13" ht="15" x14ac:dyDescent="0.1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</row>
    <row r="114" spans="1:13" ht="15" x14ac:dyDescent="0.1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</row>
    <row r="115" spans="1:13" ht="15" x14ac:dyDescent="0.1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</row>
    <row r="116" spans="1:13" ht="15" x14ac:dyDescent="0.1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</row>
    <row r="117" spans="1:13" ht="15" x14ac:dyDescent="0.1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</row>
    <row r="118" spans="1:13" ht="15" x14ac:dyDescent="0.1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</row>
    <row r="119" spans="1:13" ht="15" x14ac:dyDescent="0.1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</row>
    <row r="120" spans="1:13" ht="15" x14ac:dyDescent="0.1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</row>
    <row r="121" spans="1:13" ht="15" x14ac:dyDescent="0.1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</row>
    <row r="122" spans="1:13" ht="15" x14ac:dyDescent="0.1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</row>
    <row r="123" spans="1:13" ht="15" x14ac:dyDescent="0.1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</row>
    <row r="124" spans="1:13" ht="15" x14ac:dyDescent="0.1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</row>
    <row r="125" spans="1:13" ht="15" x14ac:dyDescent="0.1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</row>
    <row r="126" spans="1:13" ht="15" x14ac:dyDescent="0.1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</row>
    <row r="127" spans="1:13" ht="15" x14ac:dyDescent="0.1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</row>
    <row r="128" spans="1:13" ht="15" x14ac:dyDescent="0.1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</row>
    <row r="129" spans="1:13" ht="15" x14ac:dyDescent="0.1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</row>
  </sheetData>
  <mergeCells count="4">
    <mergeCell ref="A1:E1"/>
    <mergeCell ref="A10:E10"/>
    <mergeCell ref="A19:E19"/>
    <mergeCell ref="A29:E29"/>
  </mergeCells>
  <phoneticPr fontId="1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测试数据</vt:lpstr>
      <vt:lpstr>计算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yangy</cp:lastModifiedBy>
  <dcterms:created xsi:type="dcterms:W3CDTF">2020-05-28T07:55:00Z</dcterms:created>
  <dcterms:modified xsi:type="dcterms:W3CDTF">2021-01-29T07:50:26Z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2.2.1</vt:lpwstr>
  </property>
  <property fmtid="{D5CDD505-2E9C-101B-9397-08002B2CF9AE}" pid="4" name="KSOProductBuildVer">
    <vt:lpwstr>2052-11.1.0.9662</vt:lpwstr>
  </property>
</Properties>
</file>