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1\"/>
    </mc:Choice>
  </mc:AlternateContent>
  <bookViews>
    <workbookView xWindow="0" yWindow="0" windowWidth="18525" windowHeight="7140" activeTab="1"/>
  </bookViews>
  <sheets>
    <sheet name="测试数据" sheetId="1" r:id="rId1"/>
    <sheet name="Sheet1" sheetId="2" r:id="rId2"/>
  </sheets>
  <calcPr calcId="162913"/>
</workbook>
</file>

<file path=xl/calcChain.xml><?xml version="1.0" encoding="utf-8"?>
<calcChain xmlns="http://schemas.openxmlformats.org/spreadsheetml/2006/main">
  <c r="C34" i="2" l="1"/>
  <c r="B34" i="2"/>
  <c r="B31" i="2"/>
  <c r="F30" i="2"/>
  <c r="G29" i="2"/>
  <c r="F29" i="2"/>
  <c r="G28" i="2"/>
  <c r="F28" i="2"/>
  <c r="E28" i="2"/>
  <c r="F27" i="2"/>
  <c r="E27" i="2"/>
  <c r="G22" i="2"/>
  <c r="G34" i="2" s="1"/>
  <c r="F22" i="2"/>
  <c r="F34" i="2" s="1"/>
  <c r="E22" i="2"/>
  <c r="E34" i="2" s="1"/>
  <c r="D22" i="2"/>
  <c r="D34" i="2" s="1"/>
  <c r="J34" i="2" s="1"/>
  <c r="C22" i="2"/>
  <c r="B22" i="2"/>
  <c r="G21" i="2"/>
  <c r="G33" i="2" s="1"/>
  <c r="F21" i="2"/>
  <c r="F33" i="2" s="1"/>
  <c r="E21" i="2"/>
  <c r="E33" i="2" s="1"/>
  <c r="D21" i="2"/>
  <c r="C21" i="2"/>
  <c r="C33" i="2" s="1"/>
  <c r="B21" i="2"/>
  <c r="B33" i="2" s="1"/>
  <c r="G20" i="2"/>
  <c r="G32" i="2" s="1"/>
  <c r="F20" i="2"/>
  <c r="F32" i="2" s="1"/>
  <c r="E20" i="2"/>
  <c r="E32" i="2" s="1"/>
  <c r="D20" i="2"/>
  <c r="D32" i="2" s="1"/>
  <c r="C20" i="2"/>
  <c r="C32" i="2" s="1"/>
  <c r="B20" i="2"/>
  <c r="B32" i="2" s="1"/>
  <c r="G19" i="2"/>
  <c r="G31" i="2" s="1"/>
  <c r="F19" i="2"/>
  <c r="F31" i="2" s="1"/>
  <c r="E19" i="2"/>
  <c r="E31" i="2" s="1"/>
  <c r="D19" i="2"/>
  <c r="D31" i="2" s="1"/>
  <c r="C19" i="2"/>
  <c r="B19" i="2"/>
  <c r="G18" i="2"/>
  <c r="F18" i="2"/>
  <c r="E18" i="2"/>
  <c r="E30" i="2" s="1"/>
  <c r="D18" i="2"/>
  <c r="D30" i="2" s="1"/>
  <c r="C18" i="2"/>
  <c r="C30" i="2" s="1"/>
  <c r="B18" i="2"/>
  <c r="B30" i="2" s="1"/>
  <c r="G17" i="2"/>
  <c r="F17" i="2"/>
  <c r="E17" i="2"/>
  <c r="E29" i="2" s="1"/>
  <c r="D17" i="2"/>
  <c r="D29" i="2" s="1"/>
  <c r="C17" i="2"/>
  <c r="C29" i="2" s="1"/>
  <c r="B17" i="2"/>
  <c r="B29" i="2" s="1"/>
  <c r="G16" i="2"/>
  <c r="F16" i="2"/>
  <c r="E16" i="2"/>
  <c r="D16" i="2"/>
  <c r="D28" i="2" s="1"/>
  <c r="C16" i="2"/>
  <c r="C28" i="2" s="1"/>
  <c r="B16" i="2"/>
  <c r="B28" i="2" s="1"/>
  <c r="G15" i="2"/>
  <c r="G27" i="2" s="1"/>
  <c r="F15" i="2"/>
  <c r="E15" i="2"/>
  <c r="D15" i="2"/>
  <c r="D27" i="2" s="1"/>
  <c r="C15" i="2"/>
  <c r="C27" i="2" s="1"/>
  <c r="B15" i="2"/>
  <c r="B27" i="2" s="1"/>
  <c r="I10" i="2"/>
  <c r="J29" i="2" l="1"/>
  <c r="I29" i="2"/>
  <c r="J32" i="2"/>
  <c r="I32" i="2"/>
  <c r="J27" i="2"/>
  <c r="I27" i="2"/>
  <c r="I33" i="2"/>
  <c r="J33" i="2"/>
  <c r="I34" i="2"/>
  <c r="I28" i="2"/>
  <c r="J28" i="2"/>
  <c r="I30" i="2"/>
  <c r="J30" i="2"/>
  <c r="I31" i="2"/>
  <c r="J31" i="2"/>
  <c r="I15" i="2"/>
</calcChain>
</file>

<file path=xl/sharedStrings.xml><?xml version="1.0" encoding="utf-8"?>
<sst xmlns="http://schemas.openxmlformats.org/spreadsheetml/2006/main" count="50" uniqueCount="49">
  <si>
    <t>1</t>
  </si>
  <si>
    <t>50</t>
  </si>
  <si>
    <t>450</t>
  </si>
  <si>
    <t>2020-06-02 10:25:47</t>
  </si>
  <si>
    <t>2020-06-02 10:26:35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</si>
  <si>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</si>
  <si>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</si>
  <si>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</si>
  <si>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</si>
  <si>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</si>
  <si>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</si>
  <si>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</si>
  <si>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</si>
  <si>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</si>
  <si>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</si>
  <si>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</si>
  <si>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</si>
  <si>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</si>
  <si>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umol/L</t>
  </si>
  <si>
    <t>B</t>
  </si>
  <si>
    <t>C</t>
  </si>
  <si>
    <t>D</t>
  </si>
  <si>
    <t>E</t>
  </si>
  <si>
    <t>F</t>
  </si>
  <si>
    <t>G</t>
  </si>
  <si>
    <t>H</t>
  </si>
  <si>
    <t>SD</t>
  </si>
  <si>
    <t>Test end time:</t>
  </si>
  <si>
    <t>Enzyme plate</t>
  </si>
  <si>
    <t>Node name:</t>
  </si>
  <si>
    <t>Photometric test 1</t>
  </si>
  <si>
    <t>Area scan or not:</t>
  </si>
  <si>
    <t>not</t>
    <phoneticPr fontId="1" type="noConversion"/>
  </si>
  <si>
    <t>Repeat times:</t>
  </si>
  <si>
    <t>Integral time:</t>
  </si>
  <si>
    <t>Slit bandwidth:</t>
  </si>
  <si>
    <t>No such function</t>
  </si>
  <si>
    <t>Blank</t>
    <phoneticPr fontId="1" type="noConversion"/>
  </si>
  <si>
    <t>Blank</t>
    <phoneticPr fontId="1" type="noConversion"/>
  </si>
  <si>
    <t>Concentration umol/L</t>
    <phoneticPr fontId="1" type="noConversion"/>
  </si>
  <si>
    <t>Concentration umol/L</t>
    <phoneticPr fontId="1" type="noConversion"/>
  </si>
  <si>
    <t>Relative to the percentage of cell viability in blank group</t>
    <phoneticPr fontId="1" type="noConversion"/>
  </si>
  <si>
    <t>Subtract blank</t>
    <phoneticPr fontId="1" type="noConversion"/>
  </si>
  <si>
    <r>
      <t>Operation</t>
    </r>
    <r>
      <rPr>
        <sz val="11"/>
        <color indexed="8"/>
        <rFont val="宋体"/>
        <family val="3"/>
        <charset val="134"/>
      </rPr>
      <t>：</t>
    </r>
    <phoneticPr fontId="1" type="noConversion"/>
  </si>
  <si>
    <t>wavelength:</t>
    <phoneticPr fontId="1" type="noConversion"/>
  </si>
  <si>
    <t>Test start time:</t>
    <phoneticPr fontId="1" type="noConversion"/>
  </si>
  <si>
    <t>Concentration umol/L</t>
    <phoneticPr fontId="1" type="noConversion"/>
  </si>
  <si>
    <t>Mean</t>
    <phoneticPr fontId="1" type="noConversion"/>
  </si>
  <si>
    <t>Mean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</si>
</sst>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10" fontId="0" fillId="0" borderId="0" xfId="0" applyNumberFormat="1" applyFont="1">
      <alignment vertical="center"/>
    </xf>
    <xf numFmtId="0" fontId="2" fillId="0" borderId="0" xfId="0" applyFont="1">
      <alignment vertical="center"/>
    </xf>
    <xf numFmtId="10" fontId="2" fillId="0" borderId="0" xfId="0" applyNumberFormat="1" applyFont="1">
      <alignment vertical="center"/>
    </xf>
    <xf numFmtId="10" fontId="2" fillId="2" borderId="0" xfId="0" applyNumberFormat="1" applyFont="1" applyFill="1">
      <alignment vertical="center"/>
    </xf>
    <xf numFmtId="0" fontId="4" fillId="0" borderId="0" xfId="0" applyFont="1">
      <alignment vertical="center"/>
    </xf>
    <xf numFmtId="0" fontId="2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workbookViewId="0">
      <selection activeCell="C2" sqref="C2:C8"/>
    </sheetView>
  </sheetViews>
  <sheetFormatPr defaultColWidth="9" defaultRowHeight="13.5" x14ac:dyDescent="0.15"/>
  <cols>
    <col min="2" max="2" width="17.75" customWidth="1"/>
  </cols>
  <sheetData>
    <row r="1" spans="1:17" ht="15" x14ac:dyDescent="0.1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15" x14ac:dyDescent="0.15">
      <c r="A2" s="2"/>
      <c r="B2" s="2" t="s">
        <v>43</v>
      </c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5" x14ac:dyDescent="0.15">
      <c r="A3" s="2"/>
      <c r="B3" s="2" t="s">
        <v>29</v>
      </c>
      <c r="C3" s="2" t="s">
        <v>30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15" x14ac:dyDescent="0.15">
      <c r="A4" s="2"/>
      <c r="B4" s="2" t="s">
        <v>31</v>
      </c>
      <c r="C4" s="2" t="s">
        <v>32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15" x14ac:dyDescent="0.15">
      <c r="A5" s="2"/>
      <c r="B5" s="2" t="s">
        <v>33</v>
      </c>
      <c r="C5" s="2" t="s">
        <v>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ht="15" x14ac:dyDescent="0.15">
      <c r="A6" s="2"/>
      <c r="B6" s="2" t="s">
        <v>34</v>
      </c>
      <c r="C6" s="2" t="s">
        <v>1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ht="15" x14ac:dyDescent="0.15">
      <c r="A7" s="2"/>
      <c r="B7" s="2" t="s">
        <v>35</v>
      </c>
      <c r="C7" s="2" t="s">
        <v>36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ht="15" x14ac:dyDescent="0.15">
      <c r="A8" s="2"/>
      <c r="B8" s="2" t="s">
        <v>44</v>
      </c>
      <c r="C8" s="2" t="s">
        <v>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15" x14ac:dyDescent="0.15">
      <c r="A9" s="2"/>
      <c r="B9" s="2" t="s">
        <v>45</v>
      </c>
      <c r="C9" s="2" t="s">
        <v>3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15" x14ac:dyDescent="0.15">
      <c r="A10" s="2"/>
      <c r="B10" s="2" t="s">
        <v>27</v>
      </c>
      <c r="C10" s="2" t="s">
        <v>4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ht="15" x14ac:dyDescent="0.15">
      <c r="A11" s="2"/>
      <c r="B11" s="2" t="s">
        <v>5</v>
      </c>
      <c r="C11" s="2" t="s">
        <v>0</v>
      </c>
      <c r="D11" s="2" t="s">
        <v>6</v>
      </c>
      <c r="E11" s="2" t="s">
        <v>7</v>
      </c>
      <c r="F11" s="2" t="s">
        <v>8</v>
      </c>
      <c r="G11" s="2" t="s">
        <v>9</v>
      </c>
      <c r="H11" s="2" t="s">
        <v>10</v>
      </c>
      <c r="I11" s="2" t="s">
        <v>11</v>
      </c>
      <c r="J11" s="2" t="s">
        <v>12</v>
      </c>
      <c r="K11" s="2" t="s">
        <v>13</v>
      </c>
      <c r="L11" s="2" t="s">
        <v>14</v>
      </c>
      <c r="M11" s="2" t="s">
        <v>15</v>
      </c>
      <c r="N11" s="2" t="s">
        <v>16</v>
      </c>
      <c r="O11" s="2"/>
      <c r="P11" s="2"/>
      <c r="Q11" s="2"/>
    </row>
    <row r="12" spans="1:17" ht="15" x14ac:dyDescent="0.15">
      <c r="A12" s="2"/>
      <c r="B12" s="2" t="s">
        <v>17</v>
      </c>
      <c r="C12" s="2"/>
      <c r="D12" s="2" t="s">
        <v>18</v>
      </c>
      <c r="E12" s="2">
        <v>0</v>
      </c>
      <c r="F12" s="2">
        <v>10</v>
      </c>
      <c r="G12" s="2">
        <v>25</v>
      </c>
      <c r="H12" s="2">
        <v>50</v>
      </c>
      <c r="I12" s="2">
        <v>80</v>
      </c>
      <c r="J12" s="2">
        <v>100</v>
      </c>
      <c r="K12" s="2">
        <v>160</v>
      </c>
      <c r="L12" s="2">
        <v>200</v>
      </c>
      <c r="M12" s="2" t="s">
        <v>37</v>
      </c>
      <c r="N12" s="2"/>
      <c r="O12" s="2"/>
      <c r="P12" s="2"/>
      <c r="Q12" s="2"/>
    </row>
    <row r="13" spans="1:17" ht="15" x14ac:dyDescent="0.15">
      <c r="A13" s="2"/>
      <c r="B13" s="2" t="s">
        <v>19</v>
      </c>
      <c r="C13" s="2"/>
      <c r="D13" s="2"/>
      <c r="E13" s="2">
        <v>0.77690000000000003</v>
      </c>
      <c r="F13" s="2">
        <v>0.75880000000000003</v>
      </c>
      <c r="G13" s="2">
        <v>0.72150000000000003</v>
      </c>
      <c r="H13" s="2">
        <v>0.7379</v>
      </c>
      <c r="I13" s="2">
        <v>0.68069999999999997</v>
      </c>
      <c r="J13" s="2">
        <v>0.71319999999999995</v>
      </c>
      <c r="K13" s="2">
        <v>0.6583</v>
      </c>
      <c r="L13" s="2">
        <v>0.56579999999999997</v>
      </c>
      <c r="M13" s="2">
        <v>8.9599999999999999E-2</v>
      </c>
      <c r="N13" s="2"/>
      <c r="O13" s="2"/>
      <c r="P13" s="2"/>
      <c r="Q13" s="2"/>
    </row>
    <row r="14" spans="1:17" ht="15" x14ac:dyDescent="0.15">
      <c r="A14" s="2"/>
      <c r="B14" s="2" t="s">
        <v>20</v>
      </c>
      <c r="C14" s="2"/>
      <c r="D14" s="2"/>
      <c r="E14" s="2">
        <v>0.71130000000000004</v>
      </c>
      <c r="F14" s="2">
        <v>0.69679999999999997</v>
      </c>
      <c r="G14" s="2">
        <v>0.8044</v>
      </c>
      <c r="H14" s="2">
        <v>0.73540000000000005</v>
      </c>
      <c r="I14" s="2">
        <v>0.71899999999999997</v>
      </c>
      <c r="J14" s="2">
        <v>0.70520000000000005</v>
      </c>
      <c r="K14" s="2">
        <v>0.72250000000000003</v>
      </c>
      <c r="L14" s="2">
        <v>0.62390000000000001</v>
      </c>
      <c r="M14" s="2">
        <v>0.09</v>
      </c>
      <c r="N14" s="2"/>
      <c r="O14" s="2"/>
      <c r="P14" s="2"/>
      <c r="Q14" s="2"/>
    </row>
    <row r="15" spans="1:17" ht="15" x14ac:dyDescent="0.15">
      <c r="A15" s="2"/>
      <c r="B15" s="2" t="s">
        <v>21</v>
      </c>
      <c r="C15" s="2"/>
      <c r="D15" s="2"/>
      <c r="E15" s="2">
        <v>0.6905</v>
      </c>
      <c r="F15" s="2">
        <v>0.69899999999999995</v>
      </c>
      <c r="G15" s="2">
        <v>0.7742</v>
      </c>
      <c r="H15" s="2">
        <v>0.70879999999999999</v>
      </c>
      <c r="I15" s="2">
        <v>0.69530000000000003</v>
      </c>
      <c r="J15" s="2">
        <v>0.66120000000000001</v>
      </c>
      <c r="K15" s="2">
        <v>0.72640000000000005</v>
      </c>
      <c r="L15" s="2">
        <v>0.624</v>
      </c>
      <c r="M15" s="2">
        <v>8.8700000000000001E-2</v>
      </c>
      <c r="N15" s="2"/>
      <c r="O15" s="2"/>
      <c r="P15" s="2"/>
      <c r="Q15" s="2"/>
    </row>
    <row r="16" spans="1:17" ht="15" x14ac:dyDescent="0.15">
      <c r="A16" s="2"/>
      <c r="B16" s="2" t="s">
        <v>22</v>
      </c>
      <c r="C16" s="2"/>
      <c r="D16" s="2"/>
      <c r="E16" s="2">
        <v>0.68259999999999998</v>
      </c>
      <c r="F16" s="2">
        <v>0.69840000000000002</v>
      </c>
      <c r="G16" s="2">
        <v>0.70120000000000005</v>
      </c>
      <c r="H16" s="2">
        <v>0.64490000000000003</v>
      </c>
      <c r="I16" s="2">
        <v>0.67100000000000004</v>
      </c>
      <c r="J16" s="2">
        <v>0.64249999999999996</v>
      </c>
      <c r="K16" s="2">
        <v>0.67290000000000005</v>
      </c>
      <c r="L16" s="2">
        <v>0.62749999999999995</v>
      </c>
      <c r="M16" s="2">
        <v>8.7900000000000006E-2</v>
      </c>
      <c r="N16" s="2"/>
      <c r="O16" s="2"/>
      <c r="P16" s="2"/>
      <c r="Q16" s="2"/>
    </row>
    <row r="17" spans="1:17" ht="15" x14ac:dyDescent="0.15">
      <c r="A17" s="2"/>
      <c r="B17" s="2" t="s">
        <v>23</v>
      </c>
      <c r="C17" s="2"/>
      <c r="D17" s="2"/>
      <c r="E17" s="2">
        <v>0.69769999999999999</v>
      </c>
      <c r="F17" s="2">
        <v>0.67479999999999996</v>
      </c>
      <c r="G17" s="2">
        <v>0.63149999999999995</v>
      </c>
      <c r="H17" s="2">
        <v>0.61650000000000005</v>
      </c>
      <c r="I17" s="2">
        <v>0.68669999999999998</v>
      </c>
      <c r="J17" s="2">
        <v>0.66869999999999996</v>
      </c>
      <c r="K17" s="2">
        <v>0.65910000000000002</v>
      </c>
      <c r="L17" s="2">
        <v>0.62239999999999995</v>
      </c>
      <c r="M17" s="2">
        <v>9.0399999999999994E-2</v>
      </c>
      <c r="N17" s="2"/>
      <c r="O17" s="2"/>
      <c r="P17" s="2"/>
      <c r="Q17" s="2"/>
    </row>
    <row r="18" spans="1:17" ht="15" x14ac:dyDescent="0.15">
      <c r="A18" s="2"/>
      <c r="B18" s="2" t="s">
        <v>24</v>
      </c>
      <c r="C18" s="2"/>
      <c r="D18" s="2"/>
      <c r="E18" s="2">
        <v>0.69110000000000005</v>
      </c>
      <c r="F18" s="2">
        <v>0.69389999999999996</v>
      </c>
      <c r="G18" s="2">
        <v>0.55249999999999999</v>
      </c>
      <c r="H18" s="2">
        <v>0.60409999999999997</v>
      </c>
      <c r="I18" s="2">
        <v>0.65529999999999999</v>
      </c>
      <c r="J18" s="2">
        <v>0.61339999999999995</v>
      </c>
      <c r="K18" s="2">
        <v>0.60750000000000004</v>
      </c>
      <c r="L18" s="2">
        <v>0.61880000000000002</v>
      </c>
      <c r="M18" s="2">
        <v>8.7400000000000005E-2</v>
      </c>
      <c r="N18" s="2"/>
      <c r="O18" s="2"/>
      <c r="P18" s="2"/>
      <c r="Q18" s="2"/>
    </row>
    <row r="19" spans="1:17" ht="15" x14ac:dyDescent="0.15">
      <c r="A19" s="2"/>
      <c r="B19" s="2" t="s">
        <v>25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ht="15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ht="15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ht="15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ht="15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ht="15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ht="15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ht="15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ht="15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ht="15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ht="15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ht="15" x14ac:dyDescent="0.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workbookViewId="0">
      <selection activeCell="A12" sqref="A12"/>
    </sheetView>
  </sheetViews>
  <sheetFormatPr defaultColWidth="8.75" defaultRowHeight="13.5" x14ac:dyDescent="0.15"/>
  <cols>
    <col min="2" max="7" width="12.875"/>
    <col min="9" max="10" width="12.875"/>
  </cols>
  <sheetData>
    <row r="1" spans="1:13" ht="15" x14ac:dyDescent="0.15">
      <c r="A1" s="2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x14ac:dyDescent="0.15">
      <c r="A2" s="2">
        <v>0</v>
      </c>
      <c r="B2" s="2">
        <v>0.77690000000000003</v>
      </c>
      <c r="C2" s="2">
        <v>0.71130000000000004</v>
      </c>
      <c r="D2" s="2">
        <v>0.6905</v>
      </c>
      <c r="E2" s="2">
        <v>0.68259999999999998</v>
      </c>
      <c r="F2" s="2">
        <v>0.69769999999999999</v>
      </c>
      <c r="G2" s="2">
        <v>0.69110000000000005</v>
      </c>
      <c r="H2" s="2"/>
      <c r="I2" s="2"/>
      <c r="J2" s="2"/>
      <c r="K2" s="2"/>
      <c r="L2" s="2"/>
      <c r="M2" s="2"/>
    </row>
    <row r="3" spans="1:13" ht="15" x14ac:dyDescent="0.15">
      <c r="A3" s="2">
        <v>10</v>
      </c>
      <c r="B3" s="2">
        <v>0.75880000000000003</v>
      </c>
      <c r="C3" s="2">
        <v>0.69679999999999997</v>
      </c>
      <c r="D3" s="2">
        <v>0.69899999999999995</v>
      </c>
      <c r="E3" s="2">
        <v>0.69840000000000002</v>
      </c>
      <c r="F3" s="2">
        <v>0.67479999999999996</v>
      </c>
      <c r="G3" s="2">
        <v>0.69389999999999996</v>
      </c>
      <c r="H3" s="2"/>
      <c r="I3" s="2"/>
      <c r="J3" s="2"/>
      <c r="K3" s="2"/>
      <c r="L3" s="2"/>
      <c r="M3" s="2"/>
    </row>
    <row r="4" spans="1:13" ht="15" x14ac:dyDescent="0.15">
      <c r="A4" s="2">
        <v>25</v>
      </c>
      <c r="B4" s="2">
        <v>0.72150000000000003</v>
      </c>
      <c r="C4" s="2">
        <v>0.8044</v>
      </c>
      <c r="D4" s="2">
        <v>0.7742</v>
      </c>
      <c r="E4" s="2">
        <v>0.70120000000000005</v>
      </c>
      <c r="F4" s="2">
        <v>0.63149999999999995</v>
      </c>
      <c r="G4" s="2">
        <v>0.55249999999999999</v>
      </c>
      <c r="H4" s="2"/>
      <c r="I4" s="2"/>
      <c r="J4" s="2"/>
      <c r="K4" s="2"/>
      <c r="L4" s="2"/>
      <c r="M4" s="2"/>
    </row>
    <row r="5" spans="1:13" ht="15" x14ac:dyDescent="0.15">
      <c r="A5" s="2">
        <v>50</v>
      </c>
      <c r="B5" s="2">
        <v>0.7379</v>
      </c>
      <c r="C5" s="2">
        <v>0.73540000000000005</v>
      </c>
      <c r="D5" s="2">
        <v>0.70879999999999999</v>
      </c>
      <c r="E5" s="2">
        <v>0.64490000000000003</v>
      </c>
      <c r="F5" s="2">
        <v>0.61650000000000005</v>
      </c>
      <c r="G5" s="2">
        <v>0.60409999999999997</v>
      </c>
      <c r="H5" s="2"/>
      <c r="I5" s="2"/>
      <c r="J5" s="2"/>
      <c r="K5" s="2"/>
      <c r="L5" s="2"/>
      <c r="M5" s="2"/>
    </row>
    <row r="6" spans="1:13" ht="15" x14ac:dyDescent="0.15">
      <c r="A6" s="2">
        <v>80</v>
      </c>
      <c r="B6" s="2">
        <v>0.68069999999999997</v>
      </c>
      <c r="C6" s="2">
        <v>0.71899999999999997</v>
      </c>
      <c r="D6" s="2">
        <v>0.69530000000000003</v>
      </c>
      <c r="E6" s="2">
        <v>0.67100000000000004</v>
      </c>
      <c r="F6" s="2">
        <v>0.68669999999999998</v>
      </c>
      <c r="G6" s="2">
        <v>0.65529999999999999</v>
      </c>
      <c r="H6" s="2"/>
      <c r="I6" s="2"/>
      <c r="J6" s="2"/>
      <c r="K6" s="2"/>
      <c r="L6" s="2"/>
      <c r="M6" s="2"/>
    </row>
    <row r="7" spans="1:13" ht="15" x14ac:dyDescent="0.15">
      <c r="A7" s="2">
        <v>100</v>
      </c>
      <c r="B7" s="2">
        <v>0.71319999999999995</v>
      </c>
      <c r="C7" s="2">
        <v>0.70520000000000005</v>
      </c>
      <c r="D7" s="2">
        <v>0.66120000000000001</v>
      </c>
      <c r="E7" s="2">
        <v>0.64249999999999996</v>
      </c>
      <c r="F7" s="2">
        <v>0.66869999999999996</v>
      </c>
      <c r="G7" s="2">
        <v>0.61339999999999995</v>
      </c>
      <c r="H7" s="2"/>
      <c r="I7" s="2"/>
      <c r="J7" s="2"/>
      <c r="K7" s="2"/>
      <c r="L7" s="2"/>
      <c r="M7" s="2"/>
    </row>
    <row r="8" spans="1:13" ht="15" x14ac:dyDescent="0.15">
      <c r="A8" s="2">
        <v>160</v>
      </c>
      <c r="B8" s="2">
        <v>0.6583</v>
      </c>
      <c r="C8" s="2">
        <v>0.72250000000000003</v>
      </c>
      <c r="D8" s="2">
        <v>0.72640000000000005</v>
      </c>
      <c r="E8" s="2">
        <v>0.67290000000000005</v>
      </c>
      <c r="F8" s="2">
        <v>0.65910000000000002</v>
      </c>
      <c r="G8" s="2">
        <v>0.60750000000000004</v>
      </c>
      <c r="H8" s="2"/>
      <c r="I8" s="2"/>
      <c r="J8" s="2"/>
      <c r="K8" s="2"/>
      <c r="L8" s="2"/>
      <c r="M8" s="2"/>
    </row>
    <row r="9" spans="1:13" ht="15" x14ac:dyDescent="0.15">
      <c r="A9" s="2">
        <v>200</v>
      </c>
      <c r="B9" s="2">
        <v>0.56579999999999997</v>
      </c>
      <c r="C9" s="2">
        <v>0.62390000000000001</v>
      </c>
      <c r="D9" s="2">
        <v>0.624</v>
      </c>
      <c r="E9" s="2">
        <v>0.62749999999999995</v>
      </c>
      <c r="F9" s="2">
        <v>0.62239999999999995</v>
      </c>
      <c r="G9" s="2">
        <v>0.61880000000000002</v>
      </c>
      <c r="H9" s="2"/>
      <c r="I9" s="2" t="s">
        <v>48</v>
      </c>
      <c r="J9" s="2"/>
      <c r="K9" s="2"/>
      <c r="L9" s="2"/>
      <c r="M9" s="2"/>
    </row>
    <row r="10" spans="1:13" ht="15" x14ac:dyDescent="0.15">
      <c r="A10" s="2" t="s">
        <v>38</v>
      </c>
      <c r="B10" s="2">
        <v>8.9599999999999999E-2</v>
      </c>
      <c r="C10" s="2">
        <v>0.09</v>
      </c>
      <c r="D10" s="2">
        <v>8.8700000000000001E-2</v>
      </c>
      <c r="E10" s="2">
        <v>8.7900000000000006E-2</v>
      </c>
      <c r="F10" s="2">
        <v>9.0399999999999994E-2</v>
      </c>
      <c r="G10" s="2">
        <v>8.7400000000000005E-2</v>
      </c>
      <c r="H10" s="2"/>
      <c r="I10" s="2">
        <f>AVERAGE(B10:G10)</f>
        <v>8.8999999999999982E-2</v>
      </c>
      <c r="J10" s="2"/>
      <c r="K10" s="2"/>
      <c r="L10" s="2"/>
      <c r="M10" s="2"/>
    </row>
    <row r="11" spans="1:13" ht="15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15" x14ac:dyDescent="0.15">
      <c r="A12" s="2" t="s">
        <v>42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 ht="15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ht="15" x14ac:dyDescent="0.15">
      <c r="A14" s="2" t="s">
        <v>46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ht="15" x14ac:dyDescent="0.15">
      <c r="A15" s="2">
        <v>0</v>
      </c>
      <c r="B15" s="2">
        <f t="shared" ref="B15:G15" si="0">B2-0.089</f>
        <v>0.68790000000000007</v>
      </c>
      <c r="C15" s="2">
        <f t="shared" si="0"/>
        <v>0.62230000000000008</v>
      </c>
      <c r="D15" s="2">
        <f t="shared" si="0"/>
        <v>0.60150000000000003</v>
      </c>
      <c r="E15" s="2">
        <f t="shared" si="0"/>
        <v>0.59360000000000002</v>
      </c>
      <c r="F15" s="2">
        <f t="shared" si="0"/>
        <v>0.60870000000000002</v>
      </c>
      <c r="G15" s="2">
        <f t="shared" si="0"/>
        <v>0.60210000000000008</v>
      </c>
      <c r="H15" s="2"/>
      <c r="I15" s="2">
        <f>AVERAGE(B15:G15)</f>
        <v>0.61934999999999996</v>
      </c>
      <c r="J15" s="3"/>
      <c r="K15" s="2"/>
      <c r="L15" s="2"/>
      <c r="M15" s="2"/>
    </row>
    <row r="16" spans="1:13" ht="15" x14ac:dyDescent="0.15">
      <c r="A16" s="2">
        <v>10</v>
      </c>
      <c r="B16" s="2">
        <f t="shared" ref="B16:B22" si="1">B3-0.089</f>
        <v>0.66980000000000006</v>
      </c>
      <c r="C16" s="2">
        <f t="shared" ref="C16:C22" si="2">C3-0.089</f>
        <v>0.60780000000000001</v>
      </c>
      <c r="D16" s="2">
        <f t="shared" ref="D16:D22" si="3">D3-0.089</f>
        <v>0.61</v>
      </c>
      <c r="E16" s="2">
        <f t="shared" ref="E16:E22" si="4">E3-0.089</f>
        <v>0.60940000000000005</v>
      </c>
      <c r="F16" s="2">
        <f t="shared" ref="F16:F22" si="5">F3-0.089</f>
        <v>0.58579999999999999</v>
      </c>
      <c r="G16" s="2">
        <f t="shared" ref="G16:G22" si="6">G3-0.089</f>
        <v>0.60489999999999999</v>
      </c>
      <c r="H16" s="2"/>
      <c r="I16" s="2"/>
      <c r="J16" s="2"/>
      <c r="K16" s="2"/>
      <c r="L16" s="2"/>
      <c r="M16" s="2"/>
    </row>
    <row r="17" spans="1:13" ht="15" x14ac:dyDescent="0.15">
      <c r="A17" s="2">
        <v>25</v>
      </c>
      <c r="B17" s="2">
        <f t="shared" si="1"/>
        <v>0.63250000000000006</v>
      </c>
      <c r="C17" s="2">
        <f t="shared" si="2"/>
        <v>0.71540000000000004</v>
      </c>
      <c r="D17" s="2">
        <f t="shared" si="3"/>
        <v>0.68520000000000003</v>
      </c>
      <c r="E17" s="2">
        <f t="shared" si="4"/>
        <v>0.61220000000000008</v>
      </c>
      <c r="F17" s="2">
        <f t="shared" si="5"/>
        <v>0.54249999999999998</v>
      </c>
      <c r="G17" s="2">
        <f t="shared" si="6"/>
        <v>0.46350000000000002</v>
      </c>
      <c r="H17" s="2"/>
      <c r="I17" s="2"/>
      <c r="J17" s="2"/>
      <c r="K17" s="2"/>
      <c r="L17" s="2"/>
      <c r="M17" s="2"/>
    </row>
    <row r="18" spans="1:13" ht="15" x14ac:dyDescent="0.15">
      <c r="A18" s="2">
        <v>50</v>
      </c>
      <c r="B18" s="2">
        <f t="shared" si="1"/>
        <v>0.64890000000000003</v>
      </c>
      <c r="C18" s="2">
        <f t="shared" si="2"/>
        <v>0.64640000000000009</v>
      </c>
      <c r="D18" s="2">
        <f t="shared" si="3"/>
        <v>0.61980000000000002</v>
      </c>
      <c r="E18" s="2">
        <f t="shared" si="4"/>
        <v>0.55590000000000006</v>
      </c>
      <c r="F18" s="2">
        <f t="shared" si="5"/>
        <v>0.52750000000000008</v>
      </c>
      <c r="G18" s="2">
        <f t="shared" si="6"/>
        <v>0.5151</v>
      </c>
      <c r="H18" s="2"/>
      <c r="I18" s="2"/>
      <c r="J18" s="2"/>
      <c r="K18" s="2"/>
      <c r="L18" s="2"/>
      <c r="M18" s="2"/>
    </row>
    <row r="19" spans="1:13" ht="15" x14ac:dyDescent="0.15">
      <c r="A19" s="2">
        <v>80</v>
      </c>
      <c r="B19" s="2">
        <f t="shared" si="1"/>
        <v>0.5917</v>
      </c>
      <c r="C19" s="2">
        <f t="shared" si="2"/>
        <v>0.63</v>
      </c>
      <c r="D19" s="2">
        <f t="shared" si="3"/>
        <v>0.60630000000000006</v>
      </c>
      <c r="E19" s="2">
        <f t="shared" si="4"/>
        <v>0.58200000000000007</v>
      </c>
      <c r="F19" s="2">
        <f t="shared" si="5"/>
        <v>0.59770000000000001</v>
      </c>
      <c r="G19" s="2">
        <f t="shared" si="6"/>
        <v>0.56630000000000003</v>
      </c>
      <c r="H19" s="2"/>
      <c r="I19" s="2"/>
      <c r="J19" s="2"/>
      <c r="K19" s="2"/>
      <c r="L19" s="2"/>
      <c r="M19" s="2"/>
    </row>
    <row r="20" spans="1:13" ht="15" x14ac:dyDescent="0.15">
      <c r="A20" s="2">
        <v>100</v>
      </c>
      <c r="B20" s="2">
        <f t="shared" si="1"/>
        <v>0.62419999999999998</v>
      </c>
      <c r="C20" s="2">
        <f t="shared" si="2"/>
        <v>0.61620000000000008</v>
      </c>
      <c r="D20" s="2">
        <f t="shared" si="3"/>
        <v>0.57220000000000004</v>
      </c>
      <c r="E20" s="2">
        <f t="shared" si="4"/>
        <v>0.55349999999999999</v>
      </c>
      <c r="F20" s="2">
        <f t="shared" si="5"/>
        <v>0.57969999999999999</v>
      </c>
      <c r="G20" s="2">
        <f t="shared" si="6"/>
        <v>0.52439999999999998</v>
      </c>
      <c r="H20" s="2"/>
      <c r="I20" s="2"/>
      <c r="J20" s="2"/>
      <c r="K20" s="2"/>
      <c r="L20" s="2"/>
      <c r="M20" s="2"/>
    </row>
    <row r="21" spans="1:13" ht="15" x14ac:dyDescent="0.15">
      <c r="A21" s="2">
        <v>160</v>
      </c>
      <c r="B21" s="2">
        <f t="shared" si="1"/>
        <v>0.56930000000000003</v>
      </c>
      <c r="C21" s="2">
        <f t="shared" si="2"/>
        <v>0.63350000000000006</v>
      </c>
      <c r="D21" s="2">
        <f t="shared" si="3"/>
        <v>0.63740000000000008</v>
      </c>
      <c r="E21" s="2">
        <f t="shared" si="4"/>
        <v>0.58390000000000009</v>
      </c>
      <c r="F21" s="2">
        <f t="shared" si="5"/>
        <v>0.57010000000000005</v>
      </c>
      <c r="G21" s="2">
        <f t="shared" si="6"/>
        <v>0.51850000000000007</v>
      </c>
      <c r="H21" s="2"/>
      <c r="I21" s="2"/>
      <c r="J21" s="2"/>
      <c r="K21" s="2"/>
      <c r="L21" s="2"/>
      <c r="M21" s="2"/>
    </row>
    <row r="22" spans="1:13" ht="15" x14ac:dyDescent="0.15">
      <c r="A22" s="2">
        <v>200</v>
      </c>
      <c r="B22" s="2">
        <f t="shared" si="1"/>
        <v>0.4768</v>
      </c>
      <c r="C22" s="2">
        <f t="shared" si="2"/>
        <v>0.53490000000000004</v>
      </c>
      <c r="D22" s="2">
        <f t="shared" si="3"/>
        <v>0.53500000000000003</v>
      </c>
      <c r="E22" s="2">
        <f t="shared" si="4"/>
        <v>0.53849999999999998</v>
      </c>
      <c r="F22" s="2">
        <f t="shared" si="5"/>
        <v>0.53339999999999999</v>
      </c>
      <c r="G22" s="2">
        <f t="shared" si="6"/>
        <v>0.52980000000000005</v>
      </c>
      <c r="H22" s="2"/>
      <c r="I22" s="2"/>
      <c r="J22" s="2"/>
      <c r="K22" s="2"/>
      <c r="L22" s="2"/>
      <c r="M22" s="2"/>
    </row>
    <row r="23" spans="1:13" ht="15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ht="15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 ht="15" x14ac:dyDescent="0.15">
      <c r="A25" s="2" t="s">
        <v>41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ht="15" x14ac:dyDescent="0.15">
      <c r="A26" s="2" t="s">
        <v>40</v>
      </c>
      <c r="B26" s="2"/>
      <c r="C26" s="2"/>
      <c r="D26" s="2"/>
      <c r="E26" s="2"/>
      <c r="F26" s="2"/>
      <c r="G26" s="2"/>
      <c r="H26" s="2"/>
      <c r="I26" s="6" t="s">
        <v>47</v>
      </c>
      <c r="J26" s="6" t="s">
        <v>26</v>
      </c>
      <c r="K26" s="2"/>
      <c r="L26" s="2"/>
      <c r="M26" s="2"/>
    </row>
    <row r="27" spans="1:13" ht="15" x14ac:dyDescent="0.15">
      <c r="A27" s="2">
        <v>0</v>
      </c>
      <c r="B27" s="2">
        <f t="shared" ref="B27:G27" si="7">B15/0.61935</f>
        <v>1.1106805521918142</v>
      </c>
      <c r="C27" s="2">
        <f t="shared" si="7"/>
        <v>1.0047630580447244</v>
      </c>
      <c r="D27" s="2">
        <f t="shared" si="7"/>
        <v>0.97117946233954966</v>
      </c>
      <c r="E27" s="2">
        <f t="shared" si="7"/>
        <v>0.95842415435537265</v>
      </c>
      <c r="F27" s="2">
        <f t="shared" si="7"/>
        <v>0.98280455316057169</v>
      </c>
      <c r="G27" s="2">
        <f t="shared" si="7"/>
        <v>0.97214821990796818</v>
      </c>
      <c r="H27" s="2"/>
      <c r="I27" s="4">
        <f>AVERAGE(B27:G27)</f>
        <v>1</v>
      </c>
      <c r="J27" s="4">
        <f>_xlfn.STDEV.S(B27:G27)</f>
        <v>5.6397607633352907E-2</v>
      </c>
      <c r="K27" s="2"/>
      <c r="L27" s="2"/>
      <c r="M27" s="2"/>
    </row>
    <row r="28" spans="1:13" ht="15" x14ac:dyDescent="0.15">
      <c r="A28" s="2">
        <v>10</v>
      </c>
      <c r="B28" s="2">
        <f t="shared" ref="B28:B34" si="8">B16/0.61935</f>
        <v>1.0814563655445226</v>
      </c>
      <c r="C28" s="2">
        <f t="shared" ref="C28:C34" si="9">C16/0.61935</f>
        <v>0.98135141680794391</v>
      </c>
      <c r="D28" s="2">
        <f t="shared" ref="D28:D34" si="10">D16/0.61935</f>
        <v>0.98490352789214508</v>
      </c>
      <c r="E28" s="2">
        <f t="shared" ref="E28:E34" si="11">E16/0.61935</f>
        <v>0.98393477032372667</v>
      </c>
      <c r="F28" s="2">
        <f t="shared" ref="F28:F34" si="12">F16/0.61935</f>
        <v>0.94583030596593209</v>
      </c>
      <c r="G28" s="2">
        <f t="shared" ref="G28:G34" si="13">G16/0.61935</f>
        <v>0.97666908856058776</v>
      </c>
      <c r="H28" s="2"/>
      <c r="I28" s="4">
        <f t="shared" ref="I28:I34" si="14">AVERAGE(B28:G28)</f>
        <v>0.99235757918247636</v>
      </c>
      <c r="J28" s="4">
        <f t="shared" ref="J28:J34" si="15">_xlfn.STDEV.S(B28:G28)</f>
        <v>4.6037271470134068E-2</v>
      </c>
      <c r="K28" s="2"/>
      <c r="L28" s="2"/>
      <c r="M28" s="2"/>
    </row>
    <row r="29" spans="1:13" ht="15" x14ac:dyDescent="0.15">
      <c r="A29" s="2">
        <v>25</v>
      </c>
      <c r="B29" s="2">
        <f t="shared" si="8"/>
        <v>1.0212319367078391</v>
      </c>
      <c r="C29" s="2">
        <f t="shared" si="9"/>
        <v>1.1550819407443289</v>
      </c>
      <c r="D29" s="2">
        <f t="shared" si="10"/>
        <v>1.1063211431339308</v>
      </c>
      <c r="E29" s="2">
        <f t="shared" si="11"/>
        <v>0.98845563897634636</v>
      </c>
      <c r="F29" s="2">
        <f t="shared" si="12"/>
        <v>0.87591830144506344</v>
      </c>
      <c r="G29" s="2">
        <f t="shared" si="13"/>
        <v>0.74836522160329388</v>
      </c>
      <c r="H29" s="2"/>
      <c r="I29" s="4">
        <f t="shared" si="14"/>
        <v>0.98256236376846706</v>
      </c>
      <c r="J29" s="4">
        <f t="shared" si="15"/>
        <v>0.15022021428630777</v>
      </c>
      <c r="K29" s="2"/>
      <c r="L29" s="2"/>
      <c r="M29" s="2"/>
    </row>
    <row r="30" spans="1:13" ht="15" x14ac:dyDescent="0.15">
      <c r="A30" s="5">
        <v>50</v>
      </c>
      <c r="B30" s="2">
        <f t="shared" si="8"/>
        <v>1.0477113102446114</v>
      </c>
      <c r="C30" s="2">
        <f t="shared" si="9"/>
        <v>1.043674820376201</v>
      </c>
      <c r="D30" s="2">
        <f t="shared" si="10"/>
        <v>1.000726568176314</v>
      </c>
      <c r="E30" s="2">
        <f t="shared" si="11"/>
        <v>0.89755388713974349</v>
      </c>
      <c r="F30" s="2">
        <f t="shared" si="12"/>
        <v>0.85169936223460097</v>
      </c>
      <c r="G30" s="2"/>
      <c r="H30" s="2"/>
      <c r="I30" s="4">
        <f t="shared" si="14"/>
        <v>0.96827318963429398</v>
      </c>
      <c r="J30" s="4">
        <f t="shared" si="15"/>
        <v>8.8937786799761082E-2</v>
      </c>
      <c r="K30" s="2"/>
      <c r="L30" s="2"/>
      <c r="M30" s="2"/>
    </row>
    <row r="31" spans="1:13" ht="15" x14ac:dyDescent="0.15">
      <c r="A31" s="2">
        <v>80</v>
      </c>
      <c r="B31" s="2">
        <f t="shared" si="8"/>
        <v>0.95535642205538074</v>
      </c>
      <c r="C31" s="2"/>
      <c r="D31" s="2">
        <f t="shared" si="10"/>
        <v>0.97892952288689772</v>
      </c>
      <c r="E31" s="2">
        <f t="shared" si="11"/>
        <v>0.93969484136594839</v>
      </c>
      <c r="F31" s="2">
        <f t="shared" si="12"/>
        <v>0.96504399773956573</v>
      </c>
      <c r="G31" s="2">
        <f t="shared" si="13"/>
        <v>0.91434568499233082</v>
      </c>
      <c r="H31" s="2"/>
      <c r="I31" s="4">
        <f t="shared" si="14"/>
        <v>0.9506740938080247</v>
      </c>
      <c r="J31" s="4">
        <f t="shared" si="15"/>
        <v>2.4834879104376335E-2</v>
      </c>
      <c r="K31" s="2"/>
      <c r="L31" s="2"/>
      <c r="M31" s="2"/>
    </row>
    <row r="32" spans="1:13" ht="15" x14ac:dyDescent="0.15">
      <c r="A32" s="2">
        <v>100</v>
      </c>
      <c r="B32" s="2">
        <f t="shared" si="8"/>
        <v>1.0078307903447163</v>
      </c>
      <c r="C32" s="2">
        <f t="shared" si="9"/>
        <v>0.9949140227658031</v>
      </c>
      <c r="D32" s="2">
        <f t="shared" si="10"/>
        <v>0.92387180108177946</v>
      </c>
      <c r="E32" s="2">
        <f t="shared" si="11"/>
        <v>0.89367885686606929</v>
      </c>
      <c r="F32" s="2">
        <f t="shared" si="12"/>
        <v>0.93598127068701065</v>
      </c>
      <c r="G32" s="2">
        <f t="shared" si="13"/>
        <v>0.8466941147977719</v>
      </c>
      <c r="H32" s="2"/>
      <c r="I32" s="4">
        <f t="shared" si="14"/>
        <v>0.93382847609052499</v>
      </c>
      <c r="J32" s="4">
        <f t="shared" si="15"/>
        <v>6.0853833521254709E-2</v>
      </c>
      <c r="K32" s="2"/>
      <c r="L32" s="2"/>
      <c r="M32" s="2"/>
    </row>
    <row r="33" spans="1:13" ht="15" x14ac:dyDescent="0.15">
      <c r="A33" s="2">
        <v>160</v>
      </c>
      <c r="B33" s="2">
        <f t="shared" si="8"/>
        <v>0.91918947283442332</v>
      </c>
      <c r="C33" s="2">
        <f t="shared" si="9"/>
        <v>1.0228465326552032</v>
      </c>
      <c r="D33" s="2"/>
      <c r="E33" s="2">
        <f t="shared" si="11"/>
        <v>0.9427625736659403</v>
      </c>
      <c r="F33" s="2">
        <f t="shared" si="12"/>
        <v>0.92048114959231464</v>
      </c>
      <c r="G33" s="2">
        <f t="shared" si="13"/>
        <v>0.83716799870832337</v>
      </c>
      <c r="H33" s="2"/>
      <c r="I33" s="4">
        <f t="shared" si="14"/>
        <v>0.92848954549124085</v>
      </c>
      <c r="J33" s="4">
        <f t="shared" si="15"/>
        <v>6.6327239922705464E-2</v>
      </c>
      <c r="K33" s="2"/>
      <c r="L33" s="2"/>
      <c r="M33" s="2"/>
    </row>
    <row r="34" spans="1:13" ht="15" x14ac:dyDescent="0.15">
      <c r="A34" s="5">
        <v>200</v>
      </c>
      <c r="B34" s="2">
        <f t="shared" si="8"/>
        <v>0.76983934770323736</v>
      </c>
      <c r="C34" s="2">
        <f t="shared" si="9"/>
        <v>0.8636473722450958</v>
      </c>
      <c r="D34" s="2">
        <f t="shared" si="10"/>
        <v>0.86380883183983215</v>
      </c>
      <c r="E34" s="2">
        <f t="shared" si="11"/>
        <v>0.86945991765560671</v>
      </c>
      <c r="F34" s="2">
        <f t="shared" si="12"/>
        <v>0.8612254783240495</v>
      </c>
      <c r="G34" s="2">
        <f t="shared" si="13"/>
        <v>0.85541293291353848</v>
      </c>
      <c r="H34" s="2"/>
      <c r="I34" s="4">
        <f t="shared" si="14"/>
        <v>0.84723231344689331</v>
      </c>
      <c r="J34" s="4">
        <f t="shared" si="15"/>
        <v>3.8185609464758137E-2</v>
      </c>
      <c r="K34" s="2"/>
      <c r="L34" s="2"/>
      <c r="M34" s="2"/>
    </row>
    <row r="35" spans="1:13" ht="15" x14ac:dyDescent="0.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 ht="15" x14ac:dyDescent="0.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1:13" ht="15" x14ac:dyDescent="0.15">
      <c r="A37" s="2"/>
      <c r="B37" s="2"/>
      <c r="C37" s="2"/>
      <c r="D37" s="2"/>
      <c r="E37" s="2"/>
      <c r="F37" s="2"/>
      <c r="G37" s="2"/>
      <c r="H37" s="2"/>
      <c r="I37" s="3"/>
      <c r="J37" s="3"/>
      <c r="K37" s="2"/>
      <c r="L37" s="2"/>
      <c r="M37" s="2"/>
    </row>
    <row r="38" spans="1:13" ht="15" x14ac:dyDescent="0.15">
      <c r="A38" s="2"/>
      <c r="B38" s="2"/>
      <c r="C38" s="2"/>
      <c r="D38" s="2"/>
      <c r="E38" s="2"/>
      <c r="F38" s="2"/>
      <c r="G38" s="2"/>
      <c r="H38" s="2"/>
      <c r="I38" s="3"/>
      <c r="J38" s="3"/>
      <c r="K38" s="2"/>
      <c r="L38" s="2"/>
      <c r="M38" s="2"/>
    </row>
    <row r="39" spans="1:13" x14ac:dyDescent="0.15">
      <c r="I39" s="1"/>
      <c r="J39" s="1"/>
    </row>
    <row r="40" spans="1:13" x14ac:dyDescent="0.15">
      <c r="I40" s="1"/>
      <c r="J40" s="1"/>
    </row>
    <row r="41" spans="1:13" x14ac:dyDescent="0.15">
      <c r="I41" s="1"/>
      <c r="J41" s="1"/>
    </row>
    <row r="42" spans="1:13" x14ac:dyDescent="0.15">
      <c r="I42" s="1"/>
      <c r="J42" s="1"/>
    </row>
    <row r="43" spans="1:13" x14ac:dyDescent="0.15">
      <c r="I43" s="1"/>
      <c r="J43" s="1"/>
    </row>
    <row r="44" spans="1:13" x14ac:dyDescent="0.15">
      <c r="I44" s="1"/>
      <c r="J44" s="1"/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2020-06-02T10:27:00Z</dcterms:created>
  <dcterms:modified xsi:type="dcterms:W3CDTF">2021-02-01T08:25:43Z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2052-11.1.0.9662</vt:lpwstr>
  </property>
</Properties>
</file>