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F\"/>
    </mc:Choice>
  </mc:AlternateContent>
  <bookViews>
    <workbookView xWindow="0" yWindow="0" windowWidth="20325" windowHeight="9090" activeTab="1"/>
  </bookViews>
  <sheets>
    <sheet name="测试数据" sheetId="1" r:id="rId1"/>
    <sheet name="Fig 6-F" sheetId="2" r:id="rId2"/>
  </sheets>
  <calcPr calcId="162913"/>
</workbook>
</file>

<file path=xl/calcChain.xml><?xml version="1.0" encoding="utf-8"?>
<calcChain xmlns="http://schemas.openxmlformats.org/spreadsheetml/2006/main">
  <c r="G23" i="2" l="1"/>
  <c r="F23" i="2"/>
  <c r="D23" i="2"/>
  <c r="G18" i="2"/>
  <c r="F18" i="2"/>
  <c r="E18" i="2"/>
  <c r="D18" i="2"/>
  <c r="C18" i="2"/>
  <c r="B18" i="2"/>
  <c r="C23" i="2" s="1"/>
  <c r="H13" i="2"/>
  <c r="G4" i="2"/>
  <c r="F4" i="2"/>
  <c r="E4" i="2"/>
  <c r="D4" i="2"/>
  <c r="C4" i="2"/>
  <c r="B4" i="2"/>
</calcChain>
</file>

<file path=xl/sharedStrings.xml><?xml version="1.0" encoding="utf-8"?>
<sst xmlns="http://schemas.openxmlformats.org/spreadsheetml/2006/main" count="58" uniqueCount="51">
  <si>
    <t>1</t>
  </si>
  <si>
    <t>50</t>
  </si>
  <si>
    <t>450</t>
  </si>
  <si>
    <t>2020-06-30 12:48:35</t>
  </si>
  <si>
    <t>2020-06-30 12:49:32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</si>
  <si>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</si>
  <si>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</si>
  <si>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</si>
  <si>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</si>
  <si>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</si>
  <si>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</si>
  <si>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</si>
  <si>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</si>
  <si>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</si>
  <si>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</si>
  <si>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</si>
  <si>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</si>
  <si>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</si>
  <si>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</si>
  <si>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</si>
  <si>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</si>
  <si>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</si>
  <si>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</si>
  <si>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</si>
  <si>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</si>
  <si>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ug/L</t>
  </si>
  <si>
    <t xml:space="preserve">SD </t>
  </si>
  <si>
    <r>
      <t>Operation</t>
    </r>
    <r>
      <rPr>
        <sz val="11"/>
        <color indexed="8"/>
        <rFont val="宋体"/>
        <family val="3"/>
        <charset val="134"/>
      </rPr>
      <t>：</t>
    </r>
    <phoneticPr fontId="3" type="noConversion"/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</si>
  <si>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</si>
  <si>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</si>
  <si>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</si>
  <si>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</si>
  <si>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</si>
  <si>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</si>
  <si>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3" type="noConversion"/>
  </si>
  <si>
    <t>Test start time:</t>
    <phoneticPr fontId="3" type="noConversion"/>
  </si>
  <si>
    <t>Enzyme plate</t>
  </si>
  <si>
    <t>Photometric test 1</t>
  </si>
  <si>
    <t>No such function</t>
  </si>
  <si>
    <t>not</t>
    <phoneticPr fontId="3" type="noConversion"/>
  </si>
  <si>
    <t>standard curve</t>
    <phoneticPr fontId="3" type="noConversion"/>
  </si>
  <si>
    <t>Standard</t>
    <phoneticPr fontId="3" type="noConversion"/>
  </si>
  <si>
    <t>Raw data</t>
    <phoneticPr fontId="3" type="noConversion"/>
  </si>
  <si>
    <t>Co culture of Hepg2:Lx-2</t>
    <phoneticPr fontId="3" type="noConversion"/>
  </si>
  <si>
    <t>Corresponding concentration</t>
    <phoneticPr fontId="3" type="noConversion"/>
  </si>
  <si>
    <t>Blank</t>
    <phoneticPr fontId="3" type="noConversion"/>
  </si>
  <si>
    <t>Mean</t>
    <phoneticPr fontId="3" type="noConversion"/>
  </si>
  <si>
    <t>Model group</t>
    <phoneticPr fontId="3" type="noConversion"/>
  </si>
  <si>
    <t>Test group</t>
    <phoneticPr fontId="3" type="noConversion"/>
  </si>
  <si>
    <t>Hepg2 dominant group</t>
    <phoneticPr fontId="3" type="noConversion"/>
  </si>
  <si>
    <t>Mean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</si>
</sst>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7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178" fontId="1" fillId="3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13178807947019899"/>
          <c:y val="0.170081967213115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4103967168262693E-2"/>
          <c:y val="0.180869565217391"/>
          <c:w val="0.89622435020519797"/>
          <c:h val="0.72921739130434804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'Fig 6-F'!$B$4:$H$4</c:f>
              <c:numCache>
                <c:formatCode>General</c:formatCode>
                <c:ptCount val="7"/>
                <c:pt idx="0">
                  <c:v>1.3666499999999999</c:v>
                </c:pt>
                <c:pt idx="1">
                  <c:v>0.71809999999999996</c:v>
                </c:pt>
                <c:pt idx="2">
                  <c:v>0.38080000000000003</c:v>
                </c:pt>
                <c:pt idx="3">
                  <c:v>0.21910000000000002</c:v>
                </c:pt>
                <c:pt idx="4">
                  <c:v>0.17030000000000001</c:v>
                </c:pt>
                <c:pt idx="5">
                  <c:v>0.13339999999999999</c:v>
                </c:pt>
                <c:pt idx="6">
                  <c:v>0.1037</c:v>
                </c:pt>
              </c:numCache>
            </c:numRef>
          </c:xVal>
          <c:yVal>
            <c:numRef>
              <c:f>'Fig 6-F'!$B$5:$H$5</c:f>
              <c:numCache>
                <c:formatCode>General</c:formatCode>
                <c:ptCount val="7"/>
                <c:pt idx="0">
                  <c:v>96</c:v>
                </c:pt>
                <c:pt idx="1">
                  <c:v>48</c:v>
                </c:pt>
                <c:pt idx="2">
                  <c:v>24</c:v>
                </c:pt>
                <c:pt idx="3">
                  <c:v>12</c:v>
                </c:pt>
                <c:pt idx="4">
                  <c:v>6</c:v>
                </c:pt>
                <c:pt idx="5">
                  <c:v>3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46-4827-A921-FA94A460B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873905"/>
        <c:axId val="492281927"/>
      </c:scatterChart>
      <c:valAx>
        <c:axId val="2587390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92281927"/>
        <c:crosses val="autoZero"/>
        <c:crossBetween val="midCat"/>
      </c:valAx>
      <c:valAx>
        <c:axId val="492281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587390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437515</xdr:colOff>
      <xdr:row>0</xdr:row>
      <xdr:rowOff>114935</xdr:rowOff>
    </xdr:from>
    <xdr:to>
      <xdr:col>12</xdr:col>
      <xdr:colOff>687070</xdr:colOff>
      <xdr:row>5</xdr:row>
      <xdr:rowOff>127635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workbookViewId="0">
      <selection activeCell="Q23" sqref="Q23"/>
    </sheetView>
  </sheetViews>
  <sheetFormatPr defaultColWidth="9" defaultRowHeight="13.5" x14ac:dyDescent="0.15"/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1" t="s">
        <v>27</v>
      </c>
      <c r="C2" s="1" t="s">
        <v>36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1" t="s">
        <v>28</v>
      </c>
      <c r="C3" s="1" t="s">
        <v>37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29</v>
      </c>
      <c r="C4" s="1" t="s">
        <v>39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30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31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32</v>
      </c>
      <c r="C7" s="1" t="s">
        <v>38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 t="s">
        <v>34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/>
      <c r="B9" s="1" t="s">
        <v>35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/>
      <c r="B10" s="1" t="s">
        <v>33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1:15" ht="15" x14ac:dyDescent="0.15">
      <c r="A12" s="1"/>
      <c r="B12" s="1" t="s">
        <v>17</v>
      </c>
      <c r="C12" s="1">
        <v>9.8199999999999996E-2</v>
      </c>
      <c r="D12" s="1">
        <v>9.7500000000000003E-2</v>
      </c>
      <c r="E12" s="1">
        <v>9.9900000000000003E-2</v>
      </c>
      <c r="F12" s="1">
        <v>9.8799999999999999E-2</v>
      </c>
      <c r="G12" s="1">
        <v>0.1038</v>
      </c>
      <c r="H12" s="1">
        <v>0.10680000000000001</v>
      </c>
      <c r="I12" s="1">
        <v>0.106</v>
      </c>
      <c r="J12" s="1">
        <v>0.1062</v>
      </c>
      <c r="K12" s="1">
        <v>0.1085</v>
      </c>
      <c r="L12" s="1">
        <v>0.1132</v>
      </c>
      <c r="M12" s="1">
        <v>0.1061</v>
      </c>
      <c r="N12" s="1">
        <v>0.1051</v>
      </c>
      <c r="O12" s="1"/>
    </row>
    <row r="13" spans="1:15" ht="15" x14ac:dyDescent="0.15">
      <c r="A13" s="1"/>
      <c r="B13" s="1" t="s">
        <v>18</v>
      </c>
      <c r="C13" s="1">
        <v>9.8900000000000002E-2</v>
      </c>
      <c r="D13" s="1">
        <v>0.1053</v>
      </c>
      <c r="E13" s="1">
        <v>0.10100000000000001</v>
      </c>
      <c r="F13" s="1">
        <v>9.8799999999999999E-2</v>
      </c>
      <c r="G13" s="1">
        <v>0.1016</v>
      </c>
      <c r="H13" s="1">
        <v>0.1179</v>
      </c>
      <c r="I13" s="1">
        <v>0.1089</v>
      </c>
      <c r="J13" s="1">
        <v>0.106</v>
      </c>
      <c r="K13" s="1">
        <v>0.10920000000000001</v>
      </c>
      <c r="L13" s="1">
        <v>0.1076</v>
      </c>
      <c r="M13" s="1">
        <v>0.1124</v>
      </c>
      <c r="N13" s="1">
        <v>0.1065</v>
      </c>
      <c r="O13" s="1"/>
    </row>
    <row r="14" spans="1:15" ht="15" x14ac:dyDescent="0.15">
      <c r="A14" s="1"/>
      <c r="B14" s="1" t="s">
        <v>19</v>
      </c>
      <c r="C14" s="1">
        <v>9.9900000000000003E-2</v>
      </c>
      <c r="D14" s="1">
        <v>8.9599999999999999E-2</v>
      </c>
      <c r="E14" s="1">
        <v>9.7699999999999995E-2</v>
      </c>
      <c r="F14" s="1">
        <v>0.1095</v>
      </c>
      <c r="G14" s="1">
        <v>0.1108</v>
      </c>
      <c r="H14" s="1">
        <v>0.11210000000000001</v>
      </c>
      <c r="I14" s="1">
        <v>0.1071</v>
      </c>
      <c r="J14" s="1">
        <v>0.1196</v>
      </c>
      <c r="K14" s="1">
        <v>0.1176</v>
      </c>
      <c r="L14" s="1">
        <v>0.1172</v>
      </c>
      <c r="M14" s="1">
        <v>0.1067</v>
      </c>
      <c r="N14" s="1">
        <v>0.106</v>
      </c>
      <c r="O14" s="1"/>
    </row>
    <row r="15" spans="1:15" ht="15" x14ac:dyDescent="0.15">
      <c r="A15" s="1"/>
      <c r="B15" s="1" t="s">
        <v>20</v>
      </c>
      <c r="C15" s="1">
        <v>9.5200000000000007E-2</v>
      </c>
      <c r="D15" s="1">
        <v>8.8800000000000004E-2</v>
      </c>
      <c r="E15" s="1">
        <v>9.6100000000000005E-2</v>
      </c>
      <c r="F15" s="1">
        <v>0.1032</v>
      </c>
      <c r="G15" s="1">
        <v>0.1008</v>
      </c>
      <c r="H15" s="1">
        <v>0.1043</v>
      </c>
      <c r="I15" s="1">
        <v>9.9299999999999999E-2</v>
      </c>
      <c r="J15" s="1">
        <v>0.109</v>
      </c>
      <c r="K15" s="1">
        <v>0.1086</v>
      </c>
      <c r="L15" s="1">
        <v>9.1399999999999995E-2</v>
      </c>
      <c r="M15" s="1">
        <v>9.11E-2</v>
      </c>
      <c r="N15" s="1">
        <v>8.3299999999999999E-2</v>
      </c>
      <c r="O15" s="1"/>
    </row>
    <row r="16" spans="1:15" ht="15" x14ac:dyDescent="0.15">
      <c r="A16" s="1"/>
      <c r="B16" s="1" t="s">
        <v>21</v>
      </c>
      <c r="C16" s="1">
        <v>9.5899999999999999E-2</v>
      </c>
      <c r="D16" s="1">
        <v>8.9899999999999994E-2</v>
      </c>
      <c r="E16" s="1">
        <v>9.2700000000000005E-2</v>
      </c>
      <c r="F16" s="1">
        <v>9.7900000000000001E-2</v>
      </c>
      <c r="G16" s="1">
        <v>0.1132</v>
      </c>
      <c r="H16" s="1">
        <v>9.9000000000000005E-2</v>
      </c>
      <c r="I16" s="1">
        <v>9.5500000000000002E-2</v>
      </c>
      <c r="J16" s="1">
        <v>0.1014</v>
      </c>
      <c r="K16" s="1">
        <v>0.1099</v>
      </c>
      <c r="L16" s="1">
        <v>0.1067</v>
      </c>
      <c r="M16" s="1">
        <v>0.1171</v>
      </c>
      <c r="N16" s="1">
        <v>0.1061</v>
      </c>
      <c r="O16" s="1"/>
    </row>
    <row r="17" spans="1:15" ht="15" x14ac:dyDescent="0.15">
      <c r="A17" s="1"/>
      <c r="B17" s="1" t="s">
        <v>22</v>
      </c>
      <c r="C17" s="1">
        <v>9.98E-2</v>
      </c>
      <c r="D17" s="1">
        <v>9.2700000000000005E-2</v>
      </c>
      <c r="E17" s="1">
        <v>9.5399999999999999E-2</v>
      </c>
      <c r="F17" s="1">
        <v>0.10390000000000001</v>
      </c>
      <c r="G17" s="1">
        <v>0.1103</v>
      </c>
      <c r="H17" s="1">
        <v>0.11119999999999999</v>
      </c>
      <c r="I17" s="1">
        <v>0.1089</v>
      </c>
      <c r="J17" s="1">
        <v>0.1192</v>
      </c>
      <c r="K17" s="1">
        <v>0.1187</v>
      </c>
      <c r="L17" s="1">
        <v>0.1116</v>
      </c>
      <c r="M17" s="1">
        <v>0.1114</v>
      </c>
      <c r="N17" s="1">
        <v>0.1079</v>
      </c>
      <c r="O17" s="1"/>
    </row>
    <row r="18" spans="1:15" ht="15" x14ac:dyDescent="0.15">
      <c r="A18" s="1"/>
      <c r="B18" s="1" t="s">
        <v>23</v>
      </c>
      <c r="C18" s="1">
        <v>9.9599999999999994E-2</v>
      </c>
      <c r="D18" s="1">
        <v>9.3700000000000006E-2</v>
      </c>
      <c r="E18" s="1">
        <v>9.6000000000000002E-2</v>
      </c>
      <c r="F18" s="1">
        <v>9.7199999999999995E-2</v>
      </c>
      <c r="G18" s="1">
        <v>0.1009</v>
      </c>
      <c r="H18" s="1">
        <v>0.107</v>
      </c>
      <c r="I18" s="1">
        <v>1.4928999999999999</v>
      </c>
      <c r="J18" s="1">
        <v>0.7712</v>
      </c>
      <c r="K18" s="1">
        <v>0.41289999999999999</v>
      </c>
      <c r="L18" s="1">
        <v>0.23619999999999999</v>
      </c>
      <c r="M18" s="1">
        <v>0.17519999999999999</v>
      </c>
      <c r="N18" s="1">
        <v>0.13919999999999999</v>
      </c>
      <c r="O18" s="1"/>
    </row>
    <row r="19" spans="1:15" ht="15" x14ac:dyDescent="0.15">
      <c r="A19" s="1"/>
      <c r="B19" s="1" t="s">
        <v>24</v>
      </c>
      <c r="C19" s="1">
        <v>1.2403999999999999</v>
      </c>
      <c r="D19" s="1">
        <v>0.66500000000000004</v>
      </c>
      <c r="E19" s="1">
        <v>0.34870000000000001</v>
      </c>
      <c r="F19" s="1">
        <v>0.20200000000000001</v>
      </c>
      <c r="G19" s="1">
        <v>0.16539999999999999</v>
      </c>
      <c r="H19" s="1">
        <v>0.12759999999999999</v>
      </c>
      <c r="I19" s="1">
        <v>0.1037</v>
      </c>
      <c r="J19" s="1">
        <v>0.1144</v>
      </c>
      <c r="K19" s="1">
        <v>0.1129</v>
      </c>
      <c r="L19" s="1">
        <v>0.1123</v>
      </c>
      <c r="M19" s="1">
        <v>0.12189999999999999</v>
      </c>
      <c r="N19" s="4" t="s">
        <v>45</v>
      </c>
      <c r="O19" s="1"/>
    </row>
    <row r="20" spans="1:15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5"/>
      <c r="O20" s="1"/>
    </row>
    <row r="21" spans="1:15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workbookViewId="0">
      <selection activeCell="U15" sqref="U15"/>
    </sheetView>
  </sheetViews>
  <sheetFormatPr defaultColWidth="8.75" defaultRowHeight="13.5" x14ac:dyDescent="0.15"/>
  <cols>
    <col min="1" max="1" width="12.5" customWidth="1"/>
    <col min="2" max="7" width="10.5"/>
    <col min="8" max="8" width="12.625"/>
    <col min="9" max="9" width="12.875"/>
    <col min="10" max="10" width="10.5"/>
    <col min="11" max="11" width="12.875"/>
    <col min="12" max="14" width="10.5"/>
    <col min="15" max="15" width="8.5" customWidth="1"/>
    <col min="16" max="16" width="12.375" customWidth="1"/>
    <col min="17" max="19" width="12.875"/>
    <col min="20" max="20" width="12.625"/>
    <col min="21" max="21" width="18.125" customWidth="1"/>
  </cols>
  <sheetData>
    <row r="1" spans="1:18" ht="15" x14ac:dyDescent="0.15">
      <c r="A1" s="2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5" x14ac:dyDescent="0.15">
      <c r="A2" s="6" t="s">
        <v>41</v>
      </c>
      <c r="B2" s="1">
        <v>1.4928999999999999</v>
      </c>
      <c r="C2" s="1">
        <v>0.7712</v>
      </c>
      <c r="D2" s="1">
        <v>0.41289999999999999</v>
      </c>
      <c r="E2" s="1">
        <v>0.23619999999999999</v>
      </c>
      <c r="F2" s="1">
        <v>0.17519999999999999</v>
      </c>
      <c r="G2" s="1">
        <v>0.13919999999999999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5" x14ac:dyDescent="0.15">
      <c r="A3" s="6"/>
      <c r="B3" s="1">
        <v>1.2403999999999999</v>
      </c>
      <c r="C3" s="1">
        <v>0.66500000000000004</v>
      </c>
      <c r="D3" s="1">
        <v>0.34870000000000001</v>
      </c>
      <c r="E3" s="1">
        <v>0.20200000000000001</v>
      </c>
      <c r="F3" s="1">
        <v>0.16539999999999999</v>
      </c>
      <c r="G3" s="1">
        <v>0.12759999999999999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5" x14ac:dyDescent="0.15">
      <c r="A4" s="7" t="s">
        <v>46</v>
      </c>
      <c r="B4" s="1">
        <f t="shared" ref="B4:G4" si="0">AVERAGE(B2:B3)</f>
        <v>1.3666499999999999</v>
      </c>
      <c r="C4" s="1">
        <f t="shared" si="0"/>
        <v>0.71809999999999996</v>
      </c>
      <c r="D4" s="1">
        <f t="shared" si="0"/>
        <v>0.38080000000000003</v>
      </c>
      <c r="E4" s="1">
        <f t="shared" si="0"/>
        <v>0.21910000000000002</v>
      </c>
      <c r="F4" s="1">
        <f t="shared" si="0"/>
        <v>0.17030000000000001</v>
      </c>
      <c r="G4" s="1">
        <f t="shared" si="0"/>
        <v>0.13339999999999999</v>
      </c>
      <c r="H4" s="1">
        <v>0.1037</v>
      </c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5" x14ac:dyDescent="0.15">
      <c r="A5" s="7" t="s">
        <v>25</v>
      </c>
      <c r="B5" s="1">
        <v>96</v>
      </c>
      <c r="C5" s="1">
        <v>48</v>
      </c>
      <c r="D5" s="1">
        <v>24</v>
      </c>
      <c r="E5" s="1">
        <v>12</v>
      </c>
      <c r="F5" s="1">
        <v>6</v>
      </c>
      <c r="G5" s="1">
        <v>3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5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5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5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5" x14ac:dyDescent="0.15">
      <c r="A10" s="1" t="s">
        <v>42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8.75" x14ac:dyDescent="0.15">
      <c r="A11" s="8" t="s">
        <v>43</v>
      </c>
      <c r="B11" s="8"/>
      <c r="C11" s="8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5" x14ac:dyDescent="0.15">
      <c r="A12" s="1"/>
      <c r="B12" s="9" t="s">
        <v>47</v>
      </c>
      <c r="C12" s="9"/>
      <c r="D12" s="9"/>
      <c r="E12" s="9" t="s">
        <v>48</v>
      </c>
      <c r="F12" s="9"/>
      <c r="G12" s="9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5" x14ac:dyDescent="0.15">
      <c r="A13" s="1" t="s">
        <v>49</v>
      </c>
      <c r="B13" s="1">
        <v>0.1089</v>
      </c>
      <c r="C13" s="1">
        <v>0.1192</v>
      </c>
      <c r="D13" s="1">
        <v>0.1187</v>
      </c>
      <c r="E13" s="1">
        <v>0.1116</v>
      </c>
      <c r="F13" s="1">
        <v>0.1114</v>
      </c>
      <c r="G13" s="1">
        <v>0.1079</v>
      </c>
      <c r="H13" s="1">
        <f>STDEV(C18:E18)</f>
        <v>0.31969185134832634</v>
      </c>
      <c r="I13" s="1"/>
      <c r="J13" s="1"/>
      <c r="K13" s="1"/>
      <c r="L13" s="1"/>
      <c r="M13" s="1"/>
      <c r="N13" s="1"/>
      <c r="O13" s="1"/>
      <c r="P13" s="5"/>
      <c r="Q13" s="1"/>
      <c r="R13" s="1"/>
    </row>
    <row r="14" spans="1:18" ht="15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5" x14ac:dyDescent="0.15">
      <c r="A16" s="5" t="s">
        <v>44</v>
      </c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5" x14ac:dyDescent="0.15">
      <c r="A17" s="1"/>
      <c r="B17" s="9" t="s">
        <v>47</v>
      </c>
      <c r="C17" s="9"/>
      <c r="D17" s="9"/>
      <c r="E17" s="9" t="s">
        <v>48</v>
      </c>
      <c r="F17" s="9"/>
      <c r="G17" s="9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5" x14ac:dyDescent="0.15">
      <c r="A18" s="1"/>
      <c r="B18" s="1">
        <f>75.206*B13-6.2203</f>
        <v>1.9696333999999993</v>
      </c>
      <c r="C18" s="1">
        <f t="shared" ref="C18:G18" si="1">75.206*C13-6.2203</f>
        <v>2.7442552000000013</v>
      </c>
      <c r="D18" s="1">
        <f t="shared" si="1"/>
        <v>2.7066522000000006</v>
      </c>
      <c r="E18" s="1">
        <f t="shared" si="1"/>
        <v>2.1726896</v>
      </c>
      <c r="F18" s="1">
        <f t="shared" si="1"/>
        <v>2.1576484000000011</v>
      </c>
      <c r="G18" s="1">
        <f t="shared" si="1"/>
        <v>1.8944273999999997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5" x14ac:dyDescent="0.15">
      <c r="A21" s="1"/>
      <c r="B21" s="1"/>
      <c r="C21" s="9" t="s">
        <v>47</v>
      </c>
      <c r="D21" s="9"/>
      <c r="E21" s="1"/>
      <c r="F21" s="9" t="s">
        <v>48</v>
      </c>
      <c r="G21" s="9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5" x14ac:dyDescent="0.15">
      <c r="A22" s="1"/>
      <c r="B22" s="1"/>
      <c r="C22" s="3" t="s">
        <v>50</v>
      </c>
      <c r="D22" s="3" t="s">
        <v>26</v>
      </c>
      <c r="E22" s="1"/>
      <c r="F22" s="3" t="s">
        <v>50</v>
      </c>
      <c r="G22" s="3" t="s">
        <v>26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5" x14ac:dyDescent="0.15">
      <c r="A23" s="1"/>
      <c r="B23" s="1"/>
      <c r="C23" s="11">
        <f>AVERAGE(B18:D18)</f>
        <v>2.4735136000000004</v>
      </c>
      <c r="D23" s="11">
        <f>STDEV(B18:D18)</f>
        <v>0.43677790508023845</v>
      </c>
      <c r="E23" s="1"/>
      <c r="F23" s="11">
        <f>AVERAGE(E18:G18)</f>
        <v>2.0749218000000003</v>
      </c>
      <c r="G23" s="11">
        <f>STDEV(E18:G18)</f>
        <v>0.1564935485822983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</sheetData>
  <mergeCells count="8">
    <mergeCell ref="C21:D21"/>
    <mergeCell ref="F21:G21"/>
    <mergeCell ref="A2:A3"/>
    <mergeCell ref="A11:C11"/>
    <mergeCell ref="B12:D12"/>
    <mergeCell ref="E12:G12"/>
    <mergeCell ref="B17:D17"/>
    <mergeCell ref="E17:G17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Fig 6-F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2020-06-30T12:49:00Z</dcterms:created>
  <dcterms:modified xsi:type="dcterms:W3CDTF">2021-02-01T08:25:26Z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