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ou peipei\Desktop\"/>
    </mc:Choice>
  </mc:AlternateContent>
  <bookViews>
    <workbookView xWindow="0" yWindow="0" windowWidth="22260" windowHeight="12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3" i="1" l="1"/>
  <c r="AD4" i="1"/>
  <c r="AD5" i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2" i="1"/>
  <c r="AB2" i="1" l="1"/>
  <c r="AB3" i="1"/>
  <c r="AB4" i="1"/>
  <c r="AB5" i="1"/>
  <c r="AB6" i="1"/>
  <c r="AB7" i="1"/>
  <c r="AB8" i="1"/>
  <c r="AB9" i="1"/>
  <c r="AB10" i="1"/>
  <c r="AB11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B25" i="1"/>
  <c r="AB26" i="1"/>
  <c r="AB27" i="1"/>
  <c r="AB28" i="1"/>
  <c r="AB29" i="1"/>
  <c r="AB30" i="1"/>
  <c r="AB31" i="1"/>
  <c r="AB32" i="1"/>
  <c r="AB33" i="1"/>
  <c r="AB34" i="1"/>
  <c r="AB35" i="1"/>
  <c r="AB36" i="1"/>
  <c r="AB37" i="1"/>
  <c r="AB38" i="1"/>
  <c r="AB39" i="1"/>
  <c r="AB40" i="1"/>
  <c r="AB41" i="1"/>
  <c r="AB42" i="1"/>
  <c r="AB43" i="1"/>
  <c r="AB44" i="1"/>
  <c r="AC2" i="1"/>
  <c r="AC3" i="1"/>
  <c r="AC4" i="1"/>
  <c r="AC5" i="1"/>
  <c r="AC6" i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C25" i="1"/>
  <c r="AC26" i="1"/>
  <c r="AC27" i="1"/>
  <c r="AC28" i="1"/>
  <c r="AC29" i="1"/>
  <c r="AC30" i="1"/>
  <c r="AC31" i="1"/>
  <c r="AC32" i="1"/>
  <c r="AC33" i="1"/>
  <c r="AC34" i="1"/>
  <c r="AC35" i="1"/>
  <c r="AC36" i="1"/>
  <c r="AC37" i="1"/>
  <c r="AC38" i="1"/>
  <c r="AC39" i="1"/>
  <c r="AC40" i="1"/>
  <c r="AC41" i="1"/>
  <c r="AC42" i="1"/>
  <c r="AC43" i="1"/>
  <c r="AC44" i="1"/>
  <c r="N2" i="1"/>
  <c r="N3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AA2" i="1" l="1"/>
  <c r="AA3" i="1"/>
  <c r="AA4" i="1"/>
  <c r="AA5" i="1"/>
  <c r="AA6" i="1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8" i="1"/>
  <c r="AA29" i="1"/>
  <c r="AA30" i="1"/>
  <c r="AA31" i="1"/>
  <c r="AA32" i="1"/>
  <c r="AA33" i="1"/>
  <c r="AA34" i="1"/>
  <c r="AA35" i="1"/>
  <c r="AA36" i="1"/>
  <c r="AA37" i="1"/>
  <c r="AA38" i="1"/>
  <c r="AA39" i="1"/>
  <c r="AA40" i="1"/>
  <c r="AA41" i="1"/>
  <c r="AA42" i="1"/>
  <c r="AA43" i="1"/>
  <c r="AA44" i="1"/>
  <c r="K2" i="1"/>
  <c r="K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L2" i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M2" i="1"/>
  <c r="M3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Z2" i="1" l="1"/>
  <c r="Z3" i="1"/>
  <c r="Z4" i="1"/>
  <c r="Z5" i="1"/>
  <c r="Z6" i="1"/>
  <c r="Z7" i="1"/>
  <c r="Z8" i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27" i="1"/>
  <c r="Z28" i="1"/>
  <c r="Z29" i="1"/>
  <c r="Z30" i="1"/>
  <c r="Z31" i="1"/>
  <c r="Z32" i="1"/>
  <c r="Z33" i="1"/>
  <c r="Z34" i="1"/>
  <c r="Z35" i="1"/>
  <c r="Z36" i="1"/>
  <c r="Z37" i="1"/>
  <c r="Z38" i="1"/>
  <c r="Z39" i="1"/>
  <c r="Z40" i="1"/>
  <c r="Z41" i="1"/>
  <c r="Z42" i="1"/>
  <c r="Z43" i="1"/>
  <c r="Z44" i="1"/>
  <c r="J2" i="1"/>
  <c r="J3" i="1"/>
  <c r="J4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</calcChain>
</file>

<file path=xl/sharedStrings.xml><?xml version="1.0" encoding="utf-8"?>
<sst xmlns="http://schemas.openxmlformats.org/spreadsheetml/2006/main" count="194" uniqueCount="52">
  <si>
    <t>放射号</t>
  </si>
  <si>
    <t>性别</t>
  </si>
  <si>
    <t>年龄</t>
  </si>
  <si>
    <t>TTF-1</t>
  </si>
  <si>
    <t>＋</t>
  </si>
  <si>
    <t>－</t>
  </si>
  <si>
    <t>部分＋</t>
  </si>
  <si>
    <t>散＋</t>
  </si>
  <si>
    <t>弱＋</t>
  </si>
  <si>
    <t xml:space="preserve">CKPan </t>
  </si>
  <si>
    <t>灶＋</t>
  </si>
  <si>
    <t>P63</t>
  </si>
  <si>
    <t>散弱＋</t>
  </si>
  <si>
    <t>小灶＋</t>
  </si>
  <si>
    <t>局灶＋</t>
  </si>
  <si>
    <t>个别＋</t>
  </si>
  <si>
    <t>CK7</t>
  </si>
  <si>
    <t>局部＋</t>
  </si>
  <si>
    <t>Ki67</t>
    <phoneticPr fontId="2" type="noConversion"/>
  </si>
  <si>
    <t>AK40-60</t>
    <phoneticPr fontId="2" type="noConversion"/>
  </si>
  <si>
    <t>AK40-80</t>
    <phoneticPr fontId="2" type="noConversion"/>
  </si>
  <si>
    <t>AK40-100</t>
    <phoneticPr fontId="2" type="noConversion"/>
  </si>
  <si>
    <t>AK40-140</t>
    <phoneticPr fontId="2" type="noConversion"/>
  </si>
  <si>
    <t>VK40-140</t>
    <phoneticPr fontId="2" type="noConversion"/>
  </si>
  <si>
    <t>VK40-60</t>
    <phoneticPr fontId="2" type="noConversion"/>
  </si>
  <si>
    <t>VK40-80</t>
    <phoneticPr fontId="2" type="noConversion"/>
  </si>
  <si>
    <t>VK40-100</t>
    <phoneticPr fontId="2" type="noConversion"/>
  </si>
  <si>
    <t>Ki67分组</t>
    <phoneticPr fontId="2" type="noConversion"/>
  </si>
  <si>
    <t>AK100-140</t>
    <phoneticPr fontId="2" type="noConversion"/>
  </si>
  <si>
    <t>A40</t>
    <phoneticPr fontId="2" type="noConversion"/>
  </si>
  <si>
    <t>A50</t>
    <phoneticPr fontId="2" type="noConversion"/>
  </si>
  <si>
    <t>A60</t>
    <phoneticPr fontId="2" type="noConversion"/>
  </si>
  <si>
    <t>A70</t>
    <phoneticPr fontId="2" type="noConversion"/>
  </si>
  <si>
    <t>A80</t>
    <phoneticPr fontId="2" type="noConversion"/>
  </si>
  <si>
    <t>A90</t>
    <phoneticPr fontId="2" type="noConversion"/>
  </si>
  <si>
    <t>A100</t>
    <phoneticPr fontId="2" type="noConversion"/>
  </si>
  <si>
    <t>A110</t>
    <phoneticPr fontId="2" type="noConversion"/>
  </si>
  <si>
    <t>A120</t>
    <phoneticPr fontId="2" type="noConversion"/>
  </si>
  <si>
    <t>A130</t>
    <phoneticPr fontId="2" type="noConversion"/>
  </si>
  <si>
    <t>A140</t>
    <phoneticPr fontId="2" type="noConversion"/>
  </si>
  <si>
    <t>V40</t>
    <phoneticPr fontId="2" type="noConversion"/>
  </si>
  <si>
    <t>V50</t>
    <phoneticPr fontId="2" type="noConversion"/>
  </si>
  <si>
    <t>V60</t>
    <phoneticPr fontId="2" type="noConversion"/>
  </si>
  <si>
    <t>V70</t>
    <phoneticPr fontId="2" type="noConversion"/>
  </si>
  <si>
    <t>V80</t>
    <phoneticPr fontId="2" type="noConversion"/>
  </si>
  <si>
    <t>V90</t>
    <phoneticPr fontId="2" type="noConversion"/>
  </si>
  <si>
    <t>V100</t>
    <phoneticPr fontId="2" type="noConversion"/>
  </si>
  <si>
    <t>V110</t>
    <phoneticPr fontId="2" type="noConversion"/>
  </si>
  <si>
    <t>V120</t>
    <phoneticPr fontId="2" type="noConversion"/>
  </si>
  <si>
    <t>V130</t>
    <phoneticPr fontId="2" type="noConversion"/>
  </si>
  <si>
    <t>V140</t>
    <phoneticPr fontId="2" type="noConversion"/>
  </si>
  <si>
    <t>VK100-140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</si>
</sst>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4">
    <font>
      <sz val="11"/>
      <color theme="1"/>
      <name val="等线"/>
      <family val="2"/>
      <scheme val="minor"/>
    </font>
    <font>
      <sz val="12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2"/>
      <color theme="1"/>
      <name val="SimSun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9" fontId="1" fillId="2" borderId="2" xfId="0" applyNumberFormat="1" applyFont="1" applyFill="1" applyBorder="1" applyAlignment="1">
      <alignment horizontal="center" vertical="center"/>
    </xf>
    <xf numFmtId="9" fontId="3" fillId="3" borderId="1" xfId="0" applyNumberFormat="1" applyFont="1" applyFill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176" fontId="1" fillId="3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4"/>
  <sheetViews>
    <sheetView tabSelected="1" topLeftCell="Z1" workbookViewId="0">
      <selection activeCell="AD2" sqref="AD2:AD44"/>
    </sheetView>
  </sheetViews>
  <sheetFormatPr defaultRowHeight="14"/>
  <cols>
    <col min="1" max="1" width="8.9140625" bestFit="1" customWidth="1"/>
    <col min="2" max="5" width="8.75" bestFit="1" customWidth="1"/>
    <col min="10" max="10" width="8.75" bestFit="1" customWidth="1"/>
    <col min="11" max="11" width="9.08203125" bestFit="1" customWidth="1"/>
    <col min="12" max="12" width="12.75" customWidth="1"/>
    <col min="13" max="14" width="11.75" customWidth="1"/>
    <col min="15" max="24" width="8.75" bestFit="1" customWidth="1"/>
    <col min="25" max="25" width="10.4140625" customWidth="1"/>
    <col min="26" max="26" width="12.6640625" customWidth="1"/>
    <col min="27" max="27" width="9.9140625" customWidth="1"/>
    <col min="28" max="28" width="10.33203125" customWidth="1"/>
    <col min="29" max="30" width="12.1640625" customWidth="1"/>
    <col min="31" max="41" width="8.75" bestFit="1" customWidth="1"/>
  </cols>
  <sheetData>
    <row r="1" spans="1:41" ht="15.5">
      <c r="A1" s="6" t="s">
        <v>0</v>
      </c>
      <c r="B1" s="6" t="s">
        <v>1</v>
      </c>
      <c r="C1" s="6" t="s">
        <v>2</v>
      </c>
      <c r="D1" s="12" t="s">
        <v>27</v>
      </c>
      <c r="E1" s="3" t="s">
        <v>18</v>
      </c>
      <c r="F1" s="6" t="s">
        <v>3</v>
      </c>
      <c r="G1" s="6" t="s">
        <v>9</v>
      </c>
      <c r="H1" s="6" t="s">
        <v>16</v>
      </c>
      <c r="I1" s="6" t="s">
        <v>11</v>
      </c>
      <c r="J1" s="6" t="s">
        <v>19</v>
      </c>
      <c r="K1" s="6" t="s">
        <v>20</v>
      </c>
      <c r="L1" s="6" t="s">
        <v>21</v>
      </c>
      <c r="M1" s="6" t="s">
        <v>22</v>
      </c>
      <c r="N1" s="6" t="s">
        <v>28</v>
      </c>
      <c r="O1" s="9" t="s">
        <v>29</v>
      </c>
      <c r="P1" s="9" t="s">
        <v>30</v>
      </c>
      <c r="Q1" s="9" t="s">
        <v>31</v>
      </c>
      <c r="R1" s="9" t="s">
        <v>32</v>
      </c>
      <c r="S1" s="9" t="s">
        <v>33</v>
      </c>
      <c r="T1" s="9" t="s">
        <v>34</v>
      </c>
      <c r="U1" s="9" t="s">
        <v>35</v>
      </c>
      <c r="V1" s="9" t="s">
        <v>36</v>
      </c>
      <c r="W1" s="9" t="s">
        <v>37</v>
      </c>
      <c r="X1" s="9" t="s">
        <v>38</v>
      </c>
      <c r="Y1" s="9" t="s">
        <v>39</v>
      </c>
      <c r="Z1" s="6" t="s">
        <v>24</v>
      </c>
      <c r="AA1" s="6" t="s">
        <v>25</v>
      </c>
      <c r="AB1" s="6" t="s">
        <v>26</v>
      </c>
      <c r="AC1" s="6" t="s">
        <v>23</v>
      </c>
      <c r="AD1" s="6" t="s">
        <v>51</v>
      </c>
      <c r="AE1" s="9" t="s">
        <v>40</v>
      </c>
      <c r="AF1" s="9" t="s">
        <v>41</v>
      </c>
      <c r="AG1" s="9" t="s">
        <v>42</v>
      </c>
      <c r="AH1" s="9" t="s">
        <v>43</v>
      </c>
      <c r="AI1" s="9" t="s">
        <v>44</v>
      </c>
      <c r="AJ1" s="9" t="s">
        <v>45</v>
      </c>
      <c r="AK1" s="9" t="s">
        <v>46</v>
      </c>
      <c r="AL1" s="9" t="s">
        <v>47</v>
      </c>
      <c r="AM1" s="9" t="s">
        <v>48</v>
      </c>
      <c r="AN1" s="9" t="s">
        <v>49</v>
      </c>
      <c r="AO1" s="9" t="s">
        <v>50</v>
      </c>
    </row>
    <row r="2" spans="1:41" ht="15.5">
      <c r="A2" s="2">
        <v>1917715</v>
      </c>
      <c r="B2" s="2">
        <v>1</v>
      </c>
      <c r="C2" s="2">
        <v>73</v>
      </c>
      <c r="D2" s="2">
        <v>1</v>
      </c>
      <c r="E2" s="5">
        <v>0.9</v>
      </c>
      <c r="F2" s="8" t="s">
        <v>4</v>
      </c>
      <c r="G2" s="8" t="s">
        <v>4</v>
      </c>
      <c r="H2" s="8" t="s">
        <v>15</v>
      </c>
      <c r="I2" s="8" t="s">
        <v>15</v>
      </c>
      <c r="J2" s="7">
        <f>(O2-Q2)/20</f>
        <v>3.2094999999999998</v>
      </c>
      <c r="K2" s="7">
        <f t="shared" ref="K2:K44" si="0">(O2-S2)/40</f>
        <v>2.2189999999999999</v>
      </c>
      <c r="L2" s="7">
        <f t="shared" ref="L2:L44" si="1">(O2-U2)/60</f>
        <v>1.6608333333333334</v>
      </c>
      <c r="M2" s="7">
        <f t="shared" ref="M2:M44" si="2">(O2-Y2)/100</f>
        <v>1.0796999999999999</v>
      </c>
      <c r="N2" s="7">
        <f t="shared" ref="N2:N44" si="3">(U2-Y2)/40</f>
        <v>0.20800000000000002</v>
      </c>
      <c r="O2" s="11">
        <v>145.53</v>
      </c>
      <c r="P2" s="11">
        <v>105.62</v>
      </c>
      <c r="Q2" s="11">
        <v>81.34</v>
      </c>
      <c r="R2" s="11">
        <v>66.37</v>
      </c>
      <c r="S2" s="11">
        <v>56.77</v>
      </c>
      <c r="T2" s="11">
        <v>50.28</v>
      </c>
      <c r="U2" s="11">
        <v>45.88</v>
      </c>
      <c r="V2" s="11">
        <v>42.78</v>
      </c>
      <c r="W2" s="11">
        <v>40.51</v>
      </c>
      <c r="X2" s="11">
        <v>38.86</v>
      </c>
      <c r="Y2" s="11">
        <v>37.56</v>
      </c>
      <c r="Z2" s="10">
        <f t="shared" ref="Z2:Z44" si="4">(AE2-AG2)/20</f>
        <v>3.4579999999999997</v>
      </c>
      <c r="AA2" s="10">
        <f t="shared" ref="AA2:AA44" si="5">(AE2-AI2)/40</f>
        <v>2.3969999999999998</v>
      </c>
      <c r="AB2" s="10">
        <f t="shared" ref="AB2:AB44" si="6">(AE2-AK2)/60</f>
        <v>1.7939999999999998</v>
      </c>
      <c r="AC2" s="10">
        <f t="shared" ref="AC2:AC44" si="7">(AE2-AO2)/100</f>
        <v>1.1686000000000001</v>
      </c>
      <c r="AD2" s="10">
        <f>(AK2-AO2)/40</f>
        <v>0.23050000000000015</v>
      </c>
      <c r="AE2" s="11">
        <v>165.41</v>
      </c>
      <c r="AF2" s="11">
        <v>122.66</v>
      </c>
      <c r="AG2" s="11">
        <v>96.25</v>
      </c>
      <c r="AH2" s="11">
        <v>79.959999999999994</v>
      </c>
      <c r="AI2" s="11">
        <v>69.53</v>
      </c>
      <c r="AJ2" s="11">
        <v>62.57</v>
      </c>
      <c r="AK2" s="11">
        <v>57.77</v>
      </c>
      <c r="AL2" s="11">
        <v>54.35</v>
      </c>
      <c r="AM2" s="11">
        <v>51.85</v>
      </c>
      <c r="AN2" s="11">
        <v>49.99</v>
      </c>
      <c r="AO2" s="11">
        <v>48.55</v>
      </c>
    </row>
    <row r="3" spans="1:41" ht="15.5">
      <c r="A3" s="2">
        <v>1929460</v>
      </c>
      <c r="B3" s="2">
        <v>1</v>
      </c>
      <c r="C3" s="2">
        <v>55</v>
      </c>
      <c r="D3" s="2">
        <v>1</v>
      </c>
      <c r="E3" s="5">
        <v>0.9</v>
      </c>
      <c r="F3" s="8" t="s">
        <v>4</v>
      </c>
      <c r="G3" s="8" t="s">
        <v>4</v>
      </c>
      <c r="H3" s="8" t="s">
        <v>4</v>
      </c>
      <c r="I3" s="8">
        <v>0</v>
      </c>
      <c r="J3" s="7">
        <f>(O3-Q3)/20</f>
        <v>2.2719999999999998</v>
      </c>
      <c r="K3" s="7">
        <f t="shared" si="0"/>
        <v>1.5707499999999999</v>
      </c>
      <c r="L3" s="7">
        <f t="shared" si="1"/>
        <v>1.1746666666666667</v>
      </c>
      <c r="M3" s="7">
        <f t="shared" si="2"/>
        <v>0.76629999999999998</v>
      </c>
      <c r="N3" s="7">
        <f t="shared" si="3"/>
        <v>0.15374999999999997</v>
      </c>
      <c r="O3" s="11">
        <v>118.89</v>
      </c>
      <c r="P3" s="11">
        <v>90.64</v>
      </c>
      <c r="Q3" s="11">
        <v>73.45</v>
      </c>
      <c r="R3" s="11">
        <v>62.85</v>
      </c>
      <c r="S3" s="11">
        <v>56.06</v>
      </c>
      <c r="T3" s="11">
        <v>51.53</v>
      </c>
      <c r="U3" s="11">
        <v>48.41</v>
      </c>
      <c r="V3" s="11">
        <v>46.16</v>
      </c>
      <c r="W3" s="11">
        <v>44.49</v>
      </c>
      <c r="X3" s="11">
        <v>43.22</v>
      </c>
      <c r="Y3" s="11">
        <v>42.26</v>
      </c>
      <c r="Z3" s="10">
        <f t="shared" si="4"/>
        <v>2</v>
      </c>
      <c r="AA3" s="10">
        <f t="shared" si="5"/>
        <v>1.3824999999999998</v>
      </c>
      <c r="AB3" s="10">
        <f t="shared" si="6"/>
        <v>1.0338333333333332</v>
      </c>
      <c r="AC3" s="10">
        <f t="shared" si="7"/>
        <v>0.66969999999999996</v>
      </c>
      <c r="AD3" s="10">
        <f t="shared" ref="AD3:AD44" si="8">(AK3-AO3)/40</f>
        <v>0.12350000000000012</v>
      </c>
      <c r="AE3" s="11">
        <v>116.13</v>
      </c>
      <c r="AF3" s="11">
        <v>91.26</v>
      </c>
      <c r="AG3" s="11">
        <v>76.13</v>
      </c>
      <c r="AH3" s="11">
        <v>66.8</v>
      </c>
      <c r="AI3" s="11">
        <v>60.83</v>
      </c>
      <c r="AJ3" s="11">
        <v>56.84</v>
      </c>
      <c r="AK3" s="11">
        <v>54.1</v>
      </c>
      <c r="AL3" s="11">
        <v>52.18</v>
      </c>
      <c r="AM3" s="11">
        <v>50.8</v>
      </c>
      <c r="AN3" s="11">
        <v>49.9</v>
      </c>
      <c r="AO3" s="11">
        <v>49.16</v>
      </c>
    </row>
    <row r="4" spans="1:41" ht="15.5">
      <c r="A4" s="2">
        <v>1986590</v>
      </c>
      <c r="B4" s="2">
        <v>1</v>
      </c>
      <c r="C4" s="2">
        <v>84</v>
      </c>
      <c r="D4" s="2">
        <v>1</v>
      </c>
      <c r="E4" s="5">
        <v>0.9</v>
      </c>
      <c r="F4" s="8" t="s">
        <v>4</v>
      </c>
      <c r="G4" s="8" t="s">
        <v>4</v>
      </c>
      <c r="H4" s="8" t="s">
        <v>5</v>
      </c>
      <c r="I4" s="8" t="s">
        <v>5</v>
      </c>
      <c r="J4" s="7">
        <f>(O4-Q4)/20</f>
        <v>2.2320000000000002</v>
      </c>
      <c r="K4" s="7">
        <f t="shared" si="0"/>
        <v>1.54375</v>
      </c>
      <c r="L4" s="7">
        <f t="shared" si="1"/>
        <v>1.1545000000000001</v>
      </c>
      <c r="M4" s="7">
        <f t="shared" si="2"/>
        <v>0.75060000000000004</v>
      </c>
      <c r="N4" s="7">
        <f t="shared" si="3"/>
        <v>0.14474999999999999</v>
      </c>
      <c r="O4" s="11">
        <v>120.53</v>
      </c>
      <c r="P4" s="11">
        <v>92.79</v>
      </c>
      <c r="Q4" s="11">
        <v>75.89</v>
      </c>
      <c r="R4" s="11">
        <v>65.47</v>
      </c>
      <c r="S4" s="11">
        <v>58.78</v>
      </c>
      <c r="T4" s="11">
        <v>54.33</v>
      </c>
      <c r="U4" s="11">
        <v>51.26</v>
      </c>
      <c r="V4" s="11">
        <v>49.08</v>
      </c>
      <c r="W4" s="11">
        <v>47.47</v>
      </c>
      <c r="X4" s="11">
        <v>46.33</v>
      </c>
      <c r="Y4" s="11">
        <v>45.47</v>
      </c>
      <c r="Z4" s="10">
        <f t="shared" si="4"/>
        <v>2.4299999999999997</v>
      </c>
      <c r="AA4" s="10">
        <f t="shared" si="5"/>
        <v>1.6802500000000002</v>
      </c>
      <c r="AB4" s="10">
        <f t="shared" si="6"/>
        <v>1.2565</v>
      </c>
      <c r="AC4" s="10">
        <f t="shared" si="7"/>
        <v>0.81699999999999984</v>
      </c>
      <c r="AD4" s="10">
        <f t="shared" si="8"/>
        <v>0.15774999999999989</v>
      </c>
      <c r="AE4" s="11">
        <v>124.44</v>
      </c>
      <c r="AF4" s="11">
        <v>94.22</v>
      </c>
      <c r="AG4" s="11">
        <v>75.84</v>
      </c>
      <c r="AH4" s="11">
        <v>64.5</v>
      </c>
      <c r="AI4" s="11">
        <v>57.23</v>
      </c>
      <c r="AJ4" s="11">
        <v>52.39</v>
      </c>
      <c r="AK4" s="11">
        <v>49.05</v>
      </c>
      <c r="AL4" s="11">
        <v>46.67</v>
      </c>
      <c r="AM4" s="11">
        <v>44.94</v>
      </c>
      <c r="AN4" s="11">
        <v>43.69</v>
      </c>
      <c r="AO4" s="11">
        <v>42.74</v>
      </c>
    </row>
    <row r="5" spans="1:41" ht="15.5">
      <c r="A5" s="1">
        <v>1930448</v>
      </c>
      <c r="B5" s="1">
        <v>2</v>
      </c>
      <c r="C5" s="1">
        <v>48</v>
      </c>
      <c r="D5" s="1">
        <v>1</v>
      </c>
      <c r="E5" s="4">
        <v>0.8</v>
      </c>
      <c r="F5" s="7" t="s">
        <v>4</v>
      </c>
      <c r="G5" s="7" t="s">
        <v>4</v>
      </c>
      <c r="H5" s="7">
        <v>0</v>
      </c>
      <c r="I5" s="7">
        <v>0</v>
      </c>
      <c r="J5" s="7">
        <v>1.0900000000000001</v>
      </c>
      <c r="K5" s="7">
        <f t="shared" si="0"/>
        <v>1.5249999999999999</v>
      </c>
      <c r="L5" s="7">
        <f t="shared" si="1"/>
        <v>1.1224999999999998</v>
      </c>
      <c r="M5" s="7">
        <f t="shared" si="2"/>
        <v>0.72389999999999988</v>
      </c>
      <c r="N5" s="7">
        <f t="shared" si="3"/>
        <v>0.12599999999999997</v>
      </c>
      <c r="O5" s="10">
        <v>110.13</v>
      </c>
      <c r="P5" s="10">
        <v>77.819999999999993</v>
      </c>
      <c r="Q5" s="10">
        <v>63.56</v>
      </c>
      <c r="R5" s="10">
        <v>54.77</v>
      </c>
      <c r="S5" s="10">
        <v>49.13</v>
      </c>
      <c r="T5" s="10">
        <v>45.37</v>
      </c>
      <c r="U5" s="10">
        <v>42.78</v>
      </c>
      <c r="V5" s="10">
        <v>40.96</v>
      </c>
      <c r="W5" s="10">
        <v>39.6</v>
      </c>
      <c r="X5" s="10">
        <v>38.54</v>
      </c>
      <c r="Y5" s="10">
        <v>37.74</v>
      </c>
      <c r="Z5" s="10">
        <f t="shared" si="4"/>
        <v>2.2365000000000004</v>
      </c>
      <c r="AA5" s="10">
        <f t="shared" si="5"/>
        <v>1.5462500000000001</v>
      </c>
      <c r="AB5" s="10">
        <f t="shared" si="6"/>
        <v>1.1565000000000003</v>
      </c>
      <c r="AC5" s="10">
        <f t="shared" si="7"/>
        <v>0.75240000000000007</v>
      </c>
      <c r="AD5" s="10">
        <f t="shared" si="8"/>
        <v>0.14625000000000005</v>
      </c>
      <c r="AE5" s="10">
        <v>115.4</v>
      </c>
      <c r="AF5" s="10">
        <v>87.58</v>
      </c>
      <c r="AG5" s="10">
        <v>70.67</v>
      </c>
      <c r="AH5" s="10">
        <v>60.24</v>
      </c>
      <c r="AI5" s="10">
        <v>53.55</v>
      </c>
      <c r="AJ5" s="10">
        <v>49.09</v>
      </c>
      <c r="AK5" s="10">
        <v>46.01</v>
      </c>
      <c r="AL5" s="10">
        <v>43.84</v>
      </c>
      <c r="AM5" s="10">
        <v>42.28</v>
      </c>
      <c r="AN5" s="10">
        <v>41.06</v>
      </c>
      <c r="AO5" s="10">
        <v>40.159999999999997</v>
      </c>
    </row>
    <row r="6" spans="1:41" ht="15.5">
      <c r="A6" s="2">
        <v>1960560</v>
      </c>
      <c r="B6" s="2">
        <v>2</v>
      </c>
      <c r="C6" s="2">
        <v>70</v>
      </c>
      <c r="D6" s="2">
        <v>1</v>
      </c>
      <c r="E6" s="5">
        <v>0.8</v>
      </c>
      <c r="F6" s="8" t="s">
        <v>4</v>
      </c>
      <c r="G6" s="8" t="s">
        <v>4</v>
      </c>
      <c r="H6" s="8" t="s">
        <v>8</v>
      </c>
      <c r="I6" s="8" t="s">
        <v>5</v>
      </c>
      <c r="J6" s="7">
        <f t="shared" ref="J6:J44" si="9">(O6-Q6)/20</f>
        <v>2.9645000000000001</v>
      </c>
      <c r="K6" s="7">
        <f t="shared" si="0"/>
        <v>2.0505000000000004</v>
      </c>
      <c r="L6" s="7">
        <f t="shared" si="1"/>
        <v>1.5338333333333334</v>
      </c>
      <c r="M6" s="7">
        <f t="shared" si="2"/>
        <v>0.99840000000000007</v>
      </c>
      <c r="N6" s="7">
        <f t="shared" si="3"/>
        <v>0.19525000000000006</v>
      </c>
      <c r="O6" s="11">
        <v>147.62</v>
      </c>
      <c r="P6" s="11">
        <v>110.79</v>
      </c>
      <c r="Q6" s="11">
        <v>88.33</v>
      </c>
      <c r="R6" s="11">
        <v>74.48</v>
      </c>
      <c r="S6" s="11">
        <v>65.599999999999994</v>
      </c>
      <c r="T6" s="11">
        <v>59.68</v>
      </c>
      <c r="U6" s="11">
        <v>55.59</v>
      </c>
      <c r="V6" s="11">
        <v>52.71</v>
      </c>
      <c r="W6" s="11">
        <v>50.58</v>
      </c>
      <c r="X6" s="11">
        <v>48.97</v>
      </c>
      <c r="Y6" s="11">
        <v>47.78</v>
      </c>
      <c r="Z6" s="10">
        <f t="shared" si="4"/>
        <v>3.0059999999999993</v>
      </c>
      <c r="AA6" s="10">
        <f t="shared" si="5"/>
        <v>2.0782499999999997</v>
      </c>
      <c r="AB6" s="10">
        <f t="shared" si="6"/>
        <v>1.5543333333333331</v>
      </c>
      <c r="AC6" s="10">
        <f t="shared" si="7"/>
        <v>1.0115000000000001</v>
      </c>
      <c r="AD6" s="10">
        <f t="shared" si="8"/>
        <v>0.19725000000000001</v>
      </c>
      <c r="AE6" s="11">
        <v>149.41</v>
      </c>
      <c r="AF6" s="11">
        <v>112.03</v>
      </c>
      <c r="AG6" s="11">
        <v>89.29</v>
      </c>
      <c r="AH6" s="11">
        <v>75.27</v>
      </c>
      <c r="AI6" s="11">
        <v>66.28</v>
      </c>
      <c r="AJ6" s="11">
        <v>60.29</v>
      </c>
      <c r="AK6" s="11">
        <v>56.15</v>
      </c>
      <c r="AL6" s="11">
        <v>53.21</v>
      </c>
      <c r="AM6" s="11">
        <v>51.07</v>
      </c>
      <c r="AN6" s="11">
        <v>49.46</v>
      </c>
      <c r="AO6" s="11">
        <v>48.26</v>
      </c>
    </row>
    <row r="7" spans="1:41" ht="15.5">
      <c r="A7" s="1">
        <v>1972476</v>
      </c>
      <c r="B7" s="1">
        <v>1</v>
      </c>
      <c r="C7" s="1">
        <v>70</v>
      </c>
      <c r="D7" s="1">
        <v>1</v>
      </c>
      <c r="E7" s="4">
        <v>0.8</v>
      </c>
      <c r="F7" s="7" t="s">
        <v>4</v>
      </c>
      <c r="G7" s="7" t="s">
        <v>4</v>
      </c>
      <c r="H7" s="7" t="s">
        <v>6</v>
      </c>
      <c r="I7" s="7">
        <v>0</v>
      </c>
      <c r="J7" s="7">
        <f t="shared" si="9"/>
        <v>1.0155000000000001</v>
      </c>
      <c r="K7" s="7">
        <f t="shared" si="0"/>
        <v>0.70200000000000018</v>
      </c>
      <c r="L7" s="7">
        <f t="shared" si="1"/>
        <v>0.52566666666666673</v>
      </c>
      <c r="M7" s="7">
        <f t="shared" si="2"/>
        <v>0.34180000000000005</v>
      </c>
      <c r="N7" s="7">
        <f t="shared" si="3"/>
        <v>6.6000000000000017E-2</v>
      </c>
      <c r="O7" s="10">
        <v>76.510000000000005</v>
      </c>
      <c r="P7" s="10">
        <v>63.88</v>
      </c>
      <c r="Q7" s="10">
        <v>56.2</v>
      </c>
      <c r="R7" s="10">
        <v>51.46</v>
      </c>
      <c r="S7" s="10">
        <v>48.43</v>
      </c>
      <c r="T7" s="10">
        <v>46.4</v>
      </c>
      <c r="U7" s="10">
        <v>44.97</v>
      </c>
      <c r="V7" s="10">
        <v>43.95</v>
      </c>
      <c r="W7" s="10">
        <v>43.22</v>
      </c>
      <c r="X7" s="10">
        <v>42.74</v>
      </c>
      <c r="Y7" s="10">
        <v>42.33</v>
      </c>
      <c r="Z7" s="10">
        <f t="shared" si="4"/>
        <v>1.0815000000000001</v>
      </c>
      <c r="AA7" s="10">
        <f t="shared" si="5"/>
        <v>0.74775000000000014</v>
      </c>
      <c r="AB7" s="10">
        <f t="shared" si="6"/>
        <v>0.55933333333333335</v>
      </c>
      <c r="AC7" s="10">
        <f t="shared" si="7"/>
        <v>0.36410000000000003</v>
      </c>
      <c r="AD7" s="10">
        <f t="shared" si="8"/>
        <v>7.1250000000000036E-2</v>
      </c>
      <c r="AE7" s="10">
        <v>78.59</v>
      </c>
      <c r="AF7" s="10">
        <v>65.14</v>
      </c>
      <c r="AG7" s="10">
        <v>56.96</v>
      </c>
      <c r="AH7" s="10">
        <v>51.91</v>
      </c>
      <c r="AI7" s="10">
        <v>48.68</v>
      </c>
      <c r="AJ7" s="10">
        <v>46.52</v>
      </c>
      <c r="AK7" s="10">
        <v>45.03</v>
      </c>
      <c r="AL7" s="10">
        <v>43.95</v>
      </c>
      <c r="AM7" s="10">
        <v>43.17</v>
      </c>
      <c r="AN7" s="10">
        <v>42.62</v>
      </c>
      <c r="AO7" s="10">
        <v>42.18</v>
      </c>
    </row>
    <row r="8" spans="1:41" ht="15.5">
      <c r="A8" s="2">
        <v>1978169</v>
      </c>
      <c r="B8" s="2">
        <v>1</v>
      </c>
      <c r="C8" s="2">
        <v>57</v>
      </c>
      <c r="D8" s="2">
        <v>1</v>
      </c>
      <c r="E8" s="5">
        <v>0.8</v>
      </c>
      <c r="F8" s="8" t="s">
        <v>4</v>
      </c>
      <c r="G8" s="8" t="s">
        <v>4</v>
      </c>
      <c r="H8" s="8" t="s">
        <v>5</v>
      </c>
      <c r="I8" s="8">
        <v>0</v>
      </c>
      <c r="J8" s="7">
        <f t="shared" si="9"/>
        <v>1.675</v>
      </c>
      <c r="K8" s="7">
        <f t="shared" si="0"/>
        <v>1.1582500000000002</v>
      </c>
      <c r="L8" s="7">
        <f t="shared" si="1"/>
        <v>0.86616666666666675</v>
      </c>
      <c r="M8" s="7">
        <f t="shared" si="2"/>
        <v>0.56180000000000008</v>
      </c>
      <c r="N8" s="7">
        <f t="shared" si="3"/>
        <v>0.10525000000000002</v>
      </c>
      <c r="O8" s="11">
        <v>99.59</v>
      </c>
      <c r="P8" s="11">
        <v>78.760000000000005</v>
      </c>
      <c r="Q8" s="11">
        <v>66.09</v>
      </c>
      <c r="R8" s="11">
        <v>58.27</v>
      </c>
      <c r="S8" s="11">
        <v>53.26</v>
      </c>
      <c r="T8" s="11">
        <v>49.93</v>
      </c>
      <c r="U8" s="11">
        <v>47.62</v>
      </c>
      <c r="V8" s="11">
        <v>45.98</v>
      </c>
      <c r="W8" s="11">
        <v>44.81</v>
      </c>
      <c r="X8" s="11">
        <v>44.02</v>
      </c>
      <c r="Y8" s="11">
        <v>43.41</v>
      </c>
      <c r="Z8" s="10">
        <f t="shared" si="4"/>
        <v>1.6725000000000001</v>
      </c>
      <c r="AA8" s="10">
        <f t="shared" si="5"/>
        <v>1.1562500000000002</v>
      </c>
      <c r="AB8" s="10">
        <f t="shared" si="6"/>
        <v>0.86466666666666681</v>
      </c>
      <c r="AC8" s="10">
        <f t="shared" si="7"/>
        <v>0.56090000000000007</v>
      </c>
      <c r="AD8" s="10">
        <f t="shared" si="8"/>
        <v>0.10524999999999984</v>
      </c>
      <c r="AE8" s="11">
        <v>99.54</v>
      </c>
      <c r="AF8" s="11">
        <v>78.739999999999995</v>
      </c>
      <c r="AG8" s="11">
        <v>66.09</v>
      </c>
      <c r="AH8" s="11">
        <v>58.29</v>
      </c>
      <c r="AI8" s="11">
        <v>53.29</v>
      </c>
      <c r="AJ8" s="11">
        <v>49.96</v>
      </c>
      <c r="AK8" s="11">
        <v>47.66</v>
      </c>
      <c r="AL8" s="11">
        <v>46.02</v>
      </c>
      <c r="AM8" s="11">
        <v>44.85</v>
      </c>
      <c r="AN8" s="11">
        <v>44.06</v>
      </c>
      <c r="AO8" s="11">
        <v>43.45</v>
      </c>
    </row>
    <row r="9" spans="1:41" ht="15.5">
      <c r="A9" s="1">
        <v>1899548</v>
      </c>
      <c r="B9" s="1">
        <v>1</v>
      </c>
      <c r="C9" s="1">
        <v>62</v>
      </c>
      <c r="D9" s="1">
        <v>1</v>
      </c>
      <c r="E9" s="4">
        <v>0.7</v>
      </c>
      <c r="F9" s="7" t="s">
        <v>4</v>
      </c>
      <c r="G9" s="7" t="s">
        <v>4</v>
      </c>
      <c r="H9" s="7" t="s">
        <v>4</v>
      </c>
      <c r="I9" s="7" t="s">
        <v>5</v>
      </c>
      <c r="J9" s="7">
        <f t="shared" si="9"/>
        <v>1.5489999999999999</v>
      </c>
      <c r="K9" s="7">
        <f t="shared" si="0"/>
        <v>1.07175</v>
      </c>
      <c r="L9" s="7">
        <f t="shared" si="1"/>
        <v>0.80183333333333329</v>
      </c>
      <c r="M9" s="7">
        <f t="shared" si="2"/>
        <v>0.52259999999999995</v>
      </c>
      <c r="N9" s="7">
        <f t="shared" si="3"/>
        <v>0.10374999999999997</v>
      </c>
      <c r="O9" s="10">
        <v>94.8</v>
      </c>
      <c r="P9" s="10">
        <v>75.569999999999993</v>
      </c>
      <c r="Q9" s="10">
        <v>63.82</v>
      </c>
      <c r="R9" s="10">
        <v>56.57</v>
      </c>
      <c r="S9" s="10">
        <v>51.93</v>
      </c>
      <c r="T9" s="10">
        <v>48.83</v>
      </c>
      <c r="U9" s="10">
        <v>46.69</v>
      </c>
      <c r="V9" s="10">
        <v>45.18</v>
      </c>
      <c r="W9" s="10">
        <v>44.09</v>
      </c>
      <c r="X9" s="10">
        <v>43.24</v>
      </c>
      <c r="Y9" s="10">
        <v>42.54</v>
      </c>
      <c r="Z9" s="10">
        <f t="shared" si="4"/>
        <v>2.1734999999999998</v>
      </c>
      <c r="AA9" s="10">
        <f t="shared" si="5"/>
        <v>1.50725</v>
      </c>
      <c r="AB9" s="10">
        <f t="shared" si="6"/>
        <v>1.1281666666666665</v>
      </c>
      <c r="AC9" s="10">
        <f t="shared" si="7"/>
        <v>0.73260000000000003</v>
      </c>
      <c r="AD9" s="10">
        <f t="shared" si="8"/>
        <v>0.13925000000000001</v>
      </c>
      <c r="AE9" s="10">
        <v>112.81</v>
      </c>
      <c r="AF9" s="10">
        <v>85.97</v>
      </c>
      <c r="AG9" s="10">
        <v>69.34</v>
      </c>
      <c r="AH9" s="10">
        <v>59.09</v>
      </c>
      <c r="AI9" s="10">
        <v>52.52</v>
      </c>
      <c r="AJ9" s="10">
        <v>48.14</v>
      </c>
      <c r="AK9" s="10">
        <v>45.12</v>
      </c>
      <c r="AL9" s="10">
        <v>42.98</v>
      </c>
      <c r="AM9" s="10">
        <v>41.44</v>
      </c>
      <c r="AN9" s="10">
        <v>40.36</v>
      </c>
      <c r="AO9" s="10">
        <v>39.549999999999997</v>
      </c>
    </row>
    <row r="10" spans="1:41" ht="15.5">
      <c r="A10" s="2">
        <v>1913934</v>
      </c>
      <c r="B10" s="2">
        <v>2</v>
      </c>
      <c r="C10" s="2">
        <v>43</v>
      </c>
      <c r="D10" s="2">
        <v>1</v>
      </c>
      <c r="E10" s="5">
        <v>0.7</v>
      </c>
      <c r="F10" s="8" t="s">
        <v>5</v>
      </c>
      <c r="G10" s="8" t="s">
        <v>4</v>
      </c>
      <c r="H10" s="8" t="s">
        <v>5</v>
      </c>
      <c r="I10" s="8" t="s">
        <v>5</v>
      </c>
      <c r="J10" s="7">
        <f t="shared" si="9"/>
        <v>2.0265</v>
      </c>
      <c r="K10" s="7">
        <f t="shared" si="0"/>
        <v>1.401</v>
      </c>
      <c r="L10" s="7">
        <f t="shared" si="1"/>
        <v>1.048</v>
      </c>
      <c r="M10" s="7">
        <f t="shared" si="2"/>
        <v>0.68079999999999996</v>
      </c>
      <c r="N10" s="7">
        <f t="shared" si="3"/>
        <v>0.12999999999999989</v>
      </c>
      <c r="O10" s="11">
        <v>105.14</v>
      </c>
      <c r="P10" s="11">
        <v>79.94</v>
      </c>
      <c r="Q10" s="11">
        <v>64.61</v>
      </c>
      <c r="R10" s="11">
        <v>55.16</v>
      </c>
      <c r="S10" s="11">
        <v>49.1</v>
      </c>
      <c r="T10" s="11">
        <v>45.05</v>
      </c>
      <c r="U10" s="11">
        <v>42.26</v>
      </c>
      <c r="V10" s="11">
        <v>40.270000000000003</v>
      </c>
      <c r="W10" s="11">
        <v>38.869999999999997</v>
      </c>
      <c r="X10" s="11">
        <v>37.85</v>
      </c>
      <c r="Y10" s="11">
        <v>37.06</v>
      </c>
      <c r="Z10" s="10">
        <f t="shared" si="4"/>
        <v>3.5144999999999995</v>
      </c>
      <c r="AA10" s="10">
        <f t="shared" si="5"/>
        <v>2.4300000000000002</v>
      </c>
      <c r="AB10" s="10">
        <f t="shared" si="6"/>
        <v>1.8173333333333332</v>
      </c>
      <c r="AC10" s="10">
        <f t="shared" si="7"/>
        <v>1.1825999999999999</v>
      </c>
      <c r="AD10" s="10">
        <f t="shared" si="8"/>
        <v>0.23049999999999998</v>
      </c>
      <c r="AE10" s="11">
        <v>161.94</v>
      </c>
      <c r="AF10" s="11">
        <v>118.23</v>
      </c>
      <c r="AG10" s="11">
        <v>91.65</v>
      </c>
      <c r="AH10" s="11">
        <v>75.25</v>
      </c>
      <c r="AI10" s="11">
        <v>64.739999999999995</v>
      </c>
      <c r="AJ10" s="11">
        <v>57.74</v>
      </c>
      <c r="AK10" s="11">
        <v>52.9</v>
      </c>
      <c r="AL10" s="11">
        <v>49.47</v>
      </c>
      <c r="AM10" s="11">
        <v>46.96</v>
      </c>
      <c r="AN10" s="11">
        <v>45.11</v>
      </c>
      <c r="AO10" s="11">
        <v>43.68</v>
      </c>
    </row>
    <row r="11" spans="1:41" ht="15.5">
      <c r="A11" s="1">
        <v>1906376</v>
      </c>
      <c r="B11" s="1">
        <v>1</v>
      </c>
      <c r="C11" s="1">
        <v>60</v>
      </c>
      <c r="D11" s="1">
        <v>1</v>
      </c>
      <c r="E11" s="4">
        <v>0.6</v>
      </c>
      <c r="F11" s="7" t="s">
        <v>6</v>
      </c>
      <c r="G11" s="7" t="s">
        <v>4</v>
      </c>
      <c r="H11" s="7" t="s">
        <v>4</v>
      </c>
      <c r="I11" s="7" t="s">
        <v>5</v>
      </c>
      <c r="J11" s="7">
        <f t="shared" si="9"/>
        <v>1.8324999999999996</v>
      </c>
      <c r="K11" s="7">
        <f t="shared" si="0"/>
        <v>1.2669999999999999</v>
      </c>
      <c r="L11" s="7">
        <f t="shared" si="1"/>
        <v>0.9474999999999999</v>
      </c>
      <c r="M11" s="7">
        <f t="shared" si="2"/>
        <v>0.61729999999999985</v>
      </c>
      <c r="N11" s="7">
        <f t="shared" si="3"/>
        <v>0.12199999999999997</v>
      </c>
      <c r="O11" s="10">
        <v>90.96</v>
      </c>
      <c r="P11" s="10">
        <v>68.17</v>
      </c>
      <c r="Q11" s="10">
        <v>54.31</v>
      </c>
      <c r="R11" s="10">
        <v>45.76</v>
      </c>
      <c r="S11" s="10">
        <v>40.28</v>
      </c>
      <c r="T11" s="10">
        <v>36.630000000000003</v>
      </c>
      <c r="U11" s="10">
        <v>34.11</v>
      </c>
      <c r="V11" s="10">
        <v>32.32</v>
      </c>
      <c r="W11" s="10">
        <v>31.01</v>
      </c>
      <c r="X11" s="10">
        <v>30.03</v>
      </c>
      <c r="Y11" s="10">
        <v>29.23</v>
      </c>
      <c r="Z11" s="10">
        <f t="shared" si="4"/>
        <v>1.6625000000000003</v>
      </c>
      <c r="AA11" s="10">
        <f t="shared" si="5"/>
        <v>1.1492500000000001</v>
      </c>
      <c r="AB11" s="10">
        <f t="shared" si="6"/>
        <v>0.85950000000000015</v>
      </c>
      <c r="AC11" s="10">
        <f t="shared" si="7"/>
        <v>0.55940000000000001</v>
      </c>
      <c r="AD11" s="10">
        <f t="shared" si="8"/>
        <v>0.10924999999999993</v>
      </c>
      <c r="AE11" s="10">
        <v>85.76</v>
      </c>
      <c r="AF11" s="10">
        <v>65.09</v>
      </c>
      <c r="AG11" s="10">
        <v>52.51</v>
      </c>
      <c r="AH11" s="10">
        <v>44.76</v>
      </c>
      <c r="AI11" s="10">
        <v>39.79</v>
      </c>
      <c r="AJ11" s="10">
        <v>36.47</v>
      </c>
      <c r="AK11" s="10">
        <v>34.19</v>
      </c>
      <c r="AL11" s="10">
        <v>32.56</v>
      </c>
      <c r="AM11" s="10">
        <v>31.37</v>
      </c>
      <c r="AN11" s="10">
        <v>30.48</v>
      </c>
      <c r="AO11" s="10">
        <v>29.82</v>
      </c>
    </row>
    <row r="12" spans="1:41" ht="15.5">
      <c r="A12" s="1">
        <v>1808248</v>
      </c>
      <c r="B12" s="1">
        <v>2</v>
      </c>
      <c r="C12" s="1">
        <v>52</v>
      </c>
      <c r="D12" s="1">
        <v>1</v>
      </c>
      <c r="E12" s="4">
        <v>0.6</v>
      </c>
      <c r="F12" s="7" t="s">
        <v>4</v>
      </c>
      <c r="G12" s="7" t="s">
        <v>4</v>
      </c>
      <c r="H12" s="7" t="s">
        <v>4</v>
      </c>
      <c r="I12" s="7" t="s">
        <v>5</v>
      </c>
      <c r="J12" s="7">
        <f t="shared" si="9"/>
        <v>2.1034999999999995</v>
      </c>
      <c r="K12" s="7">
        <f t="shared" si="0"/>
        <v>1.45425</v>
      </c>
      <c r="L12" s="7">
        <f t="shared" si="1"/>
        <v>1.0874999999999999</v>
      </c>
      <c r="M12" s="7">
        <f t="shared" si="2"/>
        <v>0.70669999999999999</v>
      </c>
      <c r="N12" s="7">
        <f t="shared" si="3"/>
        <v>0.13550000000000004</v>
      </c>
      <c r="O12" s="10">
        <v>108.22</v>
      </c>
      <c r="P12" s="10">
        <v>82.06</v>
      </c>
      <c r="Q12" s="10">
        <v>66.150000000000006</v>
      </c>
      <c r="R12" s="10">
        <v>56.34</v>
      </c>
      <c r="S12" s="10">
        <v>50.05</v>
      </c>
      <c r="T12" s="10">
        <v>45.86</v>
      </c>
      <c r="U12" s="10">
        <v>42.97</v>
      </c>
      <c r="V12" s="10">
        <v>40.909999999999997</v>
      </c>
      <c r="W12" s="10">
        <v>39.409999999999997</v>
      </c>
      <c r="X12" s="10">
        <v>38.33</v>
      </c>
      <c r="Y12" s="10">
        <v>37.549999999999997</v>
      </c>
      <c r="Z12" s="10">
        <f t="shared" si="4"/>
        <v>2.6469999999999998</v>
      </c>
      <c r="AA12" s="10">
        <f t="shared" si="5"/>
        <v>1.8299999999999996</v>
      </c>
      <c r="AB12" s="10">
        <f t="shared" si="6"/>
        <v>1.3685</v>
      </c>
      <c r="AC12" s="10">
        <f t="shared" si="7"/>
        <v>0.88990000000000014</v>
      </c>
      <c r="AD12" s="10">
        <f t="shared" si="8"/>
        <v>0.17200000000000007</v>
      </c>
      <c r="AE12" s="10">
        <v>130.97</v>
      </c>
      <c r="AF12" s="10">
        <v>98.05</v>
      </c>
      <c r="AG12" s="10">
        <v>78.03</v>
      </c>
      <c r="AH12" s="10">
        <v>65.69</v>
      </c>
      <c r="AI12" s="10">
        <v>57.77</v>
      </c>
      <c r="AJ12" s="10">
        <v>52.5</v>
      </c>
      <c r="AK12" s="10">
        <v>48.86</v>
      </c>
      <c r="AL12" s="10">
        <v>46.27</v>
      </c>
      <c r="AM12" s="10">
        <v>44.38</v>
      </c>
      <c r="AN12" s="10">
        <v>43.04</v>
      </c>
      <c r="AO12" s="10">
        <v>41.98</v>
      </c>
    </row>
    <row r="13" spans="1:41" ht="15.5">
      <c r="A13" s="1">
        <v>1915374</v>
      </c>
      <c r="B13" s="1">
        <v>1</v>
      </c>
      <c r="C13" s="1">
        <v>77</v>
      </c>
      <c r="D13" s="1">
        <v>1</v>
      </c>
      <c r="E13" s="4">
        <v>0.6</v>
      </c>
      <c r="F13" s="7" t="s">
        <v>4</v>
      </c>
      <c r="G13" s="7" t="s">
        <v>4</v>
      </c>
      <c r="H13" s="7" t="s">
        <v>4</v>
      </c>
      <c r="I13" s="7" t="s">
        <v>5</v>
      </c>
      <c r="J13" s="7">
        <f t="shared" si="9"/>
        <v>1.3229999999999997</v>
      </c>
      <c r="K13" s="7">
        <f t="shared" si="0"/>
        <v>0.91474999999999995</v>
      </c>
      <c r="L13" s="7">
        <f t="shared" si="1"/>
        <v>0.68399999999999994</v>
      </c>
      <c r="M13" s="7">
        <f t="shared" si="2"/>
        <v>0.44419999999999993</v>
      </c>
      <c r="N13" s="7">
        <f t="shared" si="3"/>
        <v>8.4499999999999881E-2</v>
      </c>
      <c r="O13" s="10">
        <v>89.52</v>
      </c>
      <c r="P13" s="10">
        <v>73.069999999999993</v>
      </c>
      <c r="Q13" s="10">
        <v>63.06</v>
      </c>
      <c r="R13" s="10">
        <v>56.89</v>
      </c>
      <c r="S13" s="10">
        <v>52.93</v>
      </c>
      <c r="T13" s="10">
        <v>50.3</v>
      </c>
      <c r="U13" s="10">
        <v>48.48</v>
      </c>
      <c r="V13" s="10">
        <v>47.18</v>
      </c>
      <c r="W13" s="10">
        <v>46.24</v>
      </c>
      <c r="X13" s="10">
        <v>45.59</v>
      </c>
      <c r="Y13" s="10">
        <v>45.1</v>
      </c>
      <c r="Z13" s="10">
        <f t="shared" si="4"/>
        <v>2.0625</v>
      </c>
      <c r="AA13" s="10">
        <f t="shared" si="5"/>
        <v>1.4260000000000002</v>
      </c>
      <c r="AB13" s="10">
        <f t="shared" si="6"/>
        <v>1.0663333333333334</v>
      </c>
      <c r="AC13" s="10">
        <f t="shared" si="7"/>
        <v>0.69450000000000001</v>
      </c>
      <c r="AD13" s="10">
        <f t="shared" si="8"/>
        <v>0.13674999999999998</v>
      </c>
      <c r="AE13" s="10">
        <v>116.37</v>
      </c>
      <c r="AF13" s="10">
        <v>90.72</v>
      </c>
      <c r="AG13" s="10">
        <v>75.12</v>
      </c>
      <c r="AH13" s="10">
        <v>65.5</v>
      </c>
      <c r="AI13" s="10">
        <v>59.33</v>
      </c>
      <c r="AJ13" s="10">
        <v>55.22</v>
      </c>
      <c r="AK13" s="10">
        <v>52.39</v>
      </c>
      <c r="AL13" s="10">
        <v>50.36</v>
      </c>
      <c r="AM13" s="10">
        <v>48.88</v>
      </c>
      <c r="AN13" s="10">
        <v>47.75</v>
      </c>
      <c r="AO13" s="10">
        <v>46.92</v>
      </c>
    </row>
    <row r="14" spans="1:41" ht="15.5">
      <c r="A14" s="1">
        <v>1948354</v>
      </c>
      <c r="B14" s="1">
        <v>1</v>
      </c>
      <c r="C14" s="1">
        <v>76</v>
      </c>
      <c r="D14" s="1">
        <v>1</v>
      </c>
      <c r="E14" s="4">
        <v>0.6</v>
      </c>
      <c r="F14" s="7" t="s">
        <v>5</v>
      </c>
      <c r="G14" s="7" t="s">
        <v>4</v>
      </c>
      <c r="H14" s="7" t="s">
        <v>4</v>
      </c>
      <c r="I14" s="7" t="s">
        <v>5</v>
      </c>
      <c r="J14" s="7">
        <f t="shared" si="9"/>
        <v>2.2199999999999998</v>
      </c>
      <c r="K14" s="7">
        <f t="shared" si="0"/>
        <v>1.5347500000000001</v>
      </c>
      <c r="L14" s="7">
        <f t="shared" si="1"/>
        <v>1.1478333333333335</v>
      </c>
      <c r="M14" s="7">
        <f t="shared" si="2"/>
        <v>0.74590000000000001</v>
      </c>
      <c r="N14" s="7">
        <f t="shared" si="3"/>
        <v>0.14299999999999996</v>
      </c>
      <c r="O14" s="10">
        <v>116.33</v>
      </c>
      <c r="P14" s="10">
        <v>88.72</v>
      </c>
      <c r="Q14" s="10">
        <v>71.930000000000007</v>
      </c>
      <c r="R14" s="10">
        <v>61.57</v>
      </c>
      <c r="S14" s="10">
        <v>54.94</v>
      </c>
      <c r="T14" s="10">
        <v>50.51</v>
      </c>
      <c r="U14" s="10">
        <v>47.46</v>
      </c>
      <c r="V14" s="10">
        <v>45.29</v>
      </c>
      <c r="W14" s="10">
        <v>43.69</v>
      </c>
      <c r="X14" s="10">
        <v>42.54</v>
      </c>
      <c r="Y14" s="10">
        <v>41.74</v>
      </c>
      <c r="Z14" s="10">
        <f t="shared" si="4"/>
        <v>2.2414999999999998</v>
      </c>
      <c r="AA14" s="10">
        <f t="shared" si="5"/>
        <v>1.54975</v>
      </c>
      <c r="AB14" s="10">
        <f t="shared" si="6"/>
        <v>1.1589999999999998</v>
      </c>
      <c r="AC14" s="10">
        <f t="shared" si="7"/>
        <v>0.75180000000000002</v>
      </c>
      <c r="AD14" s="10">
        <f t="shared" si="8"/>
        <v>0.14100000000000001</v>
      </c>
      <c r="AE14" s="10">
        <v>117.81</v>
      </c>
      <c r="AF14" s="10">
        <v>89.94</v>
      </c>
      <c r="AG14" s="10">
        <v>72.98</v>
      </c>
      <c r="AH14" s="10">
        <v>62.52</v>
      </c>
      <c r="AI14" s="10">
        <v>55.82</v>
      </c>
      <c r="AJ14" s="10">
        <v>51.35</v>
      </c>
      <c r="AK14" s="10">
        <v>48.27</v>
      </c>
      <c r="AL14" s="10">
        <v>46.07</v>
      </c>
      <c r="AM14" s="10">
        <v>44.47</v>
      </c>
      <c r="AN14" s="10">
        <v>43.36</v>
      </c>
      <c r="AO14" s="10">
        <v>42.63</v>
      </c>
    </row>
    <row r="15" spans="1:41" ht="15.5">
      <c r="A15" s="1">
        <v>1965764</v>
      </c>
      <c r="B15" s="1">
        <v>1</v>
      </c>
      <c r="C15" s="1">
        <v>55</v>
      </c>
      <c r="D15" s="1">
        <v>1</v>
      </c>
      <c r="E15" s="4">
        <v>0.6</v>
      </c>
      <c r="F15" s="7" t="s">
        <v>5</v>
      </c>
      <c r="G15" s="7" t="s">
        <v>4</v>
      </c>
      <c r="H15" s="7" t="s">
        <v>5</v>
      </c>
      <c r="I15" s="7" t="s">
        <v>4</v>
      </c>
      <c r="J15" s="7">
        <f t="shared" si="9"/>
        <v>3.1189999999999998</v>
      </c>
      <c r="K15" s="7">
        <f t="shared" si="0"/>
        <v>2.15625</v>
      </c>
      <c r="L15" s="7">
        <f t="shared" si="1"/>
        <v>1.6075000000000002</v>
      </c>
      <c r="M15" s="7">
        <f t="shared" si="2"/>
        <v>1.0430999999999999</v>
      </c>
      <c r="N15" s="7">
        <f t="shared" si="3"/>
        <v>0.19649999999999998</v>
      </c>
      <c r="O15" s="10">
        <v>146.56</v>
      </c>
      <c r="P15" s="10">
        <v>107.77</v>
      </c>
      <c r="Q15" s="10">
        <v>84.18</v>
      </c>
      <c r="R15" s="10">
        <v>69.63</v>
      </c>
      <c r="S15" s="10">
        <v>60.31</v>
      </c>
      <c r="T15" s="10">
        <v>54.42</v>
      </c>
      <c r="U15" s="10">
        <v>50.11</v>
      </c>
      <c r="V15" s="10">
        <v>47.14</v>
      </c>
      <c r="W15" s="10">
        <v>45.03</v>
      </c>
      <c r="X15" s="10">
        <v>43.49</v>
      </c>
      <c r="Y15" s="10">
        <v>42.25</v>
      </c>
      <c r="Z15" s="10">
        <f t="shared" si="4"/>
        <v>3.1365000000000003</v>
      </c>
      <c r="AA15" s="10">
        <f t="shared" si="5"/>
        <v>2.1682500000000005</v>
      </c>
      <c r="AB15" s="10">
        <f t="shared" si="6"/>
        <v>1.6180000000000001</v>
      </c>
      <c r="AC15" s="10">
        <f t="shared" si="7"/>
        <v>1.0487</v>
      </c>
      <c r="AD15" s="10">
        <f t="shared" si="8"/>
        <v>0.19474999999999998</v>
      </c>
      <c r="AE15" s="10">
        <v>148.52000000000001</v>
      </c>
      <c r="AF15" s="10">
        <v>109.52</v>
      </c>
      <c r="AG15" s="10">
        <v>85.79</v>
      </c>
      <c r="AH15" s="10">
        <v>71.16</v>
      </c>
      <c r="AI15" s="10">
        <v>61.79</v>
      </c>
      <c r="AJ15" s="10">
        <v>55.79</v>
      </c>
      <c r="AK15" s="10">
        <v>51.44</v>
      </c>
      <c r="AL15" s="10">
        <v>48.43</v>
      </c>
      <c r="AM15" s="10">
        <v>46.34</v>
      </c>
      <c r="AN15" s="10">
        <v>44.85</v>
      </c>
      <c r="AO15" s="10">
        <v>43.65</v>
      </c>
    </row>
    <row r="16" spans="1:41" ht="15.5">
      <c r="A16" s="1">
        <v>1970752</v>
      </c>
      <c r="B16" s="1">
        <v>1</v>
      </c>
      <c r="C16" s="1">
        <v>33</v>
      </c>
      <c r="D16" s="1">
        <v>1</v>
      </c>
      <c r="E16" s="4">
        <v>0.6</v>
      </c>
      <c r="F16" s="7" t="s">
        <v>8</v>
      </c>
      <c r="G16" s="7" t="s">
        <v>4</v>
      </c>
      <c r="H16" s="7" t="s">
        <v>6</v>
      </c>
      <c r="I16" s="7" t="s">
        <v>4</v>
      </c>
      <c r="J16" s="7">
        <f t="shared" si="9"/>
        <v>2.2404999999999999</v>
      </c>
      <c r="K16" s="7">
        <f t="shared" si="0"/>
        <v>1.5565000000000002</v>
      </c>
      <c r="L16" s="7">
        <f t="shared" si="1"/>
        <v>1.1586666666666667</v>
      </c>
      <c r="M16" s="7">
        <f t="shared" si="2"/>
        <v>0.7551000000000001</v>
      </c>
      <c r="N16" s="7">
        <f t="shared" si="3"/>
        <v>0.14975000000000005</v>
      </c>
      <c r="O16" s="10">
        <v>113.48</v>
      </c>
      <c r="P16" s="10">
        <v>85.62</v>
      </c>
      <c r="Q16" s="10">
        <v>68.67</v>
      </c>
      <c r="R16" s="10">
        <v>58.22</v>
      </c>
      <c r="S16" s="10">
        <v>51.22</v>
      </c>
      <c r="T16" s="10">
        <v>47.05</v>
      </c>
      <c r="U16" s="10">
        <v>43.96</v>
      </c>
      <c r="V16" s="10">
        <v>41.74</v>
      </c>
      <c r="W16" s="10">
        <v>40.11</v>
      </c>
      <c r="X16" s="10">
        <v>38.89</v>
      </c>
      <c r="Y16" s="10">
        <v>37.97</v>
      </c>
      <c r="Z16" s="10">
        <f t="shared" si="4"/>
        <v>2.2350000000000003</v>
      </c>
      <c r="AA16" s="10">
        <f t="shared" si="5"/>
        <v>1.5462500000000001</v>
      </c>
      <c r="AB16" s="10">
        <f t="shared" si="6"/>
        <v>1.1568333333333334</v>
      </c>
      <c r="AC16" s="10">
        <f t="shared" si="7"/>
        <v>0.75190000000000001</v>
      </c>
      <c r="AD16" s="10">
        <f t="shared" si="8"/>
        <v>0.14450000000000002</v>
      </c>
      <c r="AE16" s="10">
        <v>115.25</v>
      </c>
      <c r="AF16" s="10">
        <v>87.49</v>
      </c>
      <c r="AG16" s="10">
        <v>70.55</v>
      </c>
      <c r="AH16" s="10">
        <v>60.1</v>
      </c>
      <c r="AI16" s="10">
        <v>53.4</v>
      </c>
      <c r="AJ16" s="10">
        <v>48.94</v>
      </c>
      <c r="AK16" s="10">
        <v>45.84</v>
      </c>
      <c r="AL16" s="10">
        <v>43.63</v>
      </c>
      <c r="AM16" s="10">
        <v>42.05</v>
      </c>
      <c r="AN16" s="10">
        <v>40.9</v>
      </c>
      <c r="AO16" s="10">
        <v>40.06</v>
      </c>
    </row>
    <row r="17" spans="1:41" ht="15.5">
      <c r="A17" s="2">
        <v>1976538</v>
      </c>
      <c r="B17" s="2">
        <v>1</v>
      </c>
      <c r="C17" s="2">
        <v>71</v>
      </c>
      <c r="D17" s="2">
        <v>1</v>
      </c>
      <c r="E17" s="5">
        <v>0.6</v>
      </c>
      <c r="F17" s="8" t="s">
        <v>5</v>
      </c>
      <c r="G17" s="8" t="s">
        <v>4</v>
      </c>
      <c r="H17" s="8" t="s">
        <v>17</v>
      </c>
      <c r="I17" s="8" t="s">
        <v>4</v>
      </c>
      <c r="J17" s="7">
        <f t="shared" si="9"/>
        <v>2.942499999999999</v>
      </c>
      <c r="K17" s="7">
        <f t="shared" si="0"/>
        <v>2.0345</v>
      </c>
      <c r="L17" s="7">
        <f t="shared" si="1"/>
        <v>1.5214999999999999</v>
      </c>
      <c r="M17" s="7">
        <f t="shared" si="2"/>
        <v>0.98649999999999982</v>
      </c>
      <c r="N17" s="7">
        <f t="shared" si="3"/>
        <v>0.184</v>
      </c>
      <c r="O17" s="11">
        <v>140.13999999999999</v>
      </c>
      <c r="P17" s="11">
        <v>103.55</v>
      </c>
      <c r="Q17" s="11">
        <v>81.290000000000006</v>
      </c>
      <c r="R17" s="11">
        <v>67.56</v>
      </c>
      <c r="S17" s="11">
        <v>58.76</v>
      </c>
      <c r="T17" s="11">
        <v>52.9</v>
      </c>
      <c r="U17" s="11">
        <v>48.85</v>
      </c>
      <c r="V17" s="11">
        <v>45.99</v>
      </c>
      <c r="W17" s="11">
        <v>44.04</v>
      </c>
      <c r="X17" s="11">
        <v>42.61</v>
      </c>
      <c r="Y17" s="11">
        <v>41.49</v>
      </c>
      <c r="Z17" s="10">
        <f t="shared" si="4"/>
        <v>3.6239999999999997</v>
      </c>
      <c r="AA17" s="10">
        <f t="shared" si="5"/>
        <v>2.5057499999999999</v>
      </c>
      <c r="AB17" s="10">
        <f t="shared" si="6"/>
        <v>1.8721666666666663</v>
      </c>
      <c r="AC17" s="10">
        <f t="shared" si="7"/>
        <v>1.2177</v>
      </c>
      <c r="AD17" s="10">
        <f t="shared" si="8"/>
        <v>0.23600000000000013</v>
      </c>
      <c r="AE17" s="11">
        <v>170.07</v>
      </c>
      <c r="AF17" s="11">
        <v>125</v>
      </c>
      <c r="AG17" s="11">
        <v>97.59</v>
      </c>
      <c r="AH17" s="11">
        <v>80.680000000000007</v>
      </c>
      <c r="AI17" s="11">
        <v>69.84</v>
      </c>
      <c r="AJ17" s="11">
        <v>62.62</v>
      </c>
      <c r="AK17" s="11">
        <v>57.74</v>
      </c>
      <c r="AL17" s="11">
        <v>54.29</v>
      </c>
      <c r="AM17" s="11">
        <v>51.75</v>
      </c>
      <c r="AN17" s="11">
        <v>49.78</v>
      </c>
      <c r="AO17" s="11">
        <v>48.3</v>
      </c>
    </row>
    <row r="18" spans="1:41" ht="15.5">
      <c r="A18" s="2">
        <v>1905927</v>
      </c>
      <c r="B18" s="2">
        <v>1</v>
      </c>
      <c r="C18" s="2">
        <v>67</v>
      </c>
      <c r="D18" s="2">
        <v>1</v>
      </c>
      <c r="E18" s="5">
        <v>0.5</v>
      </c>
      <c r="F18" s="8" t="s">
        <v>4</v>
      </c>
      <c r="G18" s="8" t="s">
        <v>4</v>
      </c>
      <c r="H18" s="8" t="s">
        <v>4</v>
      </c>
      <c r="I18" s="8">
        <v>0</v>
      </c>
      <c r="J18" s="7">
        <f t="shared" si="9"/>
        <v>1.2645</v>
      </c>
      <c r="K18" s="7">
        <f t="shared" si="0"/>
        <v>0.87424999999999997</v>
      </c>
      <c r="L18" s="7">
        <f t="shared" si="1"/>
        <v>0.65383333333333327</v>
      </c>
      <c r="M18" s="7">
        <f t="shared" si="2"/>
        <v>0.42599999999999999</v>
      </c>
      <c r="N18" s="7">
        <f t="shared" si="3"/>
        <v>8.4250000000000116E-2</v>
      </c>
      <c r="O18" s="11">
        <v>82.75</v>
      </c>
      <c r="P18" s="11">
        <v>67.02</v>
      </c>
      <c r="Q18" s="11">
        <v>57.46</v>
      </c>
      <c r="R18" s="11">
        <v>51.56</v>
      </c>
      <c r="S18" s="11">
        <v>47.78</v>
      </c>
      <c r="T18" s="11">
        <v>45.26</v>
      </c>
      <c r="U18" s="11">
        <v>43.52</v>
      </c>
      <c r="V18" s="11">
        <v>42.29</v>
      </c>
      <c r="W18" s="11">
        <v>41.39</v>
      </c>
      <c r="X18" s="11">
        <v>40.659999999999997</v>
      </c>
      <c r="Y18" s="11">
        <v>40.15</v>
      </c>
      <c r="Z18" s="10">
        <f t="shared" si="4"/>
        <v>2.2444999999999999</v>
      </c>
      <c r="AA18" s="10">
        <f t="shared" si="5"/>
        <v>1.5517499999999997</v>
      </c>
      <c r="AB18" s="10">
        <f t="shared" si="6"/>
        <v>1.1606666666666665</v>
      </c>
      <c r="AC18" s="10">
        <f t="shared" si="7"/>
        <v>0.755</v>
      </c>
      <c r="AD18" s="10">
        <f t="shared" si="8"/>
        <v>0.14649999999999999</v>
      </c>
      <c r="AE18" s="11">
        <v>115.27</v>
      </c>
      <c r="AF18" s="11">
        <v>87.35</v>
      </c>
      <c r="AG18" s="11">
        <v>70.38</v>
      </c>
      <c r="AH18" s="11">
        <v>59.91</v>
      </c>
      <c r="AI18" s="11">
        <v>53.2</v>
      </c>
      <c r="AJ18" s="11">
        <v>48.72</v>
      </c>
      <c r="AK18" s="11">
        <v>45.63</v>
      </c>
      <c r="AL18" s="11">
        <v>43.44</v>
      </c>
      <c r="AM18" s="11">
        <v>41.87</v>
      </c>
      <c r="AN18" s="11">
        <v>40.69</v>
      </c>
      <c r="AO18" s="11">
        <v>39.770000000000003</v>
      </c>
    </row>
    <row r="19" spans="1:41" ht="15.5">
      <c r="A19" s="1">
        <v>1973097</v>
      </c>
      <c r="B19" s="1">
        <v>1</v>
      </c>
      <c r="C19" s="1">
        <v>79</v>
      </c>
      <c r="D19" s="1">
        <v>1</v>
      </c>
      <c r="E19" s="4">
        <v>0.5</v>
      </c>
      <c r="F19" s="7" t="s">
        <v>5</v>
      </c>
      <c r="G19" s="7" t="s">
        <v>4</v>
      </c>
      <c r="H19" s="7" t="s">
        <v>5</v>
      </c>
      <c r="I19" s="7" t="s">
        <v>4</v>
      </c>
      <c r="J19" s="7">
        <f t="shared" si="9"/>
        <v>0.80049999999999988</v>
      </c>
      <c r="K19" s="7">
        <f t="shared" si="0"/>
        <v>0.55574999999999997</v>
      </c>
      <c r="L19" s="7">
        <f t="shared" si="1"/>
        <v>0.41616666666666663</v>
      </c>
      <c r="M19" s="7">
        <f t="shared" si="2"/>
        <v>0.2717</v>
      </c>
      <c r="N19" s="7">
        <f t="shared" si="3"/>
        <v>5.500000000000007E-2</v>
      </c>
      <c r="O19" s="10">
        <v>60.93</v>
      </c>
      <c r="P19" s="10">
        <v>51.06</v>
      </c>
      <c r="Q19" s="10">
        <v>44.92</v>
      </c>
      <c r="R19" s="10">
        <v>41.13</v>
      </c>
      <c r="S19" s="10">
        <v>38.700000000000003</v>
      </c>
      <c r="T19" s="10">
        <v>37.08</v>
      </c>
      <c r="U19" s="10">
        <v>35.96</v>
      </c>
      <c r="V19" s="10">
        <v>35.159999999999997</v>
      </c>
      <c r="W19" s="10">
        <v>34.58</v>
      </c>
      <c r="X19" s="10">
        <v>34.090000000000003</v>
      </c>
      <c r="Y19" s="10">
        <v>33.76</v>
      </c>
      <c r="Z19" s="10">
        <f t="shared" si="4"/>
        <v>1.343</v>
      </c>
      <c r="AA19" s="10">
        <f t="shared" si="5"/>
        <v>0.92825000000000002</v>
      </c>
      <c r="AB19" s="10">
        <f t="shared" si="6"/>
        <v>0.69433333333333336</v>
      </c>
      <c r="AC19" s="10">
        <f t="shared" si="7"/>
        <v>0.45120000000000005</v>
      </c>
      <c r="AD19" s="10">
        <f t="shared" si="8"/>
        <v>8.6500000000000021E-2</v>
      </c>
      <c r="AE19" s="10">
        <v>81.42</v>
      </c>
      <c r="AF19" s="10">
        <v>64.72</v>
      </c>
      <c r="AG19" s="10">
        <v>54.56</v>
      </c>
      <c r="AH19" s="10">
        <v>48.3</v>
      </c>
      <c r="AI19" s="10">
        <v>44.29</v>
      </c>
      <c r="AJ19" s="10">
        <v>41.61</v>
      </c>
      <c r="AK19" s="10">
        <v>39.76</v>
      </c>
      <c r="AL19" s="10">
        <v>38.450000000000003</v>
      </c>
      <c r="AM19" s="10">
        <v>37.49</v>
      </c>
      <c r="AN19" s="10">
        <v>36.78</v>
      </c>
      <c r="AO19" s="10">
        <v>36.299999999999997</v>
      </c>
    </row>
    <row r="20" spans="1:41" ht="15.5">
      <c r="A20" s="2">
        <v>1899589</v>
      </c>
      <c r="B20" s="2">
        <v>1</v>
      </c>
      <c r="C20" s="2">
        <v>53</v>
      </c>
      <c r="D20" s="2">
        <v>1</v>
      </c>
      <c r="E20" s="5">
        <v>0.4</v>
      </c>
      <c r="F20" s="8" t="s">
        <v>5</v>
      </c>
      <c r="G20" s="8">
        <v>0</v>
      </c>
      <c r="H20" s="8" t="s">
        <v>5</v>
      </c>
      <c r="I20" s="8">
        <v>0</v>
      </c>
      <c r="J20" s="7">
        <f t="shared" si="9"/>
        <v>2.9334999999999996</v>
      </c>
      <c r="K20" s="7">
        <f t="shared" si="0"/>
        <v>2.0282499999999999</v>
      </c>
      <c r="L20" s="7">
        <f t="shared" si="1"/>
        <v>1.5159999999999996</v>
      </c>
      <c r="M20" s="7">
        <f t="shared" si="2"/>
        <v>0.98119999999999974</v>
      </c>
      <c r="N20" s="7">
        <f t="shared" si="3"/>
        <v>0.17899999999999991</v>
      </c>
      <c r="O20" s="11">
        <v>138.88999999999999</v>
      </c>
      <c r="P20" s="11">
        <v>102.41</v>
      </c>
      <c r="Q20" s="11">
        <v>80.22</v>
      </c>
      <c r="R20" s="11">
        <v>66.540000000000006</v>
      </c>
      <c r="S20" s="11">
        <v>57.76</v>
      </c>
      <c r="T20" s="11">
        <v>51.9</v>
      </c>
      <c r="U20" s="11">
        <v>47.93</v>
      </c>
      <c r="V20" s="11">
        <v>45.15</v>
      </c>
      <c r="W20" s="11">
        <v>43.14</v>
      </c>
      <c r="X20" s="11">
        <v>41.83</v>
      </c>
      <c r="Y20" s="11">
        <v>40.770000000000003</v>
      </c>
      <c r="Z20" s="10">
        <f t="shared" si="4"/>
        <v>2.7625000000000002</v>
      </c>
      <c r="AA20" s="10">
        <f t="shared" si="5"/>
        <v>1.9100000000000001</v>
      </c>
      <c r="AB20" s="10">
        <f t="shared" si="6"/>
        <v>1.4283333333333335</v>
      </c>
      <c r="AC20" s="10">
        <f t="shared" si="7"/>
        <v>0.93129999999999991</v>
      </c>
      <c r="AD20" s="10">
        <f t="shared" si="8"/>
        <v>0.18575</v>
      </c>
      <c r="AE20" s="11">
        <v>136.15</v>
      </c>
      <c r="AF20" s="11">
        <v>101.8</v>
      </c>
      <c r="AG20" s="11">
        <v>80.900000000000006</v>
      </c>
      <c r="AH20" s="11">
        <v>68.010000000000005</v>
      </c>
      <c r="AI20" s="11">
        <v>59.75</v>
      </c>
      <c r="AJ20" s="11">
        <v>54.25</v>
      </c>
      <c r="AK20" s="11">
        <v>50.45</v>
      </c>
      <c r="AL20" s="11">
        <v>47.74</v>
      </c>
      <c r="AM20" s="11">
        <v>45.77</v>
      </c>
      <c r="AN20" s="11">
        <v>44.3</v>
      </c>
      <c r="AO20" s="11">
        <v>43.02</v>
      </c>
    </row>
    <row r="21" spans="1:41" ht="15.5">
      <c r="A21" s="2">
        <v>943830</v>
      </c>
      <c r="B21" s="2">
        <v>1</v>
      </c>
      <c r="C21" s="2">
        <v>58</v>
      </c>
      <c r="D21" s="2">
        <v>1</v>
      </c>
      <c r="E21" s="5">
        <v>0.4</v>
      </c>
      <c r="F21" s="8" t="s">
        <v>5</v>
      </c>
      <c r="G21" s="8" t="s">
        <v>4</v>
      </c>
      <c r="H21" s="8" t="s">
        <v>5</v>
      </c>
      <c r="I21" s="8" t="s">
        <v>4</v>
      </c>
      <c r="J21" s="7">
        <f t="shared" si="9"/>
        <v>2.5880000000000001</v>
      </c>
      <c r="K21" s="7">
        <f t="shared" si="0"/>
        <v>1.6164999999999998</v>
      </c>
      <c r="L21" s="7">
        <f t="shared" si="1"/>
        <v>1.2088333333333334</v>
      </c>
      <c r="M21" s="7">
        <f t="shared" si="2"/>
        <v>0.7863</v>
      </c>
      <c r="N21" s="7">
        <f t="shared" si="3"/>
        <v>0.15249999999999986</v>
      </c>
      <c r="O21" s="11">
        <v>126.22</v>
      </c>
      <c r="P21" s="11">
        <v>97.14</v>
      </c>
      <c r="Q21" s="11">
        <v>74.459999999999994</v>
      </c>
      <c r="R21" s="11">
        <v>68.56</v>
      </c>
      <c r="S21" s="11">
        <v>61.56</v>
      </c>
      <c r="T21" s="11">
        <v>56.91</v>
      </c>
      <c r="U21" s="11">
        <v>53.69</v>
      </c>
      <c r="V21" s="11">
        <v>51.4</v>
      </c>
      <c r="W21" s="11">
        <v>49.74</v>
      </c>
      <c r="X21" s="11">
        <v>48.48</v>
      </c>
      <c r="Y21" s="11">
        <v>47.59</v>
      </c>
      <c r="Z21" s="10">
        <f t="shared" si="4"/>
        <v>2.34</v>
      </c>
      <c r="AA21" s="10">
        <f t="shared" si="5"/>
        <v>1.6177499999999998</v>
      </c>
      <c r="AB21" s="10">
        <f t="shared" si="6"/>
        <v>1.2098333333333333</v>
      </c>
      <c r="AC21" s="10">
        <f t="shared" si="7"/>
        <v>0.78810000000000002</v>
      </c>
      <c r="AD21" s="10">
        <f t="shared" si="8"/>
        <v>0.15549999999999997</v>
      </c>
      <c r="AE21" s="11">
        <v>127.63</v>
      </c>
      <c r="AF21" s="11">
        <v>98.53</v>
      </c>
      <c r="AG21" s="11">
        <v>80.83</v>
      </c>
      <c r="AH21" s="11">
        <v>69.92</v>
      </c>
      <c r="AI21" s="11">
        <v>62.92</v>
      </c>
      <c r="AJ21" s="11">
        <v>58.6</v>
      </c>
      <c r="AK21" s="11">
        <v>55.04</v>
      </c>
      <c r="AL21" s="11">
        <v>52.75</v>
      </c>
      <c r="AM21" s="11">
        <v>51.08</v>
      </c>
      <c r="AN21" s="11">
        <v>49.78</v>
      </c>
      <c r="AO21" s="11">
        <v>48.82</v>
      </c>
    </row>
    <row r="22" spans="1:41" ht="15.5">
      <c r="A22" s="1">
        <v>1958263</v>
      </c>
      <c r="B22" s="1">
        <v>1</v>
      </c>
      <c r="C22" s="1">
        <v>55</v>
      </c>
      <c r="D22" s="1">
        <v>1</v>
      </c>
      <c r="E22" s="4">
        <v>0.4</v>
      </c>
      <c r="F22" s="7" t="s">
        <v>6</v>
      </c>
      <c r="G22" s="7" t="s">
        <v>4</v>
      </c>
      <c r="H22" s="7" t="s">
        <v>4</v>
      </c>
      <c r="I22" s="7" t="s">
        <v>10</v>
      </c>
      <c r="J22" s="7">
        <f t="shared" si="9"/>
        <v>1.2855000000000001</v>
      </c>
      <c r="K22" s="7">
        <f t="shared" si="0"/>
        <v>0.88874999999999993</v>
      </c>
      <c r="L22" s="7">
        <f t="shared" si="1"/>
        <v>0.66466666666666663</v>
      </c>
      <c r="M22" s="7">
        <f t="shared" si="2"/>
        <v>0.43359999999999999</v>
      </c>
      <c r="N22" s="7">
        <f t="shared" si="3"/>
        <v>8.7000000000000105E-2</v>
      </c>
      <c r="O22" s="10">
        <v>82.97</v>
      </c>
      <c r="P22" s="10">
        <v>66.989999999999995</v>
      </c>
      <c r="Q22" s="10">
        <v>57.26</v>
      </c>
      <c r="R22" s="10">
        <v>50.8</v>
      </c>
      <c r="S22" s="10">
        <v>47.42</v>
      </c>
      <c r="T22" s="10">
        <v>44.85</v>
      </c>
      <c r="U22" s="10">
        <v>43.09</v>
      </c>
      <c r="V22" s="10">
        <v>41.83</v>
      </c>
      <c r="W22" s="10">
        <v>40.909999999999997</v>
      </c>
      <c r="X22" s="10">
        <v>40.15</v>
      </c>
      <c r="Y22" s="10">
        <v>39.61</v>
      </c>
      <c r="Z22" s="10">
        <f t="shared" si="4"/>
        <v>1.0834999999999997</v>
      </c>
      <c r="AA22" s="10">
        <f t="shared" si="5"/>
        <v>0.75099999999999978</v>
      </c>
      <c r="AB22" s="10">
        <f t="shared" si="6"/>
        <v>0.56216666666666659</v>
      </c>
      <c r="AC22" s="10">
        <f t="shared" si="7"/>
        <v>0.36649999999999994</v>
      </c>
      <c r="AD22" s="10">
        <f t="shared" si="8"/>
        <v>7.2999999999999871E-2</v>
      </c>
      <c r="AE22" s="10">
        <v>80.989999999999995</v>
      </c>
      <c r="AF22" s="10">
        <v>67.599999999999994</v>
      </c>
      <c r="AG22" s="10">
        <v>59.32</v>
      </c>
      <c r="AH22" s="10">
        <v>54.22</v>
      </c>
      <c r="AI22" s="10">
        <v>50.95</v>
      </c>
      <c r="AJ22" s="10">
        <v>48.76</v>
      </c>
      <c r="AK22" s="10">
        <v>47.26</v>
      </c>
      <c r="AL22" s="10">
        <v>46.19</v>
      </c>
      <c r="AM22" s="10">
        <v>45.41</v>
      </c>
      <c r="AN22" s="10">
        <v>44.81</v>
      </c>
      <c r="AO22" s="10">
        <v>44.34</v>
      </c>
    </row>
    <row r="23" spans="1:41" ht="15.5">
      <c r="A23" s="2">
        <v>1885988</v>
      </c>
      <c r="B23" s="2">
        <v>1</v>
      </c>
      <c r="C23" s="2">
        <v>60</v>
      </c>
      <c r="D23" s="2">
        <v>2</v>
      </c>
      <c r="E23" s="5">
        <v>0.3</v>
      </c>
      <c r="F23" s="8" t="s">
        <v>4</v>
      </c>
      <c r="G23" s="8" t="s">
        <v>4</v>
      </c>
      <c r="H23" s="8" t="s">
        <v>4</v>
      </c>
      <c r="I23" s="8" t="s">
        <v>12</v>
      </c>
      <c r="J23" s="7">
        <f t="shared" si="9"/>
        <v>2.6269999999999998</v>
      </c>
      <c r="K23" s="7">
        <f t="shared" si="0"/>
        <v>1.8162500000000001</v>
      </c>
      <c r="L23" s="7">
        <f t="shared" si="1"/>
        <v>1.3583333333333334</v>
      </c>
      <c r="M23" s="7">
        <f t="shared" si="2"/>
        <v>0.88419999999999999</v>
      </c>
      <c r="N23" s="7">
        <f t="shared" si="3"/>
        <v>0.17300000000000004</v>
      </c>
      <c r="O23" s="11">
        <v>123.97</v>
      </c>
      <c r="P23" s="11">
        <v>91.3</v>
      </c>
      <c r="Q23" s="11">
        <v>71.430000000000007</v>
      </c>
      <c r="R23" s="11">
        <v>59.18</v>
      </c>
      <c r="S23" s="11">
        <v>51.32</v>
      </c>
      <c r="T23" s="11">
        <v>46.09</v>
      </c>
      <c r="U23" s="11">
        <v>42.47</v>
      </c>
      <c r="V23" s="11">
        <v>39.93</v>
      </c>
      <c r="W23" s="11">
        <v>38.049999999999997</v>
      </c>
      <c r="X23" s="11">
        <v>36.630000000000003</v>
      </c>
      <c r="Y23" s="11">
        <v>35.549999999999997</v>
      </c>
      <c r="Z23" s="10">
        <f t="shared" si="4"/>
        <v>2.8285000000000005</v>
      </c>
      <c r="AA23" s="10">
        <f t="shared" si="5"/>
        <v>1.9555</v>
      </c>
      <c r="AB23" s="10">
        <f t="shared" si="6"/>
        <v>1.4624999999999999</v>
      </c>
      <c r="AC23" s="10">
        <f t="shared" si="7"/>
        <v>0.95150000000000001</v>
      </c>
      <c r="AD23" s="10">
        <f t="shared" si="8"/>
        <v>0.18500000000000014</v>
      </c>
      <c r="AE23" s="11">
        <v>142.31</v>
      </c>
      <c r="AF23" s="11">
        <v>107.13</v>
      </c>
      <c r="AG23" s="11">
        <v>85.74</v>
      </c>
      <c r="AH23" s="11">
        <v>72.55</v>
      </c>
      <c r="AI23" s="11">
        <v>64.09</v>
      </c>
      <c r="AJ23" s="11">
        <v>58.45</v>
      </c>
      <c r="AK23" s="11">
        <v>54.56</v>
      </c>
      <c r="AL23" s="11">
        <v>51.79</v>
      </c>
      <c r="AM23" s="11">
        <v>49.77</v>
      </c>
      <c r="AN23" s="11">
        <v>48.26</v>
      </c>
      <c r="AO23" s="11">
        <v>47.16</v>
      </c>
    </row>
    <row r="24" spans="1:41" ht="15.5">
      <c r="A24" s="2">
        <v>1886164</v>
      </c>
      <c r="B24" s="2">
        <v>2</v>
      </c>
      <c r="C24" s="2">
        <v>77</v>
      </c>
      <c r="D24" s="2">
        <v>2</v>
      </c>
      <c r="E24" s="5">
        <v>0.3</v>
      </c>
      <c r="F24" s="8" t="s">
        <v>6</v>
      </c>
      <c r="G24" s="8" t="s">
        <v>4</v>
      </c>
      <c r="H24" s="8" t="s">
        <v>4</v>
      </c>
      <c r="I24" s="8" t="s">
        <v>13</v>
      </c>
      <c r="J24" s="7">
        <f t="shared" si="9"/>
        <v>4.7234999999999996</v>
      </c>
      <c r="K24" s="7">
        <f t="shared" si="0"/>
        <v>3.2657499999999997</v>
      </c>
      <c r="L24" s="7">
        <f t="shared" si="1"/>
        <v>2.4423333333333335</v>
      </c>
      <c r="M24" s="7">
        <f t="shared" si="2"/>
        <v>1.5871999999999999</v>
      </c>
      <c r="N24" s="7">
        <f t="shared" si="3"/>
        <v>0.30449999999999999</v>
      </c>
      <c r="O24" s="11">
        <v>156.96</v>
      </c>
      <c r="P24" s="11">
        <v>98.22</v>
      </c>
      <c r="Q24" s="11">
        <v>62.49</v>
      </c>
      <c r="R24" s="11">
        <v>40.450000000000003</v>
      </c>
      <c r="S24" s="11">
        <v>26.33</v>
      </c>
      <c r="T24" s="11">
        <v>16.91</v>
      </c>
      <c r="U24" s="11">
        <v>10.42</v>
      </c>
      <c r="V24" s="11">
        <v>5.8</v>
      </c>
      <c r="W24" s="11">
        <v>2.46</v>
      </c>
      <c r="X24" s="11">
        <v>0.04</v>
      </c>
      <c r="Y24" s="11">
        <v>-1.76</v>
      </c>
      <c r="Z24" s="10">
        <f t="shared" si="4"/>
        <v>4.6579999999999995</v>
      </c>
      <c r="AA24" s="10">
        <f t="shared" si="5"/>
        <v>3.2202500000000001</v>
      </c>
      <c r="AB24" s="10">
        <f t="shared" si="6"/>
        <v>2.4083333333333332</v>
      </c>
      <c r="AC24" s="10">
        <f t="shared" si="7"/>
        <v>1.5674999999999999</v>
      </c>
      <c r="AD24" s="10">
        <f t="shared" si="8"/>
        <v>0.30625000000000002</v>
      </c>
      <c r="AE24" s="11">
        <v>188.47</v>
      </c>
      <c r="AF24" s="11">
        <v>130.54</v>
      </c>
      <c r="AG24" s="11">
        <v>95.31</v>
      </c>
      <c r="AH24" s="11">
        <v>73.59</v>
      </c>
      <c r="AI24" s="11">
        <v>59.66</v>
      </c>
      <c r="AJ24" s="11">
        <v>50.38</v>
      </c>
      <c r="AK24" s="11">
        <v>43.97</v>
      </c>
      <c r="AL24" s="11">
        <v>39.409999999999997</v>
      </c>
      <c r="AM24" s="11">
        <v>36.090000000000003</v>
      </c>
      <c r="AN24" s="11">
        <v>33.61</v>
      </c>
      <c r="AO24" s="11">
        <v>31.72</v>
      </c>
    </row>
    <row r="25" spans="1:41" ht="15.5">
      <c r="A25" s="1">
        <v>332323</v>
      </c>
      <c r="B25" s="1">
        <v>1</v>
      </c>
      <c r="C25" s="1">
        <v>57</v>
      </c>
      <c r="D25" s="1">
        <v>2</v>
      </c>
      <c r="E25" s="4">
        <v>0.3</v>
      </c>
      <c r="F25" s="7" t="s">
        <v>4</v>
      </c>
      <c r="G25" s="7">
        <v>0</v>
      </c>
      <c r="H25" s="7" t="s">
        <v>4</v>
      </c>
      <c r="I25" s="7">
        <v>0</v>
      </c>
      <c r="J25" s="7">
        <f t="shared" si="9"/>
        <v>2.9550000000000005</v>
      </c>
      <c r="K25" s="7">
        <f t="shared" si="0"/>
        <v>2.0427500000000003</v>
      </c>
      <c r="L25" s="7">
        <f t="shared" si="1"/>
        <v>1.5268333333333335</v>
      </c>
      <c r="M25" s="7">
        <f t="shared" si="2"/>
        <v>0.9930000000000001</v>
      </c>
      <c r="N25" s="7">
        <f t="shared" si="3"/>
        <v>0.19224999999999995</v>
      </c>
      <c r="O25" s="10">
        <v>136.65</v>
      </c>
      <c r="P25" s="10">
        <v>99.9</v>
      </c>
      <c r="Q25" s="10">
        <v>77.55</v>
      </c>
      <c r="R25" s="10">
        <v>63.77</v>
      </c>
      <c r="S25" s="10">
        <v>54.94</v>
      </c>
      <c r="T25" s="10">
        <v>49.05</v>
      </c>
      <c r="U25" s="10">
        <v>45.04</v>
      </c>
      <c r="V25" s="10">
        <v>42.19</v>
      </c>
      <c r="W25" s="10">
        <v>40.130000000000003</v>
      </c>
      <c r="X25" s="10">
        <v>38.57</v>
      </c>
      <c r="Y25" s="10">
        <v>37.35</v>
      </c>
      <c r="Z25" s="10">
        <f t="shared" si="4"/>
        <v>4.1354999999999995</v>
      </c>
      <c r="AA25" s="10">
        <f t="shared" si="5"/>
        <v>2.86775</v>
      </c>
      <c r="AB25" s="10">
        <f t="shared" si="6"/>
        <v>2.1463333333333332</v>
      </c>
      <c r="AC25" s="10">
        <f t="shared" si="7"/>
        <v>1.3973</v>
      </c>
      <c r="AD25" s="10">
        <f t="shared" si="8"/>
        <v>0.27374999999999988</v>
      </c>
      <c r="AE25" s="10">
        <v>191.44</v>
      </c>
      <c r="AF25" s="10">
        <v>40.36</v>
      </c>
      <c r="AG25" s="10">
        <v>108.73</v>
      </c>
      <c r="AH25" s="10">
        <v>89.23</v>
      </c>
      <c r="AI25" s="10">
        <v>76.73</v>
      </c>
      <c r="AJ25" s="10">
        <v>68.39</v>
      </c>
      <c r="AK25" s="10">
        <v>62.66</v>
      </c>
      <c r="AL25" s="10">
        <v>58.62</v>
      </c>
      <c r="AM25" s="10">
        <v>55.63</v>
      </c>
      <c r="AN25" s="10">
        <v>53.4</v>
      </c>
      <c r="AO25" s="10">
        <v>51.71</v>
      </c>
    </row>
    <row r="26" spans="1:41" ht="15.5">
      <c r="A26" s="1">
        <v>1901450</v>
      </c>
      <c r="B26" s="1">
        <v>1</v>
      </c>
      <c r="C26" s="1">
        <v>70</v>
      </c>
      <c r="D26" s="1">
        <v>2</v>
      </c>
      <c r="E26" s="4">
        <v>0.3</v>
      </c>
      <c r="F26" s="7" t="s">
        <v>4</v>
      </c>
      <c r="G26" s="7" t="s">
        <v>4</v>
      </c>
      <c r="H26" s="7" t="s">
        <v>4</v>
      </c>
      <c r="I26" s="7" t="s">
        <v>5</v>
      </c>
      <c r="J26" s="7">
        <f t="shared" si="9"/>
        <v>0.67549999999999988</v>
      </c>
      <c r="K26" s="7">
        <f t="shared" si="0"/>
        <v>0.46724999999999994</v>
      </c>
      <c r="L26" s="7">
        <f t="shared" si="1"/>
        <v>0.34933333333333333</v>
      </c>
      <c r="M26" s="7">
        <f t="shared" si="2"/>
        <v>0.22850000000000001</v>
      </c>
      <c r="N26" s="7">
        <f t="shared" si="3"/>
        <v>4.7250000000000014E-2</v>
      </c>
      <c r="O26" s="10">
        <v>69.89</v>
      </c>
      <c r="P26" s="10">
        <v>61.49</v>
      </c>
      <c r="Q26" s="10">
        <v>56.38</v>
      </c>
      <c r="R26" s="10">
        <v>53.22</v>
      </c>
      <c r="S26" s="10">
        <v>51.2</v>
      </c>
      <c r="T26" s="10">
        <v>49.86</v>
      </c>
      <c r="U26" s="10">
        <v>48.93</v>
      </c>
      <c r="V26" s="10">
        <v>48.28</v>
      </c>
      <c r="W26" s="10">
        <v>47.81</v>
      </c>
      <c r="X26" s="10">
        <v>47.43</v>
      </c>
      <c r="Y26" s="10">
        <v>47.04</v>
      </c>
      <c r="Z26" s="10">
        <f t="shared" si="4"/>
        <v>2.1844999999999999</v>
      </c>
      <c r="AA26" s="10">
        <f t="shared" si="5"/>
        <v>1.5102500000000001</v>
      </c>
      <c r="AB26" s="10">
        <f t="shared" si="6"/>
        <v>1.1295000000000002</v>
      </c>
      <c r="AC26" s="10">
        <f t="shared" si="7"/>
        <v>0.73409999999999997</v>
      </c>
      <c r="AD26" s="10">
        <f t="shared" si="8"/>
        <v>0.14100000000000001</v>
      </c>
      <c r="AE26" s="10">
        <v>120.17</v>
      </c>
      <c r="AF26" s="10">
        <v>93</v>
      </c>
      <c r="AG26" s="10">
        <v>76.48</v>
      </c>
      <c r="AH26" s="10">
        <v>66.260000000000005</v>
      </c>
      <c r="AI26" s="10">
        <v>59.76</v>
      </c>
      <c r="AJ26" s="10">
        <v>55.4</v>
      </c>
      <c r="AK26" s="10">
        <v>52.4</v>
      </c>
      <c r="AL26" s="10">
        <v>50.26</v>
      </c>
      <c r="AM26" s="10">
        <v>48.68</v>
      </c>
      <c r="AN26" s="10">
        <v>47.56</v>
      </c>
      <c r="AO26" s="10">
        <v>46.76</v>
      </c>
    </row>
    <row r="27" spans="1:41" ht="15.5">
      <c r="A27" s="2">
        <v>1902627</v>
      </c>
      <c r="B27" s="2">
        <v>1</v>
      </c>
      <c r="C27" s="2">
        <v>71</v>
      </c>
      <c r="D27" s="2">
        <v>2</v>
      </c>
      <c r="E27" s="5">
        <v>0.3</v>
      </c>
      <c r="F27" s="8" t="s">
        <v>4</v>
      </c>
      <c r="G27" s="8" t="s">
        <v>4</v>
      </c>
      <c r="H27" s="8" t="s">
        <v>4</v>
      </c>
      <c r="I27" s="8" t="s">
        <v>14</v>
      </c>
      <c r="J27" s="7">
        <f t="shared" si="9"/>
        <v>3.5314999999999999</v>
      </c>
      <c r="K27" s="7">
        <f t="shared" si="0"/>
        <v>2.4494999999999996</v>
      </c>
      <c r="L27" s="7">
        <f t="shared" si="1"/>
        <v>1.8336666666666668</v>
      </c>
      <c r="M27" s="7">
        <f t="shared" si="2"/>
        <v>1.1941999999999999</v>
      </c>
      <c r="N27" s="7">
        <f t="shared" si="3"/>
        <v>0.23499999999999996</v>
      </c>
      <c r="O27" s="11">
        <v>143.75</v>
      </c>
      <c r="P27" s="11">
        <v>100.16</v>
      </c>
      <c r="Q27" s="11">
        <v>73.12</v>
      </c>
      <c r="R27" s="11">
        <v>56.46</v>
      </c>
      <c r="S27" s="11">
        <v>45.77</v>
      </c>
      <c r="T27" s="11">
        <v>38.65</v>
      </c>
      <c r="U27" s="11">
        <v>33.729999999999997</v>
      </c>
      <c r="V27" s="11">
        <v>30.24</v>
      </c>
      <c r="W27" s="11">
        <v>27.69</v>
      </c>
      <c r="X27" s="11">
        <v>25.78</v>
      </c>
      <c r="Y27" s="11">
        <v>24.33</v>
      </c>
      <c r="Z27" s="10">
        <f t="shared" si="4"/>
        <v>3.4415</v>
      </c>
      <c r="AA27" s="10">
        <f t="shared" si="5"/>
        <v>2.3792499999999999</v>
      </c>
      <c r="AB27" s="10">
        <f t="shared" si="6"/>
        <v>1.7793333333333332</v>
      </c>
      <c r="AC27" s="10">
        <f t="shared" si="7"/>
        <v>1.1581000000000001</v>
      </c>
      <c r="AD27" s="10">
        <f t="shared" si="8"/>
        <v>0.22625000000000001</v>
      </c>
      <c r="AE27" s="11">
        <v>144.44</v>
      </c>
      <c r="AF27" s="11">
        <v>101.65</v>
      </c>
      <c r="AG27" s="11">
        <v>75.61</v>
      </c>
      <c r="AH27" s="11">
        <v>59.56</v>
      </c>
      <c r="AI27" s="11">
        <v>49.27</v>
      </c>
      <c r="AJ27" s="11">
        <v>42.42</v>
      </c>
      <c r="AK27" s="11">
        <v>37.68</v>
      </c>
      <c r="AL27" s="11">
        <v>34.32</v>
      </c>
      <c r="AM27" s="11">
        <v>31.86</v>
      </c>
      <c r="AN27" s="11">
        <v>30.03</v>
      </c>
      <c r="AO27" s="11">
        <v>28.63</v>
      </c>
    </row>
    <row r="28" spans="1:41" ht="15.5">
      <c r="A28" s="2">
        <v>1964634</v>
      </c>
      <c r="B28" s="2">
        <v>1</v>
      </c>
      <c r="C28" s="2">
        <v>73</v>
      </c>
      <c r="D28" s="2">
        <v>2</v>
      </c>
      <c r="E28" s="5">
        <v>0.3</v>
      </c>
      <c r="F28" s="8" t="s">
        <v>5</v>
      </c>
      <c r="G28" s="8" t="s">
        <v>4</v>
      </c>
      <c r="H28" s="8" t="s">
        <v>5</v>
      </c>
      <c r="I28" s="8" t="s">
        <v>4</v>
      </c>
      <c r="J28" s="7">
        <f t="shared" si="9"/>
        <v>1.9840000000000004</v>
      </c>
      <c r="K28" s="7">
        <f t="shared" si="0"/>
        <v>1.37175</v>
      </c>
      <c r="L28" s="7">
        <f t="shared" si="1"/>
        <v>1.0263333333333333</v>
      </c>
      <c r="M28" s="7">
        <f t="shared" si="2"/>
        <v>0.66800000000000015</v>
      </c>
      <c r="N28" s="7">
        <f t="shared" si="3"/>
        <v>0.13049999999999998</v>
      </c>
      <c r="O28" s="11">
        <v>107.45</v>
      </c>
      <c r="P28" s="11">
        <v>82.78</v>
      </c>
      <c r="Q28" s="11">
        <v>67.77</v>
      </c>
      <c r="R28" s="11">
        <v>58.52</v>
      </c>
      <c r="S28" s="11">
        <v>52.58</v>
      </c>
      <c r="T28" s="11">
        <v>48.59</v>
      </c>
      <c r="U28" s="11">
        <v>45.87</v>
      </c>
      <c r="V28" s="11">
        <v>43.93</v>
      </c>
      <c r="W28" s="11">
        <v>42.49</v>
      </c>
      <c r="X28" s="11">
        <v>41.45</v>
      </c>
      <c r="Y28" s="11">
        <v>40.65</v>
      </c>
      <c r="Z28" s="10">
        <f t="shared" si="4"/>
        <v>2.4370000000000003</v>
      </c>
      <c r="AA28" s="10">
        <f t="shared" si="5"/>
        <v>1.6850000000000001</v>
      </c>
      <c r="AB28" s="10">
        <f t="shared" si="6"/>
        <v>1.2601666666666669</v>
      </c>
      <c r="AC28" s="10">
        <f t="shared" si="7"/>
        <v>0.81880000000000008</v>
      </c>
      <c r="AD28" s="10">
        <f t="shared" si="8"/>
        <v>0.15675000000000008</v>
      </c>
      <c r="AE28" s="11">
        <v>125.29</v>
      </c>
      <c r="AF28" s="11">
        <v>94.98</v>
      </c>
      <c r="AG28" s="11">
        <v>76.55</v>
      </c>
      <c r="AH28" s="11">
        <v>65.180000000000007</v>
      </c>
      <c r="AI28" s="11">
        <v>57.89</v>
      </c>
      <c r="AJ28" s="11">
        <v>53.04</v>
      </c>
      <c r="AK28" s="11">
        <v>49.68</v>
      </c>
      <c r="AL28" s="11">
        <v>47.3</v>
      </c>
      <c r="AM28" s="11">
        <v>45.59</v>
      </c>
      <c r="AN28" s="11">
        <v>44.36</v>
      </c>
      <c r="AO28" s="11">
        <v>43.41</v>
      </c>
    </row>
    <row r="29" spans="1:41" ht="15.5">
      <c r="A29" s="1">
        <v>1978477</v>
      </c>
      <c r="B29" s="1">
        <v>2</v>
      </c>
      <c r="C29" s="1">
        <v>74</v>
      </c>
      <c r="D29" s="1">
        <v>2</v>
      </c>
      <c r="E29" s="4">
        <v>0.3</v>
      </c>
      <c r="F29" s="7" t="s">
        <v>4</v>
      </c>
      <c r="G29" s="7">
        <v>0</v>
      </c>
      <c r="H29" s="7" t="s">
        <v>4</v>
      </c>
      <c r="I29" s="7" t="s">
        <v>5</v>
      </c>
      <c r="J29" s="7">
        <f t="shared" si="9"/>
        <v>3.0715000000000003</v>
      </c>
      <c r="K29" s="7">
        <f t="shared" si="0"/>
        <v>2.1237500000000002</v>
      </c>
      <c r="L29" s="7">
        <f t="shared" si="1"/>
        <v>1.5883333333333336</v>
      </c>
      <c r="M29" s="7">
        <f t="shared" si="2"/>
        <v>1.0281</v>
      </c>
      <c r="N29" s="7">
        <f t="shared" si="3"/>
        <v>0.18774999999999994</v>
      </c>
      <c r="O29" s="10">
        <v>154.27000000000001</v>
      </c>
      <c r="P29" s="10">
        <v>116.07</v>
      </c>
      <c r="Q29" s="10">
        <v>92.84</v>
      </c>
      <c r="R29" s="10">
        <v>78.510000000000005</v>
      </c>
      <c r="S29" s="10">
        <v>69.319999999999993</v>
      </c>
      <c r="T29" s="10">
        <v>63.2</v>
      </c>
      <c r="U29" s="10">
        <v>58.97</v>
      </c>
      <c r="V29" s="10">
        <v>56.04</v>
      </c>
      <c r="W29" s="10">
        <v>53.87</v>
      </c>
      <c r="X29" s="10">
        <v>52.45</v>
      </c>
      <c r="Y29" s="10">
        <v>51.46</v>
      </c>
      <c r="Z29" s="10">
        <f t="shared" si="4"/>
        <v>4.4904999999999999</v>
      </c>
      <c r="AA29" s="10">
        <f t="shared" si="5"/>
        <v>3.1045000000000003</v>
      </c>
      <c r="AB29" s="10">
        <f t="shared" si="6"/>
        <v>2.3218333333333332</v>
      </c>
      <c r="AC29" s="10">
        <f t="shared" si="7"/>
        <v>1.5103</v>
      </c>
      <c r="AD29" s="10">
        <f t="shared" si="8"/>
        <v>0.29300000000000015</v>
      </c>
      <c r="AE29" s="10">
        <v>204.49</v>
      </c>
      <c r="AF29" s="10">
        <v>148.65</v>
      </c>
      <c r="AG29" s="10">
        <v>114.68</v>
      </c>
      <c r="AH29" s="10">
        <v>93.74</v>
      </c>
      <c r="AI29" s="10">
        <v>80.31</v>
      </c>
      <c r="AJ29" s="10">
        <v>71.36</v>
      </c>
      <c r="AK29" s="10">
        <v>65.180000000000007</v>
      </c>
      <c r="AL29" s="10">
        <v>60.79</v>
      </c>
      <c r="AM29" s="10">
        <v>57.59</v>
      </c>
      <c r="AN29" s="10">
        <v>55.23</v>
      </c>
      <c r="AO29" s="10">
        <v>53.46</v>
      </c>
    </row>
    <row r="30" spans="1:41" ht="15.5">
      <c r="A30" s="2">
        <v>1901703</v>
      </c>
      <c r="B30" s="2">
        <v>1</v>
      </c>
      <c r="C30" s="2">
        <v>60</v>
      </c>
      <c r="D30" s="2">
        <v>2</v>
      </c>
      <c r="E30" s="5">
        <v>0.2</v>
      </c>
      <c r="F30" s="8" t="s">
        <v>4</v>
      </c>
      <c r="G30" s="8" t="s">
        <v>4</v>
      </c>
      <c r="H30" s="8" t="s">
        <v>4</v>
      </c>
      <c r="I30" s="8" t="s">
        <v>5</v>
      </c>
      <c r="J30" s="7">
        <f t="shared" si="9"/>
        <v>4.8559999999999999</v>
      </c>
      <c r="K30" s="7">
        <f t="shared" si="0"/>
        <v>3.3572500000000005</v>
      </c>
      <c r="L30" s="7">
        <f t="shared" si="1"/>
        <v>2.5110000000000001</v>
      </c>
      <c r="M30" s="7">
        <f t="shared" si="2"/>
        <v>1.633</v>
      </c>
      <c r="N30" s="7">
        <f t="shared" si="3"/>
        <v>0.316</v>
      </c>
      <c r="O30" s="11">
        <v>180.84</v>
      </c>
      <c r="P30" s="11">
        <v>120.45</v>
      </c>
      <c r="Q30" s="11">
        <v>83.72</v>
      </c>
      <c r="R30" s="11">
        <v>61.07</v>
      </c>
      <c r="S30" s="11">
        <v>46.55</v>
      </c>
      <c r="T30" s="11">
        <v>36.880000000000003</v>
      </c>
      <c r="U30" s="11">
        <v>30.18</v>
      </c>
      <c r="V30" s="11">
        <v>25.33</v>
      </c>
      <c r="W30" s="11">
        <v>21.9</v>
      </c>
      <c r="X30" s="11">
        <v>19.420000000000002</v>
      </c>
      <c r="Y30" s="11">
        <v>17.54</v>
      </c>
      <c r="Z30" s="10">
        <f t="shared" si="4"/>
        <v>4.9124999999999996</v>
      </c>
      <c r="AA30" s="10">
        <f t="shared" si="5"/>
        <v>3.3962499999999998</v>
      </c>
      <c r="AB30" s="10">
        <f t="shared" si="6"/>
        <v>2.54</v>
      </c>
      <c r="AC30" s="10">
        <f t="shared" si="7"/>
        <v>1.6547999999999998</v>
      </c>
      <c r="AD30" s="10">
        <f t="shared" si="8"/>
        <v>0.32700000000000001</v>
      </c>
      <c r="AE30" s="11">
        <v>175.35</v>
      </c>
      <c r="AF30" s="11">
        <v>114.26</v>
      </c>
      <c r="AG30" s="11">
        <v>77.099999999999994</v>
      </c>
      <c r="AH30" s="11">
        <v>54.19</v>
      </c>
      <c r="AI30" s="11">
        <v>39.5</v>
      </c>
      <c r="AJ30" s="11">
        <v>29.71</v>
      </c>
      <c r="AK30" s="11">
        <v>22.95</v>
      </c>
      <c r="AL30" s="11">
        <v>18.059999999999999</v>
      </c>
      <c r="AM30" s="11">
        <v>14.48</v>
      </c>
      <c r="AN30" s="11">
        <v>11.86</v>
      </c>
      <c r="AO30" s="11">
        <v>9.8699999999999992</v>
      </c>
    </row>
    <row r="31" spans="1:41" ht="15.5">
      <c r="A31" s="2">
        <v>1907383</v>
      </c>
      <c r="B31" s="2">
        <v>1</v>
      </c>
      <c r="C31" s="2">
        <v>48</v>
      </c>
      <c r="D31" s="2">
        <v>2</v>
      </c>
      <c r="E31" s="5">
        <v>0.2</v>
      </c>
      <c r="F31" s="8" t="s">
        <v>4</v>
      </c>
      <c r="G31" s="8" t="s">
        <v>4</v>
      </c>
      <c r="H31" s="8" t="s">
        <v>4</v>
      </c>
      <c r="I31" s="8" t="s">
        <v>5</v>
      </c>
      <c r="J31" s="7">
        <f t="shared" si="9"/>
        <v>1.6489999999999998</v>
      </c>
      <c r="K31" s="7">
        <f t="shared" si="0"/>
        <v>1.1424999999999998</v>
      </c>
      <c r="L31" s="7">
        <f t="shared" si="1"/>
        <v>0.85499999999999998</v>
      </c>
      <c r="M31" s="7">
        <f t="shared" si="2"/>
        <v>0.55559999999999998</v>
      </c>
      <c r="N31" s="7">
        <f t="shared" si="3"/>
        <v>0.10649999999999996</v>
      </c>
      <c r="O31" s="11">
        <v>93.41</v>
      </c>
      <c r="P31" s="11">
        <v>73</v>
      </c>
      <c r="Q31" s="11">
        <v>60.43</v>
      </c>
      <c r="R31" s="11">
        <v>52.68</v>
      </c>
      <c r="S31" s="11">
        <v>47.71</v>
      </c>
      <c r="T31" s="11">
        <v>44.4</v>
      </c>
      <c r="U31" s="11">
        <v>42.11</v>
      </c>
      <c r="V31" s="11">
        <v>40.479999999999997</v>
      </c>
      <c r="W31" s="11">
        <v>39.29</v>
      </c>
      <c r="X31" s="11">
        <v>38.49</v>
      </c>
      <c r="Y31" s="11">
        <v>37.85</v>
      </c>
      <c r="Z31" s="10">
        <f t="shared" si="4"/>
        <v>3.8785000000000003</v>
      </c>
      <c r="AA31" s="10">
        <f t="shared" si="5"/>
        <v>2.6850000000000001</v>
      </c>
      <c r="AB31" s="10">
        <f t="shared" si="6"/>
        <v>2.008666666666667</v>
      </c>
      <c r="AC31" s="10">
        <f t="shared" si="7"/>
        <v>1.3073000000000001</v>
      </c>
      <c r="AD31" s="10">
        <f t="shared" si="8"/>
        <v>0.25525000000000003</v>
      </c>
      <c r="AE31" s="11">
        <v>176.34</v>
      </c>
      <c r="AF31" s="11">
        <v>18.25</v>
      </c>
      <c r="AG31" s="11">
        <v>98.77</v>
      </c>
      <c r="AH31" s="11">
        <v>80.599999999999994</v>
      </c>
      <c r="AI31" s="11">
        <v>68.94</v>
      </c>
      <c r="AJ31" s="11">
        <v>61.18</v>
      </c>
      <c r="AK31" s="11">
        <v>55.82</v>
      </c>
      <c r="AL31" s="11">
        <v>52.01</v>
      </c>
      <c r="AM31" s="11">
        <v>49.23</v>
      </c>
      <c r="AN31" s="11">
        <v>47.2</v>
      </c>
      <c r="AO31" s="11">
        <v>45.61</v>
      </c>
    </row>
    <row r="32" spans="1:41" ht="15.5">
      <c r="A32" s="1">
        <v>1914536</v>
      </c>
      <c r="B32" s="1">
        <v>1</v>
      </c>
      <c r="C32" s="1">
        <v>48</v>
      </c>
      <c r="D32" s="1">
        <v>2</v>
      </c>
      <c r="E32" s="4">
        <v>0.2</v>
      </c>
      <c r="F32" s="7" t="s">
        <v>5</v>
      </c>
      <c r="G32" s="7" t="s">
        <v>5</v>
      </c>
      <c r="H32" s="7" t="s">
        <v>5</v>
      </c>
      <c r="I32" s="7" t="s">
        <v>5</v>
      </c>
      <c r="J32" s="7">
        <f t="shared" si="9"/>
        <v>2.351</v>
      </c>
      <c r="K32" s="7">
        <f t="shared" si="0"/>
        <v>1.6274999999999999</v>
      </c>
      <c r="L32" s="7">
        <f t="shared" si="1"/>
        <v>1.2181666666666666</v>
      </c>
      <c r="M32" s="7">
        <f t="shared" si="2"/>
        <v>0.7891999999999999</v>
      </c>
      <c r="N32" s="7">
        <f t="shared" si="3"/>
        <v>0.14574999999999996</v>
      </c>
      <c r="O32" s="10">
        <v>122.46</v>
      </c>
      <c r="P32" s="10">
        <v>93.3</v>
      </c>
      <c r="Q32" s="10">
        <v>75.44</v>
      </c>
      <c r="R32" s="10">
        <v>64.42</v>
      </c>
      <c r="S32" s="10">
        <v>57.36</v>
      </c>
      <c r="T32" s="10">
        <v>52.69</v>
      </c>
      <c r="U32" s="10">
        <v>49.37</v>
      </c>
      <c r="V32" s="10">
        <v>47.15</v>
      </c>
      <c r="W32" s="10">
        <v>45.61</v>
      </c>
      <c r="X32" s="10">
        <v>44.43</v>
      </c>
      <c r="Y32" s="10">
        <v>43.54</v>
      </c>
      <c r="Z32" s="10">
        <f t="shared" si="4"/>
        <v>3.6894999999999998</v>
      </c>
      <c r="AA32" s="10">
        <f t="shared" si="5"/>
        <v>2.5539999999999998</v>
      </c>
      <c r="AB32" s="10">
        <f t="shared" si="6"/>
        <v>1.9108333333333332</v>
      </c>
      <c r="AC32" s="10">
        <f t="shared" si="7"/>
        <v>1.2423999999999997</v>
      </c>
      <c r="AD32" s="10">
        <f t="shared" si="8"/>
        <v>0.23974999999999991</v>
      </c>
      <c r="AE32" s="10">
        <v>173.76</v>
      </c>
      <c r="AF32" s="10">
        <v>128.02000000000001</v>
      </c>
      <c r="AG32" s="10">
        <v>99.97</v>
      </c>
      <c r="AH32" s="10">
        <v>82.68</v>
      </c>
      <c r="AI32" s="10">
        <v>71.599999999999994</v>
      </c>
      <c r="AJ32" s="10">
        <v>64.209999999999994</v>
      </c>
      <c r="AK32" s="10">
        <v>59.11</v>
      </c>
      <c r="AL32" s="10">
        <v>55.47</v>
      </c>
      <c r="AM32" s="10">
        <v>52.83</v>
      </c>
      <c r="AN32" s="10">
        <v>50.93</v>
      </c>
      <c r="AO32" s="10">
        <v>49.52</v>
      </c>
    </row>
    <row r="33" spans="1:41" ht="15.5">
      <c r="A33" s="2">
        <v>1923429</v>
      </c>
      <c r="B33" s="2">
        <v>1</v>
      </c>
      <c r="C33" s="2">
        <v>77</v>
      </c>
      <c r="D33" s="2">
        <v>2</v>
      </c>
      <c r="E33" s="5">
        <v>0.2</v>
      </c>
      <c r="F33" s="8" t="s">
        <v>5</v>
      </c>
      <c r="G33" s="8" t="s">
        <v>4</v>
      </c>
      <c r="H33" s="8" t="s">
        <v>4</v>
      </c>
      <c r="I33" s="8" t="s">
        <v>4</v>
      </c>
      <c r="J33" s="7">
        <f t="shared" si="9"/>
        <v>5.0044999999999993</v>
      </c>
      <c r="K33" s="7">
        <f t="shared" si="0"/>
        <v>3.4599999999999995</v>
      </c>
      <c r="L33" s="7">
        <f t="shared" si="1"/>
        <v>2.5876666666666663</v>
      </c>
      <c r="M33" s="7">
        <f t="shared" si="2"/>
        <v>1.6812</v>
      </c>
      <c r="N33" s="7">
        <f t="shared" si="3"/>
        <v>0.32150000000000001</v>
      </c>
      <c r="O33" s="11">
        <v>202.63</v>
      </c>
      <c r="P33" s="11">
        <v>140.38999999999999</v>
      </c>
      <c r="Q33" s="11">
        <v>102.54</v>
      </c>
      <c r="R33" s="11">
        <v>79.19</v>
      </c>
      <c r="S33" s="11">
        <v>64.23</v>
      </c>
      <c r="T33" s="11">
        <v>54.25</v>
      </c>
      <c r="U33" s="11">
        <v>47.37</v>
      </c>
      <c r="V33" s="11">
        <v>47.95</v>
      </c>
      <c r="W33" s="11">
        <v>39.03</v>
      </c>
      <c r="X33" s="11">
        <v>36.479999999999997</v>
      </c>
      <c r="Y33" s="11">
        <v>34.51</v>
      </c>
      <c r="Z33" s="10">
        <f t="shared" si="4"/>
        <v>7.4215</v>
      </c>
      <c r="AA33" s="10">
        <f t="shared" si="5"/>
        <v>5.1307500000000008</v>
      </c>
      <c r="AB33" s="10">
        <f t="shared" si="6"/>
        <v>3.8343333333333334</v>
      </c>
      <c r="AC33" s="10">
        <f t="shared" si="7"/>
        <v>2.4952000000000001</v>
      </c>
      <c r="AD33" s="10">
        <f t="shared" si="8"/>
        <v>0.48650000000000004</v>
      </c>
      <c r="AE33" s="11">
        <v>296.42</v>
      </c>
      <c r="AF33" s="11">
        <v>204.13</v>
      </c>
      <c r="AG33" s="11">
        <v>147.99</v>
      </c>
      <c r="AH33" s="11">
        <v>113.38</v>
      </c>
      <c r="AI33" s="11">
        <v>91.19</v>
      </c>
      <c r="AJ33" s="11">
        <v>76.400000000000006</v>
      </c>
      <c r="AK33" s="11">
        <v>66.36</v>
      </c>
      <c r="AL33" s="11">
        <v>59.18</v>
      </c>
      <c r="AM33" s="11">
        <v>53.93</v>
      </c>
      <c r="AN33" s="11">
        <v>49.95</v>
      </c>
      <c r="AO33" s="11">
        <v>46.9</v>
      </c>
    </row>
    <row r="34" spans="1:41" ht="15.5">
      <c r="A34" s="1">
        <v>1967264</v>
      </c>
      <c r="B34" s="1">
        <v>1</v>
      </c>
      <c r="C34" s="1">
        <v>54</v>
      </c>
      <c r="D34" s="1">
        <v>2</v>
      </c>
      <c r="E34" s="4">
        <v>0.2</v>
      </c>
      <c r="F34" s="7" t="s">
        <v>4</v>
      </c>
      <c r="G34" s="7" t="s">
        <v>4</v>
      </c>
      <c r="H34" s="7" t="s">
        <v>4</v>
      </c>
      <c r="I34" s="7" t="s">
        <v>4</v>
      </c>
      <c r="J34" s="7">
        <f t="shared" si="9"/>
        <v>3.2850000000000001</v>
      </c>
      <c r="K34" s="7">
        <f t="shared" si="0"/>
        <v>2.2709999999999999</v>
      </c>
      <c r="L34" s="7">
        <f t="shared" si="1"/>
        <v>1.6993333333333334</v>
      </c>
      <c r="M34" s="7">
        <f t="shared" si="2"/>
        <v>1.1065</v>
      </c>
      <c r="N34" s="7">
        <f t="shared" si="3"/>
        <v>0.21724999999999994</v>
      </c>
      <c r="O34" s="10">
        <v>138.37</v>
      </c>
      <c r="P34" s="10">
        <v>97.52</v>
      </c>
      <c r="Q34" s="10">
        <v>72.67</v>
      </c>
      <c r="R34" s="10">
        <v>57.35</v>
      </c>
      <c r="S34" s="10">
        <v>47.53</v>
      </c>
      <c r="T34" s="10">
        <v>40.98</v>
      </c>
      <c r="U34" s="10">
        <v>36.409999999999997</v>
      </c>
      <c r="V34" s="10">
        <v>33.159999999999997</v>
      </c>
      <c r="W34" s="10">
        <v>30.83</v>
      </c>
      <c r="X34" s="10">
        <v>29.07</v>
      </c>
      <c r="Y34" s="10">
        <v>27.72</v>
      </c>
      <c r="Z34" s="10">
        <f t="shared" si="4"/>
        <v>3.835</v>
      </c>
      <c r="AA34" s="10">
        <f t="shared" si="5"/>
        <v>2.6512500000000001</v>
      </c>
      <c r="AB34" s="10">
        <f t="shared" si="6"/>
        <v>1.982</v>
      </c>
      <c r="AC34" s="10">
        <f t="shared" si="7"/>
        <v>1.2911000000000001</v>
      </c>
      <c r="AD34" s="10">
        <f t="shared" si="8"/>
        <v>0.25475000000000014</v>
      </c>
      <c r="AE34" s="10">
        <v>162.12</v>
      </c>
      <c r="AF34" s="10">
        <v>114.43</v>
      </c>
      <c r="AG34" s="10">
        <v>85.42</v>
      </c>
      <c r="AH34" s="10">
        <v>67.540000000000006</v>
      </c>
      <c r="AI34" s="10">
        <v>56.07</v>
      </c>
      <c r="AJ34" s="10">
        <v>48.43</v>
      </c>
      <c r="AK34" s="10">
        <v>43.2</v>
      </c>
      <c r="AL34" s="10">
        <v>39.42</v>
      </c>
      <c r="AM34" s="10">
        <v>36.64</v>
      </c>
      <c r="AN34" s="10">
        <v>34.56</v>
      </c>
      <c r="AO34" s="10">
        <v>33.01</v>
      </c>
    </row>
    <row r="35" spans="1:41" ht="15.5">
      <c r="A35" s="1">
        <v>1951976</v>
      </c>
      <c r="B35" s="1">
        <v>1</v>
      </c>
      <c r="C35" s="1">
        <v>49</v>
      </c>
      <c r="D35" s="1">
        <v>2</v>
      </c>
      <c r="E35" s="4">
        <v>0.15</v>
      </c>
      <c r="F35" s="7" t="s">
        <v>4</v>
      </c>
      <c r="G35" s="7" t="s">
        <v>4</v>
      </c>
      <c r="H35" s="7" t="s">
        <v>4</v>
      </c>
      <c r="I35" s="7" t="s">
        <v>5</v>
      </c>
      <c r="J35" s="7">
        <f t="shared" si="9"/>
        <v>1.3139999999999996</v>
      </c>
      <c r="K35" s="7">
        <f t="shared" si="0"/>
        <v>0.90824999999999978</v>
      </c>
      <c r="L35" s="7">
        <f t="shared" si="1"/>
        <v>0.67933333333333323</v>
      </c>
      <c r="M35" s="7">
        <f t="shared" si="2"/>
        <v>0.44159999999999999</v>
      </c>
      <c r="N35" s="7">
        <f t="shared" si="3"/>
        <v>8.5000000000000145E-2</v>
      </c>
      <c r="O35" s="10">
        <v>86.6</v>
      </c>
      <c r="P35" s="10">
        <v>70.260000000000005</v>
      </c>
      <c r="Q35" s="10">
        <v>60.32</v>
      </c>
      <c r="R35" s="10">
        <v>54.2</v>
      </c>
      <c r="S35" s="10">
        <v>50.27</v>
      </c>
      <c r="T35" s="10">
        <v>47.65</v>
      </c>
      <c r="U35" s="10">
        <v>45.84</v>
      </c>
      <c r="V35" s="10">
        <v>44.56</v>
      </c>
      <c r="W35" s="10">
        <v>43.63</v>
      </c>
      <c r="X35" s="10">
        <v>43</v>
      </c>
      <c r="Y35" s="10">
        <v>42.44</v>
      </c>
      <c r="Z35" s="10">
        <f t="shared" si="4"/>
        <v>1.6605000000000001</v>
      </c>
      <c r="AA35" s="10">
        <f t="shared" si="5"/>
        <v>1.1480000000000001</v>
      </c>
      <c r="AB35" s="10">
        <f t="shared" si="6"/>
        <v>0.85849999999999993</v>
      </c>
      <c r="AC35" s="10">
        <f t="shared" si="7"/>
        <v>0.55840000000000001</v>
      </c>
      <c r="AD35" s="10">
        <f t="shared" si="8"/>
        <v>0.10825000000000014</v>
      </c>
      <c r="AE35" s="10">
        <v>96.03</v>
      </c>
      <c r="AF35" s="10">
        <v>75.38</v>
      </c>
      <c r="AG35" s="10">
        <v>62.82</v>
      </c>
      <c r="AH35" s="10">
        <v>55.07</v>
      </c>
      <c r="AI35" s="10">
        <v>50.11</v>
      </c>
      <c r="AJ35" s="10">
        <v>46.8</v>
      </c>
      <c r="AK35" s="10">
        <v>44.52</v>
      </c>
      <c r="AL35" s="10">
        <v>42.92</v>
      </c>
      <c r="AM35" s="10">
        <v>41.73</v>
      </c>
      <c r="AN35" s="10">
        <v>40.86</v>
      </c>
      <c r="AO35" s="10">
        <v>40.19</v>
      </c>
    </row>
    <row r="36" spans="1:41" ht="15.5">
      <c r="A36" s="1">
        <v>189889</v>
      </c>
      <c r="B36" s="1">
        <v>2</v>
      </c>
      <c r="C36" s="1">
        <v>83</v>
      </c>
      <c r="D36" s="1">
        <v>2</v>
      </c>
      <c r="E36" s="4">
        <v>0.1</v>
      </c>
      <c r="F36" s="7" t="s">
        <v>5</v>
      </c>
      <c r="G36" s="7" t="s">
        <v>4</v>
      </c>
      <c r="H36" s="7" t="s">
        <v>5</v>
      </c>
      <c r="I36" s="7" t="s">
        <v>4</v>
      </c>
      <c r="J36" s="7">
        <f t="shared" si="9"/>
        <v>2.8905000000000003</v>
      </c>
      <c r="K36" s="7">
        <f t="shared" si="0"/>
        <v>1.9984999999999999</v>
      </c>
      <c r="L36" s="7">
        <f t="shared" si="1"/>
        <v>1.494</v>
      </c>
      <c r="M36" s="7">
        <f t="shared" si="2"/>
        <v>0.97400000000000009</v>
      </c>
      <c r="N36" s="7">
        <f t="shared" si="3"/>
        <v>0.19399999999999995</v>
      </c>
      <c r="O36" s="10">
        <v>143.25</v>
      </c>
      <c r="P36" s="10">
        <v>107.3</v>
      </c>
      <c r="Q36" s="10">
        <v>85.44</v>
      </c>
      <c r="R36" s="10">
        <v>71.95</v>
      </c>
      <c r="S36" s="10">
        <v>63.31</v>
      </c>
      <c r="T36" s="10">
        <v>57.59</v>
      </c>
      <c r="U36" s="10">
        <v>53.61</v>
      </c>
      <c r="V36" s="10">
        <v>50.85</v>
      </c>
      <c r="W36" s="10">
        <v>48.67</v>
      </c>
      <c r="X36" s="10">
        <v>47.05</v>
      </c>
      <c r="Y36" s="10">
        <v>45.85</v>
      </c>
      <c r="Z36" s="10">
        <f t="shared" si="4"/>
        <v>3.1905000000000001</v>
      </c>
      <c r="AA36" s="10">
        <f t="shared" si="5"/>
        <v>2.2057500000000001</v>
      </c>
      <c r="AB36" s="10">
        <f t="shared" si="6"/>
        <v>1.6478333333333335</v>
      </c>
      <c r="AC36" s="10">
        <f t="shared" si="7"/>
        <v>1.0706</v>
      </c>
      <c r="AD36" s="10">
        <f t="shared" si="8"/>
        <v>0.20475000000000013</v>
      </c>
      <c r="AE36" s="10">
        <v>154.47</v>
      </c>
      <c r="AF36" s="10">
        <v>114.79</v>
      </c>
      <c r="AG36" s="10">
        <v>90.66</v>
      </c>
      <c r="AH36" s="10">
        <v>75.78</v>
      </c>
      <c r="AI36" s="10">
        <v>66.239999999999995</v>
      </c>
      <c r="AJ36" s="10">
        <v>59.92</v>
      </c>
      <c r="AK36" s="10">
        <v>55.6</v>
      </c>
      <c r="AL36" s="10">
        <v>52.46</v>
      </c>
      <c r="AM36" s="10">
        <v>50.18</v>
      </c>
      <c r="AN36" s="10">
        <v>48.63</v>
      </c>
      <c r="AO36" s="10">
        <v>47.41</v>
      </c>
    </row>
    <row r="37" spans="1:41" s="13" customFormat="1" ht="15.5">
      <c r="A37" s="1">
        <v>1901670</v>
      </c>
      <c r="B37" s="1">
        <v>1</v>
      </c>
      <c r="C37" s="1">
        <v>67</v>
      </c>
      <c r="D37" s="1">
        <v>2</v>
      </c>
      <c r="E37" s="4">
        <v>0.1</v>
      </c>
      <c r="F37" s="7" t="s">
        <v>4</v>
      </c>
      <c r="G37" s="7" t="s">
        <v>4</v>
      </c>
      <c r="H37" s="7" t="s">
        <v>4</v>
      </c>
      <c r="I37" s="7" t="s">
        <v>5</v>
      </c>
      <c r="J37" s="7">
        <f t="shared" si="9"/>
        <v>2.153</v>
      </c>
      <c r="K37" s="7">
        <f t="shared" si="0"/>
        <v>1.4884999999999999</v>
      </c>
      <c r="L37" s="7">
        <f t="shared" si="1"/>
        <v>1.1133333333333333</v>
      </c>
      <c r="M37" s="7">
        <f t="shared" si="2"/>
        <v>0.72479999999999989</v>
      </c>
      <c r="N37" s="7">
        <f t="shared" si="3"/>
        <v>0.14199999999999999</v>
      </c>
      <c r="O37" s="10">
        <v>112.75</v>
      </c>
      <c r="P37" s="10">
        <v>85.97</v>
      </c>
      <c r="Q37" s="10">
        <v>69.69</v>
      </c>
      <c r="R37" s="10">
        <v>59.64</v>
      </c>
      <c r="S37" s="10">
        <v>53.21</v>
      </c>
      <c r="T37" s="10">
        <v>48.92</v>
      </c>
      <c r="U37" s="10">
        <v>45.95</v>
      </c>
      <c r="V37" s="10">
        <v>43.85</v>
      </c>
      <c r="W37" s="10">
        <v>42.31</v>
      </c>
      <c r="X37" s="10">
        <v>41.15</v>
      </c>
      <c r="Y37" s="10">
        <v>40.270000000000003</v>
      </c>
      <c r="Z37" s="10">
        <f t="shared" si="4"/>
        <v>2.8079999999999998</v>
      </c>
      <c r="AA37" s="10">
        <f t="shared" si="5"/>
        <v>1.9317499999999999</v>
      </c>
      <c r="AB37" s="10">
        <f t="shared" si="6"/>
        <v>1.4431666666666667</v>
      </c>
      <c r="AC37" s="10">
        <f t="shared" si="7"/>
        <v>0.93869999999999987</v>
      </c>
      <c r="AD37" s="10">
        <f t="shared" si="8"/>
        <v>0.18199999999999986</v>
      </c>
      <c r="AE37" s="10">
        <v>138.82</v>
      </c>
      <c r="AF37" s="10">
        <v>103.52</v>
      </c>
      <c r="AG37" s="10">
        <v>82.66</v>
      </c>
      <c r="AH37" s="10">
        <v>69.8</v>
      </c>
      <c r="AI37" s="10">
        <v>61.55</v>
      </c>
      <c r="AJ37" s="10">
        <v>56.05</v>
      </c>
      <c r="AK37" s="10">
        <v>52.23</v>
      </c>
      <c r="AL37" s="10">
        <v>49.52</v>
      </c>
      <c r="AM37" s="10">
        <v>47.56</v>
      </c>
      <c r="AN37" s="10">
        <v>46.07</v>
      </c>
      <c r="AO37" s="10">
        <v>44.95</v>
      </c>
    </row>
    <row r="38" spans="1:41" ht="15.5">
      <c r="A38" s="1">
        <v>1902719</v>
      </c>
      <c r="B38" s="1">
        <v>2</v>
      </c>
      <c r="C38" s="1">
        <v>70</v>
      </c>
      <c r="D38" s="1">
        <v>2</v>
      </c>
      <c r="E38" s="4">
        <v>0.1</v>
      </c>
      <c r="F38" s="7" t="s">
        <v>4</v>
      </c>
      <c r="G38" s="7">
        <v>0</v>
      </c>
      <c r="H38" s="7" t="s">
        <v>4</v>
      </c>
      <c r="I38" s="7">
        <v>0</v>
      </c>
      <c r="J38" s="7">
        <f t="shared" si="9"/>
        <v>2.7789999999999999</v>
      </c>
      <c r="K38" s="7">
        <f t="shared" si="0"/>
        <v>1.9215</v>
      </c>
      <c r="L38" s="7">
        <f t="shared" si="1"/>
        <v>1.4341666666666666</v>
      </c>
      <c r="M38" s="7">
        <f t="shared" si="2"/>
        <v>0.93189999999999995</v>
      </c>
      <c r="N38" s="7">
        <f t="shared" si="3"/>
        <v>0.17850000000000002</v>
      </c>
      <c r="O38" s="10">
        <v>130.66</v>
      </c>
      <c r="P38" s="10">
        <v>96.1</v>
      </c>
      <c r="Q38" s="10">
        <v>75.08</v>
      </c>
      <c r="R38" s="10">
        <v>62.11</v>
      </c>
      <c r="S38" s="10">
        <v>53.8</v>
      </c>
      <c r="T38" s="10">
        <v>48.3</v>
      </c>
      <c r="U38" s="10">
        <v>44.61</v>
      </c>
      <c r="V38" s="10">
        <v>41.98</v>
      </c>
      <c r="W38" s="10">
        <v>40.03</v>
      </c>
      <c r="X38" s="10">
        <v>38.58</v>
      </c>
      <c r="Y38" s="10">
        <v>37.47</v>
      </c>
      <c r="Z38" s="10">
        <f t="shared" si="4"/>
        <v>4.0604999999999993</v>
      </c>
      <c r="AA38" s="10">
        <f t="shared" si="5"/>
        <v>2.8072499999999998</v>
      </c>
      <c r="AB38" s="10">
        <f t="shared" si="6"/>
        <v>2.0994999999999999</v>
      </c>
      <c r="AC38" s="10">
        <f t="shared" si="7"/>
        <v>1.3672</v>
      </c>
      <c r="AD38" s="10">
        <f t="shared" si="8"/>
        <v>0.26874999999999999</v>
      </c>
      <c r="AE38" s="10">
        <v>181.95</v>
      </c>
      <c r="AF38" s="10">
        <v>131.44999999999999</v>
      </c>
      <c r="AG38" s="10">
        <v>100.74</v>
      </c>
      <c r="AH38" s="10">
        <v>81.8</v>
      </c>
      <c r="AI38" s="10">
        <v>69.66</v>
      </c>
      <c r="AJ38" s="10">
        <v>61.57</v>
      </c>
      <c r="AK38" s="10">
        <v>55.98</v>
      </c>
      <c r="AL38" s="10">
        <v>52.01</v>
      </c>
      <c r="AM38" s="10">
        <v>49.11</v>
      </c>
      <c r="AN38" s="10">
        <v>46.91</v>
      </c>
      <c r="AO38" s="10">
        <v>45.23</v>
      </c>
    </row>
    <row r="39" spans="1:41" ht="15.5">
      <c r="A39" s="1">
        <v>1969034</v>
      </c>
      <c r="B39" s="1">
        <v>1</v>
      </c>
      <c r="C39" s="1">
        <v>55</v>
      </c>
      <c r="D39" s="1">
        <v>2</v>
      </c>
      <c r="E39" s="4">
        <v>0.1</v>
      </c>
      <c r="F39" s="7" t="s">
        <v>4</v>
      </c>
      <c r="G39" s="7" t="s">
        <v>4</v>
      </c>
      <c r="H39" s="7" t="s">
        <v>4</v>
      </c>
      <c r="I39" s="7">
        <v>0</v>
      </c>
      <c r="J39" s="7">
        <f t="shared" si="9"/>
        <v>2.5714999999999995</v>
      </c>
      <c r="K39" s="7">
        <f t="shared" si="0"/>
        <v>1.7779999999999998</v>
      </c>
      <c r="L39" s="7">
        <f t="shared" si="1"/>
        <v>1.3291666666666666</v>
      </c>
      <c r="M39" s="7">
        <f t="shared" si="2"/>
        <v>0.86729999999999985</v>
      </c>
      <c r="N39" s="7">
        <f t="shared" si="3"/>
        <v>0.17449999999999993</v>
      </c>
      <c r="O39" s="10">
        <v>129.72999999999999</v>
      </c>
      <c r="P39" s="10">
        <v>97.75</v>
      </c>
      <c r="Q39" s="10">
        <v>78.3</v>
      </c>
      <c r="R39" s="10">
        <v>66.3</v>
      </c>
      <c r="S39" s="10">
        <v>58.61</v>
      </c>
      <c r="T39" s="10">
        <v>53.5</v>
      </c>
      <c r="U39" s="10">
        <v>49.98</v>
      </c>
      <c r="V39" s="10">
        <v>47.47</v>
      </c>
      <c r="W39" s="10">
        <v>45.58</v>
      </c>
      <c r="X39" s="10">
        <v>44.11</v>
      </c>
      <c r="Y39" s="10">
        <v>43</v>
      </c>
      <c r="Z39" s="10">
        <f t="shared" si="4"/>
        <v>3.9519999999999995</v>
      </c>
      <c r="AA39" s="10">
        <f t="shared" si="5"/>
        <v>2.7320000000000002</v>
      </c>
      <c r="AB39" s="10">
        <f t="shared" si="6"/>
        <v>2.0434999999999999</v>
      </c>
      <c r="AC39" s="10">
        <f t="shared" si="7"/>
        <v>1.3287</v>
      </c>
      <c r="AD39" s="10">
        <f t="shared" si="8"/>
        <v>0.25649999999999995</v>
      </c>
      <c r="AE39" s="10">
        <v>181.91</v>
      </c>
      <c r="AF39" s="10">
        <v>132.77000000000001</v>
      </c>
      <c r="AG39" s="10">
        <v>102.87</v>
      </c>
      <c r="AH39" s="10">
        <v>84.44</v>
      </c>
      <c r="AI39" s="10">
        <v>72.63</v>
      </c>
      <c r="AJ39" s="10">
        <v>64.75</v>
      </c>
      <c r="AK39" s="10">
        <v>59.3</v>
      </c>
      <c r="AL39" s="10">
        <v>55.42</v>
      </c>
      <c r="AM39" s="10">
        <v>52.57</v>
      </c>
      <c r="AN39" s="10">
        <v>50.54</v>
      </c>
      <c r="AO39" s="10">
        <v>49.04</v>
      </c>
    </row>
    <row r="40" spans="1:41" ht="15.5">
      <c r="A40" s="2">
        <v>1977966</v>
      </c>
      <c r="B40" s="2">
        <v>2</v>
      </c>
      <c r="C40" s="2">
        <v>71</v>
      </c>
      <c r="D40" s="2">
        <v>2</v>
      </c>
      <c r="E40" s="5">
        <v>0.1</v>
      </c>
      <c r="F40" s="8" t="s">
        <v>4</v>
      </c>
      <c r="G40" s="8" t="s">
        <v>4</v>
      </c>
      <c r="H40" s="8" t="s">
        <v>4</v>
      </c>
      <c r="I40" s="8" t="s">
        <v>7</v>
      </c>
      <c r="J40" s="7">
        <f t="shared" si="9"/>
        <v>1.722</v>
      </c>
      <c r="K40" s="7">
        <f t="shared" si="0"/>
        <v>1.1904999999999997</v>
      </c>
      <c r="L40" s="7">
        <f t="shared" si="1"/>
        <v>0.89049999999999985</v>
      </c>
      <c r="M40" s="7">
        <f t="shared" si="2"/>
        <v>0.57879999999999998</v>
      </c>
      <c r="N40" s="7">
        <f t="shared" si="3"/>
        <v>0.11125000000000007</v>
      </c>
      <c r="O40" s="11">
        <v>110.32</v>
      </c>
      <c r="P40" s="11">
        <v>88.9</v>
      </c>
      <c r="Q40" s="11">
        <v>75.88</v>
      </c>
      <c r="R40" s="11">
        <v>67.849999999999994</v>
      </c>
      <c r="S40" s="11">
        <v>62.7</v>
      </c>
      <c r="T40" s="11">
        <v>59.26</v>
      </c>
      <c r="U40" s="11">
        <v>56.89</v>
      </c>
      <c r="V40" s="11">
        <v>55.21</v>
      </c>
      <c r="W40" s="11">
        <v>53.99</v>
      </c>
      <c r="X40" s="11">
        <v>53.13</v>
      </c>
      <c r="Y40" s="11">
        <v>52.44</v>
      </c>
      <c r="Z40" s="10">
        <f t="shared" si="4"/>
        <v>2.6779999999999995</v>
      </c>
      <c r="AA40" s="10">
        <f t="shared" si="5"/>
        <v>1.8514999999999997</v>
      </c>
      <c r="AB40" s="10">
        <f t="shared" si="6"/>
        <v>1.3855</v>
      </c>
      <c r="AC40" s="10">
        <f t="shared" si="7"/>
        <v>0.90049999999999986</v>
      </c>
      <c r="AD40" s="10">
        <f t="shared" si="8"/>
        <v>0.17300000000000004</v>
      </c>
      <c r="AE40" s="11">
        <v>141.22999999999999</v>
      </c>
      <c r="AF40" s="11">
        <v>107.92</v>
      </c>
      <c r="AG40" s="11">
        <v>87.67</v>
      </c>
      <c r="AH40" s="11">
        <v>75.180000000000007</v>
      </c>
      <c r="AI40" s="11">
        <v>67.17</v>
      </c>
      <c r="AJ40" s="11">
        <v>61.83</v>
      </c>
      <c r="AK40" s="11">
        <v>58.1</v>
      </c>
      <c r="AL40" s="11">
        <v>55.5</v>
      </c>
      <c r="AM40" s="11">
        <v>53.66</v>
      </c>
      <c r="AN40" s="11">
        <v>52.25</v>
      </c>
      <c r="AO40" s="11">
        <v>51.18</v>
      </c>
    </row>
    <row r="41" spans="1:41" ht="15.5">
      <c r="A41" s="2">
        <v>1984399</v>
      </c>
      <c r="B41" s="2">
        <v>1</v>
      </c>
      <c r="C41" s="2">
        <v>76</v>
      </c>
      <c r="D41" s="2">
        <v>2</v>
      </c>
      <c r="E41" s="5">
        <v>0.1</v>
      </c>
      <c r="F41" s="8" t="s">
        <v>5</v>
      </c>
      <c r="G41" s="8" t="s">
        <v>4</v>
      </c>
      <c r="H41" s="8" t="s">
        <v>4</v>
      </c>
      <c r="I41" s="8" t="s">
        <v>4</v>
      </c>
      <c r="J41" s="7">
        <f t="shared" si="9"/>
        <v>2.3520000000000003</v>
      </c>
      <c r="K41" s="7">
        <f t="shared" si="0"/>
        <v>1.6258250000000003</v>
      </c>
      <c r="L41" s="7">
        <f t="shared" si="1"/>
        <v>1.2160000000000002</v>
      </c>
      <c r="M41" s="7">
        <f t="shared" si="2"/>
        <v>0.79150000000000009</v>
      </c>
      <c r="N41" s="7">
        <f t="shared" si="3"/>
        <v>0.15474999999999994</v>
      </c>
      <c r="O41" s="11">
        <v>116.51</v>
      </c>
      <c r="P41" s="11">
        <v>87.26</v>
      </c>
      <c r="Q41" s="11">
        <v>69.47</v>
      </c>
      <c r="R41" s="11">
        <v>58.5</v>
      </c>
      <c r="S41" s="11">
        <v>51.476999999999997</v>
      </c>
      <c r="T41" s="11">
        <v>46.78</v>
      </c>
      <c r="U41" s="11">
        <v>43.55</v>
      </c>
      <c r="V41" s="11">
        <v>41.25</v>
      </c>
      <c r="W41" s="11">
        <v>39.57</v>
      </c>
      <c r="X41" s="11">
        <v>38.31</v>
      </c>
      <c r="Y41" s="11">
        <v>37.36</v>
      </c>
      <c r="Z41" s="10">
        <f t="shared" si="4"/>
        <v>2.9445000000000001</v>
      </c>
      <c r="AA41" s="10">
        <f t="shared" si="5"/>
        <v>2.0357500000000002</v>
      </c>
      <c r="AB41" s="10">
        <f t="shared" si="6"/>
        <v>1.5223333333333333</v>
      </c>
      <c r="AC41" s="10">
        <f t="shared" si="7"/>
        <v>0.99110000000000009</v>
      </c>
      <c r="AD41" s="10">
        <f t="shared" si="8"/>
        <v>0.19425000000000009</v>
      </c>
      <c r="AE41" s="11">
        <v>140.87</v>
      </c>
      <c r="AF41" s="11">
        <v>104.25</v>
      </c>
      <c r="AG41" s="11">
        <v>81.98</v>
      </c>
      <c r="AH41" s="11">
        <v>68.25</v>
      </c>
      <c r="AI41" s="11">
        <v>59.44</v>
      </c>
      <c r="AJ41" s="11">
        <v>53.58</v>
      </c>
      <c r="AK41" s="11">
        <v>49.53</v>
      </c>
      <c r="AL41" s="11">
        <v>46.65</v>
      </c>
      <c r="AM41" s="11">
        <v>44.54</v>
      </c>
      <c r="AN41" s="11">
        <v>42.97</v>
      </c>
      <c r="AO41" s="11">
        <v>41.76</v>
      </c>
    </row>
    <row r="42" spans="1:41" ht="15.5">
      <c r="A42" s="1">
        <v>1963580</v>
      </c>
      <c r="B42" s="1">
        <v>2</v>
      </c>
      <c r="C42" s="1">
        <v>73</v>
      </c>
      <c r="D42" s="1">
        <v>2</v>
      </c>
      <c r="E42" s="4">
        <v>0.05</v>
      </c>
      <c r="F42" s="7" t="s">
        <v>4</v>
      </c>
      <c r="G42" s="7">
        <v>0</v>
      </c>
      <c r="H42" s="7">
        <v>0</v>
      </c>
      <c r="I42" s="7" t="s">
        <v>4</v>
      </c>
      <c r="J42" s="7">
        <f t="shared" si="9"/>
        <v>3.1669999999999998</v>
      </c>
      <c r="K42" s="7">
        <f t="shared" si="0"/>
        <v>2.3280000000000003</v>
      </c>
      <c r="L42" s="7">
        <f t="shared" si="1"/>
        <v>1.7703333333333333</v>
      </c>
      <c r="M42" s="7">
        <f t="shared" si="2"/>
        <v>1.1645999999999999</v>
      </c>
      <c r="N42" s="7">
        <f t="shared" si="3"/>
        <v>0.25600000000000001</v>
      </c>
      <c r="O42" s="10">
        <v>115.19</v>
      </c>
      <c r="P42" s="10">
        <v>81.28</v>
      </c>
      <c r="Q42" s="10">
        <v>51.85</v>
      </c>
      <c r="R42" s="10">
        <v>33.71</v>
      </c>
      <c r="S42" s="10">
        <v>22.07</v>
      </c>
      <c r="T42" s="10">
        <v>14.32</v>
      </c>
      <c r="U42" s="10">
        <v>8.9700000000000006</v>
      </c>
      <c r="V42" s="10">
        <v>5.16</v>
      </c>
      <c r="W42" s="10">
        <v>2.38</v>
      </c>
      <c r="X42" s="10">
        <v>0.31</v>
      </c>
      <c r="Y42" s="10">
        <v>-1.27</v>
      </c>
      <c r="Z42" s="10">
        <f t="shared" si="4"/>
        <v>4.8660000000000005</v>
      </c>
      <c r="AA42" s="10">
        <f t="shared" si="5"/>
        <v>3.3642500000000006</v>
      </c>
      <c r="AB42" s="10">
        <f t="shared" si="6"/>
        <v>2.5161666666666673</v>
      </c>
      <c r="AC42" s="10">
        <f t="shared" si="7"/>
        <v>1.6377000000000002</v>
      </c>
      <c r="AD42" s="10">
        <f t="shared" si="8"/>
        <v>0.31999999999999995</v>
      </c>
      <c r="AE42" s="10">
        <v>194.3</v>
      </c>
      <c r="AF42" s="10">
        <v>133.78</v>
      </c>
      <c r="AG42" s="10">
        <v>96.98</v>
      </c>
      <c r="AH42" s="10">
        <v>74.28</v>
      </c>
      <c r="AI42" s="10">
        <v>59.73</v>
      </c>
      <c r="AJ42" s="10">
        <v>50.03</v>
      </c>
      <c r="AK42" s="10">
        <v>43.33</v>
      </c>
      <c r="AL42" s="10">
        <v>38.58</v>
      </c>
      <c r="AM42" s="10">
        <v>35.1</v>
      </c>
      <c r="AN42" s="10">
        <v>32.51</v>
      </c>
      <c r="AO42" s="10">
        <v>30.53</v>
      </c>
    </row>
    <row r="43" spans="1:41" ht="15.5">
      <c r="A43" s="2">
        <v>1972681</v>
      </c>
      <c r="B43" s="2">
        <v>2</v>
      </c>
      <c r="C43" s="2">
        <v>67</v>
      </c>
      <c r="D43" s="2">
        <v>2</v>
      </c>
      <c r="E43" s="5">
        <v>0.05</v>
      </c>
      <c r="F43" s="8" t="s">
        <v>4</v>
      </c>
      <c r="G43" s="8" t="s">
        <v>4</v>
      </c>
      <c r="H43" s="8" t="s">
        <v>4</v>
      </c>
      <c r="I43" s="8">
        <v>0</v>
      </c>
      <c r="J43" s="7">
        <f t="shared" si="9"/>
        <v>3.9855000000000005</v>
      </c>
      <c r="K43" s="7">
        <f t="shared" si="0"/>
        <v>2.7552500000000002</v>
      </c>
      <c r="L43" s="7">
        <f t="shared" si="1"/>
        <v>2.0625000000000004</v>
      </c>
      <c r="M43" s="7">
        <f t="shared" si="2"/>
        <v>1.3386000000000002</v>
      </c>
      <c r="N43" s="7">
        <f t="shared" si="3"/>
        <v>0.25274999999999997</v>
      </c>
      <c r="O43" s="11">
        <v>174.33</v>
      </c>
      <c r="P43" s="11">
        <v>124.77</v>
      </c>
      <c r="Q43" s="11">
        <v>94.62</v>
      </c>
      <c r="R43" s="11">
        <v>76.040000000000006</v>
      </c>
      <c r="S43" s="11">
        <v>64.12</v>
      </c>
      <c r="T43" s="11">
        <v>56.16</v>
      </c>
      <c r="U43" s="11">
        <v>50.58</v>
      </c>
      <c r="V43" s="11">
        <v>46.69</v>
      </c>
      <c r="W43" s="11">
        <v>43.99</v>
      </c>
      <c r="X43" s="11">
        <v>42.02</v>
      </c>
      <c r="Y43" s="11">
        <v>40.47</v>
      </c>
      <c r="Z43" s="10">
        <f t="shared" si="4"/>
        <v>4.085</v>
      </c>
      <c r="AA43" s="10">
        <f t="shared" si="5"/>
        <v>2.8242500000000001</v>
      </c>
      <c r="AB43" s="10">
        <f t="shared" si="6"/>
        <v>2.1145</v>
      </c>
      <c r="AC43" s="10">
        <f t="shared" si="7"/>
        <v>1.3732</v>
      </c>
      <c r="AD43" s="10">
        <f t="shared" si="8"/>
        <v>0.26125000000000009</v>
      </c>
      <c r="AE43" s="11">
        <v>175.15</v>
      </c>
      <c r="AF43" s="11">
        <v>124.35</v>
      </c>
      <c r="AG43" s="11">
        <v>93.45</v>
      </c>
      <c r="AH43" s="11">
        <v>74.39</v>
      </c>
      <c r="AI43" s="11">
        <v>62.18</v>
      </c>
      <c r="AJ43" s="11">
        <v>54.02</v>
      </c>
      <c r="AK43" s="11">
        <v>48.28</v>
      </c>
      <c r="AL43" s="11">
        <v>44.28</v>
      </c>
      <c r="AM43" s="11">
        <v>41.49</v>
      </c>
      <c r="AN43" s="11">
        <v>39.43</v>
      </c>
      <c r="AO43" s="11">
        <v>37.83</v>
      </c>
    </row>
    <row r="44" spans="1:41" ht="15.5">
      <c r="A44" s="2">
        <v>1926243</v>
      </c>
      <c r="B44" s="2">
        <v>2</v>
      </c>
      <c r="C44" s="2">
        <v>50</v>
      </c>
      <c r="D44" s="2">
        <v>2</v>
      </c>
      <c r="E44" s="5">
        <v>0.01</v>
      </c>
      <c r="F44" s="8" t="s">
        <v>4</v>
      </c>
      <c r="G44" s="8" t="s">
        <v>8</v>
      </c>
      <c r="H44" s="8">
        <v>0</v>
      </c>
      <c r="I44" s="8">
        <v>0</v>
      </c>
      <c r="J44" s="7">
        <f t="shared" si="9"/>
        <v>4.6684999999999999</v>
      </c>
      <c r="K44" s="7">
        <f t="shared" si="0"/>
        <v>3.2275</v>
      </c>
      <c r="L44" s="7">
        <f t="shared" si="1"/>
        <v>2.4138333333333333</v>
      </c>
      <c r="M44" s="7">
        <f t="shared" si="2"/>
        <v>1.5688</v>
      </c>
      <c r="N44" s="7">
        <f t="shared" si="3"/>
        <v>0.30124999999999996</v>
      </c>
      <c r="O44" s="11">
        <v>139.41</v>
      </c>
      <c r="P44" s="11">
        <v>81.349999999999994</v>
      </c>
      <c r="Q44" s="11">
        <v>46.04</v>
      </c>
      <c r="R44" s="11">
        <v>24.27</v>
      </c>
      <c r="S44" s="11">
        <v>10.31</v>
      </c>
      <c r="T44" s="11">
        <v>1</v>
      </c>
      <c r="U44" s="11">
        <v>-5.42</v>
      </c>
      <c r="V44" s="11">
        <v>-9.98</v>
      </c>
      <c r="W44" s="11">
        <v>-13.32</v>
      </c>
      <c r="X44" s="11">
        <v>-15.67</v>
      </c>
      <c r="Y44" s="11">
        <v>-17.47</v>
      </c>
      <c r="Z44" s="10">
        <f t="shared" si="4"/>
        <v>4.9550000000000001</v>
      </c>
      <c r="AA44" s="10">
        <f t="shared" si="5"/>
        <v>3.4257499999999999</v>
      </c>
      <c r="AB44" s="10">
        <f t="shared" si="6"/>
        <v>2.5619999999999998</v>
      </c>
      <c r="AC44" s="10">
        <f t="shared" si="7"/>
        <v>1.6657</v>
      </c>
      <c r="AD44" s="10">
        <f t="shared" si="8"/>
        <v>0.32125000000000004</v>
      </c>
      <c r="AE44" s="11">
        <v>148.4</v>
      </c>
      <c r="AF44" s="11">
        <v>86.78</v>
      </c>
      <c r="AG44" s="11">
        <v>49.3</v>
      </c>
      <c r="AH44" s="11">
        <v>26.19</v>
      </c>
      <c r="AI44" s="11">
        <v>11.37</v>
      </c>
      <c r="AJ44" s="11">
        <v>1.5</v>
      </c>
      <c r="AK44" s="11">
        <v>-5.32</v>
      </c>
      <c r="AL44" s="11">
        <v>-10.16</v>
      </c>
      <c r="AM44" s="11">
        <v>-13.7</v>
      </c>
      <c r="AN44" s="11">
        <v>-16.23</v>
      </c>
      <c r="AO44" s="11">
        <v>-18.170000000000002</v>
      </c>
    </row>
  </sheetData>
  <sortState ref="A2:AE61">
    <sortCondition descending="1" ref="E1"/>
  </sortState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 peipei</dc:creator>
  <cp:lastModifiedBy>Dou peipei</cp:lastModifiedBy>
  <dcterms:created xsi:type="dcterms:W3CDTF">2015-06-05T18:17:20Z</dcterms:created>
  <dcterms:modified xsi:type="dcterms:W3CDTF">2019-09-06T01:18:57Z</dcterms:modified>
</cp:coreProperties>
</file>