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 7\New folder\manuscript\"/>
    </mc:Choice>
  </mc:AlternateContent>
  <bookViews>
    <workbookView xWindow="0" yWindow="0" windowWidth="20490" windowHeight="76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2" l="1"/>
  <c r="H118" i="2"/>
  <c r="D65" i="1"/>
  <c r="D241" i="1"/>
  <c r="D239" i="1"/>
  <c r="E239" i="1" s="1"/>
  <c r="D235" i="1"/>
  <c r="D233" i="1"/>
  <c r="E233" i="1" s="1"/>
  <c r="D229" i="1"/>
  <c r="D227" i="1"/>
  <c r="E227" i="1" s="1"/>
  <c r="D217" i="1"/>
  <c r="D215" i="1"/>
  <c r="E215" i="1" s="1"/>
  <c r="D211" i="1"/>
  <c r="D209" i="1"/>
  <c r="E209" i="1" s="1"/>
  <c r="D205" i="1"/>
  <c r="D203" i="1"/>
  <c r="E203" i="1" s="1"/>
  <c r="D199" i="1"/>
  <c r="D197" i="1"/>
  <c r="E197" i="1" s="1"/>
  <c r="D193" i="1"/>
  <c r="D191" i="1"/>
  <c r="E191" i="1" s="1"/>
  <c r="D187" i="1"/>
  <c r="D185" i="1"/>
  <c r="E185" i="1" s="1"/>
  <c r="D181" i="1"/>
  <c r="D179" i="1"/>
  <c r="E179" i="1" s="1"/>
  <c r="D169" i="1"/>
  <c r="E167" i="1"/>
  <c r="D167" i="1"/>
  <c r="D163" i="1"/>
  <c r="D161" i="1"/>
  <c r="E161" i="1" s="1"/>
  <c r="D157" i="1"/>
  <c r="D155" i="1"/>
  <c r="E155" i="1" s="1"/>
  <c r="D151" i="1"/>
  <c r="D149" i="1"/>
  <c r="E149" i="1" s="1"/>
  <c r="D139" i="1"/>
  <c r="D137" i="1"/>
  <c r="E137" i="1" s="1"/>
  <c r="D133" i="1"/>
  <c r="D131" i="1"/>
  <c r="E131" i="1" s="1"/>
  <c r="D127" i="1"/>
  <c r="D125" i="1"/>
  <c r="E125" i="1" s="1"/>
  <c r="D121" i="1"/>
  <c r="D119" i="1"/>
  <c r="E119" i="1" s="1"/>
  <c r="D115" i="1"/>
  <c r="D113" i="1"/>
  <c r="E113" i="1" s="1"/>
  <c r="D103" i="1"/>
  <c r="D101" i="1"/>
  <c r="E101" i="1" s="1"/>
  <c r="D97" i="1"/>
  <c r="D95" i="1"/>
  <c r="E95" i="1" s="1"/>
  <c r="D91" i="1"/>
  <c r="E89" i="1"/>
  <c r="D79" i="1"/>
  <c r="D77" i="1"/>
  <c r="E77" i="1" s="1"/>
  <c r="D73" i="1"/>
  <c r="D71" i="1"/>
  <c r="E71" i="1" s="1"/>
  <c r="D67" i="1"/>
  <c r="E65" i="1"/>
  <c r="D61" i="1"/>
  <c r="D59" i="1"/>
  <c r="E59" i="1" s="1"/>
  <c r="D55" i="1"/>
  <c r="D53" i="1"/>
  <c r="E53" i="1" s="1"/>
  <c r="D49" i="1"/>
  <c r="D47" i="1"/>
  <c r="E47" i="1" s="1"/>
  <c r="D43" i="1"/>
  <c r="D41" i="1"/>
  <c r="E41" i="1" s="1"/>
  <c r="D37" i="1"/>
  <c r="D35" i="1"/>
  <c r="E35" i="1" s="1"/>
  <c r="D31" i="1"/>
  <c r="D29" i="1"/>
  <c r="E29" i="1" s="1"/>
  <c r="D25" i="1"/>
  <c r="D23" i="1"/>
  <c r="E23" i="1" s="1"/>
  <c r="D19" i="1"/>
  <c r="D17" i="1"/>
  <c r="E17" i="1" s="1"/>
  <c r="D13" i="1"/>
  <c r="D11" i="1"/>
  <c r="E11" i="1" s="1"/>
  <c r="D7" i="1"/>
  <c r="D5" i="1"/>
  <c r="E5" i="1" s="1"/>
</calcChain>
</file>

<file path=xl/sharedStrings.xml><?xml version="1.0" encoding="utf-8"?>
<sst xmlns="http://schemas.openxmlformats.org/spreadsheetml/2006/main" count="1137" uniqueCount="289">
  <si>
    <t>Table S1. Annotation  of viral genomes/contigs recovered in the study</t>
  </si>
  <si>
    <t xml:space="preserve">BLASTp analysis </t>
  </si>
  <si>
    <t>Start (nt)</t>
  </si>
  <si>
    <t>Stop (nt)</t>
  </si>
  <si>
    <t xml:space="preserve">nt length </t>
  </si>
  <si>
    <t>aa length</t>
  </si>
  <si>
    <t>MW of protein (kDa)</t>
  </si>
  <si>
    <t xml:space="preserve">Predicted viral motifs against Pfam database </t>
  </si>
  <si>
    <t xml:space="preserve">Greatest % identity </t>
  </si>
  <si>
    <t>e value</t>
  </si>
  <si>
    <t>Query coverage (%)</t>
  </si>
  <si>
    <t>Subject</t>
  </si>
  <si>
    <t>Accession</t>
  </si>
  <si>
    <t>5'UTR</t>
  </si>
  <si>
    <t>ORF1</t>
  </si>
  <si>
    <t>Nil</t>
  </si>
  <si>
    <t>putative replication factory matrix-like protein [Cistus incanus RNA virus 1]</t>
  </si>
  <si>
    <t>AWS20964.1</t>
  </si>
  <si>
    <t>ORF1+2</t>
  </si>
  <si>
    <t>PF00680, Viral RNA-dependent RNA polymerase, PF02123, Viral RNA-directed RNA-polymerase</t>
  </si>
  <si>
    <t>ORF1+2p [Festuca pratensis amalgavirus 2]</t>
  </si>
  <si>
    <t>YP_009553344.1</t>
  </si>
  <si>
    <t>3'UTR</t>
  </si>
  <si>
    <t>ORF1p [Allium cepa amalgavirus 2]</t>
  </si>
  <si>
    <t>YP_009447922.1</t>
  </si>
  <si>
    <t>PF00680, Viral RNA-dependent RNA polymerase,PF02123, Viral RNA-directed RNA-polymerase</t>
  </si>
  <si>
    <t>RNA-dependent RNA polymerase [Lily amalgavirus 1]</t>
  </si>
  <si>
    <t>UQR79058.1</t>
  </si>
  <si>
    <t>coat protein [Neurachne minor latent virus]</t>
  </si>
  <si>
    <t>AWI66280.1</t>
  </si>
  <si>
    <t>fusion protein [Neurachne minor latent virus]</t>
  </si>
  <si>
    <t>AWI66281.1</t>
  </si>
  <si>
    <t>ORF1p [Camellia oleifera amalgavirus 1]</t>
  </si>
  <si>
    <t>YP_009551565.1</t>
  </si>
  <si>
    <t>fusion protein [Blueberry latent virus]</t>
  </si>
  <si>
    <t>YP_003934623.1</t>
  </si>
  <si>
    <t>AaAV1</t>
  </si>
  <si>
    <t>ApAV1</t>
  </si>
  <si>
    <t>AsAV1</t>
  </si>
  <si>
    <t>AtAV1</t>
  </si>
  <si>
    <t>putative coat protein [Zostera marina amalgavirus 2]</t>
  </si>
  <si>
    <t>YP_009362305.1</t>
  </si>
  <si>
    <t>PF00680, Viral RNA-dependent RNA polymerase</t>
  </si>
  <si>
    <t>ORF1+2p [Medicago sativa amalgavirus 1]</t>
  </si>
  <si>
    <t>YP_009552085.1</t>
  </si>
  <si>
    <t>AtAV2</t>
  </si>
  <si>
    <t xml:space="preserve"> ORF1p [Salix suchowensis]</t>
  </si>
  <si>
    <t>KAG5230429.1|</t>
  </si>
  <si>
    <t>PF00680, Viral RNA-dependent RNA polymerase, PF02123, Viral RNA-directed RNA-polymerase, PF17122, Zinc-finger, PF01099, Uteroglobin family</t>
  </si>
  <si>
    <t>fusion protein [Salvia hispanica RNA virus 1]</t>
  </si>
  <si>
    <t>YP_009553030.1</t>
  </si>
  <si>
    <t>AtAV3</t>
  </si>
  <si>
    <t>ORF1 [Lily amalgavirus 1]</t>
  </si>
  <si>
    <t xml:space="preserve">UQR79059.1 </t>
  </si>
  <si>
    <t>ORF1 [Camellia totivirus A]</t>
  </si>
  <si>
    <t>QED42799.1</t>
  </si>
  <si>
    <t>ORF1 [Medicago sativa amalgavirus 1]</t>
  </si>
  <si>
    <t xml:space="preserve"> QUS52871.1</t>
  </si>
  <si>
    <t>PF00680, Viral RNA-dependent RNA polymerase,  PF02123, Viral RNA-directed RNA-polymerase</t>
  </si>
  <si>
    <t>ORF1+2p [Medicago sativa amalgavirus 1], polyprotein [Medicago sativa amalgavirus 1]</t>
  </si>
  <si>
    <t>YP_009552085.1, UJQ88444.1</t>
  </si>
  <si>
    <t>ORF1p [Salix suchowensis]</t>
  </si>
  <si>
    <t>KAG5230429.1</t>
  </si>
  <si>
    <t>ORF1+2p [Erigeron breviscapus amalgavirus 2]</t>
  </si>
  <si>
    <t>YP_009552089.1</t>
  </si>
  <si>
    <t>BLASTp analysis</t>
  </si>
  <si>
    <t>putative coat protein [Cucumis melo amalgavirus 1]</t>
  </si>
  <si>
    <t>QBC66124.1</t>
  </si>
  <si>
    <t>UJQ88443.1</t>
  </si>
  <si>
    <t>PF00680, Viral RNA-dependent RNA polymerase, PF02123, Viral RNA-directed RNA-polymerase, PF02520, SXP/RAL-2 family protein Ani s 5-like, metal-binding domain, PF16563, Coiled-coil and interaction region of P66A and P66B with MBD2</t>
  </si>
  <si>
    <t>ORF1+2p [Capsicum annuum amalgavirus 1]</t>
  </si>
  <si>
    <t>YP_009552797.1</t>
  </si>
  <si>
    <t xml:space="preserve"> hypothetical protein MA16_Dca016145 [Dendrobium catenatum]</t>
  </si>
  <si>
    <t>PKU75363.1</t>
  </si>
  <si>
    <t>ORF1+2p [Erigeron breviscapus amalgavirus 1]</t>
  </si>
  <si>
    <t>YP_009552087.1</t>
  </si>
  <si>
    <t>RNA dependent RNA polymerase RdRp [Pterostylis amalgavirus 1]</t>
  </si>
  <si>
    <t xml:space="preserve"> AWH55631.1</t>
  </si>
  <si>
    <t>ORF1+2p [Camellia oleifera amalgavirus 1]</t>
  </si>
  <si>
    <t>YP_009551564.1</t>
  </si>
  <si>
    <t>FaAV1</t>
  </si>
  <si>
    <t>ErAV1</t>
  </si>
  <si>
    <t>EpAV1</t>
  </si>
  <si>
    <t>CsAV1</t>
  </si>
  <si>
    <t>ChmAV1</t>
  </si>
  <si>
    <t>CjAV1</t>
  </si>
  <si>
    <t>BsAV1</t>
  </si>
  <si>
    <t>ORF1p [Erigeron breviscapus amalgavirus 2]</t>
  </si>
  <si>
    <t>YP_009552090.1</t>
  </si>
  <si>
    <t>PF00680, Viral RNA-dependent RNA polymerase, PF02123, Viral RNA-directed RNA-polymerase, PF09727, Cortactin-binding protein-2</t>
  </si>
  <si>
    <t xml:space="preserve"> ORF1 [Camellia totivirus A]</t>
  </si>
  <si>
    <t>putative coat protein [Rubber dandelion latent virus 2]</t>
  </si>
  <si>
    <t>ORF1+2p [Allium cepa amalgavirus 1]</t>
  </si>
  <si>
    <t>YP_009447919.1</t>
  </si>
  <si>
    <t>hypothetical protein FRX49_12754 [Trebouxia sp. A1-2]</t>
  </si>
  <si>
    <t>KAA6417265.1</t>
  </si>
  <si>
    <t>TPA: ORF1+2p [Pinus patula amalgavirus 1]</t>
  </si>
  <si>
    <t>DAB41737.1</t>
  </si>
  <si>
    <t>ULN99162.1, ULN99168.1</t>
  </si>
  <si>
    <t xml:space="preserve"> RNA dependent RNA polymerase RdRp [Pterostylis amalgavirus 1]</t>
  </si>
  <si>
    <t>ULN99163.1, ULN99164.1, ULN99162.1</t>
  </si>
  <si>
    <t>fusion protein [Cistus incanus RNA virus 1]</t>
  </si>
  <si>
    <t>AWS20963.1</t>
  </si>
  <si>
    <t>TPA: ORF1p [Lolium perenne amalgavirus 1]</t>
  </si>
  <si>
    <t>DAB41734.1</t>
  </si>
  <si>
    <t>RNA-dependent RNA polymerase [Vicia cryptic virus M]</t>
  </si>
  <si>
    <t>QLK02321.1</t>
  </si>
  <si>
    <t>ORF1+2p [Phalaenopsis equestris amalgavirus 1]</t>
  </si>
  <si>
    <t>YP_009552083.1</t>
  </si>
  <si>
    <t>fusion protein [Spinach amalgavirus 1]</t>
  </si>
  <si>
    <t xml:space="preserve"> YP_009388304.1</t>
  </si>
  <si>
    <t>coat protein [Salvia hispanica RNA virus 1]</t>
  </si>
  <si>
    <t>YP_009553031.1</t>
  </si>
  <si>
    <t>ORF1+2p [Allium cepa amalgavirus 2]</t>
  </si>
  <si>
    <t>YP_009447921.1</t>
  </si>
  <si>
    <t>ORF1p [Phalaenopsis equestris amalgavirus 1]</t>
  </si>
  <si>
    <t>YP_009552084.1</t>
  </si>
  <si>
    <t>RNA-dependent RNA polymerase [Cucumis melo amalgavirus 1]</t>
  </si>
  <si>
    <t>QBC66123.1</t>
  </si>
  <si>
    <t>nucleocapsid protein [Cucumis melo amalgavirus 1]</t>
  </si>
  <si>
    <t>UPO63390.1</t>
  </si>
  <si>
    <t>PF00680, Viral RNA-dependent RNA polymerase, PF02123, Viral RNA-directed RNA-polymerase, PF19370, Family of unknown function (DUF5945)</t>
  </si>
  <si>
    <t>AWH55631.1</t>
  </si>
  <si>
    <t xml:space="preserve"> TPA: ORF1+2p [Secale cereale amalgavirus 1]</t>
  </si>
  <si>
    <t>DAB41729.1</t>
  </si>
  <si>
    <t xml:space="preserve"> coat protein [Salvia hispanica RNA virus 1]</t>
  </si>
  <si>
    <t xml:space="preserve"> TPA: fusion protein [Arceuthobium sichuanense virus 4]</t>
  </si>
  <si>
    <t>DAZ87287.1</t>
  </si>
  <si>
    <t>ORF1p [Festuca pratensis amalgavirus 1]</t>
  </si>
  <si>
    <t>YP_009552800.1</t>
  </si>
  <si>
    <t>PF00680, Viral RNA-dependent RNA polymerase, PF02123, Viral RNA-directed RNA-polymerase, PF03766, Remorin, N-terminal region, PF09618, CRISPR-associated protein (Cas_Csy4)</t>
  </si>
  <si>
    <t xml:space="preserve"> RNA dependent RNA polymerase RdRp [Pterostylis amalgavirus 2]</t>
  </si>
  <si>
    <t>ULN99171.1</t>
  </si>
  <si>
    <t>ULN99164.1</t>
  </si>
  <si>
    <t>ULN99163.1,ULN99164.1</t>
  </si>
  <si>
    <t>fusion protein [Rubber dandelion latent virus 2]</t>
  </si>
  <si>
    <t>AWH55632.1</t>
  </si>
  <si>
    <t>TPA: ORF1p [Pinus patula amalgavirus 1]</t>
  </si>
  <si>
    <t>DAB41736.1</t>
  </si>
  <si>
    <t>PF00680, Viral RNA-dependent RNA polymerase, PF02123, Viral RNA-directed RNA-polymerase, PF17097, Spindle pole body component</t>
  </si>
  <si>
    <t xml:space="preserve"> TPA: ORF1+2p [Pinus patula amalgavirus 1]</t>
  </si>
  <si>
    <t xml:space="preserve"> ORF1p [Erigeron breviscapus amalgavirus 1]</t>
  </si>
  <si>
    <t>YP_009552088.1</t>
  </si>
  <si>
    <t>PF00680, Viral RNA-dependent RNA polymerase, PF02123, Viral RNA-directed RNA-polymerase, PF05276, SH3 domain-binding protein 5 (SH3BP5)</t>
  </si>
  <si>
    <t>TPA: ORF1+2p [Gevuina avellana amalgavirus 1]</t>
  </si>
  <si>
    <t>DAB41733.1</t>
  </si>
  <si>
    <t xml:space="preserve"> QBC66124.1</t>
  </si>
  <si>
    <t>PF00680, Viral RNA-dependent RNA polymerase, PF02123, Viral RNA-directed RNA-polymerase, PF17122, Zinc-finger</t>
  </si>
  <si>
    <t>ORF1p [Capsicum annuum amalgavirus 1]</t>
  </si>
  <si>
    <t>YP_009552798.1</t>
  </si>
  <si>
    <t xml:space="preserve"> UQR79058.1</t>
  </si>
  <si>
    <t xml:space="preserve"> AWS20964.1</t>
  </si>
  <si>
    <t xml:space="preserve"> RNA-dependent RNA polymerase [Anthoxanthum odoratum amalgavirus 1]</t>
  </si>
  <si>
    <t>YP_009551562.1</t>
  </si>
  <si>
    <t>NS</t>
  </si>
  <si>
    <t>PF00680, Viral RNA-dependent RNA polymerase, PF13983, YsaB-like lipoprotein</t>
  </si>
  <si>
    <t xml:space="preserve"> putative coat protein [Rubber dandelion latent virus 2]</t>
  </si>
  <si>
    <t>PF00680, Viral RNA-dependent RNA polymerase, PF02123, Viral RNA-directed RNA-polymerase, PF03288, Poxvirus D5 protein-like</t>
  </si>
  <si>
    <t>coat protein-RNA-dependent RNA polymerase fusion protein [Southern tomato virus]</t>
  </si>
  <si>
    <t>USN17666.1</t>
  </si>
  <si>
    <t>hypothetical protein KFK09_027167 [Dendrobium nobile]</t>
  </si>
  <si>
    <t>KAI0492891.1</t>
  </si>
  <si>
    <t>Hypothetical protein KFK09_027167 [Dendrobium nobile]</t>
  </si>
  <si>
    <t>YP_009553030.</t>
  </si>
  <si>
    <t xml:space="preserve"> putative coat protein [Cucumis melo amalgavirus 1]</t>
  </si>
  <si>
    <t>fusion protein [Rubber dandelion latent virus 1]</t>
  </si>
  <si>
    <t>AWH55634.1</t>
  </si>
  <si>
    <t>PF00680, Viral RNA-dependent RNA polymerase, PF02123, Viral RNA-directed RNA-polymerase,  PF14662, Coiled-coil region of CCDC155 or KASH</t>
  </si>
  <si>
    <t>SrAV1</t>
  </si>
  <si>
    <t>SmAV1</t>
  </si>
  <si>
    <t>SjAV1</t>
  </si>
  <si>
    <t>RrAV1</t>
  </si>
  <si>
    <t>RpAV1</t>
  </si>
  <si>
    <t>PpyAV1</t>
  </si>
  <si>
    <t>PeAV1</t>
  </si>
  <si>
    <t>PapAV1</t>
  </si>
  <si>
    <t>PaeAV1</t>
  </si>
  <si>
    <t>PabAV1</t>
  </si>
  <si>
    <t>PaAV1</t>
  </si>
  <si>
    <t>PaaAV1</t>
  </si>
  <si>
    <t>OfAV1</t>
  </si>
  <si>
    <t>MrAV1</t>
  </si>
  <si>
    <t>MoAV1</t>
  </si>
  <si>
    <t>MmAV1</t>
  </si>
  <si>
    <t>MaAV3</t>
  </si>
  <si>
    <t>MaAV2</t>
  </si>
  <si>
    <t>MaAV1</t>
  </si>
  <si>
    <t>IlAV1</t>
  </si>
  <si>
    <t>HbAV1</t>
  </si>
  <si>
    <t>GsAV1</t>
  </si>
  <si>
    <t>GrAV1</t>
  </si>
  <si>
    <t>GbAV1</t>
  </si>
  <si>
    <t>GuaAV2</t>
  </si>
  <si>
    <t>GuaAV1</t>
  </si>
  <si>
    <t>PeAV2</t>
  </si>
  <si>
    <t>SpAV2</t>
  </si>
  <si>
    <t>Nucleotide length</t>
  </si>
  <si>
    <t>AAL</t>
  </si>
  <si>
    <t>Molecular weight</t>
  </si>
  <si>
    <t>ORF 1</t>
  </si>
  <si>
    <t>ORF 1+ 2</t>
  </si>
  <si>
    <t>USN17656.1, USN17692.1, USN17674.1</t>
  </si>
  <si>
    <t>minimum</t>
  </si>
  <si>
    <t>Maximum</t>
  </si>
  <si>
    <t>Minimum</t>
  </si>
  <si>
    <t>Abbrevation</t>
  </si>
  <si>
    <t>Virus name</t>
  </si>
  <si>
    <t>Accession Number</t>
  </si>
  <si>
    <t>BLV</t>
  </si>
  <si>
    <t>Blueberry latent virus</t>
  </si>
  <si>
    <t>NC_014593.1</t>
  </si>
  <si>
    <t>EbAV1</t>
  </si>
  <si>
    <t>Erigeron breviscapus amalgavirus 1</t>
  </si>
  <si>
    <t>NC_040592.1</t>
  </si>
  <si>
    <t>EbAV2</t>
  </si>
  <si>
    <t>Erigeron breviscapus amalgavirus 2</t>
  </si>
  <si>
    <t>NC_040593.1</t>
  </si>
  <si>
    <t>FpAV1</t>
  </si>
  <si>
    <t>Festuca pratensis amalgavirus 1</t>
  </si>
  <si>
    <t>NC_040663.1</t>
  </si>
  <si>
    <t>SpAV1</t>
  </si>
  <si>
    <t>Spinach amalgavirus 1</t>
  </si>
  <si>
    <t>NC_035070.1</t>
  </si>
  <si>
    <t>ZmAV1</t>
  </si>
  <si>
    <t>Zostera marina amalgavirus 1</t>
  </si>
  <si>
    <t>NC_034614.1</t>
  </si>
  <si>
    <t>ZmAV2</t>
  </si>
  <si>
    <t>Zostera marina amalgavirus 2</t>
  </si>
  <si>
    <t>NC_034615.1</t>
  </si>
  <si>
    <t>AcAV1</t>
  </si>
  <si>
    <t>Allium cepa amalgavirus 1</t>
  </si>
  <si>
    <t>NC_036580.1</t>
  </si>
  <si>
    <t>AcAV2</t>
  </si>
  <si>
    <t>Allium cepa amalgavirus 2</t>
  </si>
  <si>
    <t>NC_036581.1</t>
  </si>
  <si>
    <t>LAV1</t>
  </si>
  <si>
    <t>Lily amalgavirus 1</t>
  </si>
  <si>
    <t>OM782323.1</t>
  </si>
  <si>
    <t>ASV4</t>
  </si>
  <si>
    <t>Arceuthobium sichuanense virus 4</t>
  </si>
  <si>
    <t>BK059271.1</t>
  </si>
  <si>
    <t>CdAV1</t>
  </si>
  <si>
    <t>Cleome droserifolia amalgavirus 1</t>
  </si>
  <si>
    <t>NC_040777.1</t>
  </si>
  <si>
    <t>CmAV1</t>
  </si>
  <si>
    <t>Cucumis melo amalgavirus 1</t>
  </si>
  <si>
    <t>MH479774.1</t>
  </si>
  <si>
    <t>CoAV1</t>
  </si>
  <si>
    <t>Camellia oleifera amalgavirus 1</t>
  </si>
  <si>
    <t>NC_040433.1</t>
  </si>
  <si>
    <t>FpAV2</t>
  </si>
  <si>
    <t>Festuca pratensis amalgavirus 2</t>
  </si>
  <si>
    <t>NC_040778.1</t>
  </si>
  <si>
    <t>FpAV3</t>
  </si>
  <si>
    <t>Festuca pratensis amalgavirus 3</t>
  </si>
  <si>
    <t>BK010350.1</t>
  </si>
  <si>
    <t>GaAV1</t>
  </si>
  <si>
    <t>Gevuina avellana amalgavirus 1</t>
  </si>
  <si>
    <t>BK010351.1</t>
  </si>
  <si>
    <t>LpAV1</t>
  </si>
  <si>
    <t>Lolium perenne amalgavirus 1</t>
  </si>
  <si>
    <t>BK010352.1</t>
  </si>
  <si>
    <t>MsAV1</t>
  </si>
  <si>
    <t>Medicago_sativa_amalgavirus_1</t>
  </si>
  <si>
    <t>ON669072.1</t>
  </si>
  <si>
    <t>Phalaenopsis_equestris_amalgavirus_1</t>
  </si>
  <si>
    <t>NC_040590.1</t>
  </si>
  <si>
    <t>PpAV1</t>
  </si>
  <si>
    <t>Pinus patula amalgavirus 1</t>
  </si>
  <si>
    <t>BK010353.1</t>
  </si>
  <si>
    <t>PtAV1</t>
  </si>
  <si>
    <t>Pterostylis amalgavirus 1</t>
  </si>
  <si>
    <t>OL471330.1</t>
  </si>
  <si>
    <t>PtAV2</t>
  </si>
  <si>
    <t>Pterostylis amalgavirus 2</t>
  </si>
  <si>
    <t>OL471331.1</t>
  </si>
  <si>
    <t>RHV-A</t>
  </si>
  <si>
    <t>Rhododendron virus A</t>
  </si>
  <si>
    <t>NC_014481.1</t>
  </si>
  <si>
    <t>VCV-M</t>
  </si>
  <si>
    <t>Vicia cryptic_virus M</t>
  </si>
  <si>
    <t>NC_043095.1</t>
  </si>
  <si>
    <t>CaAV1</t>
  </si>
  <si>
    <t>Capsicum annuum amalgavirus 1</t>
  </si>
  <si>
    <t>NC_040662.1</t>
  </si>
  <si>
    <t>STV</t>
  </si>
  <si>
    <t>Southern tomato virus</t>
  </si>
  <si>
    <t>NC_011591.1</t>
  </si>
  <si>
    <t>Table S2. Details of known plant amalgaviral genome sequences used in Fig.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</si>
</sst>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5DEE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1" xfId="1" applyFont="1" applyBorder="1"/>
    <xf numFmtId="11" fontId="3" fillId="0" borderId="1" xfId="0" applyNumberFormat="1" applyFont="1" applyBorder="1"/>
    <xf numFmtId="0" fontId="3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1" applyFont="1" applyBorder="1" applyAlignment="1"/>
    <xf numFmtId="0" fontId="3" fillId="0" borderId="1" xfId="0" applyFont="1" applyFill="1" applyBorder="1"/>
    <xf numFmtId="0" fontId="3" fillId="0" borderId="1" xfId="1" applyFont="1" applyFill="1" applyBorder="1" applyAlignment="1"/>
    <xf numFmtId="0" fontId="3" fillId="0" borderId="1" xfId="1" applyFont="1" applyFill="1" applyBorder="1"/>
    <xf numFmtId="11" fontId="3" fillId="0" borderId="1" xfId="0" applyNumberFormat="1" applyFont="1" applyFill="1" applyBorder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1" xfId="0" applyFont="1" applyFill="1" applyBorder="1" applyAlignment="1">
      <alignment horizontal="center" vertical="center"/>
    </xf>
    <xf numFmtId="11" fontId="3" fillId="3" borderId="0" xfId="0" applyNumberFormat="1" applyFont="1" applyFill="1" applyAlignment="1">
      <alignment horizontal="center" vertical="center"/>
    </xf>
    <xf numFmtId="11" fontId="3" fillId="0" borderId="0" xfId="0" applyNumberFormat="1" applyFont="1"/>
    <xf numFmtId="11" fontId="3" fillId="4" borderId="0" xfId="0" applyNumberFormat="1" applyFont="1" applyFill="1" applyAlignment="1">
      <alignment horizontal="center" vertical="center"/>
    </xf>
    <xf numFmtId="10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0" fillId="4" borderId="0" xfId="1" applyFont="1" applyFill="1" applyAlignment="1">
      <alignment horizontal="left" vertical="center"/>
    </xf>
    <xf numFmtId="11" fontId="3" fillId="0" borderId="0" xfId="0" applyNumberFormat="1" applyFont="1" applyFill="1"/>
    <xf numFmtId="0" fontId="3" fillId="0" borderId="1" xfId="0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Fill="1" applyBorder="1" applyAlignment="1">
      <alignment horizontal="right" vertical="center"/>
    </xf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www.ncbi.nlm.nih.gov/protein/YP_001430021.1?report=genbank&amp;log$=prottop&amp;blast_rank=1&amp;RID=TM6KXES9013" TargetMode="External"/><Relationship Id="rId7" Type="http://schemas.openxmlformats.org/officeDocument/2006/relationships/hyperlink" Target="https://www.ncbi.nlm.nih.gov/protein/YP_001430021.1?report=genbank&amp;log$=prottop&amp;blast_rank=1&amp;RID=TM6KXES9013" TargetMode="External"/><Relationship Id="rId2" Type="http://schemas.openxmlformats.org/officeDocument/2006/relationships/hyperlink" Target="https://blast.ncbi.nlm.nih.gov/Blast.cgi" TargetMode="External"/><Relationship Id="rId1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blast.ncbi.nlm.nih.gov/Blast.cgi" TargetMode="External"/><Relationship Id="rId5" Type="http://schemas.openxmlformats.org/officeDocument/2006/relationships/hyperlink" Target="https://blast.ncbi.nlm.nih.gov/Blast.cgi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protein/YP_001430021.1?report=genbank&amp;log$=prottop&amp;blast_rank=1&amp;RID=TM6KXES9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1"/>
  <sheetViews>
    <sheetView tabSelected="1" workbookViewId="0">
      <selection sqref="A1:L1"/>
    </sheetView>
  </sheetViews>
  <sheetFormatPr defaultRowHeight="15.75" x14ac:dyDescent="0.25"/>
  <cols>
    <col min="1" max="8" width="9.140625" style="1"/>
    <col min="9" max="9" width="13.7109375" style="1" customWidth="1"/>
    <col min="10" max="16384" width="9.140625" style="1"/>
  </cols>
  <sheetData>
    <row r="1" spans="1:1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x14ac:dyDescent="0.25">
      <c r="A2" s="40" t="s">
        <v>36</v>
      </c>
      <c r="B2" s="40"/>
      <c r="C2" s="40"/>
      <c r="D2" s="40"/>
      <c r="E2" s="40"/>
      <c r="F2" s="40"/>
      <c r="G2" s="40"/>
      <c r="H2" s="40" t="s">
        <v>1</v>
      </c>
      <c r="I2" s="40"/>
      <c r="J2" s="40"/>
      <c r="K2" s="40"/>
      <c r="L2" s="40"/>
    </row>
    <row r="3" spans="1:12" x14ac:dyDescent="0.25">
      <c r="A3" s="24"/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</row>
    <row r="4" spans="1:12" x14ac:dyDescent="0.25">
      <c r="A4" s="2" t="s">
        <v>13</v>
      </c>
      <c r="B4" s="2">
        <v>1</v>
      </c>
      <c r="C4" s="2">
        <v>140</v>
      </c>
      <c r="D4" s="2">
        <v>140</v>
      </c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14</v>
      </c>
      <c r="B5" s="3">
        <v>141</v>
      </c>
      <c r="C5" s="2">
        <v>1277</v>
      </c>
      <c r="D5" s="2">
        <f>(C5-B5)+1</f>
        <v>1137</v>
      </c>
      <c r="E5" s="2">
        <f>(D5-3)/3</f>
        <v>378</v>
      </c>
      <c r="F5" s="4">
        <v>42.164430000000003</v>
      </c>
      <c r="G5" s="4" t="s">
        <v>15</v>
      </c>
      <c r="H5" s="4">
        <v>35.28</v>
      </c>
      <c r="I5" s="25">
        <v>3.0000000000000002E-53</v>
      </c>
      <c r="J5" s="4">
        <v>80</v>
      </c>
      <c r="K5" s="5" t="s">
        <v>16</v>
      </c>
      <c r="L5" s="5" t="s">
        <v>17</v>
      </c>
    </row>
    <row r="6" spans="1:12" x14ac:dyDescent="0.25">
      <c r="A6" s="3" t="s">
        <v>18</v>
      </c>
      <c r="B6" s="3">
        <v>141</v>
      </c>
      <c r="C6" s="2">
        <v>3300</v>
      </c>
      <c r="D6" s="2">
        <v>3160</v>
      </c>
      <c r="E6" s="2">
        <v>1052</v>
      </c>
      <c r="F6" s="4">
        <v>119.59117000000001</v>
      </c>
      <c r="G6" s="1" t="s">
        <v>19</v>
      </c>
      <c r="H6" s="4">
        <v>52.15</v>
      </c>
      <c r="I6" s="6">
        <v>0</v>
      </c>
      <c r="J6" s="7">
        <v>99</v>
      </c>
      <c r="K6" s="5" t="s">
        <v>20</v>
      </c>
      <c r="L6" s="5" t="s">
        <v>21</v>
      </c>
    </row>
    <row r="7" spans="1:12" x14ac:dyDescent="0.25">
      <c r="A7" s="2" t="s">
        <v>22</v>
      </c>
      <c r="B7" s="2">
        <v>3301</v>
      </c>
      <c r="C7" s="2">
        <v>3421</v>
      </c>
      <c r="D7" s="2">
        <f t="shared" ref="D7" si="0">(C7-B7)+1</f>
        <v>121</v>
      </c>
      <c r="E7" s="2"/>
      <c r="F7" s="8"/>
      <c r="G7" s="2"/>
      <c r="H7" s="4"/>
      <c r="I7" s="4"/>
      <c r="J7" s="4"/>
      <c r="K7" s="7"/>
      <c r="L7" s="7"/>
    </row>
    <row r="8" spans="1:12" x14ac:dyDescent="0.25">
      <c r="A8" s="40" t="s">
        <v>37</v>
      </c>
      <c r="B8" s="40"/>
      <c r="C8" s="40"/>
      <c r="D8" s="40"/>
      <c r="E8" s="40"/>
      <c r="F8" s="40"/>
      <c r="G8" s="40"/>
      <c r="H8" s="40" t="s">
        <v>1</v>
      </c>
      <c r="I8" s="40"/>
      <c r="J8" s="40"/>
      <c r="K8" s="40"/>
      <c r="L8" s="40"/>
    </row>
    <row r="9" spans="1:12" x14ac:dyDescent="0.25">
      <c r="A9" s="24"/>
      <c r="B9" s="24" t="s">
        <v>2</v>
      </c>
      <c r="C9" s="24" t="s">
        <v>3</v>
      </c>
      <c r="D9" s="24" t="s">
        <v>4</v>
      </c>
      <c r="E9" s="24" t="s">
        <v>5</v>
      </c>
      <c r="F9" s="24" t="s">
        <v>6</v>
      </c>
      <c r="G9" s="24" t="s">
        <v>7</v>
      </c>
      <c r="H9" s="24" t="s">
        <v>8</v>
      </c>
      <c r="I9" s="24" t="s">
        <v>9</v>
      </c>
      <c r="J9" s="24" t="s">
        <v>10</v>
      </c>
      <c r="K9" s="24" t="s">
        <v>11</v>
      </c>
      <c r="L9" s="24" t="s">
        <v>12</v>
      </c>
    </row>
    <row r="10" spans="1:12" x14ac:dyDescent="0.25">
      <c r="A10" s="2" t="s">
        <v>13</v>
      </c>
      <c r="B10" s="2">
        <v>1</v>
      </c>
      <c r="C10" s="2">
        <v>116</v>
      </c>
      <c r="D10" s="2">
        <v>116</v>
      </c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3" t="s">
        <v>14</v>
      </c>
      <c r="B11" s="3">
        <v>117</v>
      </c>
      <c r="C11" s="2">
        <v>1301</v>
      </c>
      <c r="D11" s="2">
        <f>(C11-B11)+1</f>
        <v>1185</v>
      </c>
      <c r="E11" s="2">
        <f>(D11-3)/3</f>
        <v>394</v>
      </c>
      <c r="F11" s="4">
        <v>43.29768</v>
      </c>
      <c r="G11" s="1" t="s">
        <v>15</v>
      </c>
      <c r="H11" s="4">
        <v>35.89</v>
      </c>
      <c r="I11" s="26">
        <v>3E-51</v>
      </c>
      <c r="J11" s="4">
        <v>72</v>
      </c>
      <c r="K11" s="5" t="s">
        <v>23</v>
      </c>
      <c r="L11" s="5" t="s">
        <v>24</v>
      </c>
    </row>
    <row r="12" spans="1:12" x14ac:dyDescent="0.25">
      <c r="A12" s="3" t="s">
        <v>18</v>
      </c>
      <c r="B12" s="3">
        <v>117</v>
      </c>
      <c r="C12" s="2">
        <v>3327</v>
      </c>
      <c r="D12" s="2">
        <v>3211</v>
      </c>
      <c r="E12" s="2">
        <v>1069</v>
      </c>
      <c r="F12" s="4">
        <v>121.19786999999999</v>
      </c>
      <c r="G12" s="1" t="s">
        <v>25</v>
      </c>
      <c r="H12" s="4">
        <v>54.01</v>
      </c>
      <c r="I12" s="6">
        <v>0</v>
      </c>
      <c r="J12" s="7">
        <v>99</v>
      </c>
      <c r="K12" s="5" t="s">
        <v>26</v>
      </c>
      <c r="L12" s="5" t="s">
        <v>27</v>
      </c>
    </row>
    <row r="13" spans="1:12" x14ac:dyDescent="0.25">
      <c r="A13" s="2" t="s">
        <v>22</v>
      </c>
      <c r="B13" s="2">
        <v>3328</v>
      </c>
      <c r="C13" s="2">
        <v>3384</v>
      </c>
      <c r="D13" s="2">
        <f t="shared" ref="D13" si="1">(C13-B13)+1</f>
        <v>57</v>
      </c>
      <c r="E13" s="2"/>
      <c r="F13" s="8"/>
      <c r="G13" s="2"/>
      <c r="H13" s="4"/>
      <c r="I13" s="4"/>
      <c r="J13" s="4"/>
      <c r="K13" s="7"/>
      <c r="L13" s="7"/>
    </row>
    <row r="14" spans="1:12" x14ac:dyDescent="0.25">
      <c r="A14" s="40" t="s">
        <v>38</v>
      </c>
      <c r="B14" s="40"/>
      <c r="C14" s="40"/>
      <c r="D14" s="40"/>
      <c r="E14" s="40"/>
      <c r="F14" s="40"/>
      <c r="G14" s="40"/>
      <c r="H14" s="40" t="s">
        <v>1</v>
      </c>
      <c r="I14" s="40"/>
      <c r="J14" s="40"/>
      <c r="K14" s="40"/>
      <c r="L14" s="40"/>
    </row>
    <row r="15" spans="1:12" x14ac:dyDescent="0.25">
      <c r="A15" s="24"/>
      <c r="B15" s="24" t="s">
        <v>2</v>
      </c>
      <c r="C15" s="24" t="s">
        <v>3</v>
      </c>
      <c r="D15" s="24" t="s">
        <v>4</v>
      </c>
      <c r="E15" s="24" t="s">
        <v>5</v>
      </c>
      <c r="F15" s="24" t="s">
        <v>6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</row>
    <row r="16" spans="1:12" x14ac:dyDescent="0.25">
      <c r="A16" s="2" t="s">
        <v>13</v>
      </c>
      <c r="B16" s="2">
        <v>1</v>
      </c>
      <c r="C16" s="2">
        <v>146</v>
      </c>
      <c r="D16" s="2">
        <v>146</v>
      </c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3" t="s">
        <v>14</v>
      </c>
      <c r="B17" s="3">
        <v>147</v>
      </c>
      <c r="C17" s="2">
        <v>1304</v>
      </c>
      <c r="D17" s="2">
        <f>(C17-B17)+1</f>
        <v>1158</v>
      </c>
      <c r="E17" s="2">
        <f>(D17-3)/3</f>
        <v>385</v>
      </c>
      <c r="F17" s="4">
        <v>43.433819999999997</v>
      </c>
      <c r="G17" s="4" t="s">
        <v>15</v>
      </c>
      <c r="H17" s="4">
        <v>36.700000000000003</v>
      </c>
      <c r="I17" s="25">
        <v>2.0000000000000001E-62</v>
      </c>
      <c r="J17" s="4">
        <v>76</v>
      </c>
      <c r="K17" s="5" t="s">
        <v>28</v>
      </c>
      <c r="L17" s="5" t="s">
        <v>29</v>
      </c>
    </row>
    <row r="18" spans="1:12" x14ac:dyDescent="0.25">
      <c r="A18" s="3" t="s">
        <v>18</v>
      </c>
      <c r="B18" s="3">
        <v>147</v>
      </c>
      <c r="C18" s="2">
        <v>3294</v>
      </c>
      <c r="D18" s="2">
        <v>3148</v>
      </c>
      <c r="E18" s="2">
        <v>1048</v>
      </c>
      <c r="F18" s="4">
        <v>119.03482</v>
      </c>
      <c r="G18" s="1" t="s">
        <v>19</v>
      </c>
      <c r="H18" s="4">
        <v>56.3</v>
      </c>
      <c r="I18" s="6">
        <v>0</v>
      </c>
      <c r="J18" s="7">
        <v>100</v>
      </c>
      <c r="K18" s="5" t="s">
        <v>30</v>
      </c>
      <c r="L18" s="5" t="s">
        <v>31</v>
      </c>
    </row>
    <row r="19" spans="1:12" x14ac:dyDescent="0.25">
      <c r="A19" s="2" t="s">
        <v>22</v>
      </c>
      <c r="B19" s="2">
        <v>3295</v>
      </c>
      <c r="C19" s="2">
        <v>3424</v>
      </c>
      <c r="D19" s="2">
        <f t="shared" ref="D19" si="2">(C19-B19)+1</f>
        <v>130</v>
      </c>
      <c r="E19" s="2"/>
      <c r="F19" s="8"/>
      <c r="G19" s="2"/>
      <c r="H19" s="4"/>
      <c r="I19" s="4"/>
      <c r="J19" s="4"/>
      <c r="K19" s="7"/>
      <c r="L19" s="7"/>
    </row>
    <row r="20" spans="1:12" x14ac:dyDescent="0.25">
      <c r="A20" s="40" t="s">
        <v>39</v>
      </c>
      <c r="B20" s="40"/>
      <c r="C20" s="40"/>
      <c r="D20" s="40"/>
      <c r="E20" s="40"/>
      <c r="F20" s="40"/>
      <c r="G20" s="40"/>
      <c r="H20" s="40" t="s">
        <v>1</v>
      </c>
      <c r="I20" s="40"/>
      <c r="J20" s="40"/>
      <c r="K20" s="40"/>
      <c r="L20" s="40"/>
    </row>
    <row r="21" spans="1:12" x14ac:dyDescent="0.25">
      <c r="A21" s="24"/>
      <c r="B21" s="24" t="s">
        <v>2</v>
      </c>
      <c r="C21" s="24" t="s">
        <v>3</v>
      </c>
      <c r="D21" s="24" t="s">
        <v>4</v>
      </c>
      <c r="E21" s="24" t="s">
        <v>5</v>
      </c>
      <c r="F21" s="24" t="s">
        <v>6</v>
      </c>
      <c r="G21" s="24" t="s">
        <v>7</v>
      </c>
      <c r="H21" s="24" t="s">
        <v>8</v>
      </c>
      <c r="I21" s="24" t="s">
        <v>9</v>
      </c>
      <c r="J21" s="24" t="s">
        <v>10</v>
      </c>
      <c r="K21" s="24" t="s">
        <v>11</v>
      </c>
      <c r="L21" s="24" t="s">
        <v>12</v>
      </c>
    </row>
    <row r="22" spans="1:12" x14ac:dyDescent="0.25">
      <c r="A22" s="2" t="s">
        <v>13</v>
      </c>
      <c r="B22" s="2">
        <v>1</v>
      </c>
      <c r="C22" s="2">
        <v>170</v>
      </c>
      <c r="D22" s="2">
        <v>170</v>
      </c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3" t="s">
        <v>14</v>
      </c>
      <c r="B23" s="3">
        <v>171</v>
      </c>
      <c r="C23" s="2">
        <v>1319</v>
      </c>
      <c r="D23" s="2">
        <f>(C23-B23)+1</f>
        <v>1149</v>
      </c>
      <c r="E23" s="2">
        <f>(D23-3)/3</f>
        <v>382</v>
      </c>
      <c r="F23" s="4">
        <v>42.501719999999999</v>
      </c>
      <c r="G23" s="4" t="s">
        <v>15</v>
      </c>
      <c r="H23" s="4">
        <v>29.94</v>
      </c>
      <c r="I23" s="25">
        <v>2.0000000000000001E-26</v>
      </c>
      <c r="J23" s="4">
        <v>82</v>
      </c>
      <c r="K23" s="5" t="s">
        <v>32</v>
      </c>
      <c r="L23" s="5" t="s">
        <v>33</v>
      </c>
    </row>
    <row r="24" spans="1:12" x14ac:dyDescent="0.25">
      <c r="A24" s="3" t="s">
        <v>18</v>
      </c>
      <c r="B24" s="3">
        <v>171</v>
      </c>
      <c r="C24" s="2">
        <v>3321</v>
      </c>
      <c r="D24" s="2">
        <v>3151</v>
      </c>
      <c r="E24" s="2">
        <v>1049</v>
      </c>
      <c r="F24" s="4">
        <v>119.12202000000001</v>
      </c>
      <c r="G24" s="1" t="s">
        <v>19</v>
      </c>
      <c r="H24" s="4">
        <v>42.29</v>
      </c>
      <c r="I24" s="6">
        <v>0</v>
      </c>
      <c r="J24" s="7">
        <v>99</v>
      </c>
      <c r="K24" s="5" t="s">
        <v>34</v>
      </c>
      <c r="L24" s="1" t="s">
        <v>35</v>
      </c>
    </row>
    <row r="25" spans="1:12" x14ac:dyDescent="0.25">
      <c r="A25" s="2" t="s">
        <v>22</v>
      </c>
      <c r="B25" s="2">
        <v>3322</v>
      </c>
      <c r="C25" s="2">
        <v>3404</v>
      </c>
      <c r="D25" s="2">
        <f t="shared" ref="D25" si="3">(C25-B25)+1</f>
        <v>83</v>
      </c>
      <c r="E25" s="2"/>
      <c r="F25" s="8"/>
      <c r="G25" s="2"/>
      <c r="H25" s="4"/>
      <c r="I25" s="4"/>
      <c r="J25" s="4"/>
      <c r="K25" s="7"/>
      <c r="L25" s="7"/>
    </row>
    <row r="26" spans="1:12" x14ac:dyDescent="0.25">
      <c r="A26" s="40" t="s">
        <v>45</v>
      </c>
      <c r="B26" s="40"/>
      <c r="C26" s="40"/>
      <c r="D26" s="40"/>
      <c r="E26" s="40"/>
      <c r="F26" s="40"/>
      <c r="G26" s="40"/>
      <c r="H26" s="40" t="s">
        <v>1</v>
      </c>
      <c r="I26" s="40"/>
      <c r="J26" s="40"/>
      <c r="K26" s="40"/>
      <c r="L26" s="40"/>
    </row>
    <row r="27" spans="1:12" x14ac:dyDescent="0.25">
      <c r="A27" s="24"/>
      <c r="B27" s="24" t="s">
        <v>2</v>
      </c>
      <c r="C27" s="24" t="s">
        <v>3</v>
      </c>
      <c r="D27" s="24" t="s">
        <v>4</v>
      </c>
      <c r="E27" s="24" t="s">
        <v>5</v>
      </c>
      <c r="F27" s="24" t="s">
        <v>6</v>
      </c>
      <c r="G27" s="24" t="s">
        <v>7</v>
      </c>
      <c r="H27" s="24" t="s">
        <v>8</v>
      </c>
      <c r="I27" s="24" t="s">
        <v>9</v>
      </c>
      <c r="J27" s="24" t="s">
        <v>10</v>
      </c>
      <c r="K27" s="24" t="s">
        <v>11</v>
      </c>
      <c r="L27" s="24" t="s">
        <v>12</v>
      </c>
    </row>
    <row r="28" spans="1:12" x14ac:dyDescent="0.25">
      <c r="A28" s="2" t="s">
        <v>13</v>
      </c>
      <c r="B28" s="2">
        <v>1</v>
      </c>
      <c r="C28" s="2">
        <v>119</v>
      </c>
      <c r="D28" s="2">
        <v>119</v>
      </c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3" t="s">
        <v>14</v>
      </c>
      <c r="B29" s="3">
        <v>120</v>
      </c>
      <c r="C29" s="2">
        <v>1301</v>
      </c>
      <c r="D29" s="2">
        <f>(C29-B29)+1</f>
        <v>1182</v>
      </c>
      <c r="E29" s="2">
        <f>(D29-3)/3</f>
        <v>393</v>
      </c>
      <c r="F29" s="4">
        <v>44.547559999999997</v>
      </c>
      <c r="G29" s="4" t="s">
        <v>15</v>
      </c>
      <c r="H29" s="4">
        <v>21</v>
      </c>
      <c r="I29" s="6">
        <v>2.0000000000000001E-4</v>
      </c>
      <c r="J29" s="7">
        <v>95</v>
      </c>
      <c r="K29" s="5" t="s">
        <v>40</v>
      </c>
      <c r="L29" s="5" t="s">
        <v>41</v>
      </c>
    </row>
    <row r="30" spans="1:12" x14ac:dyDescent="0.25">
      <c r="A30" s="3" t="s">
        <v>18</v>
      </c>
      <c r="B30" s="3">
        <v>120</v>
      </c>
      <c r="C30" s="2">
        <v>3300</v>
      </c>
      <c r="D30" s="2">
        <v>3181</v>
      </c>
      <c r="E30" s="2">
        <v>1059</v>
      </c>
      <c r="F30" s="4">
        <v>121.14361</v>
      </c>
      <c r="G30" s="1" t="s">
        <v>42</v>
      </c>
      <c r="H30" s="1">
        <v>39.409999999999997</v>
      </c>
      <c r="I30" s="6">
        <v>0</v>
      </c>
      <c r="J30" s="1">
        <v>99</v>
      </c>
      <c r="K30" s="5" t="s">
        <v>43</v>
      </c>
      <c r="L30" s="5" t="s">
        <v>44</v>
      </c>
    </row>
    <row r="31" spans="1:12" x14ac:dyDescent="0.25">
      <c r="A31" s="2" t="s">
        <v>22</v>
      </c>
      <c r="B31" s="2">
        <v>3301</v>
      </c>
      <c r="C31" s="2">
        <v>3377</v>
      </c>
      <c r="D31" s="2">
        <f t="shared" ref="D31" si="4">(C31-B31)+1</f>
        <v>77</v>
      </c>
      <c r="E31" s="2"/>
      <c r="F31" s="8"/>
      <c r="G31" s="2"/>
      <c r="H31" s="4"/>
      <c r="I31" s="4"/>
      <c r="J31" s="4"/>
      <c r="K31" s="7"/>
      <c r="L31" s="7"/>
    </row>
    <row r="32" spans="1:12" x14ac:dyDescent="0.25">
      <c r="A32" s="41" t="s">
        <v>51</v>
      </c>
      <c r="B32" s="42"/>
      <c r="C32" s="42"/>
      <c r="D32" s="42"/>
      <c r="E32" s="42"/>
      <c r="F32" s="42"/>
      <c r="G32" s="43"/>
      <c r="H32" s="41" t="s">
        <v>1</v>
      </c>
      <c r="I32" s="42"/>
      <c r="J32" s="42"/>
      <c r="K32" s="42"/>
      <c r="L32" s="43"/>
    </row>
    <row r="33" spans="1:12" x14ac:dyDescent="0.25">
      <c r="A33" s="24"/>
      <c r="B33" s="24" t="s">
        <v>2</v>
      </c>
      <c r="C33" s="24" t="s">
        <v>3</v>
      </c>
      <c r="D33" s="24" t="s">
        <v>4</v>
      </c>
      <c r="E33" s="24" t="s">
        <v>5</v>
      </c>
      <c r="F33" s="24" t="s">
        <v>6</v>
      </c>
      <c r="G33" s="24" t="s">
        <v>7</v>
      </c>
      <c r="H33" s="24" t="s">
        <v>8</v>
      </c>
      <c r="I33" s="24" t="s">
        <v>9</v>
      </c>
      <c r="J33" s="24" t="s">
        <v>10</v>
      </c>
      <c r="K33" s="24" t="s">
        <v>11</v>
      </c>
      <c r="L33" s="24" t="s">
        <v>12</v>
      </c>
    </row>
    <row r="34" spans="1:12" x14ac:dyDescent="0.25">
      <c r="A34" s="2" t="s">
        <v>13</v>
      </c>
      <c r="B34" s="2">
        <v>1</v>
      </c>
      <c r="C34" s="2">
        <v>155</v>
      </c>
      <c r="D34" s="2">
        <v>155</v>
      </c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3" t="s">
        <v>14</v>
      </c>
      <c r="B35" s="3">
        <v>156</v>
      </c>
      <c r="C35" s="2">
        <v>1319</v>
      </c>
      <c r="D35" s="2">
        <f>(C35-B35)+1</f>
        <v>1164</v>
      </c>
      <c r="E35" s="2">
        <f>(D35-3)/3</f>
        <v>387</v>
      </c>
      <c r="F35" s="4">
        <v>43.198569999999997</v>
      </c>
      <c r="G35" s="1" t="s">
        <v>15</v>
      </c>
      <c r="H35" s="4">
        <v>35.18</v>
      </c>
      <c r="I35" s="26">
        <v>2E-45</v>
      </c>
      <c r="J35" s="7">
        <v>79</v>
      </c>
      <c r="K35" s="5" t="s">
        <v>46</v>
      </c>
      <c r="L35" s="5" t="s">
        <v>47</v>
      </c>
    </row>
    <row r="36" spans="1:12" x14ac:dyDescent="0.25">
      <c r="A36" s="3" t="s">
        <v>18</v>
      </c>
      <c r="B36" s="3">
        <v>156</v>
      </c>
      <c r="C36" s="2">
        <v>3309</v>
      </c>
      <c r="D36" s="2">
        <v>3154</v>
      </c>
      <c r="E36" s="2">
        <v>1050</v>
      </c>
      <c r="F36" s="4">
        <v>120.22750000000001</v>
      </c>
      <c r="G36" s="1" t="s">
        <v>48</v>
      </c>
      <c r="H36" s="1">
        <v>49.86</v>
      </c>
      <c r="I36" s="6">
        <v>0</v>
      </c>
      <c r="J36" s="1">
        <v>99</v>
      </c>
      <c r="K36" s="5" t="s">
        <v>49</v>
      </c>
      <c r="L36" s="5" t="s">
        <v>50</v>
      </c>
    </row>
    <row r="37" spans="1:12" x14ac:dyDescent="0.25">
      <c r="A37" s="2" t="s">
        <v>22</v>
      </c>
      <c r="B37" s="2">
        <v>3310</v>
      </c>
      <c r="C37" s="2">
        <v>3347</v>
      </c>
      <c r="D37" s="2">
        <f t="shared" ref="D37" si="5">(C37-B37)+1</f>
        <v>38</v>
      </c>
      <c r="E37" s="2"/>
      <c r="F37" s="8"/>
      <c r="G37" s="2"/>
      <c r="H37" s="4"/>
      <c r="I37" s="4"/>
      <c r="J37" s="4"/>
      <c r="K37" s="7"/>
      <c r="L37" s="7"/>
    </row>
    <row r="38" spans="1:12" x14ac:dyDescent="0.25">
      <c r="A38" s="40" t="s">
        <v>86</v>
      </c>
      <c r="B38" s="40"/>
      <c r="C38" s="40"/>
      <c r="D38" s="40"/>
      <c r="E38" s="40"/>
      <c r="F38" s="40"/>
      <c r="G38" s="40"/>
      <c r="H38" s="40" t="s">
        <v>1</v>
      </c>
      <c r="I38" s="40"/>
      <c r="J38" s="40"/>
      <c r="K38" s="40"/>
      <c r="L38" s="40"/>
    </row>
    <row r="39" spans="1:12" x14ac:dyDescent="0.25">
      <c r="A39" s="24"/>
      <c r="B39" s="24" t="s">
        <v>2</v>
      </c>
      <c r="C39" s="24" t="s">
        <v>3</v>
      </c>
      <c r="D39" s="24" t="s">
        <v>4</v>
      </c>
      <c r="E39" s="24" t="s">
        <v>5</v>
      </c>
      <c r="F39" s="24" t="s">
        <v>6</v>
      </c>
      <c r="G39" s="24" t="s">
        <v>7</v>
      </c>
      <c r="H39" s="24" t="s">
        <v>8</v>
      </c>
      <c r="I39" s="24" t="s">
        <v>9</v>
      </c>
      <c r="J39" s="24" t="s">
        <v>10</v>
      </c>
      <c r="K39" s="24" t="s">
        <v>11</v>
      </c>
      <c r="L39" s="24" t="s">
        <v>12</v>
      </c>
    </row>
    <row r="40" spans="1:12" x14ac:dyDescent="0.25">
      <c r="A40" s="2" t="s">
        <v>13</v>
      </c>
      <c r="B40" s="2">
        <v>1</v>
      </c>
      <c r="C40" s="2">
        <v>122</v>
      </c>
      <c r="D40" s="2">
        <v>122</v>
      </c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3" t="s">
        <v>14</v>
      </c>
      <c r="B41" s="3">
        <v>123</v>
      </c>
      <c r="C41" s="2">
        <v>1295</v>
      </c>
      <c r="D41" s="2">
        <f>(C41-B41)+1</f>
        <v>1173</v>
      </c>
      <c r="E41" s="2">
        <f>(D41-3)/3</f>
        <v>390</v>
      </c>
      <c r="F41" s="4">
        <v>42.874229999999997</v>
      </c>
      <c r="G41" s="4" t="s">
        <v>15</v>
      </c>
      <c r="H41" s="4">
        <v>23.08</v>
      </c>
      <c r="I41" s="6">
        <v>1.9999999999999999E-11</v>
      </c>
      <c r="J41" s="7">
        <v>85</v>
      </c>
      <c r="K41" s="5" t="s">
        <v>52</v>
      </c>
      <c r="L41" s="5" t="s">
        <v>53</v>
      </c>
    </row>
    <row r="42" spans="1:12" x14ac:dyDescent="0.25">
      <c r="A42" s="3" t="s">
        <v>18</v>
      </c>
      <c r="B42" s="3">
        <v>123</v>
      </c>
      <c r="C42" s="2">
        <v>3291</v>
      </c>
      <c r="D42" s="2">
        <v>3169</v>
      </c>
      <c r="E42" s="2">
        <v>1055</v>
      </c>
      <c r="F42" s="4">
        <v>120.15403999999999</v>
      </c>
      <c r="G42" s="1" t="s">
        <v>19</v>
      </c>
      <c r="H42" s="1">
        <v>40.67</v>
      </c>
      <c r="I42" s="6">
        <v>0</v>
      </c>
      <c r="J42" s="1">
        <v>99</v>
      </c>
      <c r="K42" s="5" t="s">
        <v>54</v>
      </c>
      <c r="L42" s="5" t="s">
        <v>55</v>
      </c>
    </row>
    <row r="43" spans="1:12" x14ac:dyDescent="0.25">
      <c r="A43" s="2" t="s">
        <v>22</v>
      </c>
      <c r="B43" s="2">
        <v>3292</v>
      </c>
      <c r="C43" s="2">
        <v>3384</v>
      </c>
      <c r="D43" s="2">
        <f t="shared" ref="D43" si="6">(C43-B43)+1</f>
        <v>93</v>
      </c>
      <c r="E43" s="2"/>
      <c r="F43" s="8"/>
      <c r="G43" s="2"/>
      <c r="H43" s="4"/>
      <c r="I43" s="4"/>
      <c r="J43" s="4"/>
      <c r="K43" s="7"/>
      <c r="L43" s="7"/>
    </row>
    <row r="44" spans="1:12" x14ac:dyDescent="0.25">
      <c r="A44" s="40" t="s">
        <v>85</v>
      </c>
      <c r="B44" s="40"/>
      <c r="C44" s="40"/>
      <c r="D44" s="40"/>
      <c r="E44" s="40"/>
      <c r="F44" s="40"/>
      <c r="G44" s="40"/>
      <c r="H44" s="40" t="s">
        <v>1</v>
      </c>
      <c r="I44" s="40"/>
      <c r="J44" s="40"/>
      <c r="K44" s="40"/>
      <c r="L44" s="40"/>
    </row>
    <row r="45" spans="1:12" x14ac:dyDescent="0.25">
      <c r="A45" s="24"/>
      <c r="B45" s="24" t="s">
        <v>2</v>
      </c>
      <c r="C45" s="24" t="s">
        <v>3</v>
      </c>
      <c r="D45" s="24" t="s">
        <v>4</v>
      </c>
      <c r="E45" s="24" t="s">
        <v>5</v>
      </c>
      <c r="F45" s="24" t="s">
        <v>6</v>
      </c>
      <c r="G45" s="24" t="s">
        <v>7</v>
      </c>
      <c r="H45" s="24" t="s">
        <v>8</v>
      </c>
      <c r="I45" s="24" t="s">
        <v>9</v>
      </c>
      <c r="J45" s="24" t="s">
        <v>10</v>
      </c>
      <c r="K45" s="24" t="s">
        <v>11</v>
      </c>
      <c r="L45" s="24" t="s">
        <v>12</v>
      </c>
    </row>
    <row r="46" spans="1:12" x14ac:dyDescent="0.25">
      <c r="A46" s="2" t="s">
        <v>13</v>
      </c>
      <c r="B46" s="2">
        <v>1</v>
      </c>
      <c r="C46" s="2">
        <v>125</v>
      </c>
      <c r="D46" s="2">
        <v>125</v>
      </c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3" t="s">
        <v>14</v>
      </c>
      <c r="B47" s="3">
        <v>126</v>
      </c>
      <c r="C47" s="2">
        <v>1313</v>
      </c>
      <c r="D47" s="2">
        <f>(C47-B47)+1</f>
        <v>1188</v>
      </c>
      <c r="E47" s="2">
        <f>(D47-3)/3</f>
        <v>395</v>
      </c>
      <c r="F47" s="4">
        <v>44.057609999999997</v>
      </c>
      <c r="G47" s="1" t="s">
        <v>15</v>
      </c>
      <c r="H47" s="4">
        <v>27.85</v>
      </c>
      <c r="I47" s="26">
        <v>2.0000000000000001E-25</v>
      </c>
      <c r="J47" s="7">
        <v>91</v>
      </c>
      <c r="K47" s="5" t="s">
        <v>56</v>
      </c>
      <c r="L47" s="5" t="s">
        <v>57</v>
      </c>
    </row>
    <row r="48" spans="1:12" x14ac:dyDescent="0.25">
      <c r="A48" s="3" t="s">
        <v>18</v>
      </c>
      <c r="B48" s="3">
        <v>126</v>
      </c>
      <c r="C48" s="2">
        <v>3297</v>
      </c>
      <c r="D48" s="2">
        <v>3172</v>
      </c>
      <c r="E48" s="2">
        <v>1056</v>
      </c>
      <c r="F48" s="4">
        <v>118.85612999999999</v>
      </c>
      <c r="G48" s="1" t="s">
        <v>58</v>
      </c>
      <c r="H48" s="1">
        <v>49.43</v>
      </c>
      <c r="I48" s="6">
        <v>0</v>
      </c>
      <c r="J48" s="1">
        <v>99</v>
      </c>
      <c r="K48" s="5" t="s">
        <v>59</v>
      </c>
      <c r="L48" s="5" t="s">
        <v>60</v>
      </c>
    </row>
    <row r="49" spans="1:18" x14ac:dyDescent="0.25">
      <c r="A49" s="2" t="s">
        <v>22</v>
      </c>
      <c r="B49" s="2">
        <v>3298</v>
      </c>
      <c r="C49" s="2">
        <v>3322</v>
      </c>
      <c r="D49" s="2">
        <f t="shared" ref="D49" si="7">(C49-B49)+1</f>
        <v>25</v>
      </c>
      <c r="E49" s="2"/>
      <c r="F49" s="8"/>
      <c r="G49" s="2"/>
      <c r="H49" s="4"/>
      <c r="I49" s="4"/>
      <c r="J49" s="4"/>
      <c r="K49" s="7"/>
      <c r="L49" s="7"/>
    </row>
    <row r="50" spans="1:18" x14ac:dyDescent="0.25">
      <c r="A50" s="40" t="s">
        <v>84</v>
      </c>
      <c r="B50" s="40"/>
      <c r="C50" s="40"/>
      <c r="D50" s="40"/>
      <c r="E50" s="40"/>
      <c r="F50" s="40"/>
      <c r="G50" s="40"/>
      <c r="H50" s="40" t="s">
        <v>1</v>
      </c>
      <c r="I50" s="40"/>
      <c r="J50" s="40"/>
      <c r="K50" s="40"/>
      <c r="L50" s="40"/>
    </row>
    <row r="51" spans="1:18" x14ac:dyDescent="0.25">
      <c r="A51" s="24"/>
      <c r="B51" s="24" t="s">
        <v>2</v>
      </c>
      <c r="C51" s="24" t="s">
        <v>3</v>
      </c>
      <c r="D51" s="24" t="s">
        <v>4</v>
      </c>
      <c r="E51" s="24" t="s">
        <v>5</v>
      </c>
      <c r="F51" s="24" t="s">
        <v>6</v>
      </c>
      <c r="G51" s="24" t="s">
        <v>7</v>
      </c>
      <c r="H51" s="24" t="s">
        <v>8</v>
      </c>
      <c r="I51" s="24" t="s">
        <v>9</v>
      </c>
      <c r="J51" s="24" t="s">
        <v>10</v>
      </c>
      <c r="K51" s="24" t="s">
        <v>11</v>
      </c>
      <c r="L51" s="24" t="s">
        <v>12</v>
      </c>
    </row>
    <row r="52" spans="1:18" x14ac:dyDescent="0.25">
      <c r="A52" s="2" t="s">
        <v>13</v>
      </c>
      <c r="B52" s="2">
        <v>1</v>
      </c>
      <c r="C52" s="2">
        <v>92</v>
      </c>
      <c r="D52" s="2">
        <v>92</v>
      </c>
      <c r="E52" s="2"/>
      <c r="F52" s="2"/>
      <c r="G52" s="2"/>
      <c r="H52" s="2"/>
      <c r="I52" s="2"/>
      <c r="J52" s="2"/>
      <c r="K52" s="2"/>
      <c r="L52" s="2"/>
    </row>
    <row r="53" spans="1:18" x14ac:dyDescent="0.25">
      <c r="A53" s="3" t="s">
        <v>14</v>
      </c>
      <c r="B53" s="3">
        <v>93</v>
      </c>
      <c r="C53" s="2">
        <v>1304</v>
      </c>
      <c r="D53" s="2">
        <f>(C53-B53)+1</f>
        <v>1212</v>
      </c>
      <c r="E53" s="2">
        <f>(D53-3)/3</f>
        <v>403</v>
      </c>
      <c r="F53" s="4">
        <v>44.775680000000001</v>
      </c>
      <c r="G53" s="4" t="s">
        <v>15</v>
      </c>
      <c r="H53" s="4">
        <v>26.4</v>
      </c>
      <c r="I53" s="25">
        <v>9.9999999999999991E-22</v>
      </c>
      <c r="J53" s="4">
        <v>79</v>
      </c>
      <c r="K53" s="5" t="s">
        <v>61</v>
      </c>
      <c r="L53" s="5" t="s">
        <v>62</v>
      </c>
    </row>
    <row r="54" spans="1:18" x14ac:dyDescent="0.25">
      <c r="A54" s="3" t="s">
        <v>18</v>
      </c>
      <c r="B54" s="3">
        <v>93</v>
      </c>
      <c r="C54" s="2">
        <v>3306</v>
      </c>
      <c r="D54" s="2">
        <v>3214</v>
      </c>
      <c r="E54" s="2">
        <v>1070</v>
      </c>
      <c r="F54" s="4">
        <v>121.8674</v>
      </c>
      <c r="G54" s="1" t="s">
        <v>19</v>
      </c>
      <c r="H54" s="4">
        <v>45.71</v>
      </c>
      <c r="I54" s="6">
        <v>0</v>
      </c>
      <c r="J54" s="7">
        <v>97</v>
      </c>
      <c r="K54" s="5" t="s">
        <v>63</v>
      </c>
      <c r="L54" s="5" t="s">
        <v>64</v>
      </c>
    </row>
    <row r="55" spans="1:18" x14ac:dyDescent="0.25">
      <c r="A55" s="2" t="s">
        <v>22</v>
      </c>
      <c r="B55" s="2">
        <v>3307</v>
      </c>
      <c r="C55" s="2">
        <v>3396</v>
      </c>
      <c r="D55" s="2">
        <f t="shared" ref="D55" si="8">(C55-B55)+1</f>
        <v>90</v>
      </c>
      <c r="E55" s="2"/>
      <c r="F55" s="8"/>
      <c r="G55" s="2"/>
      <c r="H55" s="4"/>
      <c r="I55" s="4"/>
      <c r="J55" s="4"/>
      <c r="K55" s="7"/>
      <c r="L55" s="7"/>
    </row>
    <row r="56" spans="1:18" s="10" customFormat="1" x14ac:dyDescent="0.25">
      <c r="A56" s="41" t="s">
        <v>83</v>
      </c>
      <c r="B56" s="42"/>
      <c r="C56" s="42"/>
      <c r="D56" s="42"/>
      <c r="E56" s="42"/>
      <c r="F56" s="42"/>
      <c r="G56" s="43"/>
      <c r="H56" s="41" t="s">
        <v>65</v>
      </c>
      <c r="I56" s="42"/>
      <c r="J56" s="42"/>
      <c r="K56" s="42"/>
      <c r="L56" s="43"/>
      <c r="M56" s="9"/>
      <c r="N56" s="9"/>
    </row>
    <row r="57" spans="1:18" s="10" customFormat="1" ht="21" customHeight="1" x14ac:dyDescent="0.25">
      <c r="A57" s="24"/>
      <c r="B57" s="24" t="s">
        <v>2</v>
      </c>
      <c r="C57" s="24" t="s">
        <v>3</v>
      </c>
      <c r="D57" s="11" t="s">
        <v>4</v>
      </c>
      <c r="E57" s="24" t="s">
        <v>5</v>
      </c>
      <c r="F57" s="11" t="s">
        <v>6</v>
      </c>
      <c r="G57" s="11" t="s">
        <v>7</v>
      </c>
      <c r="H57" s="24" t="s">
        <v>8</v>
      </c>
      <c r="I57" s="24" t="s">
        <v>9</v>
      </c>
      <c r="J57" s="11" t="s">
        <v>10</v>
      </c>
      <c r="K57" s="24" t="s">
        <v>11</v>
      </c>
      <c r="L57" s="11" t="s">
        <v>12</v>
      </c>
      <c r="M57" s="9"/>
      <c r="N57" s="9"/>
    </row>
    <row r="58" spans="1:18" s="10" customFormat="1" x14ac:dyDescent="0.25">
      <c r="A58" s="2" t="s">
        <v>13</v>
      </c>
      <c r="B58" s="2">
        <v>1</v>
      </c>
      <c r="C58" s="2">
        <v>185</v>
      </c>
      <c r="D58" s="2">
        <v>185</v>
      </c>
      <c r="E58" s="2"/>
      <c r="F58" s="2"/>
      <c r="G58" s="2"/>
      <c r="H58" s="2"/>
      <c r="I58" s="2"/>
      <c r="J58" s="2"/>
      <c r="K58" s="2"/>
      <c r="L58" s="2"/>
      <c r="M58" s="9"/>
      <c r="N58" s="9"/>
    </row>
    <row r="59" spans="1:18" s="10" customFormat="1" ht="21" customHeight="1" x14ac:dyDescent="0.25">
      <c r="A59" s="2" t="s">
        <v>14</v>
      </c>
      <c r="B59" s="2">
        <v>186</v>
      </c>
      <c r="C59" s="2">
        <v>1361</v>
      </c>
      <c r="D59" s="2">
        <f>(C59-B59)+1</f>
        <v>1176</v>
      </c>
      <c r="E59" s="2">
        <f>(D59-3)/3</f>
        <v>391</v>
      </c>
      <c r="F59" s="12">
        <v>43.97</v>
      </c>
      <c r="G59" s="2" t="s">
        <v>15</v>
      </c>
      <c r="H59" s="4">
        <v>25.36</v>
      </c>
      <c r="I59" s="26">
        <v>3E-9</v>
      </c>
      <c r="J59" s="4">
        <v>71</v>
      </c>
      <c r="K59" s="13" t="s">
        <v>66</v>
      </c>
      <c r="L59" s="13" t="s">
        <v>67</v>
      </c>
      <c r="M59" s="9"/>
      <c r="N59" s="9"/>
    </row>
    <row r="60" spans="1:18" s="10" customFormat="1" x14ac:dyDescent="0.25">
      <c r="A60" s="2" t="s">
        <v>18</v>
      </c>
      <c r="B60" s="2">
        <v>187</v>
      </c>
      <c r="C60" s="2">
        <v>3351</v>
      </c>
      <c r="D60" s="2">
        <v>3166</v>
      </c>
      <c r="E60" s="2">
        <v>1054</v>
      </c>
      <c r="F60" s="4">
        <v>120.02811</v>
      </c>
      <c r="G60" s="4" t="s">
        <v>19</v>
      </c>
      <c r="H60" s="4">
        <v>44.11</v>
      </c>
      <c r="I60" s="6">
        <v>0</v>
      </c>
      <c r="J60" s="7">
        <v>99</v>
      </c>
      <c r="K60" s="7" t="s">
        <v>49</v>
      </c>
      <c r="L60" s="5" t="s">
        <v>50</v>
      </c>
      <c r="M60" s="9"/>
      <c r="N60" s="9"/>
      <c r="O60" s="27"/>
      <c r="P60" s="28"/>
      <c r="Q60" s="29"/>
      <c r="R60" s="30"/>
    </row>
    <row r="61" spans="1:18" s="10" customFormat="1" x14ac:dyDescent="0.25">
      <c r="A61" s="2" t="s">
        <v>22</v>
      </c>
      <c r="B61" s="3">
        <v>3352</v>
      </c>
      <c r="C61" s="3">
        <v>3469</v>
      </c>
      <c r="D61" s="3">
        <f t="shared" ref="D61" si="9">(C61-B61)+1</f>
        <v>118</v>
      </c>
      <c r="E61" s="2"/>
      <c r="F61" s="8"/>
      <c r="G61" s="2"/>
      <c r="H61" s="7"/>
      <c r="I61" s="7"/>
      <c r="J61" s="7"/>
      <c r="K61" s="7"/>
      <c r="L61" s="7"/>
      <c r="M61" s="9"/>
      <c r="N61" s="9"/>
    </row>
    <row r="62" spans="1:18" x14ac:dyDescent="0.25">
      <c r="A62" s="40" t="s">
        <v>82</v>
      </c>
      <c r="B62" s="40"/>
      <c r="C62" s="40"/>
      <c r="D62" s="40"/>
      <c r="E62" s="40"/>
      <c r="F62" s="40"/>
      <c r="G62" s="40"/>
      <c r="H62" s="40" t="s">
        <v>1</v>
      </c>
      <c r="I62" s="40"/>
      <c r="J62" s="40"/>
      <c r="K62" s="40"/>
      <c r="L62" s="40"/>
    </row>
    <row r="63" spans="1:18" x14ac:dyDescent="0.25">
      <c r="A63" s="24"/>
      <c r="B63" s="24" t="s">
        <v>2</v>
      </c>
      <c r="C63" s="24" t="s">
        <v>3</v>
      </c>
      <c r="D63" s="24" t="s">
        <v>4</v>
      </c>
      <c r="E63" s="24" t="s">
        <v>5</v>
      </c>
      <c r="F63" s="24" t="s">
        <v>6</v>
      </c>
      <c r="G63" s="24" t="s">
        <v>7</v>
      </c>
      <c r="H63" s="24" t="s">
        <v>8</v>
      </c>
      <c r="I63" s="24" t="s">
        <v>9</v>
      </c>
      <c r="J63" s="24" t="s">
        <v>10</v>
      </c>
      <c r="K63" s="24" t="s">
        <v>11</v>
      </c>
      <c r="L63" s="24" t="s">
        <v>12</v>
      </c>
    </row>
    <row r="64" spans="1:18" x14ac:dyDescent="0.25">
      <c r="A64" s="2" t="s">
        <v>13</v>
      </c>
      <c r="B64" s="2">
        <v>1</v>
      </c>
      <c r="C64" s="2">
        <v>135</v>
      </c>
      <c r="D64" s="2">
        <v>135</v>
      </c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3" t="s">
        <v>14</v>
      </c>
      <c r="B65" s="3">
        <v>136</v>
      </c>
      <c r="C65" s="2">
        <v>1305</v>
      </c>
      <c r="D65" s="2">
        <f>(C65-B65)+1</f>
        <v>1170</v>
      </c>
      <c r="E65" s="2">
        <f>(D65-3)/3</f>
        <v>389</v>
      </c>
      <c r="F65" s="4">
        <v>43.294870000000003</v>
      </c>
      <c r="G65" s="4" t="s">
        <v>15</v>
      </c>
      <c r="H65" s="4">
        <v>28.09</v>
      </c>
      <c r="I65" s="6">
        <v>2.0000000000000001E-17</v>
      </c>
      <c r="J65" s="7">
        <v>96</v>
      </c>
      <c r="K65" s="5" t="s">
        <v>56</v>
      </c>
      <c r="L65" s="5" t="s">
        <v>68</v>
      </c>
    </row>
    <row r="66" spans="1:12" x14ac:dyDescent="0.25">
      <c r="A66" s="3" t="s">
        <v>18</v>
      </c>
      <c r="B66" s="3">
        <v>136</v>
      </c>
      <c r="C66" s="2">
        <v>3310</v>
      </c>
      <c r="D66" s="2">
        <v>3175</v>
      </c>
      <c r="E66" s="2">
        <v>1057</v>
      </c>
      <c r="F66" s="4">
        <v>120.13558</v>
      </c>
      <c r="G66" s="1" t="s">
        <v>69</v>
      </c>
      <c r="H66" s="1">
        <v>39.380000000000003</v>
      </c>
      <c r="I66" s="6">
        <v>0</v>
      </c>
      <c r="J66" s="1">
        <v>99</v>
      </c>
      <c r="K66" s="5" t="s">
        <v>70</v>
      </c>
      <c r="L66" s="5" t="s">
        <v>71</v>
      </c>
    </row>
    <row r="67" spans="1:12" x14ac:dyDescent="0.25">
      <c r="A67" s="2" t="s">
        <v>22</v>
      </c>
      <c r="B67" s="2">
        <v>3311</v>
      </c>
      <c r="C67" s="2">
        <v>3382</v>
      </c>
      <c r="D67" s="2">
        <f t="shared" ref="D67" si="10">(C67-B67)+1</f>
        <v>72</v>
      </c>
      <c r="E67" s="2"/>
      <c r="F67" s="8"/>
      <c r="G67" s="2"/>
      <c r="H67" s="4"/>
      <c r="I67" s="4"/>
      <c r="J67" s="4"/>
      <c r="K67" s="7"/>
      <c r="L67" s="7"/>
    </row>
    <row r="68" spans="1:12" x14ac:dyDescent="0.25">
      <c r="A68" s="40" t="s">
        <v>81</v>
      </c>
      <c r="B68" s="40"/>
      <c r="C68" s="40"/>
      <c r="D68" s="40"/>
      <c r="E68" s="40"/>
      <c r="F68" s="40"/>
      <c r="G68" s="40"/>
      <c r="H68" s="40" t="s">
        <v>1</v>
      </c>
      <c r="I68" s="40"/>
      <c r="J68" s="40"/>
      <c r="K68" s="40"/>
      <c r="L68" s="40"/>
    </row>
    <row r="69" spans="1:12" x14ac:dyDescent="0.25">
      <c r="A69" s="24"/>
      <c r="B69" s="24" t="s">
        <v>2</v>
      </c>
      <c r="C69" s="24" t="s">
        <v>3</v>
      </c>
      <c r="D69" s="24" t="s">
        <v>4</v>
      </c>
      <c r="E69" s="24" t="s">
        <v>5</v>
      </c>
      <c r="F69" s="24" t="s">
        <v>6</v>
      </c>
      <c r="G69" s="24" t="s">
        <v>7</v>
      </c>
      <c r="H69" s="24" t="s">
        <v>8</v>
      </c>
      <c r="I69" s="24" t="s">
        <v>9</v>
      </c>
      <c r="J69" s="24" t="s">
        <v>10</v>
      </c>
      <c r="K69" s="24" t="s">
        <v>11</v>
      </c>
      <c r="L69" s="24" t="s">
        <v>12</v>
      </c>
    </row>
    <row r="70" spans="1:12" x14ac:dyDescent="0.25">
      <c r="A70" s="2" t="s">
        <v>13</v>
      </c>
      <c r="B70" s="2">
        <v>1</v>
      </c>
      <c r="C70" s="2">
        <v>139</v>
      </c>
      <c r="D70" s="2">
        <v>139</v>
      </c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3" t="s">
        <v>14</v>
      </c>
      <c r="B71" s="3">
        <v>140</v>
      </c>
      <c r="C71" s="2">
        <v>1309</v>
      </c>
      <c r="D71" s="2">
        <f>(C71-B71)+1</f>
        <v>1170</v>
      </c>
      <c r="E71" s="2">
        <f>(D71-3)/3</f>
        <v>389</v>
      </c>
      <c r="F71" s="4">
        <v>43.706409999999998</v>
      </c>
      <c r="G71" s="4" t="s">
        <v>15</v>
      </c>
      <c r="H71" s="4">
        <v>31.83</v>
      </c>
      <c r="I71" s="26">
        <v>9.9999999999999997E-48</v>
      </c>
      <c r="J71" s="4">
        <v>79</v>
      </c>
      <c r="K71" s="5" t="s">
        <v>72</v>
      </c>
      <c r="L71" s="5" t="s">
        <v>73</v>
      </c>
    </row>
    <row r="72" spans="1:12" x14ac:dyDescent="0.25">
      <c r="A72" s="3" t="s">
        <v>18</v>
      </c>
      <c r="B72" s="3">
        <v>140</v>
      </c>
      <c r="C72" s="2">
        <v>3317</v>
      </c>
      <c r="D72" s="2">
        <v>3178</v>
      </c>
      <c r="E72" s="2">
        <v>1058</v>
      </c>
      <c r="F72" s="4">
        <v>120.4333</v>
      </c>
      <c r="G72" s="4" t="s">
        <v>25</v>
      </c>
      <c r="H72" s="4">
        <v>41.44</v>
      </c>
      <c r="I72" s="6">
        <v>0</v>
      </c>
      <c r="J72" s="7">
        <v>99</v>
      </c>
      <c r="K72" s="5" t="s">
        <v>74</v>
      </c>
      <c r="L72" s="5" t="s">
        <v>75</v>
      </c>
    </row>
    <row r="73" spans="1:12" x14ac:dyDescent="0.25">
      <c r="A73" s="2" t="s">
        <v>22</v>
      </c>
      <c r="B73" s="2">
        <v>3318</v>
      </c>
      <c r="C73" s="2">
        <v>3434</v>
      </c>
      <c r="D73" s="2">
        <f t="shared" ref="D73" si="11">(C73-B73)+1</f>
        <v>117</v>
      </c>
      <c r="E73" s="2"/>
      <c r="F73" s="8"/>
      <c r="G73" s="2"/>
      <c r="H73" s="4"/>
      <c r="I73" s="4"/>
      <c r="J73" s="4"/>
      <c r="K73" s="7"/>
      <c r="L73" s="7"/>
    </row>
    <row r="74" spans="1:12" x14ac:dyDescent="0.25">
      <c r="A74" s="40" t="s">
        <v>80</v>
      </c>
      <c r="B74" s="40"/>
      <c r="C74" s="40"/>
      <c r="D74" s="40"/>
      <c r="E74" s="40"/>
      <c r="F74" s="40"/>
      <c r="G74" s="40"/>
      <c r="H74" s="40" t="s">
        <v>1</v>
      </c>
      <c r="I74" s="40"/>
      <c r="J74" s="40"/>
      <c r="K74" s="40"/>
      <c r="L74" s="40"/>
    </row>
    <row r="75" spans="1:12" x14ac:dyDescent="0.25">
      <c r="A75" s="24"/>
      <c r="B75" s="24" t="s">
        <v>2</v>
      </c>
      <c r="C75" s="24" t="s">
        <v>3</v>
      </c>
      <c r="D75" s="24" t="s">
        <v>4</v>
      </c>
      <c r="E75" s="24" t="s">
        <v>5</v>
      </c>
      <c r="F75" s="24" t="s">
        <v>6</v>
      </c>
      <c r="G75" s="24" t="s">
        <v>7</v>
      </c>
      <c r="H75" s="24" t="s">
        <v>8</v>
      </c>
      <c r="I75" s="24" t="s">
        <v>9</v>
      </c>
      <c r="J75" s="24" t="s">
        <v>10</v>
      </c>
      <c r="K75" s="24" t="s">
        <v>11</v>
      </c>
      <c r="L75" s="24" t="s">
        <v>12</v>
      </c>
    </row>
    <row r="76" spans="1:12" x14ac:dyDescent="0.25">
      <c r="A76" s="2" t="s">
        <v>13</v>
      </c>
      <c r="B76" s="2">
        <v>1</v>
      </c>
      <c r="C76" s="2">
        <v>14</v>
      </c>
      <c r="D76" s="2">
        <v>14</v>
      </c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3" t="s">
        <v>14</v>
      </c>
      <c r="B77" s="3">
        <v>15</v>
      </c>
      <c r="C77" s="2">
        <v>1304</v>
      </c>
      <c r="D77" s="2">
        <f>(C77-B77)+1</f>
        <v>1290</v>
      </c>
      <c r="E77" s="2">
        <f>(D77-3)/3</f>
        <v>429</v>
      </c>
      <c r="F77" s="4">
        <v>47.376849999999997</v>
      </c>
      <c r="G77" s="4" t="s">
        <v>15</v>
      </c>
      <c r="H77" s="4">
        <v>25.89</v>
      </c>
      <c r="I77" s="26">
        <v>3.0000000000000003E-29</v>
      </c>
      <c r="J77" s="4">
        <v>82</v>
      </c>
      <c r="K77" s="5" t="s">
        <v>76</v>
      </c>
      <c r="L77" s="5" t="s">
        <v>77</v>
      </c>
    </row>
    <row r="78" spans="1:12" x14ac:dyDescent="0.25">
      <c r="A78" s="3" t="s">
        <v>18</v>
      </c>
      <c r="B78" s="3">
        <v>15</v>
      </c>
      <c r="C78" s="2">
        <v>3312</v>
      </c>
      <c r="D78" s="2">
        <v>3298</v>
      </c>
      <c r="E78" s="2">
        <v>1098</v>
      </c>
      <c r="F78" s="4">
        <v>123.492</v>
      </c>
      <c r="G78" s="4" t="s">
        <v>19</v>
      </c>
      <c r="H78" s="4">
        <v>47.65</v>
      </c>
      <c r="I78" s="6">
        <v>0</v>
      </c>
      <c r="J78" s="7">
        <v>96</v>
      </c>
      <c r="K78" s="5" t="s">
        <v>78</v>
      </c>
      <c r="L78" s="5" t="s">
        <v>79</v>
      </c>
    </row>
    <row r="79" spans="1:12" x14ac:dyDescent="0.25">
      <c r="A79" s="2" t="s">
        <v>22</v>
      </c>
      <c r="B79" s="2">
        <v>3313</v>
      </c>
      <c r="C79" s="2">
        <v>3436</v>
      </c>
      <c r="D79" s="2">
        <f t="shared" ref="D79" si="12">(C79-B79)+1</f>
        <v>124</v>
      </c>
      <c r="E79" s="2"/>
      <c r="F79" s="8"/>
      <c r="G79" s="2"/>
      <c r="H79" s="4"/>
      <c r="I79" s="4"/>
      <c r="J79" s="4"/>
      <c r="K79" s="7"/>
      <c r="L79" s="7"/>
    </row>
    <row r="80" spans="1:12" x14ac:dyDescent="0.25">
      <c r="A80" s="41" t="s">
        <v>193</v>
      </c>
      <c r="B80" s="42"/>
      <c r="C80" s="42"/>
      <c r="D80" s="42"/>
      <c r="E80" s="42"/>
      <c r="F80" s="42"/>
      <c r="G80" s="43"/>
      <c r="H80" s="41" t="s">
        <v>1</v>
      </c>
      <c r="I80" s="42"/>
      <c r="J80" s="42"/>
      <c r="K80" s="42"/>
      <c r="L80" s="43"/>
    </row>
    <row r="81" spans="1:12" x14ac:dyDescent="0.25">
      <c r="A81" s="24"/>
      <c r="B81" s="24" t="s">
        <v>2</v>
      </c>
      <c r="C81" s="24" t="s">
        <v>3</v>
      </c>
      <c r="D81" s="24" t="s">
        <v>4</v>
      </c>
      <c r="E81" s="24" t="s">
        <v>5</v>
      </c>
      <c r="F81" s="24" t="s">
        <v>6</v>
      </c>
      <c r="G81" s="24" t="s">
        <v>7</v>
      </c>
      <c r="H81" s="24" t="s">
        <v>8</v>
      </c>
      <c r="I81" s="24" t="s">
        <v>9</v>
      </c>
      <c r="J81" s="24" t="s">
        <v>10</v>
      </c>
      <c r="K81" s="24" t="s">
        <v>11</v>
      </c>
      <c r="L81" s="24" t="s">
        <v>12</v>
      </c>
    </row>
    <row r="82" spans="1:12" x14ac:dyDescent="0.25">
      <c r="A82" s="2" t="s">
        <v>13</v>
      </c>
      <c r="B82" s="2">
        <v>1</v>
      </c>
      <c r="C82" s="2">
        <v>55</v>
      </c>
      <c r="D82" s="2">
        <v>55</v>
      </c>
      <c r="E82" s="2"/>
      <c r="F82" s="8"/>
      <c r="G82" s="2"/>
      <c r="H82" s="4"/>
      <c r="I82" s="4"/>
      <c r="J82" s="4"/>
      <c r="K82" s="7"/>
      <c r="L82" s="7"/>
    </row>
    <row r="83" spans="1:12" x14ac:dyDescent="0.25">
      <c r="A83" s="3" t="s">
        <v>14</v>
      </c>
      <c r="B83" s="3">
        <v>56</v>
      </c>
      <c r="C83" s="2">
        <v>1204</v>
      </c>
      <c r="D83" s="2">
        <v>1149</v>
      </c>
      <c r="E83" s="2">
        <v>382</v>
      </c>
      <c r="F83" s="2">
        <v>42.960009999999997</v>
      </c>
      <c r="G83" s="4" t="s">
        <v>15</v>
      </c>
      <c r="H83" s="4">
        <v>38.18</v>
      </c>
      <c r="I83" s="26">
        <v>7.9999999999999995E-67</v>
      </c>
      <c r="J83" s="4">
        <v>98</v>
      </c>
      <c r="K83" s="7" t="s">
        <v>87</v>
      </c>
      <c r="L83" s="7" t="s">
        <v>88</v>
      </c>
    </row>
    <row r="84" spans="1:12" x14ac:dyDescent="0.25">
      <c r="A84" s="3" t="s">
        <v>18</v>
      </c>
      <c r="B84" s="3">
        <v>56</v>
      </c>
      <c r="C84" s="2">
        <v>3209</v>
      </c>
      <c r="D84" s="2">
        <v>3154</v>
      </c>
      <c r="E84" s="2">
        <v>1050</v>
      </c>
      <c r="F84" s="2">
        <v>119.51128</v>
      </c>
      <c r="G84" s="2" t="s">
        <v>89</v>
      </c>
      <c r="H84" s="4">
        <v>38.65</v>
      </c>
      <c r="I84" s="6">
        <v>0</v>
      </c>
      <c r="J84" s="1">
        <v>99</v>
      </c>
      <c r="K84" s="7" t="s">
        <v>90</v>
      </c>
      <c r="L84" s="7" t="s">
        <v>55</v>
      </c>
    </row>
    <row r="85" spans="1:12" x14ac:dyDescent="0.25">
      <c r="A85" s="2" t="s">
        <v>22</v>
      </c>
      <c r="B85" s="2">
        <v>3210</v>
      </c>
      <c r="C85" s="2">
        <v>3287</v>
      </c>
      <c r="D85" s="2">
        <v>78</v>
      </c>
      <c r="E85" s="2"/>
      <c r="F85" s="8"/>
      <c r="G85" s="2"/>
      <c r="H85" s="4"/>
      <c r="I85" s="4"/>
      <c r="J85" s="4"/>
      <c r="K85" s="7"/>
      <c r="L85" s="7"/>
    </row>
    <row r="86" spans="1:12" x14ac:dyDescent="0.25">
      <c r="A86" s="41" t="s">
        <v>192</v>
      </c>
      <c r="B86" s="42"/>
      <c r="C86" s="42"/>
      <c r="D86" s="42"/>
      <c r="E86" s="42"/>
      <c r="F86" s="42"/>
      <c r="G86" s="43"/>
      <c r="H86" s="41" t="s">
        <v>1</v>
      </c>
      <c r="I86" s="42"/>
      <c r="J86" s="42"/>
      <c r="K86" s="42"/>
      <c r="L86" s="43"/>
    </row>
    <row r="87" spans="1:12" x14ac:dyDescent="0.25">
      <c r="A87" s="24"/>
      <c r="B87" s="24" t="s">
        <v>2</v>
      </c>
      <c r="C87" s="24" t="s">
        <v>3</v>
      </c>
      <c r="D87" s="24" t="s">
        <v>4</v>
      </c>
      <c r="E87" s="24" t="s">
        <v>5</v>
      </c>
      <c r="F87" s="24" t="s">
        <v>6</v>
      </c>
      <c r="G87" s="24" t="s">
        <v>7</v>
      </c>
      <c r="H87" s="24" t="s">
        <v>8</v>
      </c>
      <c r="I87" s="24" t="s">
        <v>9</v>
      </c>
      <c r="J87" s="24" t="s">
        <v>10</v>
      </c>
      <c r="K87" s="24" t="s">
        <v>11</v>
      </c>
      <c r="L87" s="24" t="s">
        <v>12</v>
      </c>
    </row>
    <row r="88" spans="1:12" x14ac:dyDescent="0.25">
      <c r="A88" s="2" t="s">
        <v>13</v>
      </c>
      <c r="B88" s="2">
        <v>1</v>
      </c>
      <c r="C88" s="2">
        <v>45</v>
      </c>
      <c r="D88" s="2">
        <v>45</v>
      </c>
      <c r="E88" s="2"/>
      <c r="F88" s="8"/>
      <c r="G88" s="2"/>
      <c r="H88" s="4"/>
      <c r="I88" s="4"/>
      <c r="J88" s="4"/>
      <c r="K88" s="7"/>
      <c r="L88" s="7"/>
    </row>
    <row r="89" spans="1:12" x14ac:dyDescent="0.25">
      <c r="A89" s="3" t="s">
        <v>14</v>
      </c>
      <c r="B89" s="3">
        <v>46</v>
      </c>
      <c r="C89" s="2">
        <v>1197</v>
      </c>
      <c r="D89" s="2">
        <v>1152</v>
      </c>
      <c r="E89" s="2">
        <f>(D89-3)/3</f>
        <v>383</v>
      </c>
      <c r="F89" s="2">
        <v>43.094749999999998</v>
      </c>
      <c r="G89" s="2" t="s">
        <v>15</v>
      </c>
      <c r="H89" s="4">
        <v>33.69</v>
      </c>
      <c r="I89" s="26">
        <v>8.0000000000000003E-56</v>
      </c>
      <c r="J89" s="4">
        <v>94</v>
      </c>
      <c r="K89" s="7" t="s">
        <v>91</v>
      </c>
      <c r="L89" s="7" t="s">
        <v>77</v>
      </c>
    </row>
    <row r="90" spans="1:12" x14ac:dyDescent="0.25">
      <c r="A90" s="3" t="s">
        <v>18</v>
      </c>
      <c r="B90" s="3">
        <v>46</v>
      </c>
      <c r="C90" s="2">
        <v>3202</v>
      </c>
      <c r="D90" s="2">
        <v>3157</v>
      </c>
      <c r="E90" s="2">
        <v>1051</v>
      </c>
      <c r="F90" s="2">
        <v>119.63543</v>
      </c>
      <c r="G90" s="2" t="s">
        <v>19</v>
      </c>
      <c r="H90" s="4">
        <v>41.99</v>
      </c>
      <c r="I90" s="6">
        <v>0</v>
      </c>
      <c r="J90" s="4">
        <v>99</v>
      </c>
      <c r="K90" s="7" t="s">
        <v>92</v>
      </c>
      <c r="L90" s="7" t="s">
        <v>93</v>
      </c>
    </row>
    <row r="91" spans="1:12" x14ac:dyDescent="0.25">
      <c r="A91" s="2" t="s">
        <v>22</v>
      </c>
      <c r="B91" s="2">
        <v>3203</v>
      </c>
      <c r="C91" s="2">
        <v>3276</v>
      </c>
      <c r="D91" s="2">
        <f>(C91-B91)+1</f>
        <v>74</v>
      </c>
      <c r="E91" s="2"/>
      <c r="F91" s="8"/>
      <c r="G91" s="2"/>
      <c r="H91" s="4"/>
      <c r="I91" s="4"/>
      <c r="J91" s="4"/>
      <c r="K91" s="7"/>
      <c r="L91" s="7"/>
    </row>
    <row r="92" spans="1:12" x14ac:dyDescent="0.25">
      <c r="A92" s="40" t="s">
        <v>191</v>
      </c>
      <c r="B92" s="40"/>
      <c r="C92" s="40"/>
      <c r="D92" s="40"/>
      <c r="E92" s="40"/>
      <c r="F92" s="40"/>
      <c r="G92" s="40"/>
      <c r="H92" s="40" t="s">
        <v>1</v>
      </c>
      <c r="I92" s="40"/>
      <c r="J92" s="40"/>
      <c r="K92" s="40"/>
      <c r="L92" s="40"/>
    </row>
    <row r="93" spans="1:12" x14ac:dyDescent="0.25">
      <c r="A93" s="24"/>
      <c r="B93" s="24" t="s">
        <v>2</v>
      </c>
      <c r="C93" s="24" t="s">
        <v>3</v>
      </c>
      <c r="D93" s="24" t="s">
        <v>4</v>
      </c>
      <c r="E93" s="24" t="s">
        <v>5</v>
      </c>
      <c r="F93" s="24" t="s">
        <v>6</v>
      </c>
      <c r="G93" s="24" t="s">
        <v>7</v>
      </c>
      <c r="H93" s="24" t="s">
        <v>8</v>
      </c>
      <c r="I93" s="24" t="s">
        <v>9</v>
      </c>
      <c r="J93" s="24" t="s">
        <v>10</v>
      </c>
      <c r="K93" s="24" t="s">
        <v>11</v>
      </c>
      <c r="L93" s="24" t="s">
        <v>12</v>
      </c>
    </row>
    <row r="94" spans="1:12" x14ac:dyDescent="0.25">
      <c r="A94" s="2" t="s">
        <v>13</v>
      </c>
      <c r="B94" s="2">
        <v>1</v>
      </c>
      <c r="C94" s="2">
        <v>75</v>
      </c>
      <c r="D94" s="2">
        <v>75</v>
      </c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3" t="s">
        <v>14</v>
      </c>
      <c r="B95" s="3">
        <v>76</v>
      </c>
      <c r="C95" s="2">
        <v>1113</v>
      </c>
      <c r="D95" s="2">
        <f>(C95-B95)+1</f>
        <v>1038</v>
      </c>
      <c r="E95" s="2">
        <f>(D95-3)/3</f>
        <v>345</v>
      </c>
      <c r="F95" s="4">
        <v>37.701410000000003</v>
      </c>
      <c r="G95" s="1" t="s">
        <v>15</v>
      </c>
      <c r="H95" s="4">
        <v>29.03</v>
      </c>
      <c r="I95" s="26">
        <v>3.9999999999999996E-21</v>
      </c>
      <c r="J95" s="7">
        <v>62</v>
      </c>
      <c r="K95" s="5" t="s">
        <v>94</v>
      </c>
      <c r="L95" s="5" t="s">
        <v>95</v>
      </c>
    </row>
    <row r="96" spans="1:12" x14ac:dyDescent="0.25">
      <c r="A96" s="3" t="s">
        <v>18</v>
      </c>
      <c r="B96" s="3">
        <v>76</v>
      </c>
      <c r="C96" s="2">
        <v>3286</v>
      </c>
      <c r="D96" s="2">
        <v>3211</v>
      </c>
      <c r="E96" s="2">
        <v>1069</v>
      </c>
      <c r="F96" s="4">
        <v>120.50438</v>
      </c>
      <c r="G96" s="1" t="s">
        <v>19</v>
      </c>
      <c r="H96" s="1">
        <v>33.11</v>
      </c>
      <c r="I96" s="6">
        <v>2E-137</v>
      </c>
      <c r="J96" s="1">
        <v>84</v>
      </c>
      <c r="K96" s="5" t="s">
        <v>96</v>
      </c>
      <c r="L96" s="5" t="s">
        <v>97</v>
      </c>
    </row>
    <row r="97" spans="1:12" x14ac:dyDescent="0.25">
      <c r="A97" s="2" t="s">
        <v>22</v>
      </c>
      <c r="B97" s="2">
        <v>3287</v>
      </c>
      <c r="C97" s="2">
        <v>3308</v>
      </c>
      <c r="D97" s="2">
        <f t="shared" ref="D97" si="13">(C97-B97)+1</f>
        <v>22</v>
      </c>
      <c r="E97" s="2"/>
      <c r="F97" s="8"/>
      <c r="G97" s="2"/>
      <c r="H97" s="4"/>
      <c r="I97" s="4"/>
      <c r="J97" s="4"/>
      <c r="K97" s="7"/>
      <c r="L97" s="7"/>
    </row>
    <row r="98" spans="1:12" x14ac:dyDescent="0.25">
      <c r="A98" s="40" t="s">
        <v>190</v>
      </c>
      <c r="B98" s="40"/>
      <c r="C98" s="40"/>
      <c r="D98" s="40"/>
      <c r="E98" s="40"/>
      <c r="F98" s="40"/>
      <c r="G98" s="40"/>
      <c r="H98" s="40" t="s">
        <v>1</v>
      </c>
      <c r="I98" s="40"/>
      <c r="J98" s="40"/>
      <c r="K98" s="40"/>
      <c r="L98" s="40"/>
    </row>
    <row r="99" spans="1:12" x14ac:dyDescent="0.25">
      <c r="A99" s="24"/>
      <c r="B99" s="24" t="s">
        <v>2</v>
      </c>
      <c r="C99" s="24" t="s">
        <v>3</v>
      </c>
      <c r="D99" s="24" t="s">
        <v>4</v>
      </c>
      <c r="E99" s="24" t="s">
        <v>5</v>
      </c>
      <c r="F99" s="24" t="s">
        <v>6</v>
      </c>
      <c r="G99" s="24" t="s">
        <v>7</v>
      </c>
      <c r="H99" s="24" t="s">
        <v>8</v>
      </c>
      <c r="I99" s="24" t="s">
        <v>9</v>
      </c>
      <c r="J99" s="24" t="s">
        <v>10</v>
      </c>
      <c r="K99" s="24" t="s">
        <v>11</v>
      </c>
      <c r="L99" s="24" t="s">
        <v>12</v>
      </c>
    </row>
    <row r="100" spans="1:12" x14ac:dyDescent="0.25">
      <c r="A100" s="2" t="s">
        <v>13</v>
      </c>
      <c r="B100" s="2">
        <v>1</v>
      </c>
      <c r="C100" s="2">
        <v>157</v>
      </c>
      <c r="D100" s="2">
        <v>157</v>
      </c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 t="s">
        <v>14</v>
      </c>
      <c r="B101" s="2">
        <v>158</v>
      </c>
      <c r="C101" s="2">
        <v>1315</v>
      </c>
      <c r="D101" s="2">
        <f>(C101-B101)+1</f>
        <v>1158</v>
      </c>
      <c r="E101" s="2">
        <f>(D101-3)/3</f>
        <v>385</v>
      </c>
      <c r="F101" s="4">
        <v>43.643729999999998</v>
      </c>
      <c r="G101" s="4" t="s">
        <v>15</v>
      </c>
      <c r="H101" s="32">
        <v>49.46</v>
      </c>
      <c r="I101" s="26">
        <v>1.9999999999999998E-71</v>
      </c>
      <c r="J101" s="4">
        <v>72</v>
      </c>
      <c r="K101" s="5" t="s">
        <v>76</v>
      </c>
      <c r="L101" s="5" t="s">
        <v>98</v>
      </c>
    </row>
    <row r="102" spans="1:12" x14ac:dyDescent="0.25">
      <c r="A102" s="2" t="s">
        <v>18</v>
      </c>
      <c r="B102" s="2">
        <v>158</v>
      </c>
      <c r="C102" s="2">
        <v>3332</v>
      </c>
      <c r="D102" s="2">
        <v>3175</v>
      </c>
      <c r="E102" s="2">
        <v>1057</v>
      </c>
      <c r="F102" s="4">
        <v>121.72091</v>
      </c>
      <c r="G102" s="4" t="s">
        <v>42</v>
      </c>
      <c r="H102" s="4">
        <v>62.76</v>
      </c>
      <c r="I102" s="6">
        <v>0</v>
      </c>
      <c r="J102" s="7">
        <v>99</v>
      </c>
      <c r="K102" s="5" t="s">
        <v>99</v>
      </c>
      <c r="L102" s="5" t="s">
        <v>100</v>
      </c>
    </row>
    <row r="103" spans="1:12" x14ac:dyDescent="0.25">
      <c r="A103" s="2" t="s">
        <v>22</v>
      </c>
      <c r="B103" s="2">
        <v>3333</v>
      </c>
      <c r="C103" s="2">
        <v>3438</v>
      </c>
      <c r="D103" s="2">
        <f t="shared" ref="D103" si="14">(C103-B103)+1</f>
        <v>106</v>
      </c>
      <c r="E103" s="2"/>
      <c r="F103" s="8"/>
      <c r="G103" s="2"/>
      <c r="H103" s="4"/>
      <c r="I103" s="4"/>
      <c r="J103" s="4"/>
      <c r="K103" s="7"/>
      <c r="L103" s="7"/>
    </row>
    <row r="104" spans="1:12" x14ac:dyDescent="0.25">
      <c r="A104" s="40" t="s">
        <v>189</v>
      </c>
      <c r="B104" s="40"/>
      <c r="C104" s="40"/>
      <c r="D104" s="40"/>
      <c r="E104" s="40"/>
      <c r="F104" s="40"/>
      <c r="G104" s="40"/>
      <c r="H104" s="41" t="s">
        <v>1</v>
      </c>
      <c r="I104" s="42"/>
      <c r="J104" s="42"/>
      <c r="K104" s="42"/>
      <c r="L104" s="43"/>
    </row>
    <row r="105" spans="1:12" x14ac:dyDescent="0.25">
      <c r="A105" s="24"/>
      <c r="B105" s="24" t="s">
        <v>2</v>
      </c>
      <c r="C105" s="24" t="s">
        <v>3</v>
      </c>
      <c r="D105" s="24" t="s">
        <v>4</v>
      </c>
      <c r="E105" s="24" t="s">
        <v>5</v>
      </c>
      <c r="F105" s="24" t="s">
        <v>6</v>
      </c>
      <c r="G105" s="24" t="s">
        <v>7</v>
      </c>
      <c r="H105" s="24" t="s">
        <v>8</v>
      </c>
      <c r="I105" s="24" t="s">
        <v>9</v>
      </c>
      <c r="J105" s="24" t="s">
        <v>10</v>
      </c>
      <c r="K105" s="24" t="s">
        <v>11</v>
      </c>
      <c r="L105" s="24" t="s">
        <v>12</v>
      </c>
    </row>
    <row r="106" spans="1:12" x14ac:dyDescent="0.25">
      <c r="A106" s="2" t="s">
        <v>13</v>
      </c>
      <c r="B106" s="2">
        <v>1</v>
      </c>
      <c r="C106" s="2">
        <v>105</v>
      </c>
      <c r="D106" s="2">
        <v>105</v>
      </c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3" t="s">
        <v>14</v>
      </c>
      <c r="B107" s="3">
        <v>106</v>
      </c>
      <c r="C107" s="2">
        <v>1185</v>
      </c>
      <c r="D107" s="2">
        <v>1080</v>
      </c>
      <c r="E107" s="2">
        <v>359</v>
      </c>
      <c r="F107" s="4">
        <v>41.29166</v>
      </c>
      <c r="G107" s="1" t="s">
        <v>15</v>
      </c>
      <c r="H107" s="14">
        <v>24.76</v>
      </c>
      <c r="I107" s="31">
        <v>6.9999999999999997E-31</v>
      </c>
      <c r="J107" s="7">
        <v>85</v>
      </c>
      <c r="K107" s="15" t="s">
        <v>28</v>
      </c>
      <c r="L107" s="16" t="s">
        <v>29</v>
      </c>
    </row>
    <row r="108" spans="1:12" x14ac:dyDescent="0.25">
      <c r="A108" s="3" t="s">
        <v>18</v>
      </c>
      <c r="B108" s="3">
        <v>106</v>
      </c>
      <c r="C108" s="2">
        <v>3181</v>
      </c>
      <c r="D108" s="2">
        <v>3076</v>
      </c>
      <c r="E108" s="2">
        <v>1024</v>
      </c>
      <c r="F108" s="4">
        <v>118.69898999999999</v>
      </c>
      <c r="G108" s="1" t="s">
        <v>42</v>
      </c>
      <c r="H108" s="10">
        <v>47.6</v>
      </c>
      <c r="I108" s="17">
        <v>0</v>
      </c>
      <c r="J108" s="10">
        <v>99</v>
      </c>
      <c r="K108" s="16" t="s">
        <v>101</v>
      </c>
      <c r="L108" s="16" t="s">
        <v>102</v>
      </c>
    </row>
    <row r="109" spans="1:12" x14ac:dyDescent="0.25">
      <c r="A109" s="2" t="s">
        <v>22</v>
      </c>
      <c r="B109" s="2">
        <v>3182</v>
      </c>
      <c r="C109" s="2">
        <v>3267</v>
      </c>
      <c r="D109" s="2">
        <v>86</v>
      </c>
      <c r="E109" s="2"/>
      <c r="F109" s="8"/>
      <c r="G109" s="2"/>
      <c r="H109" s="4"/>
      <c r="I109" s="4"/>
      <c r="J109" s="4"/>
      <c r="K109" s="7"/>
      <c r="L109" s="7"/>
    </row>
    <row r="110" spans="1:12" x14ac:dyDescent="0.25">
      <c r="A110" s="40" t="s">
        <v>188</v>
      </c>
      <c r="B110" s="40"/>
      <c r="C110" s="40"/>
      <c r="D110" s="40"/>
      <c r="E110" s="40"/>
      <c r="F110" s="40"/>
      <c r="G110" s="40"/>
      <c r="H110" s="40" t="s">
        <v>1</v>
      </c>
      <c r="I110" s="40"/>
      <c r="J110" s="40"/>
      <c r="K110" s="40"/>
      <c r="L110" s="40"/>
    </row>
    <row r="111" spans="1:12" x14ac:dyDescent="0.25">
      <c r="A111" s="24"/>
      <c r="B111" s="24" t="s">
        <v>2</v>
      </c>
      <c r="C111" s="24" t="s">
        <v>3</v>
      </c>
      <c r="D111" s="24" t="s">
        <v>4</v>
      </c>
      <c r="E111" s="24" t="s">
        <v>5</v>
      </c>
      <c r="F111" s="24" t="s">
        <v>6</v>
      </c>
      <c r="G111" s="24" t="s">
        <v>7</v>
      </c>
      <c r="H111" s="24" t="s">
        <v>8</v>
      </c>
      <c r="I111" s="24" t="s">
        <v>9</v>
      </c>
      <c r="J111" s="24" t="s">
        <v>10</v>
      </c>
      <c r="K111" s="24" t="s">
        <v>11</v>
      </c>
      <c r="L111" s="24" t="s">
        <v>12</v>
      </c>
    </row>
    <row r="112" spans="1:12" x14ac:dyDescent="0.25">
      <c r="A112" s="2" t="s">
        <v>13</v>
      </c>
      <c r="B112" s="2">
        <v>1</v>
      </c>
      <c r="C112" s="2">
        <v>58</v>
      </c>
      <c r="D112" s="2">
        <v>58</v>
      </c>
      <c r="E112" s="2"/>
      <c r="F112" s="2"/>
      <c r="G112" s="2"/>
      <c r="H112" s="2"/>
      <c r="I112" s="2"/>
      <c r="J112" s="2"/>
      <c r="K112" s="2"/>
      <c r="L112" s="2"/>
    </row>
    <row r="113" spans="1:15" x14ac:dyDescent="0.25">
      <c r="A113" s="3" t="s">
        <v>14</v>
      </c>
      <c r="B113" s="3">
        <v>59</v>
      </c>
      <c r="C113" s="2">
        <v>1276</v>
      </c>
      <c r="D113" s="2">
        <f>(C113-B113)+1</f>
        <v>1218</v>
      </c>
      <c r="E113" s="2">
        <f>(D113-3)/3</f>
        <v>405</v>
      </c>
      <c r="F113" s="4">
        <v>43.221800000000002</v>
      </c>
      <c r="G113" s="4" t="s">
        <v>15</v>
      </c>
      <c r="H113" s="4">
        <v>23.29</v>
      </c>
      <c r="I113" s="26">
        <v>9.9999999999999998E-13</v>
      </c>
      <c r="J113" s="7">
        <v>88</v>
      </c>
      <c r="K113" s="5" t="s">
        <v>103</v>
      </c>
      <c r="L113" s="5" t="s">
        <v>104</v>
      </c>
    </row>
    <row r="114" spans="1:15" x14ac:dyDescent="0.25">
      <c r="A114" s="3" t="s">
        <v>18</v>
      </c>
      <c r="B114" s="3">
        <v>59</v>
      </c>
      <c r="C114" s="2">
        <v>3278</v>
      </c>
      <c r="D114" s="2">
        <v>3220</v>
      </c>
      <c r="E114" s="2">
        <v>1072</v>
      </c>
      <c r="F114" s="4">
        <v>120.66673</v>
      </c>
      <c r="G114" s="1" t="s">
        <v>19</v>
      </c>
      <c r="H114" s="1">
        <v>44.71</v>
      </c>
      <c r="I114" s="6">
        <v>0</v>
      </c>
      <c r="J114" s="1">
        <v>98</v>
      </c>
      <c r="K114" s="5" t="s">
        <v>105</v>
      </c>
      <c r="L114" s="5" t="s">
        <v>106</v>
      </c>
    </row>
    <row r="115" spans="1:15" ht="16.5" customHeight="1" x14ac:dyDescent="0.25">
      <c r="A115" s="2" t="s">
        <v>22</v>
      </c>
      <c r="B115" s="2">
        <v>3279</v>
      </c>
      <c r="C115" s="2">
        <v>3351</v>
      </c>
      <c r="D115" s="2">
        <f t="shared" ref="D115" si="15">(C115-B115)+1</f>
        <v>73</v>
      </c>
      <c r="E115" s="2"/>
      <c r="F115" s="8"/>
      <c r="G115" s="2"/>
      <c r="H115" s="4"/>
      <c r="I115" s="4"/>
      <c r="J115" s="4"/>
      <c r="K115" s="7"/>
      <c r="L115" s="7"/>
    </row>
    <row r="116" spans="1:15" x14ac:dyDescent="0.25">
      <c r="A116" s="40" t="s">
        <v>187</v>
      </c>
      <c r="B116" s="40"/>
      <c r="C116" s="40"/>
      <c r="D116" s="40"/>
      <c r="E116" s="40"/>
      <c r="F116" s="40"/>
      <c r="G116" s="40"/>
      <c r="H116" s="40" t="s">
        <v>1</v>
      </c>
      <c r="I116" s="40"/>
      <c r="J116" s="40"/>
      <c r="K116" s="40"/>
      <c r="L116" s="40"/>
    </row>
    <row r="117" spans="1:15" x14ac:dyDescent="0.25">
      <c r="A117" s="24"/>
      <c r="B117" s="24" t="s">
        <v>2</v>
      </c>
      <c r="C117" s="24" t="s">
        <v>3</v>
      </c>
      <c r="D117" s="24" t="s">
        <v>4</v>
      </c>
      <c r="E117" s="24" t="s">
        <v>5</v>
      </c>
      <c r="F117" s="24" t="s">
        <v>6</v>
      </c>
      <c r="G117" s="24" t="s">
        <v>7</v>
      </c>
      <c r="H117" s="24" t="s">
        <v>8</v>
      </c>
      <c r="I117" s="24" t="s">
        <v>9</v>
      </c>
      <c r="J117" s="24" t="s">
        <v>10</v>
      </c>
      <c r="K117" s="24" t="s">
        <v>11</v>
      </c>
      <c r="L117" s="24" t="s">
        <v>12</v>
      </c>
    </row>
    <row r="118" spans="1:15" x14ac:dyDescent="0.25">
      <c r="A118" s="2" t="s">
        <v>13</v>
      </c>
      <c r="B118" s="2">
        <v>1</v>
      </c>
      <c r="C118" s="2">
        <v>25</v>
      </c>
      <c r="D118" s="2">
        <v>37</v>
      </c>
      <c r="E118" s="2"/>
      <c r="F118" s="2"/>
      <c r="G118" s="2"/>
      <c r="H118" s="2"/>
      <c r="I118" s="2"/>
      <c r="J118" s="2"/>
      <c r="K118" s="2"/>
      <c r="L118" s="2"/>
    </row>
    <row r="119" spans="1:15" x14ac:dyDescent="0.25">
      <c r="A119" s="3" t="s">
        <v>14</v>
      </c>
      <c r="B119" s="3">
        <v>26</v>
      </c>
      <c r="C119" s="2">
        <v>1081</v>
      </c>
      <c r="D119" s="2">
        <f>(C119-B119)+1</f>
        <v>1056</v>
      </c>
      <c r="E119" s="2">
        <f>(D119-3)/3</f>
        <v>351</v>
      </c>
      <c r="F119" s="4">
        <v>39.033009999999997</v>
      </c>
      <c r="G119" s="4" t="s">
        <v>15</v>
      </c>
      <c r="H119" s="14">
        <v>22.59</v>
      </c>
      <c r="I119" s="31">
        <v>3.9999999999999998E-6</v>
      </c>
      <c r="J119" s="7">
        <v>76</v>
      </c>
      <c r="K119" s="15" t="s">
        <v>107</v>
      </c>
      <c r="L119" s="16" t="s">
        <v>108</v>
      </c>
      <c r="M119" s="10"/>
      <c r="N119" s="10"/>
      <c r="O119" s="10"/>
    </row>
    <row r="120" spans="1:15" x14ac:dyDescent="0.25">
      <c r="A120" s="3" t="s">
        <v>18</v>
      </c>
      <c r="B120" s="3">
        <v>26</v>
      </c>
      <c r="C120" s="2">
        <v>3125</v>
      </c>
      <c r="D120" s="2">
        <v>3100</v>
      </c>
      <c r="E120" s="2">
        <v>1032</v>
      </c>
      <c r="F120" s="4">
        <v>117.65812</v>
      </c>
      <c r="G120" s="1" t="s">
        <v>42</v>
      </c>
      <c r="H120" s="10">
        <v>37.549999999999997</v>
      </c>
      <c r="I120" s="17">
        <v>0</v>
      </c>
      <c r="J120" s="1">
        <v>95</v>
      </c>
      <c r="K120" s="10" t="s">
        <v>109</v>
      </c>
      <c r="L120" s="16" t="s">
        <v>110</v>
      </c>
      <c r="M120" s="10"/>
      <c r="N120" s="10"/>
      <c r="O120" s="10"/>
    </row>
    <row r="121" spans="1:15" x14ac:dyDescent="0.25">
      <c r="A121" s="2" t="s">
        <v>22</v>
      </c>
      <c r="B121" s="2">
        <v>3126</v>
      </c>
      <c r="C121" s="2">
        <v>3224</v>
      </c>
      <c r="D121" s="2">
        <f t="shared" ref="D121" si="16">(C121-B121)+1</f>
        <v>99</v>
      </c>
      <c r="E121" s="2"/>
      <c r="F121" s="8"/>
      <c r="G121" s="2"/>
      <c r="H121" s="4"/>
      <c r="I121" s="4"/>
      <c r="J121" s="4"/>
      <c r="K121" s="7"/>
      <c r="L121" s="7"/>
    </row>
    <row r="122" spans="1:15" x14ac:dyDescent="0.25">
      <c r="A122" s="40" t="s">
        <v>186</v>
      </c>
      <c r="B122" s="40"/>
      <c r="C122" s="40"/>
      <c r="D122" s="40"/>
      <c r="E122" s="40"/>
      <c r="F122" s="40"/>
      <c r="G122" s="40"/>
      <c r="H122" s="40" t="s">
        <v>1</v>
      </c>
      <c r="I122" s="40"/>
      <c r="J122" s="40"/>
      <c r="K122" s="40"/>
      <c r="L122" s="40"/>
    </row>
    <row r="123" spans="1:15" x14ac:dyDescent="0.25">
      <c r="A123" s="24"/>
      <c r="B123" s="24" t="s">
        <v>2</v>
      </c>
      <c r="C123" s="24" t="s">
        <v>3</v>
      </c>
      <c r="D123" s="24" t="s">
        <v>4</v>
      </c>
      <c r="E123" s="24" t="s">
        <v>5</v>
      </c>
      <c r="F123" s="24" t="s">
        <v>6</v>
      </c>
      <c r="G123" s="24" t="s">
        <v>7</v>
      </c>
      <c r="H123" s="24" t="s">
        <v>8</v>
      </c>
      <c r="I123" s="24" t="s">
        <v>9</v>
      </c>
      <c r="J123" s="24" t="s">
        <v>10</v>
      </c>
      <c r="K123" s="24" t="s">
        <v>11</v>
      </c>
      <c r="L123" s="24" t="s">
        <v>12</v>
      </c>
    </row>
    <row r="124" spans="1:15" x14ac:dyDescent="0.25">
      <c r="A124" s="2" t="s">
        <v>13</v>
      </c>
      <c r="B124" s="2">
        <v>1</v>
      </c>
      <c r="C124" s="2">
        <v>165</v>
      </c>
      <c r="D124" s="2">
        <v>165</v>
      </c>
      <c r="E124" s="2"/>
      <c r="F124" s="2"/>
      <c r="G124" s="2"/>
      <c r="H124" s="2"/>
      <c r="I124" s="2"/>
      <c r="J124" s="2"/>
      <c r="K124" s="2"/>
      <c r="L124" s="2"/>
    </row>
    <row r="125" spans="1:15" x14ac:dyDescent="0.25">
      <c r="A125" s="3" t="s">
        <v>14</v>
      </c>
      <c r="B125" s="3">
        <v>166</v>
      </c>
      <c r="C125" s="2">
        <v>1299</v>
      </c>
      <c r="D125" s="2">
        <f>(C125-B125)+1</f>
        <v>1134</v>
      </c>
      <c r="E125" s="2">
        <f>(D125-3)/3</f>
        <v>377</v>
      </c>
      <c r="F125" s="4">
        <v>42.881480000000003</v>
      </c>
      <c r="G125" s="4" t="s">
        <v>15</v>
      </c>
      <c r="H125" s="4">
        <v>33.01</v>
      </c>
      <c r="I125" s="26">
        <v>5.9999999999999998E-35</v>
      </c>
      <c r="J125" s="4">
        <v>81</v>
      </c>
      <c r="K125" s="5" t="s">
        <v>111</v>
      </c>
      <c r="L125" s="5" t="s">
        <v>112</v>
      </c>
    </row>
    <row r="126" spans="1:15" x14ac:dyDescent="0.25">
      <c r="A126" s="3" t="s">
        <v>18</v>
      </c>
      <c r="B126" s="3">
        <v>166</v>
      </c>
      <c r="C126" s="2">
        <v>3334</v>
      </c>
      <c r="D126" s="2">
        <v>3169</v>
      </c>
      <c r="E126" s="2">
        <v>1055</v>
      </c>
      <c r="F126" s="4">
        <v>121.30415000000001</v>
      </c>
      <c r="G126" s="1" t="s">
        <v>19</v>
      </c>
      <c r="H126" s="4">
        <v>43.8</v>
      </c>
      <c r="I126" s="6">
        <v>0</v>
      </c>
      <c r="J126" s="7">
        <v>96</v>
      </c>
      <c r="K126" s="5" t="s">
        <v>113</v>
      </c>
      <c r="L126" s="5" t="s">
        <v>114</v>
      </c>
    </row>
    <row r="127" spans="1:15" x14ac:dyDescent="0.25">
      <c r="A127" s="2" t="s">
        <v>22</v>
      </c>
      <c r="B127" s="2">
        <v>3335</v>
      </c>
      <c r="C127" s="2">
        <v>3428</v>
      </c>
      <c r="D127" s="2">
        <f t="shared" ref="D127" si="17">(C127-B127)+1</f>
        <v>94</v>
      </c>
      <c r="E127" s="2"/>
      <c r="F127" s="8"/>
      <c r="G127" s="2"/>
      <c r="H127" s="4"/>
      <c r="I127" s="4"/>
      <c r="J127" s="4"/>
      <c r="K127" s="7"/>
      <c r="L127" s="7"/>
    </row>
    <row r="128" spans="1:15" x14ac:dyDescent="0.25">
      <c r="A128" s="40" t="s">
        <v>185</v>
      </c>
      <c r="B128" s="40"/>
      <c r="C128" s="40"/>
      <c r="D128" s="40"/>
      <c r="E128" s="40"/>
      <c r="F128" s="40"/>
      <c r="G128" s="40"/>
      <c r="H128" s="40" t="s">
        <v>1</v>
      </c>
      <c r="I128" s="40"/>
      <c r="J128" s="40"/>
      <c r="K128" s="40"/>
      <c r="L128" s="40"/>
    </row>
    <row r="129" spans="1:15" x14ac:dyDescent="0.25">
      <c r="A129" s="24"/>
      <c r="B129" s="24" t="s">
        <v>2</v>
      </c>
      <c r="C129" s="24" t="s">
        <v>3</v>
      </c>
      <c r="D129" s="24" t="s">
        <v>4</v>
      </c>
      <c r="E129" s="24" t="s">
        <v>5</v>
      </c>
      <c r="F129" s="24" t="s">
        <v>6</v>
      </c>
      <c r="G129" s="24" t="s">
        <v>7</v>
      </c>
      <c r="H129" s="24" t="s">
        <v>8</v>
      </c>
      <c r="I129" s="24" t="s">
        <v>9</v>
      </c>
      <c r="J129" s="24" t="s">
        <v>10</v>
      </c>
      <c r="K129" s="24" t="s">
        <v>11</v>
      </c>
      <c r="L129" s="24" t="s">
        <v>12</v>
      </c>
    </row>
    <row r="130" spans="1:15" x14ac:dyDescent="0.25">
      <c r="A130" s="2" t="s">
        <v>13</v>
      </c>
      <c r="B130" s="2">
        <v>1</v>
      </c>
      <c r="C130" s="2">
        <v>151</v>
      </c>
      <c r="D130" s="2">
        <v>151</v>
      </c>
      <c r="E130" s="2"/>
      <c r="F130" s="2"/>
      <c r="G130" s="2"/>
      <c r="H130" s="2"/>
      <c r="I130" s="2"/>
      <c r="J130" s="2"/>
      <c r="K130" s="2"/>
      <c r="L130" s="2"/>
    </row>
    <row r="131" spans="1:15" x14ac:dyDescent="0.25">
      <c r="A131" s="3" t="s">
        <v>14</v>
      </c>
      <c r="B131" s="3">
        <v>152</v>
      </c>
      <c r="C131" s="2">
        <v>1297</v>
      </c>
      <c r="D131" s="2">
        <f>(C131-B131)+1</f>
        <v>1146</v>
      </c>
      <c r="E131" s="2">
        <f>(D131-3)/3</f>
        <v>381</v>
      </c>
      <c r="F131" s="4">
        <v>43.421190000000003</v>
      </c>
      <c r="G131" s="4" t="s">
        <v>15</v>
      </c>
      <c r="H131" s="4">
        <v>32.67</v>
      </c>
      <c r="I131" s="25">
        <v>1E-52</v>
      </c>
      <c r="J131" s="4">
        <v>92</v>
      </c>
      <c r="K131" s="5" t="s">
        <v>115</v>
      </c>
      <c r="L131" s="5" t="s">
        <v>116</v>
      </c>
    </row>
    <row r="132" spans="1:15" x14ac:dyDescent="0.25">
      <c r="A132" s="3" t="s">
        <v>18</v>
      </c>
      <c r="B132" s="3">
        <v>152</v>
      </c>
      <c r="C132" s="2">
        <v>3317</v>
      </c>
      <c r="D132" s="2">
        <v>3166</v>
      </c>
      <c r="E132" s="2">
        <v>1054</v>
      </c>
      <c r="F132" s="4">
        <v>120.17001999999999</v>
      </c>
      <c r="G132" s="1" t="s">
        <v>19</v>
      </c>
      <c r="H132" s="4">
        <v>52.47</v>
      </c>
      <c r="I132" s="6">
        <v>0</v>
      </c>
      <c r="J132" s="7">
        <v>99</v>
      </c>
      <c r="K132" s="5" t="s">
        <v>117</v>
      </c>
      <c r="L132" s="5" t="s">
        <v>118</v>
      </c>
    </row>
    <row r="133" spans="1:15" x14ac:dyDescent="0.25">
      <c r="A133" s="2" t="s">
        <v>22</v>
      </c>
      <c r="B133" s="2">
        <v>3318</v>
      </c>
      <c r="C133" s="2">
        <v>3411</v>
      </c>
      <c r="D133" s="2">
        <f t="shared" ref="D133" si="18">(C133-B133)+1</f>
        <v>94</v>
      </c>
      <c r="E133" s="2"/>
      <c r="F133" s="8"/>
      <c r="G133" s="2"/>
      <c r="H133" s="4"/>
      <c r="I133" s="4"/>
      <c r="J133" s="4"/>
      <c r="K133" s="7"/>
      <c r="L133" s="7"/>
    </row>
    <row r="134" spans="1:15" x14ac:dyDescent="0.25">
      <c r="A134" s="40" t="s">
        <v>184</v>
      </c>
      <c r="B134" s="40"/>
      <c r="C134" s="40"/>
      <c r="D134" s="40"/>
      <c r="E134" s="40"/>
      <c r="F134" s="40"/>
      <c r="G134" s="40"/>
      <c r="H134" s="40" t="s">
        <v>1</v>
      </c>
      <c r="I134" s="40"/>
      <c r="J134" s="40"/>
      <c r="K134" s="40"/>
      <c r="L134" s="40"/>
    </row>
    <row r="135" spans="1:15" x14ac:dyDescent="0.25">
      <c r="A135" s="24"/>
      <c r="B135" s="24" t="s">
        <v>2</v>
      </c>
      <c r="C135" s="24" t="s">
        <v>3</v>
      </c>
      <c r="D135" s="24" t="s">
        <v>4</v>
      </c>
      <c r="E135" s="24" t="s">
        <v>5</v>
      </c>
      <c r="F135" s="24" t="s">
        <v>6</v>
      </c>
      <c r="G135" s="24" t="s">
        <v>7</v>
      </c>
      <c r="H135" s="24" t="s">
        <v>8</v>
      </c>
      <c r="I135" s="24" t="s">
        <v>9</v>
      </c>
      <c r="J135" s="24" t="s">
        <v>10</v>
      </c>
      <c r="K135" s="24" t="s">
        <v>11</v>
      </c>
      <c r="L135" s="24" t="s">
        <v>12</v>
      </c>
    </row>
    <row r="136" spans="1:15" x14ac:dyDescent="0.25">
      <c r="A136" s="2" t="s">
        <v>13</v>
      </c>
      <c r="B136" s="2">
        <v>1</v>
      </c>
      <c r="C136" s="2">
        <v>135</v>
      </c>
      <c r="D136" s="2">
        <v>135</v>
      </c>
      <c r="E136" s="2"/>
      <c r="F136" s="2"/>
      <c r="G136" s="2"/>
      <c r="H136" s="2"/>
      <c r="I136" s="2"/>
      <c r="J136" s="2"/>
      <c r="K136" s="2"/>
      <c r="L136" s="2"/>
    </row>
    <row r="137" spans="1:15" x14ac:dyDescent="0.25">
      <c r="A137" s="3" t="s">
        <v>14</v>
      </c>
      <c r="B137" s="3">
        <v>136</v>
      </c>
      <c r="C137" s="2">
        <v>1290</v>
      </c>
      <c r="D137" s="2">
        <f>(C137-B137)+1</f>
        <v>1155</v>
      </c>
      <c r="E137" s="2">
        <f>(D137-3)/3</f>
        <v>384</v>
      </c>
      <c r="F137" s="4">
        <v>43.32685</v>
      </c>
      <c r="G137" s="4" t="s">
        <v>15</v>
      </c>
      <c r="H137" s="14">
        <v>37.06</v>
      </c>
      <c r="I137" s="26">
        <v>2.9999999999999999E-46</v>
      </c>
      <c r="J137" s="7">
        <v>95</v>
      </c>
      <c r="K137" s="15" t="s">
        <v>119</v>
      </c>
      <c r="L137" s="16" t="s">
        <v>120</v>
      </c>
      <c r="M137" s="10"/>
      <c r="N137" s="10"/>
      <c r="O137" s="10"/>
    </row>
    <row r="138" spans="1:15" x14ac:dyDescent="0.25">
      <c r="A138" s="3" t="s">
        <v>18</v>
      </c>
      <c r="B138" s="3">
        <v>136</v>
      </c>
      <c r="C138" s="2">
        <v>3295</v>
      </c>
      <c r="D138" s="2">
        <v>3160</v>
      </c>
      <c r="E138" s="2">
        <v>1052</v>
      </c>
      <c r="F138" s="4">
        <v>120.25914</v>
      </c>
      <c r="G138" s="1" t="s">
        <v>121</v>
      </c>
      <c r="H138" s="10">
        <v>43.36</v>
      </c>
      <c r="I138" s="17">
        <v>0</v>
      </c>
      <c r="J138" s="1">
        <v>99</v>
      </c>
      <c r="K138" s="10" t="s">
        <v>158</v>
      </c>
      <c r="L138" s="16" t="s">
        <v>201</v>
      </c>
      <c r="M138" s="10"/>
      <c r="N138" s="10"/>
      <c r="O138" s="10"/>
    </row>
    <row r="139" spans="1:15" x14ac:dyDescent="0.25">
      <c r="A139" s="2" t="s">
        <v>22</v>
      </c>
      <c r="B139" s="2">
        <v>3296</v>
      </c>
      <c r="C139" s="2">
        <v>3390</v>
      </c>
      <c r="D139" s="2">
        <f t="shared" ref="D139" si="19">(C139-B139)+1</f>
        <v>95</v>
      </c>
      <c r="E139" s="2"/>
      <c r="F139" s="8"/>
      <c r="G139" s="2"/>
      <c r="H139" s="4"/>
      <c r="I139" s="4"/>
      <c r="J139" s="4"/>
      <c r="K139" s="7"/>
      <c r="L139" s="7"/>
    </row>
    <row r="140" spans="1:15" x14ac:dyDescent="0.25">
      <c r="A140" s="40" t="s">
        <v>183</v>
      </c>
      <c r="B140" s="40"/>
      <c r="C140" s="40"/>
      <c r="D140" s="40"/>
      <c r="E140" s="40"/>
      <c r="F140" s="40"/>
      <c r="G140" s="40"/>
      <c r="H140" s="40" t="s">
        <v>1</v>
      </c>
      <c r="I140" s="40"/>
      <c r="J140" s="40"/>
      <c r="K140" s="40"/>
      <c r="L140" s="40"/>
    </row>
    <row r="141" spans="1:15" x14ac:dyDescent="0.25">
      <c r="A141" s="24"/>
      <c r="B141" s="24" t="s">
        <v>2</v>
      </c>
      <c r="C141" s="24" t="s">
        <v>3</v>
      </c>
      <c r="D141" s="24" t="s">
        <v>4</v>
      </c>
      <c r="E141" s="24" t="s">
        <v>5</v>
      </c>
      <c r="F141" s="24" t="s">
        <v>6</v>
      </c>
      <c r="G141" s="24" t="s">
        <v>7</v>
      </c>
      <c r="H141" s="24" t="s">
        <v>8</v>
      </c>
      <c r="I141" s="24" t="s">
        <v>9</v>
      </c>
      <c r="J141" s="24" t="s">
        <v>10</v>
      </c>
      <c r="K141" s="24" t="s">
        <v>11</v>
      </c>
      <c r="L141" s="24" t="s">
        <v>12</v>
      </c>
    </row>
    <row r="142" spans="1:15" x14ac:dyDescent="0.25">
      <c r="A142" s="2" t="s">
        <v>13</v>
      </c>
      <c r="B142" s="2">
        <v>1</v>
      </c>
      <c r="C142" s="2">
        <v>66</v>
      </c>
      <c r="D142" s="2">
        <v>58</v>
      </c>
      <c r="E142" s="2"/>
      <c r="F142" s="2"/>
      <c r="G142" s="2"/>
      <c r="H142" s="2"/>
      <c r="I142" s="2"/>
      <c r="J142" s="2"/>
      <c r="K142" s="2"/>
      <c r="L142" s="2"/>
    </row>
    <row r="143" spans="1:15" x14ac:dyDescent="0.25">
      <c r="A143" s="3" t="s">
        <v>14</v>
      </c>
      <c r="B143" s="3">
        <v>67</v>
      </c>
      <c r="C143" s="2">
        <v>1275</v>
      </c>
      <c r="D143" s="2">
        <v>1209</v>
      </c>
      <c r="E143" s="2">
        <v>402</v>
      </c>
      <c r="F143" s="4">
        <v>45.535710000000002</v>
      </c>
      <c r="G143" s="1" t="s">
        <v>15</v>
      </c>
      <c r="H143" s="4">
        <v>30.41</v>
      </c>
      <c r="I143" s="26">
        <v>1.0000000000000001E-31</v>
      </c>
      <c r="J143" s="7">
        <v>86</v>
      </c>
      <c r="K143" s="5" t="s">
        <v>91</v>
      </c>
      <c r="L143" s="5" t="s">
        <v>122</v>
      </c>
    </row>
    <row r="144" spans="1:15" x14ac:dyDescent="0.25">
      <c r="A144" s="3" t="s">
        <v>18</v>
      </c>
      <c r="B144" s="3">
        <v>67</v>
      </c>
      <c r="C144" s="2">
        <v>3289</v>
      </c>
      <c r="D144" s="2">
        <v>3223</v>
      </c>
      <c r="E144" s="2">
        <v>1073</v>
      </c>
      <c r="F144" s="4">
        <v>123.01358999999999</v>
      </c>
      <c r="G144" s="1" t="s">
        <v>19</v>
      </c>
      <c r="H144" s="1">
        <v>59.57</v>
      </c>
      <c r="I144" s="6">
        <v>0</v>
      </c>
      <c r="J144" s="1">
        <v>96</v>
      </c>
      <c r="K144" s="5" t="s">
        <v>123</v>
      </c>
      <c r="L144" s="5" t="s">
        <v>124</v>
      </c>
    </row>
    <row r="145" spans="1:12" ht="16.5" customHeight="1" x14ac:dyDescent="0.25">
      <c r="A145" s="2" t="s">
        <v>22</v>
      </c>
      <c r="B145" s="2">
        <v>3290</v>
      </c>
      <c r="C145" s="2">
        <v>3336</v>
      </c>
      <c r="D145" s="2">
        <v>47</v>
      </c>
      <c r="E145" s="2"/>
      <c r="F145" s="8"/>
      <c r="G145" s="2"/>
      <c r="H145" s="4"/>
      <c r="I145" s="4"/>
      <c r="J145" s="4"/>
      <c r="K145" s="7"/>
      <c r="L145" s="7"/>
    </row>
    <row r="146" spans="1:12" x14ac:dyDescent="0.25">
      <c r="A146" s="40" t="s">
        <v>182</v>
      </c>
      <c r="B146" s="40"/>
      <c r="C146" s="40"/>
      <c r="D146" s="40"/>
      <c r="E146" s="40"/>
      <c r="F146" s="40"/>
      <c r="G146" s="40"/>
      <c r="H146" s="40" t="s">
        <v>1</v>
      </c>
      <c r="I146" s="40"/>
      <c r="J146" s="40"/>
      <c r="K146" s="40"/>
      <c r="L146" s="40"/>
    </row>
    <row r="147" spans="1:12" x14ac:dyDescent="0.25">
      <c r="A147" s="24"/>
      <c r="B147" s="24" t="s">
        <v>2</v>
      </c>
      <c r="C147" s="24" t="s">
        <v>3</v>
      </c>
      <c r="D147" s="24" t="s">
        <v>4</v>
      </c>
      <c r="E147" s="24" t="s">
        <v>5</v>
      </c>
      <c r="F147" s="24" t="s">
        <v>6</v>
      </c>
      <c r="G147" s="24" t="s">
        <v>7</v>
      </c>
      <c r="H147" s="24" t="s">
        <v>8</v>
      </c>
      <c r="I147" s="24" t="s">
        <v>9</v>
      </c>
      <c r="J147" s="24" t="s">
        <v>10</v>
      </c>
      <c r="K147" s="24" t="s">
        <v>11</v>
      </c>
      <c r="L147" s="24" t="s">
        <v>12</v>
      </c>
    </row>
    <row r="148" spans="1:12" x14ac:dyDescent="0.25">
      <c r="A148" s="2" t="s">
        <v>13</v>
      </c>
      <c r="B148" s="2">
        <v>1</v>
      </c>
      <c r="C148" s="2">
        <v>158</v>
      </c>
      <c r="D148" s="2">
        <v>158</v>
      </c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3" t="s">
        <v>14</v>
      </c>
      <c r="B149" s="3">
        <v>159</v>
      </c>
      <c r="C149" s="2">
        <v>1304</v>
      </c>
      <c r="D149" s="2">
        <f>(C149-B149)+1</f>
        <v>1146</v>
      </c>
      <c r="E149" s="2">
        <f>(D149-3)/3</f>
        <v>381</v>
      </c>
      <c r="F149" s="4">
        <v>42.607100000000003</v>
      </c>
      <c r="G149" s="4" t="s">
        <v>15</v>
      </c>
      <c r="H149" s="4">
        <v>32.71</v>
      </c>
      <c r="I149" s="26">
        <v>6.0000000000000001E-32</v>
      </c>
      <c r="J149" s="4">
        <v>98</v>
      </c>
      <c r="K149" s="5" t="s">
        <v>125</v>
      </c>
      <c r="L149" s="5" t="s">
        <v>112</v>
      </c>
    </row>
    <row r="150" spans="1:12" x14ac:dyDescent="0.25">
      <c r="A150" s="3" t="s">
        <v>18</v>
      </c>
      <c r="B150" s="3">
        <v>159</v>
      </c>
      <c r="C150" s="2">
        <v>3333</v>
      </c>
      <c r="D150" s="2">
        <v>3175</v>
      </c>
      <c r="E150" s="2">
        <v>1057</v>
      </c>
      <c r="F150" s="4">
        <v>120.20077000000001</v>
      </c>
      <c r="G150" s="1" t="s">
        <v>19</v>
      </c>
      <c r="H150" s="4">
        <v>37.9</v>
      </c>
      <c r="I150" s="6">
        <v>0</v>
      </c>
      <c r="J150" s="7">
        <v>99</v>
      </c>
      <c r="K150" s="5" t="s">
        <v>126</v>
      </c>
      <c r="L150" s="5" t="s">
        <v>127</v>
      </c>
    </row>
    <row r="151" spans="1:12" x14ac:dyDescent="0.25">
      <c r="A151" s="2" t="s">
        <v>22</v>
      </c>
      <c r="B151" s="2">
        <v>3334</v>
      </c>
      <c r="C151" s="2">
        <v>3428</v>
      </c>
      <c r="D151" s="2">
        <f t="shared" ref="D151" si="20">(C151-B151)+1</f>
        <v>95</v>
      </c>
      <c r="E151" s="2"/>
      <c r="F151" s="8"/>
      <c r="G151" s="2"/>
      <c r="H151" s="4"/>
      <c r="I151" s="4"/>
      <c r="J151" s="4"/>
      <c r="K151" s="7"/>
      <c r="L151" s="7"/>
    </row>
    <row r="152" spans="1:12" x14ac:dyDescent="0.25">
      <c r="A152" s="40" t="s">
        <v>181</v>
      </c>
      <c r="B152" s="40"/>
      <c r="C152" s="40"/>
      <c r="D152" s="40"/>
      <c r="E152" s="40"/>
      <c r="F152" s="40"/>
      <c r="G152" s="40"/>
      <c r="H152" s="40" t="s">
        <v>1</v>
      </c>
      <c r="I152" s="40"/>
      <c r="J152" s="40"/>
      <c r="K152" s="40"/>
      <c r="L152" s="40"/>
    </row>
    <row r="153" spans="1:12" x14ac:dyDescent="0.25">
      <c r="A153" s="24"/>
      <c r="B153" s="24" t="s">
        <v>2</v>
      </c>
      <c r="C153" s="24" t="s">
        <v>3</v>
      </c>
      <c r="D153" s="24" t="s">
        <v>4</v>
      </c>
      <c r="E153" s="24" t="s">
        <v>5</v>
      </c>
      <c r="F153" s="24" t="s">
        <v>6</v>
      </c>
      <c r="G153" s="24" t="s">
        <v>7</v>
      </c>
      <c r="H153" s="24" t="s">
        <v>8</v>
      </c>
      <c r="I153" s="24" t="s">
        <v>9</v>
      </c>
      <c r="J153" s="24" t="s">
        <v>10</v>
      </c>
      <c r="K153" s="24" t="s">
        <v>11</v>
      </c>
      <c r="L153" s="24" t="s">
        <v>12</v>
      </c>
    </row>
    <row r="154" spans="1:12" x14ac:dyDescent="0.25">
      <c r="A154" s="2" t="s">
        <v>13</v>
      </c>
      <c r="B154" s="2">
        <v>1</v>
      </c>
      <c r="C154" s="2">
        <v>139</v>
      </c>
      <c r="D154" s="2">
        <v>139</v>
      </c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 t="s">
        <v>14</v>
      </c>
      <c r="B155" s="2">
        <v>140</v>
      </c>
      <c r="C155" s="2">
        <v>1309</v>
      </c>
      <c r="D155" s="2">
        <f>(C155-B155)+1</f>
        <v>1170</v>
      </c>
      <c r="E155" s="2">
        <f>(D155-3)/3</f>
        <v>389</v>
      </c>
      <c r="F155" s="4">
        <v>43.1922</v>
      </c>
      <c r="G155" s="4" t="s">
        <v>15</v>
      </c>
      <c r="H155" s="4">
        <v>28</v>
      </c>
      <c r="I155" s="26">
        <v>3.0000000000000001E-17</v>
      </c>
      <c r="J155" s="4">
        <v>67</v>
      </c>
      <c r="K155" s="5" t="s">
        <v>128</v>
      </c>
      <c r="L155" s="5" t="s">
        <v>129</v>
      </c>
    </row>
    <row r="156" spans="1:12" x14ac:dyDescent="0.25">
      <c r="A156" s="2" t="s">
        <v>18</v>
      </c>
      <c r="B156" s="2">
        <v>140</v>
      </c>
      <c r="C156" s="2">
        <v>3329</v>
      </c>
      <c r="D156" s="2">
        <v>3190</v>
      </c>
      <c r="E156" s="2">
        <v>1062</v>
      </c>
      <c r="F156" s="4">
        <v>120.18810999999999</v>
      </c>
      <c r="G156" s="4" t="s">
        <v>130</v>
      </c>
      <c r="H156" s="4">
        <v>39.76</v>
      </c>
      <c r="I156" s="6">
        <v>0</v>
      </c>
      <c r="J156" s="7">
        <v>95</v>
      </c>
      <c r="K156" s="5" t="s">
        <v>131</v>
      </c>
      <c r="L156" s="5" t="s">
        <v>132</v>
      </c>
    </row>
    <row r="157" spans="1:12" x14ac:dyDescent="0.25">
      <c r="A157" s="2" t="s">
        <v>22</v>
      </c>
      <c r="B157" s="2">
        <v>3330</v>
      </c>
      <c r="C157" s="2">
        <v>3442</v>
      </c>
      <c r="D157" s="2">
        <f t="shared" ref="D157" si="21">(C157-B157)+1</f>
        <v>113</v>
      </c>
      <c r="E157" s="2"/>
      <c r="F157" s="8"/>
      <c r="G157" s="2"/>
      <c r="H157" s="4"/>
      <c r="I157" s="4"/>
      <c r="J157" s="4"/>
      <c r="K157" s="7"/>
      <c r="L157" s="7"/>
    </row>
    <row r="158" spans="1:12" x14ac:dyDescent="0.25">
      <c r="A158" s="40" t="s">
        <v>180</v>
      </c>
      <c r="B158" s="40"/>
      <c r="C158" s="40"/>
      <c r="D158" s="40"/>
      <c r="E158" s="40"/>
      <c r="F158" s="40"/>
      <c r="G158" s="40"/>
      <c r="H158" s="40" t="s">
        <v>1</v>
      </c>
      <c r="I158" s="40"/>
      <c r="J158" s="40"/>
      <c r="K158" s="40"/>
      <c r="L158" s="40"/>
    </row>
    <row r="159" spans="1:12" x14ac:dyDescent="0.25">
      <c r="A159" s="24"/>
      <c r="B159" s="24" t="s">
        <v>2</v>
      </c>
      <c r="C159" s="24" t="s">
        <v>3</v>
      </c>
      <c r="D159" s="24" t="s">
        <v>4</v>
      </c>
      <c r="E159" s="24" t="s">
        <v>5</v>
      </c>
      <c r="F159" s="24" t="s">
        <v>6</v>
      </c>
      <c r="G159" s="24" t="s">
        <v>7</v>
      </c>
      <c r="H159" s="24" t="s">
        <v>8</v>
      </c>
      <c r="I159" s="24" t="s">
        <v>9</v>
      </c>
      <c r="J159" s="24" t="s">
        <v>10</v>
      </c>
      <c r="K159" s="24" t="s">
        <v>11</v>
      </c>
      <c r="L159" s="24" t="s">
        <v>12</v>
      </c>
    </row>
    <row r="160" spans="1:12" x14ac:dyDescent="0.25">
      <c r="A160" s="2" t="s">
        <v>13</v>
      </c>
      <c r="B160" s="2">
        <v>1</v>
      </c>
      <c r="C160" s="2">
        <v>160</v>
      </c>
      <c r="D160" s="2">
        <v>160</v>
      </c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3" t="s">
        <v>14</v>
      </c>
      <c r="B161" s="3">
        <v>161</v>
      </c>
      <c r="C161" s="2">
        <v>1312</v>
      </c>
      <c r="D161" s="2">
        <f>(C161-B161)+1</f>
        <v>1152</v>
      </c>
      <c r="E161" s="2">
        <f>(D161-3)/3</f>
        <v>383</v>
      </c>
      <c r="F161" s="4">
        <v>43.142130000000002</v>
      </c>
      <c r="G161" s="4" t="s">
        <v>15</v>
      </c>
      <c r="H161" s="4">
        <v>44.09</v>
      </c>
      <c r="I161" s="25">
        <v>3.0000000000000002E-60</v>
      </c>
      <c r="J161" s="4">
        <v>72</v>
      </c>
      <c r="K161" s="5" t="s">
        <v>76</v>
      </c>
      <c r="L161" s="5" t="s">
        <v>133</v>
      </c>
    </row>
    <row r="162" spans="1:12" x14ac:dyDescent="0.25">
      <c r="A162" s="3" t="s">
        <v>18</v>
      </c>
      <c r="B162" s="3">
        <v>161</v>
      </c>
      <c r="C162" s="2">
        <v>3332</v>
      </c>
      <c r="D162" s="2">
        <v>3172</v>
      </c>
      <c r="E162" s="2">
        <v>1056</v>
      </c>
      <c r="F162" s="4">
        <v>120.73126000000001</v>
      </c>
      <c r="G162" s="1" t="s">
        <v>19</v>
      </c>
      <c r="H162" s="4">
        <v>59.19</v>
      </c>
      <c r="I162" s="6">
        <v>0</v>
      </c>
      <c r="J162" s="7">
        <v>100</v>
      </c>
      <c r="K162" s="5" t="s">
        <v>99</v>
      </c>
      <c r="L162" s="5" t="s">
        <v>134</v>
      </c>
    </row>
    <row r="163" spans="1:12" x14ac:dyDescent="0.25">
      <c r="A163" s="2" t="s">
        <v>22</v>
      </c>
      <c r="B163" s="2">
        <v>3333</v>
      </c>
      <c r="C163" s="2">
        <v>3418</v>
      </c>
      <c r="D163" s="2">
        <f t="shared" ref="D163" si="22">(C163-B163)+1</f>
        <v>86</v>
      </c>
      <c r="E163" s="2"/>
      <c r="F163" s="8"/>
      <c r="G163" s="2"/>
      <c r="H163" s="4"/>
      <c r="I163" s="4"/>
      <c r="J163" s="4"/>
      <c r="K163" s="7"/>
      <c r="L163" s="7"/>
    </row>
    <row r="164" spans="1:12" x14ac:dyDescent="0.25">
      <c r="A164" s="40" t="s">
        <v>179</v>
      </c>
      <c r="B164" s="40"/>
      <c r="C164" s="40"/>
      <c r="D164" s="40"/>
      <c r="E164" s="40"/>
      <c r="F164" s="40"/>
      <c r="G164" s="40"/>
      <c r="H164" s="40" t="s">
        <v>1</v>
      </c>
      <c r="I164" s="40"/>
      <c r="J164" s="40"/>
      <c r="K164" s="40"/>
      <c r="L164" s="40"/>
    </row>
    <row r="165" spans="1:12" x14ac:dyDescent="0.25">
      <c r="A165" s="24"/>
      <c r="B165" s="24" t="s">
        <v>2</v>
      </c>
      <c r="C165" s="24" t="s">
        <v>3</v>
      </c>
      <c r="D165" s="24" t="s">
        <v>4</v>
      </c>
      <c r="E165" s="24" t="s">
        <v>5</v>
      </c>
      <c r="F165" s="24" t="s">
        <v>6</v>
      </c>
      <c r="G165" s="24" t="s">
        <v>7</v>
      </c>
      <c r="H165" s="24" t="s">
        <v>8</v>
      </c>
      <c r="I165" s="24" t="s">
        <v>9</v>
      </c>
      <c r="J165" s="24" t="s">
        <v>10</v>
      </c>
      <c r="K165" s="24" t="s">
        <v>11</v>
      </c>
      <c r="L165" s="24" t="s">
        <v>12</v>
      </c>
    </row>
    <row r="166" spans="1:12" x14ac:dyDescent="0.25">
      <c r="A166" s="2" t="s">
        <v>13</v>
      </c>
      <c r="B166" s="2">
        <v>1</v>
      </c>
      <c r="C166" s="2">
        <v>154</v>
      </c>
      <c r="D166" s="2">
        <v>154</v>
      </c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 t="s">
        <v>14</v>
      </c>
      <c r="B167" s="2">
        <v>155</v>
      </c>
      <c r="C167" s="2">
        <v>1318</v>
      </c>
      <c r="D167" s="2">
        <f>(C167-B167)+1</f>
        <v>1164</v>
      </c>
      <c r="E167" s="2">
        <f>(D167-3)/3</f>
        <v>387</v>
      </c>
      <c r="F167" s="4">
        <v>42.385330000000003</v>
      </c>
      <c r="G167" s="4" t="s">
        <v>15</v>
      </c>
      <c r="H167" s="4">
        <v>32.549999999999997</v>
      </c>
      <c r="I167" s="6">
        <v>1E-46</v>
      </c>
      <c r="J167" s="4">
        <v>87</v>
      </c>
      <c r="K167" s="5" t="s">
        <v>61</v>
      </c>
      <c r="L167" s="5" t="s">
        <v>62</v>
      </c>
    </row>
    <row r="168" spans="1:12" x14ac:dyDescent="0.25">
      <c r="A168" s="2" t="s">
        <v>18</v>
      </c>
      <c r="B168" s="2">
        <v>155</v>
      </c>
      <c r="C168" s="2">
        <v>3323</v>
      </c>
      <c r="D168" s="2">
        <v>3169</v>
      </c>
      <c r="E168" s="2">
        <v>1055</v>
      </c>
      <c r="F168" s="4">
        <v>121.08792</v>
      </c>
      <c r="G168" s="4" t="s">
        <v>19</v>
      </c>
      <c r="H168" s="4">
        <v>40.1</v>
      </c>
      <c r="I168" s="6">
        <v>0</v>
      </c>
      <c r="J168" s="7">
        <v>98</v>
      </c>
      <c r="K168" s="5" t="s">
        <v>135</v>
      </c>
      <c r="L168" s="5" t="s">
        <v>136</v>
      </c>
    </row>
    <row r="169" spans="1:12" x14ac:dyDescent="0.25">
      <c r="A169" s="2" t="s">
        <v>22</v>
      </c>
      <c r="B169" s="2">
        <v>3324</v>
      </c>
      <c r="C169" s="2">
        <v>3458</v>
      </c>
      <c r="D169" s="2">
        <f t="shared" ref="D169" si="23">(C169-B169)+1</f>
        <v>135</v>
      </c>
      <c r="E169" s="2"/>
      <c r="F169" s="8"/>
      <c r="G169" s="2"/>
      <c r="H169" s="4"/>
      <c r="I169" s="4"/>
      <c r="J169" s="4"/>
      <c r="K169" s="7"/>
      <c r="L169" s="7"/>
    </row>
    <row r="170" spans="1:12" x14ac:dyDescent="0.25">
      <c r="A170" s="41" t="s">
        <v>178</v>
      </c>
      <c r="B170" s="42"/>
      <c r="C170" s="42"/>
      <c r="D170" s="42"/>
      <c r="E170" s="42"/>
      <c r="F170" s="42"/>
      <c r="G170" s="43"/>
      <c r="H170" s="41" t="s">
        <v>1</v>
      </c>
      <c r="I170" s="42"/>
      <c r="J170" s="42"/>
      <c r="K170" s="42"/>
      <c r="L170" s="43"/>
    </row>
    <row r="171" spans="1:12" x14ac:dyDescent="0.25">
      <c r="A171" s="24"/>
      <c r="B171" s="24" t="s">
        <v>2</v>
      </c>
      <c r="C171" s="24" t="s">
        <v>3</v>
      </c>
      <c r="D171" s="24" t="s">
        <v>4</v>
      </c>
      <c r="E171" s="24" t="s">
        <v>5</v>
      </c>
      <c r="F171" s="24" t="s">
        <v>6</v>
      </c>
      <c r="G171" s="24" t="s">
        <v>7</v>
      </c>
      <c r="H171" s="24" t="s">
        <v>8</v>
      </c>
      <c r="I171" s="24" t="s">
        <v>9</v>
      </c>
      <c r="J171" s="24" t="s">
        <v>10</v>
      </c>
      <c r="K171" s="24" t="s">
        <v>11</v>
      </c>
      <c r="L171" s="24" t="s">
        <v>12</v>
      </c>
    </row>
    <row r="172" spans="1:12" x14ac:dyDescent="0.25">
      <c r="A172" s="2" t="s">
        <v>13</v>
      </c>
      <c r="B172" s="2">
        <v>1</v>
      </c>
      <c r="C172" s="2">
        <v>72</v>
      </c>
      <c r="D172" s="2">
        <v>72</v>
      </c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3" t="s">
        <v>14</v>
      </c>
      <c r="B173" s="3">
        <v>73</v>
      </c>
      <c r="C173" s="2">
        <v>1125</v>
      </c>
      <c r="D173" s="2">
        <v>1053</v>
      </c>
      <c r="E173" s="2">
        <v>350</v>
      </c>
      <c r="F173" s="4">
        <v>38.479709999999997</v>
      </c>
      <c r="G173" s="4" t="s">
        <v>15</v>
      </c>
      <c r="H173" s="4">
        <v>24.62</v>
      </c>
      <c r="I173" s="26">
        <v>1.0000000000000001E-18</v>
      </c>
      <c r="J173" s="7">
        <v>75</v>
      </c>
      <c r="K173" s="13" t="s">
        <v>137</v>
      </c>
      <c r="L173" s="5" t="s">
        <v>138</v>
      </c>
    </row>
    <row r="174" spans="1:12" x14ac:dyDescent="0.25">
      <c r="A174" s="3" t="s">
        <v>18</v>
      </c>
      <c r="B174" s="3">
        <v>73</v>
      </c>
      <c r="C174" s="2">
        <v>3157</v>
      </c>
      <c r="D174" s="2">
        <v>3085</v>
      </c>
      <c r="E174" s="2">
        <v>1027</v>
      </c>
      <c r="F174" s="4">
        <v>117.03606000000001</v>
      </c>
      <c r="G174" s="1" t="s">
        <v>139</v>
      </c>
      <c r="H174" s="1">
        <v>43.44</v>
      </c>
      <c r="I174" s="6">
        <v>0</v>
      </c>
      <c r="J174" s="1">
        <v>99</v>
      </c>
      <c r="K174" s="5" t="s">
        <v>140</v>
      </c>
      <c r="L174" s="5" t="s">
        <v>97</v>
      </c>
    </row>
    <row r="175" spans="1:12" x14ac:dyDescent="0.25">
      <c r="A175" s="2" t="s">
        <v>22</v>
      </c>
      <c r="B175" s="2">
        <v>3158</v>
      </c>
      <c r="C175" s="2">
        <v>3287</v>
      </c>
      <c r="D175" s="2">
        <v>130</v>
      </c>
      <c r="E175" s="2"/>
      <c r="F175" s="8"/>
      <c r="G175" s="2"/>
      <c r="H175" s="4"/>
      <c r="I175" s="4"/>
      <c r="J175" s="4"/>
      <c r="K175" s="7"/>
      <c r="L175" s="7"/>
    </row>
    <row r="176" spans="1:12" x14ac:dyDescent="0.25">
      <c r="A176" s="40" t="s">
        <v>177</v>
      </c>
      <c r="B176" s="40"/>
      <c r="C176" s="40"/>
      <c r="D176" s="40"/>
      <c r="E176" s="40"/>
      <c r="F176" s="40"/>
      <c r="G176" s="40"/>
      <c r="H176" s="40" t="s">
        <v>1</v>
      </c>
      <c r="I176" s="40"/>
      <c r="J176" s="40"/>
      <c r="K176" s="40"/>
      <c r="L176" s="40"/>
    </row>
    <row r="177" spans="1:12" x14ac:dyDescent="0.25">
      <c r="A177" s="24"/>
      <c r="B177" s="24" t="s">
        <v>2</v>
      </c>
      <c r="C177" s="24" t="s">
        <v>3</v>
      </c>
      <c r="D177" s="24" t="s">
        <v>4</v>
      </c>
      <c r="E177" s="24" t="s">
        <v>5</v>
      </c>
      <c r="F177" s="24" t="s">
        <v>6</v>
      </c>
      <c r="G177" s="24" t="s">
        <v>7</v>
      </c>
      <c r="H177" s="24" t="s">
        <v>8</v>
      </c>
      <c r="I177" s="24" t="s">
        <v>9</v>
      </c>
      <c r="J177" s="24" t="s">
        <v>10</v>
      </c>
      <c r="K177" s="24" t="s">
        <v>11</v>
      </c>
      <c r="L177" s="24" t="s">
        <v>12</v>
      </c>
    </row>
    <row r="178" spans="1:12" x14ac:dyDescent="0.25">
      <c r="A178" s="2" t="s">
        <v>13</v>
      </c>
      <c r="B178" s="2">
        <v>1</v>
      </c>
      <c r="C178" s="2">
        <v>138</v>
      </c>
      <c r="D178" s="2">
        <v>138</v>
      </c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3" t="s">
        <v>14</v>
      </c>
      <c r="B179" s="3">
        <v>139</v>
      </c>
      <c r="C179" s="2">
        <v>1278</v>
      </c>
      <c r="D179" s="2">
        <f>(C179-B179)+1</f>
        <v>1140</v>
      </c>
      <c r="E179" s="2">
        <f>(D179-3)/3</f>
        <v>379</v>
      </c>
      <c r="F179" s="4">
        <v>42.638289999999998</v>
      </c>
      <c r="G179" s="4" t="s">
        <v>15</v>
      </c>
      <c r="H179" s="4">
        <v>28.47</v>
      </c>
      <c r="I179" s="26">
        <v>2.9999999999999999E-19</v>
      </c>
      <c r="J179" s="7">
        <v>73</v>
      </c>
      <c r="K179" s="5" t="s">
        <v>141</v>
      </c>
      <c r="L179" s="5" t="s">
        <v>142</v>
      </c>
    </row>
    <row r="180" spans="1:12" x14ac:dyDescent="0.25">
      <c r="A180" s="3" t="s">
        <v>18</v>
      </c>
      <c r="B180" s="3">
        <v>139</v>
      </c>
      <c r="C180" s="2">
        <v>3295</v>
      </c>
      <c r="D180" s="2">
        <v>3157</v>
      </c>
      <c r="E180" s="2">
        <v>1051</v>
      </c>
      <c r="F180" s="4">
        <v>119.87582999999999</v>
      </c>
      <c r="G180" s="1" t="s">
        <v>143</v>
      </c>
      <c r="H180" s="1">
        <v>43.94</v>
      </c>
      <c r="I180" s="6">
        <v>0</v>
      </c>
      <c r="J180" s="1">
        <v>98</v>
      </c>
      <c r="K180" s="5" t="s">
        <v>144</v>
      </c>
      <c r="L180" s="5" t="s">
        <v>145</v>
      </c>
    </row>
    <row r="181" spans="1:12" x14ac:dyDescent="0.25">
      <c r="A181" s="2" t="s">
        <v>22</v>
      </c>
      <c r="B181" s="2">
        <v>3296</v>
      </c>
      <c r="C181" s="2">
        <v>3358</v>
      </c>
      <c r="D181" s="2">
        <f t="shared" ref="D181" si="24">(C181-B181)+1</f>
        <v>63</v>
      </c>
      <c r="E181" s="2"/>
      <c r="F181" s="8"/>
      <c r="G181" s="2"/>
      <c r="H181" s="4"/>
      <c r="I181" s="4"/>
      <c r="J181" s="4"/>
      <c r="K181" s="7"/>
      <c r="L181" s="7"/>
    </row>
    <row r="182" spans="1:12" x14ac:dyDescent="0.25">
      <c r="A182" s="40" t="s">
        <v>176</v>
      </c>
      <c r="B182" s="40"/>
      <c r="C182" s="40"/>
      <c r="D182" s="40"/>
      <c r="E182" s="40"/>
      <c r="F182" s="40"/>
      <c r="G182" s="40"/>
      <c r="H182" s="40" t="s">
        <v>1</v>
      </c>
      <c r="I182" s="40"/>
      <c r="J182" s="40"/>
      <c r="K182" s="40"/>
      <c r="L182" s="40"/>
    </row>
    <row r="183" spans="1:12" x14ac:dyDescent="0.25">
      <c r="A183" s="24"/>
      <c r="B183" s="24" t="s">
        <v>2</v>
      </c>
      <c r="C183" s="24" t="s">
        <v>3</v>
      </c>
      <c r="D183" s="24" t="s">
        <v>4</v>
      </c>
      <c r="E183" s="24" t="s">
        <v>5</v>
      </c>
      <c r="F183" s="24" t="s">
        <v>6</v>
      </c>
      <c r="G183" s="24" t="s">
        <v>7</v>
      </c>
      <c r="H183" s="24" t="s">
        <v>8</v>
      </c>
      <c r="I183" s="24" t="s">
        <v>9</v>
      </c>
      <c r="J183" s="24" t="s">
        <v>10</v>
      </c>
      <c r="K183" s="24" t="s">
        <v>11</v>
      </c>
      <c r="L183" s="24" t="s">
        <v>12</v>
      </c>
    </row>
    <row r="184" spans="1:12" x14ac:dyDescent="0.25">
      <c r="A184" s="2" t="s">
        <v>13</v>
      </c>
      <c r="B184" s="2">
        <v>1</v>
      </c>
      <c r="C184" s="2">
        <v>184</v>
      </c>
      <c r="D184" s="2">
        <v>184</v>
      </c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 t="s">
        <v>14</v>
      </c>
      <c r="B185" s="2">
        <v>185</v>
      </c>
      <c r="C185" s="2">
        <v>1327</v>
      </c>
      <c r="D185" s="2">
        <f>(C185-B185)+1</f>
        <v>1143</v>
      </c>
      <c r="E185" s="2">
        <f>(D185-3)/3</f>
        <v>380</v>
      </c>
      <c r="F185" s="4">
        <v>42.078270000000003</v>
      </c>
      <c r="G185" s="4" t="s">
        <v>15</v>
      </c>
      <c r="H185" s="4">
        <v>43.5</v>
      </c>
      <c r="I185" s="26">
        <v>4.0000000000000002E-61</v>
      </c>
      <c r="J185" s="4">
        <v>98</v>
      </c>
      <c r="K185" s="5" t="s">
        <v>66</v>
      </c>
      <c r="L185" s="5" t="s">
        <v>146</v>
      </c>
    </row>
    <row r="186" spans="1:12" x14ac:dyDescent="0.25">
      <c r="A186" s="2" t="s">
        <v>18</v>
      </c>
      <c r="B186" s="2">
        <v>185</v>
      </c>
      <c r="C186" s="2">
        <v>3332</v>
      </c>
      <c r="D186" s="2">
        <v>3148</v>
      </c>
      <c r="E186" s="2">
        <v>1048</v>
      </c>
      <c r="F186" s="4">
        <v>119.13643</v>
      </c>
      <c r="G186" s="4" t="s">
        <v>147</v>
      </c>
      <c r="H186" s="4">
        <v>57.39</v>
      </c>
      <c r="I186" s="6">
        <v>0</v>
      </c>
      <c r="J186" s="7">
        <v>99</v>
      </c>
      <c r="K186" s="5" t="s">
        <v>117</v>
      </c>
      <c r="L186" s="5" t="s">
        <v>118</v>
      </c>
    </row>
    <row r="187" spans="1:12" x14ac:dyDescent="0.25">
      <c r="A187" s="2" t="s">
        <v>22</v>
      </c>
      <c r="B187" s="2">
        <v>3333</v>
      </c>
      <c r="C187" s="2">
        <v>3445</v>
      </c>
      <c r="D187" s="2">
        <f t="shared" ref="D187" si="25">(C187-B187)+1</f>
        <v>113</v>
      </c>
      <c r="E187" s="2"/>
      <c r="F187" s="8"/>
      <c r="G187" s="2"/>
      <c r="H187" s="4"/>
      <c r="I187" s="4"/>
      <c r="J187" s="4"/>
      <c r="K187" s="7"/>
      <c r="L187" s="7"/>
    </row>
    <row r="188" spans="1:12" x14ac:dyDescent="0.25">
      <c r="A188" s="40" t="s">
        <v>175</v>
      </c>
      <c r="B188" s="40"/>
      <c r="C188" s="40"/>
      <c r="D188" s="40"/>
      <c r="E188" s="40"/>
      <c r="F188" s="40"/>
      <c r="G188" s="40"/>
      <c r="H188" s="40" t="s">
        <v>1</v>
      </c>
      <c r="I188" s="40"/>
      <c r="J188" s="40"/>
      <c r="K188" s="40"/>
      <c r="L188" s="40"/>
    </row>
    <row r="189" spans="1:12" x14ac:dyDescent="0.25">
      <c r="A189" s="24"/>
      <c r="B189" s="24" t="s">
        <v>2</v>
      </c>
      <c r="C189" s="24" t="s">
        <v>3</v>
      </c>
      <c r="D189" s="24" t="s">
        <v>4</v>
      </c>
      <c r="E189" s="24" t="s">
        <v>5</v>
      </c>
      <c r="F189" s="24" t="s">
        <v>6</v>
      </c>
      <c r="G189" s="24" t="s">
        <v>7</v>
      </c>
      <c r="H189" s="24" t="s">
        <v>8</v>
      </c>
      <c r="I189" s="24" t="s">
        <v>9</v>
      </c>
      <c r="J189" s="24" t="s">
        <v>10</v>
      </c>
      <c r="K189" s="24" t="s">
        <v>11</v>
      </c>
      <c r="L189" s="24" t="s">
        <v>12</v>
      </c>
    </row>
    <row r="190" spans="1:12" x14ac:dyDescent="0.25">
      <c r="A190" s="2" t="s">
        <v>13</v>
      </c>
      <c r="B190" s="2">
        <v>1</v>
      </c>
      <c r="C190" s="2">
        <v>158</v>
      </c>
      <c r="D190" s="2">
        <v>158</v>
      </c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3" t="s">
        <v>14</v>
      </c>
      <c r="B191" s="3">
        <v>159</v>
      </c>
      <c r="C191" s="2">
        <v>1310</v>
      </c>
      <c r="D191" s="2">
        <f>(C191-B191)+1</f>
        <v>1152</v>
      </c>
      <c r="E191" s="2">
        <f>(D191-3)/3</f>
        <v>383</v>
      </c>
      <c r="F191" s="4">
        <v>42.090829999999997</v>
      </c>
      <c r="G191" s="4" t="s">
        <v>15</v>
      </c>
      <c r="H191" s="4">
        <v>21.28</v>
      </c>
      <c r="I191" s="25">
        <v>1E-8</v>
      </c>
      <c r="J191" s="4">
        <v>96</v>
      </c>
      <c r="K191" s="5" t="s">
        <v>91</v>
      </c>
      <c r="L191" s="5" t="s">
        <v>122</v>
      </c>
    </row>
    <row r="192" spans="1:12" x14ac:dyDescent="0.25">
      <c r="A192" s="3" t="s">
        <v>18</v>
      </c>
      <c r="B192" s="3">
        <v>159</v>
      </c>
      <c r="C192" s="2">
        <v>3327</v>
      </c>
      <c r="D192" s="2">
        <v>3169</v>
      </c>
      <c r="E192" s="2">
        <v>1055</v>
      </c>
      <c r="F192" s="4">
        <v>119.07505</v>
      </c>
      <c r="G192" s="1" t="s">
        <v>25</v>
      </c>
      <c r="H192" s="4">
        <v>49.38</v>
      </c>
      <c r="I192" s="6">
        <v>0</v>
      </c>
      <c r="J192" s="7">
        <v>98</v>
      </c>
      <c r="K192" s="5" t="s">
        <v>92</v>
      </c>
      <c r="L192" s="5" t="s">
        <v>93</v>
      </c>
    </row>
    <row r="193" spans="1:15" x14ac:dyDescent="0.25">
      <c r="A193" s="2" t="s">
        <v>22</v>
      </c>
      <c r="B193" s="2">
        <v>3328</v>
      </c>
      <c r="C193" s="2">
        <v>3406</v>
      </c>
      <c r="D193" s="2">
        <f t="shared" ref="D193" si="26">(C193-B193)+1</f>
        <v>79</v>
      </c>
      <c r="E193" s="2"/>
      <c r="F193" s="8"/>
      <c r="G193" s="2"/>
      <c r="H193" s="4"/>
      <c r="I193" s="4"/>
      <c r="J193" s="4"/>
      <c r="K193" s="7"/>
      <c r="L193" s="7"/>
    </row>
    <row r="194" spans="1:15" x14ac:dyDescent="0.25">
      <c r="A194" s="40" t="s">
        <v>174</v>
      </c>
      <c r="B194" s="40"/>
      <c r="C194" s="40"/>
      <c r="D194" s="40"/>
      <c r="E194" s="40"/>
      <c r="F194" s="40"/>
      <c r="G194" s="40"/>
      <c r="H194" s="40" t="s">
        <v>1</v>
      </c>
      <c r="I194" s="40"/>
      <c r="J194" s="40"/>
      <c r="K194" s="40"/>
      <c r="L194" s="40"/>
    </row>
    <row r="195" spans="1:15" x14ac:dyDescent="0.25">
      <c r="A195" s="24"/>
      <c r="B195" s="24" t="s">
        <v>2</v>
      </c>
      <c r="C195" s="24" t="s">
        <v>3</v>
      </c>
      <c r="D195" s="24" t="s">
        <v>4</v>
      </c>
      <c r="E195" s="24" t="s">
        <v>5</v>
      </c>
      <c r="F195" s="24" t="s">
        <v>6</v>
      </c>
      <c r="G195" s="24" t="s">
        <v>7</v>
      </c>
      <c r="H195" s="24" t="s">
        <v>8</v>
      </c>
      <c r="I195" s="24" t="s">
        <v>9</v>
      </c>
      <c r="J195" s="24" t="s">
        <v>10</v>
      </c>
      <c r="K195" s="24" t="s">
        <v>11</v>
      </c>
      <c r="L195" s="24" t="s">
        <v>12</v>
      </c>
    </row>
    <row r="196" spans="1:15" x14ac:dyDescent="0.25">
      <c r="A196" s="2" t="s">
        <v>13</v>
      </c>
      <c r="B196" s="2">
        <v>1</v>
      </c>
      <c r="C196" s="2">
        <v>140</v>
      </c>
      <c r="D196" s="2">
        <v>140</v>
      </c>
      <c r="E196" s="2"/>
      <c r="F196" s="2"/>
      <c r="G196" s="2"/>
      <c r="H196" s="2"/>
      <c r="I196" s="2"/>
      <c r="J196" s="2"/>
      <c r="K196" s="2"/>
      <c r="L196" s="2"/>
    </row>
    <row r="197" spans="1:15" x14ac:dyDescent="0.25">
      <c r="A197" s="3" t="s">
        <v>14</v>
      </c>
      <c r="B197" s="3">
        <v>141</v>
      </c>
      <c r="C197" s="2">
        <v>1310</v>
      </c>
      <c r="D197" s="2">
        <f>(C197-B197)+1</f>
        <v>1170</v>
      </c>
      <c r="E197" s="2">
        <f>(D197-3)/3</f>
        <v>389</v>
      </c>
      <c r="F197" s="4">
        <v>43.954729999999998</v>
      </c>
      <c r="G197" s="1" t="s">
        <v>15</v>
      </c>
      <c r="H197" s="14">
        <v>24</v>
      </c>
      <c r="I197" s="31">
        <v>1.0000000000000001E-15</v>
      </c>
      <c r="J197" s="7">
        <v>74</v>
      </c>
      <c r="K197" s="15" t="s">
        <v>148</v>
      </c>
      <c r="L197" s="16" t="s">
        <v>149</v>
      </c>
      <c r="M197" s="10"/>
      <c r="N197" s="10"/>
      <c r="O197" s="10"/>
    </row>
    <row r="198" spans="1:15" x14ac:dyDescent="0.25">
      <c r="A198" s="3" t="s">
        <v>18</v>
      </c>
      <c r="B198" s="3">
        <v>141</v>
      </c>
      <c r="C198" s="2">
        <v>3300</v>
      </c>
      <c r="D198" s="2">
        <v>3160</v>
      </c>
      <c r="E198" s="2">
        <v>1052</v>
      </c>
      <c r="F198" s="4">
        <v>121.45201</v>
      </c>
      <c r="G198" s="1" t="s">
        <v>25</v>
      </c>
      <c r="H198" s="10">
        <v>38.659999999999997</v>
      </c>
      <c r="I198" s="17">
        <v>0</v>
      </c>
      <c r="J198" s="1">
        <v>99</v>
      </c>
      <c r="K198" s="10" t="s">
        <v>26</v>
      </c>
      <c r="L198" s="16" t="s">
        <v>150</v>
      </c>
      <c r="M198" s="10"/>
      <c r="N198" s="10"/>
      <c r="O198" s="10"/>
    </row>
    <row r="199" spans="1:15" x14ac:dyDescent="0.25">
      <c r="A199" s="2" t="s">
        <v>22</v>
      </c>
      <c r="B199" s="2">
        <v>3301</v>
      </c>
      <c r="C199" s="2">
        <v>3315</v>
      </c>
      <c r="D199" s="2">
        <f t="shared" ref="D199" si="27">(C199-B199)+1</f>
        <v>15</v>
      </c>
      <c r="E199" s="2"/>
      <c r="F199" s="8"/>
      <c r="G199" s="2"/>
      <c r="H199" s="4"/>
      <c r="I199" s="4"/>
      <c r="J199" s="4"/>
      <c r="K199" s="7"/>
      <c r="L199" s="7"/>
    </row>
    <row r="200" spans="1:15" x14ac:dyDescent="0.25">
      <c r="A200" s="40" t="s">
        <v>173</v>
      </c>
      <c r="B200" s="40"/>
      <c r="C200" s="40"/>
      <c r="D200" s="40"/>
      <c r="E200" s="40"/>
      <c r="F200" s="40"/>
      <c r="G200" s="40"/>
      <c r="H200" s="40" t="s">
        <v>1</v>
      </c>
      <c r="I200" s="40"/>
      <c r="J200" s="40"/>
      <c r="K200" s="40"/>
      <c r="L200" s="40"/>
    </row>
    <row r="201" spans="1:15" x14ac:dyDescent="0.25">
      <c r="A201" s="24"/>
      <c r="B201" s="24" t="s">
        <v>2</v>
      </c>
      <c r="C201" s="24" t="s">
        <v>3</v>
      </c>
      <c r="D201" s="24" t="s">
        <v>4</v>
      </c>
      <c r="E201" s="24" t="s">
        <v>5</v>
      </c>
      <c r="F201" s="24" t="s">
        <v>6</v>
      </c>
      <c r="G201" s="24" t="s">
        <v>7</v>
      </c>
      <c r="H201" s="24" t="s">
        <v>8</v>
      </c>
      <c r="I201" s="24" t="s">
        <v>9</v>
      </c>
      <c r="J201" s="24" t="s">
        <v>10</v>
      </c>
      <c r="K201" s="24" t="s">
        <v>11</v>
      </c>
      <c r="L201" s="24" t="s">
        <v>12</v>
      </c>
    </row>
    <row r="202" spans="1:15" x14ac:dyDescent="0.25">
      <c r="A202" s="2" t="s">
        <v>13</v>
      </c>
      <c r="B202" s="2">
        <v>1</v>
      </c>
      <c r="C202" s="2">
        <v>163</v>
      </c>
      <c r="D202" s="2">
        <v>163</v>
      </c>
      <c r="E202" s="2"/>
      <c r="F202" s="2"/>
      <c r="G202" s="2"/>
      <c r="H202" s="2"/>
      <c r="I202" s="2"/>
      <c r="J202" s="2"/>
      <c r="K202" s="2"/>
      <c r="L202" s="2"/>
    </row>
    <row r="203" spans="1:15" x14ac:dyDescent="0.25">
      <c r="A203" s="3" t="s">
        <v>14</v>
      </c>
      <c r="B203" s="3">
        <v>164</v>
      </c>
      <c r="C203" s="2">
        <v>1300</v>
      </c>
      <c r="D203" s="2">
        <f>(C203-B203)+1</f>
        <v>1137</v>
      </c>
      <c r="E203" s="2">
        <f>(D203-3)/3</f>
        <v>378</v>
      </c>
      <c r="F203" s="4">
        <v>41.214770000000001</v>
      </c>
      <c r="G203" s="4" t="s">
        <v>15</v>
      </c>
      <c r="H203" s="4">
        <v>24.51</v>
      </c>
      <c r="I203" s="25">
        <v>1.0000000000000001E-15</v>
      </c>
      <c r="J203" s="4">
        <v>80</v>
      </c>
      <c r="K203" s="5" t="s">
        <v>16</v>
      </c>
      <c r="L203" s="5" t="s">
        <v>151</v>
      </c>
    </row>
    <row r="204" spans="1:15" x14ac:dyDescent="0.25">
      <c r="A204" s="3" t="s">
        <v>18</v>
      </c>
      <c r="B204" s="3">
        <v>164</v>
      </c>
      <c r="C204" s="2">
        <v>3350</v>
      </c>
      <c r="D204" s="2">
        <v>3187</v>
      </c>
      <c r="E204" s="2">
        <v>1061</v>
      </c>
      <c r="F204" s="4">
        <v>119.51134</v>
      </c>
      <c r="G204" s="1" t="s">
        <v>19</v>
      </c>
      <c r="H204" s="4">
        <v>46.19</v>
      </c>
      <c r="I204" s="6">
        <v>0</v>
      </c>
      <c r="J204" s="7">
        <v>97</v>
      </c>
      <c r="K204" s="5" t="s">
        <v>152</v>
      </c>
      <c r="L204" s="5" t="s">
        <v>153</v>
      </c>
    </row>
    <row r="205" spans="1:15" x14ac:dyDescent="0.25">
      <c r="A205" s="2" t="s">
        <v>22</v>
      </c>
      <c r="B205" s="2">
        <v>3351</v>
      </c>
      <c r="C205" s="2">
        <v>3414</v>
      </c>
      <c r="D205" s="2">
        <f t="shared" ref="D205" si="28">(C205-B205)+1</f>
        <v>64</v>
      </c>
      <c r="E205" s="2"/>
      <c r="F205" s="8"/>
      <c r="G205" s="2"/>
      <c r="H205" s="4"/>
      <c r="I205" s="4"/>
      <c r="J205" s="4"/>
      <c r="K205" s="7"/>
      <c r="L205" s="7"/>
    </row>
    <row r="206" spans="1:15" x14ac:dyDescent="0.25">
      <c r="A206" s="40" t="s">
        <v>172</v>
      </c>
      <c r="B206" s="40"/>
      <c r="C206" s="40"/>
      <c r="D206" s="40"/>
      <c r="E206" s="40"/>
      <c r="F206" s="40"/>
      <c r="G206" s="40"/>
      <c r="H206" s="40" t="s">
        <v>1</v>
      </c>
      <c r="I206" s="40"/>
      <c r="J206" s="40"/>
      <c r="K206" s="40"/>
      <c r="L206" s="40"/>
    </row>
    <row r="207" spans="1:15" x14ac:dyDescent="0.25">
      <c r="A207" s="24"/>
      <c r="B207" s="24" t="s">
        <v>2</v>
      </c>
      <c r="C207" s="24" t="s">
        <v>3</v>
      </c>
      <c r="D207" s="24" t="s">
        <v>4</v>
      </c>
      <c r="E207" s="24" t="s">
        <v>5</v>
      </c>
      <c r="F207" s="24" t="s">
        <v>6</v>
      </c>
      <c r="G207" s="24" t="s">
        <v>7</v>
      </c>
      <c r="H207" s="24" t="s">
        <v>8</v>
      </c>
      <c r="I207" s="24" t="s">
        <v>9</v>
      </c>
      <c r="J207" s="24" t="s">
        <v>10</v>
      </c>
      <c r="K207" s="24" t="s">
        <v>11</v>
      </c>
      <c r="L207" s="24" t="s">
        <v>12</v>
      </c>
    </row>
    <row r="208" spans="1:15" x14ac:dyDescent="0.25">
      <c r="A208" s="2" t="s">
        <v>13</v>
      </c>
      <c r="B208" s="2">
        <v>1</v>
      </c>
      <c r="C208" s="2">
        <v>180</v>
      </c>
      <c r="D208" s="2">
        <v>180</v>
      </c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 t="s">
        <v>14</v>
      </c>
      <c r="B209" s="2">
        <v>181</v>
      </c>
      <c r="C209" s="2">
        <v>1314</v>
      </c>
      <c r="D209" s="2">
        <f>(C209-B209)+1</f>
        <v>1134</v>
      </c>
      <c r="E209" s="2">
        <f>(D209-3)/3</f>
        <v>377</v>
      </c>
      <c r="F209" s="4">
        <v>42.08954</v>
      </c>
      <c r="G209" s="4" t="s">
        <v>15</v>
      </c>
      <c r="H209" s="4" t="s">
        <v>154</v>
      </c>
      <c r="I209" s="6" t="s">
        <v>154</v>
      </c>
      <c r="J209" s="4" t="s">
        <v>154</v>
      </c>
      <c r="K209" s="5" t="s">
        <v>154</v>
      </c>
      <c r="L209" s="5" t="s">
        <v>154</v>
      </c>
    </row>
    <row r="210" spans="1:12" x14ac:dyDescent="0.25">
      <c r="A210" s="2" t="s">
        <v>18</v>
      </c>
      <c r="B210" s="2">
        <v>181</v>
      </c>
      <c r="C210" s="2">
        <v>3376</v>
      </c>
      <c r="D210" s="2">
        <v>3196</v>
      </c>
      <c r="E210" s="2">
        <v>1064</v>
      </c>
      <c r="F210" s="4">
        <v>120.86953</v>
      </c>
      <c r="G210" s="4" t="s">
        <v>155</v>
      </c>
      <c r="H210" s="4">
        <v>38.72</v>
      </c>
      <c r="I210" s="6">
        <v>0</v>
      </c>
      <c r="J210" s="7">
        <v>96</v>
      </c>
      <c r="K210" s="5" t="s">
        <v>113</v>
      </c>
      <c r="L210" s="5" t="s">
        <v>114</v>
      </c>
    </row>
    <row r="211" spans="1:12" x14ac:dyDescent="0.25">
      <c r="A211" s="2" t="s">
        <v>22</v>
      </c>
      <c r="B211" s="2">
        <v>3377</v>
      </c>
      <c r="C211" s="2">
        <v>3485</v>
      </c>
      <c r="D211" s="2">
        <f t="shared" ref="D211" si="29">(C211-B211)+1</f>
        <v>109</v>
      </c>
      <c r="E211" s="2"/>
      <c r="F211" s="8"/>
      <c r="G211" s="2"/>
      <c r="H211" s="4"/>
      <c r="I211" s="4"/>
      <c r="J211" s="4"/>
      <c r="K211" s="7"/>
      <c r="L211" s="7"/>
    </row>
    <row r="212" spans="1:12" x14ac:dyDescent="0.25">
      <c r="A212" s="40" t="s">
        <v>171</v>
      </c>
      <c r="B212" s="40"/>
      <c r="C212" s="40"/>
      <c r="D212" s="40"/>
      <c r="E212" s="40"/>
      <c r="F212" s="40"/>
      <c r="G212" s="40"/>
      <c r="H212" s="40" t="s">
        <v>1</v>
      </c>
      <c r="I212" s="40"/>
      <c r="J212" s="40"/>
      <c r="K212" s="40"/>
      <c r="L212" s="40"/>
    </row>
    <row r="213" spans="1:12" x14ac:dyDescent="0.25">
      <c r="A213" s="24"/>
      <c r="B213" s="24" t="s">
        <v>2</v>
      </c>
      <c r="C213" s="24" t="s">
        <v>3</v>
      </c>
      <c r="D213" s="24" t="s">
        <v>4</v>
      </c>
      <c r="E213" s="24" t="s">
        <v>5</v>
      </c>
      <c r="F213" s="24" t="s">
        <v>6</v>
      </c>
      <c r="G213" s="24" t="s">
        <v>7</v>
      </c>
      <c r="H213" s="24" t="s">
        <v>8</v>
      </c>
      <c r="I213" s="24" t="s">
        <v>9</v>
      </c>
      <c r="J213" s="24" t="s">
        <v>10</v>
      </c>
      <c r="K213" s="24" t="s">
        <v>11</v>
      </c>
      <c r="L213" s="24" t="s">
        <v>12</v>
      </c>
    </row>
    <row r="214" spans="1:12" x14ac:dyDescent="0.25">
      <c r="A214" s="2" t="s">
        <v>13</v>
      </c>
      <c r="B214" s="2">
        <v>1</v>
      </c>
      <c r="C214" s="2">
        <v>43</v>
      </c>
      <c r="D214" s="2">
        <v>43</v>
      </c>
      <c r="E214" s="2"/>
      <c r="F214" s="2"/>
      <c r="G214" s="2"/>
      <c r="H214" s="2"/>
      <c r="I214" s="2"/>
      <c r="J214" s="2"/>
      <c r="K214" s="2"/>
      <c r="L214" s="2"/>
    </row>
    <row r="215" spans="1:12" x14ac:dyDescent="0.25">
      <c r="A215" s="3" t="s">
        <v>14</v>
      </c>
      <c r="B215" s="3">
        <v>44</v>
      </c>
      <c r="C215" s="2">
        <v>1294</v>
      </c>
      <c r="D215" s="2">
        <f>(C215-B215)+1</f>
        <v>1251</v>
      </c>
      <c r="E215" s="2">
        <f>(D215-3)/3</f>
        <v>416</v>
      </c>
      <c r="F215" s="4">
        <v>45.856450000000002</v>
      </c>
      <c r="G215" s="4" t="s">
        <v>15</v>
      </c>
      <c r="H215" s="4">
        <v>25.26</v>
      </c>
      <c r="I215" s="25">
        <v>2.0000000000000001E-25</v>
      </c>
      <c r="J215" s="4">
        <v>69</v>
      </c>
      <c r="K215" s="5" t="s">
        <v>156</v>
      </c>
      <c r="L215" s="5" t="s">
        <v>122</v>
      </c>
    </row>
    <row r="216" spans="1:12" x14ac:dyDescent="0.25">
      <c r="A216" s="3" t="s">
        <v>18</v>
      </c>
      <c r="B216" s="3">
        <v>44</v>
      </c>
      <c r="C216" s="2">
        <v>3323</v>
      </c>
      <c r="D216" s="2">
        <v>3280</v>
      </c>
      <c r="E216" s="2">
        <v>1092</v>
      </c>
      <c r="F216" s="4">
        <v>123.4015</v>
      </c>
      <c r="G216" s="1" t="s">
        <v>157</v>
      </c>
      <c r="H216" s="4">
        <v>39.979999999999997</v>
      </c>
      <c r="I216" s="6">
        <v>0</v>
      </c>
      <c r="J216" s="7">
        <v>96</v>
      </c>
      <c r="K216" s="5" t="s">
        <v>158</v>
      </c>
      <c r="L216" s="5" t="s">
        <v>159</v>
      </c>
    </row>
    <row r="217" spans="1:12" x14ac:dyDescent="0.25">
      <c r="A217" s="2" t="s">
        <v>22</v>
      </c>
      <c r="B217" s="2">
        <v>3324</v>
      </c>
      <c r="C217" s="2">
        <v>3418</v>
      </c>
      <c r="D217" s="2">
        <f t="shared" ref="D217" si="30">(C217-B217)+1</f>
        <v>95</v>
      </c>
      <c r="E217" s="2"/>
      <c r="F217" s="8"/>
      <c r="G217" s="2"/>
      <c r="H217" s="4"/>
      <c r="I217" s="4"/>
      <c r="J217" s="4"/>
      <c r="K217" s="7"/>
      <c r="L217" s="7"/>
    </row>
    <row r="218" spans="1:12" x14ac:dyDescent="0.25">
      <c r="A218" s="40" t="s">
        <v>170</v>
      </c>
      <c r="B218" s="40"/>
      <c r="C218" s="40"/>
      <c r="D218" s="40"/>
      <c r="E218" s="40"/>
      <c r="F218" s="40"/>
      <c r="G218" s="40"/>
      <c r="H218" s="40" t="s">
        <v>1</v>
      </c>
      <c r="I218" s="40"/>
      <c r="J218" s="40"/>
      <c r="K218" s="40"/>
      <c r="L218" s="40"/>
    </row>
    <row r="219" spans="1:12" x14ac:dyDescent="0.25">
      <c r="A219" s="24"/>
      <c r="B219" s="24" t="s">
        <v>2</v>
      </c>
      <c r="C219" s="24" t="s">
        <v>3</v>
      </c>
      <c r="D219" s="24" t="s">
        <v>4</v>
      </c>
      <c r="E219" s="24" t="s">
        <v>5</v>
      </c>
      <c r="F219" s="24" t="s">
        <v>6</v>
      </c>
      <c r="G219" s="24" t="s">
        <v>7</v>
      </c>
      <c r="H219" s="24" t="s">
        <v>8</v>
      </c>
      <c r="I219" s="24" t="s">
        <v>9</v>
      </c>
      <c r="J219" s="24" t="s">
        <v>10</v>
      </c>
      <c r="K219" s="24" t="s">
        <v>11</v>
      </c>
      <c r="L219" s="24" t="s">
        <v>12</v>
      </c>
    </row>
    <row r="220" spans="1:12" x14ac:dyDescent="0.25">
      <c r="A220" s="2" t="s">
        <v>13</v>
      </c>
      <c r="B220" s="2">
        <v>1</v>
      </c>
      <c r="C220" s="2">
        <v>117</v>
      </c>
      <c r="D220" s="2">
        <v>117</v>
      </c>
      <c r="E220" s="2"/>
      <c r="F220" s="2"/>
      <c r="G220" s="2"/>
      <c r="H220" s="2"/>
      <c r="I220" s="2"/>
      <c r="J220" s="2"/>
      <c r="K220" s="2"/>
      <c r="L220" s="2"/>
    </row>
    <row r="221" spans="1:12" x14ac:dyDescent="0.25">
      <c r="A221" s="3" t="s">
        <v>14</v>
      </c>
      <c r="B221" s="3">
        <v>118</v>
      </c>
      <c r="C221" s="2">
        <v>1221</v>
      </c>
      <c r="D221" s="2">
        <v>1104</v>
      </c>
      <c r="E221" s="2">
        <v>367</v>
      </c>
      <c r="F221" s="4">
        <v>40.544640000000001</v>
      </c>
      <c r="G221" s="1" t="s">
        <v>15</v>
      </c>
      <c r="H221" s="4">
        <v>27.9</v>
      </c>
      <c r="I221" s="26">
        <v>1.9999999999999999E-23</v>
      </c>
      <c r="J221" s="7">
        <v>98</v>
      </c>
      <c r="K221" s="13" t="s">
        <v>160</v>
      </c>
      <c r="L221" s="5" t="s">
        <v>161</v>
      </c>
    </row>
    <row r="222" spans="1:12" x14ac:dyDescent="0.25">
      <c r="A222" s="3" t="s">
        <v>18</v>
      </c>
      <c r="B222" s="3">
        <v>118</v>
      </c>
      <c r="C222" s="2">
        <v>3292</v>
      </c>
      <c r="D222" s="2">
        <v>3175</v>
      </c>
      <c r="E222" s="2">
        <v>1057</v>
      </c>
      <c r="F222" s="4">
        <v>119.87841</v>
      </c>
      <c r="G222" s="1" t="s">
        <v>58</v>
      </c>
      <c r="H222" s="1">
        <v>41.61</v>
      </c>
      <c r="I222" s="6">
        <v>0</v>
      </c>
      <c r="J222" s="1">
        <v>99</v>
      </c>
      <c r="K222" s="5" t="s">
        <v>117</v>
      </c>
      <c r="L222" s="5" t="s">
        <v>118</v>
      </c>
    </row>
    <row r="223" spans="1:12" x14ac:dyDescent="0.25">
      <c r="A223" s="2" t="s">
        <v>22</v>
      </c>
      <c r="B223" s="2">
        <v>3293</v>
      </c>
      <c r="C223" s="2">
        <v>3306</v>
      </c>
      <c r="D223" s="2">
        <v>14</v>
      </c>
      <c r="E223" s="2"/>
      <c r="F223" s="8"/>
      <c r="G223" s="2"/>
      <c r="H223" s="4"/>
      <c r="I223" s="4"/>
      <c r="J223" s="4"/>
      <c r="K223" s="7"/>
      <c r="L223" s="7"/>
    </row>
    <row r="224" spans="1:12" x14ac:dyDescent="0.25">
      <c r="A224" s="40" t="s">
        <v>169</v>
      </c>
      <c r="B224" s="40"/>
      <c r="C224" s="40"/>
      <c r="D224" s="40"/>
      <c r="E224" s="40"/>
      <c r="F224" s="40"/>
      <c r="G224" s="40"/>
      <c r="H224" s="40" t="s">
        <v>1</v>
      </c>
      <c r="I224" s="40"/>
      <c r="J224" s="40"/>
      <c r="K224" s="40"/>
      <c r="L224" s="40"/>
    </row>
    <row r="225" spans="1:12" x14ac:dyDescent="0.25">
      <c r="A225" s="24"/>
      <c r="B225" s="24" t="s">
        <v>2</v>
      </c>
      <c r="C225" s="24" t="s">
        <v>3</v>
      </c>
      <c r="D225" s="24" t="s">
        <v>4</v>
      </c>
      <c r="E225" s="24" t="s">
        <v>5</v>
      </c>
      <c r="F225" s="24" t="s">
        <v>6</v>
      </c>
      <c r="G225" s="24" t="s">
        <v>7</v>
      </c>
      <c r="H225" s="24" t="s">
        <v>8</v>
      </c>
      <c r="I225" s="24" t="s">
        <v>9</v>
      </c>
      <c r="J225" s="24" t="s">
        <v>10</v>
      </c>
      <c r="K225" s="24" t="s">
        <v>11</v>
      </c>
      <c r="L225" s="24" t="s">
        <v>12</v>
      </c>
    </row>
    <row r="226" spans="1:12" x14ac:dyDescent="0.25">
      <c r="A226" s="2" t="s">
        <v>13</v>
      </c>
      <c r="B226" s="2">
        <v>1</v>
      </c>
      <c r="C226" s="2">
        <v>138</v>
      </c>
      <c r="D226" s="2">
        <v>138</v>
      </c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3" t="s">
        <v>14</v>
      </c>
      <c r="B227" s="3">
        <v>139</v>
      </c>
      <c r="C227" s="2">
        <v>1275</v>
      </c>
      <c r="D227" s="2">
        <f>(C227-B227)+1</f>
        <v>1137</v>
      </c>
      <c r="E227" s="2">
        <f>(D227-3)/3</f>
        <v>378</v>
      </c>
      <c r="F227" s="4">
        <v>41.60792</v>
      </c>
      <c r="G227" s="1" t="s">
        <v>15</v>
      </c>
      <c r="H227" s="4">
        <v>32.840000000000003</v>
      </c>
      <c r="I227" s="6">
        <v>6.0000000000000006E-39</v>
      </c>
      <c r="J227" s="7">
        <v>87</v>
      </c>
      <c r="K227" s="5" t="s">
        <v>162</v>
      </c>
      <c r="L227" s="5" t="s">
        <v>161</v>
      </c>
    </row>
    <row r="228" spans="1:12" x14ac:dyDescent="0.25">
      <c r="A228" s="3" t="s">
        <v>18</v>
      </c>
      <c r="B228" s="3">
        <v>139</v>
      </c>
      <c r="C228" s="2">
        <v>3313</v>
      </c>
      <c r="D228" s="2">
        <v>3175</v>
      </c>
      <c r="E228" s="2">
        <v>1057</v>
      </c>
      <c r="F228" s="4">
        <v>119.74191</v>
      </c>
      <c r="G228" s="1" t="s">
        <v>19</v>
      </c>
      <c r="H228" s="1">
        <v>40.130000000000003</v>
      </c>
      <c r="I228" s="6">
        <v>0</v>
      </c>
      <c r="J228" s="1">
        <v>99</v>
      </c>
      <c r="K228" s="5" t="s">
        <v>49</v>
      </c>
      <c r="L228" s="5" t="s">
        <v>163</v>
      </c>
    </row>
    <row r="229" spans="1:12" x14ac:dyDescent="0.25">
      <c r="A229" s="2" t="s">
        <v>22</v>
      </c>
      <c r="B229" s="2">
        <v>3314</v>
      </c>
      <c r="C229" s="2">
        <v>3366</v>
      </c>
      <c r="D229" s="2">
        <f t="shared" ref="D229" si="31">(C229-B229)+1</f>
        <v>53</v>
      </c>
      <c r="E229" s="2"/>
      <c r="F229" s="8"/>
      <c r="G229" s="2"/>
      <c r="H229" s="4"/>
      <c r="I229" s="4"/>
      <c r="J229" s="4"/>
      <c r="K229" s="7"/>
      <c r="L229" s="7"/>
    </row>
    <row r="230" spans="1:12" x14ac:dyDescent="0.25">
      <c r="A230" s="40" t="s">
        <v>195</v>
      </c>
      <c r="B230" s="40"/>
      <c r="C230" s="40"/>
      <c r="D230" s="40"/>
      <c r="E230" s="40"/>
      <c r="F230" s="40"/>
      <c r="G230" s="40"/>
      <c r="H230" s="40" t="s">
        <v>1</v>
      </c>
      <c r="I230" s="40"/>
      <c r="J230" s="40"/>
      <c r="K230" s="40"/>
      <c r="L230" s="40"/>
    </row>
    <row r="231" spans="1:12" x14ac:dyDescent="0.25">
      <c r="A231" s="24"/>
      <c r="B231" s="24" t="s">
        <v>2</v>
      </c>
      <c r="C231" s="24" t="s">
        <v>3</v>
      </c>
      <c r="D231" s="24" t="s">
        <v>4</v>
      </c>
      <c r="E231" s="24" t="s">
        <v>5</v>
      </c>
      <c r="F231" s="24" t="s">
        <v>6</v>
      </c>
      <c r="G231" s="24" t="s">
        <v>7</v>
      </c>
      <c r="H231" s="24" t="s">
        <v>8</v>
      </c>
      <c r="I231" s="24" t="s">
        <v>9</v>
      </c>
      <c r="J231" s="24" t="s">
        <v>10</v>
      </c>
      <c r="K231" s="24" t="s">
        <v>11</v>
      </c>
      <c r="L231" s="24" t="s">
        <v>12</v>
      </c>
    </row>
    <row r="232" spans="1:12" x14ac:dyDescent="0.25">
      <c r="A232" s="2" t="s">
        <v>13</v>
      </c>
      <c r="B232" s="2">
        <v>1</v>
      </c>
      <c r="C232" s="2">
        <v>161</v>
      </c>
      <c r="D232" s="2">
        <v>161</v>
      </c>
      <c r="E232" s="2"/>
      <c r="F232" s="2"/>
      <c r="G232" s="2"/>
      <c r="H232" s="2"/>
      <c r="I232" s="2"/>
      <c r="J232" s="2"/>
      <c r="K232" s="2"/>
      <c r="L232" s="2"/>
    </row>
    <row r="233" spans="1:12" x14ac:dyDescent="0.25">
      <c r="A233" s="3" t="s">
        <v>14</v>
      </c>
      <c r="B233" s="3">
        <v>162</v>
      </c>
      <c r="C233" s="2">
        <v>1307</v>
      </c>
      <c r="D233" s="2">
        <f>(C233-B233)+1</f>
        <v>1146</v>
      </c>
      <c r="E233" s="2">
        <f>(D233-3)/3</f>
        <v>381</v>
      </c>
      <c r="F233" s="4">
        <v>42.957689999999999</v>
      </c>
      <c r="G233" s="4" t="s">
        <v>15</v>
      </c>
      <c r="H233" s="4">
        <v>31.71</v>
      </c>
      <c r="I233" s="25">
        <v>1.0000000000000001E-32</v>
      </c>
      <c r="J233" s="4">
        <v>96</v>
      </c>
      <c r="K233" s="5" t="s">
        <v>164</v>
      </c>
      <c r="L233" s="5" t="s">
        <v>67</v>
      </c>
    </row>
    <row r="234" spans="1:12" x14ac:dyDescent="0.25">
      <c r="A234" s="3" t="s">
        <v>18</v>
      </c>
      <c r="B234" s="3">
        <v>162</v>
      </c>
      <c r="C234" s="2">
        <v>3324</v>
      </c>
      <c r="D234" s="2">
        <v>3163</v>
      </c>
      <c r="E234" s="2">
        <v>1053</v>
      </c>
      <c r="F234" s="4">
        <v>120.00075</v>
      </c>
      <c r="G234" s="1" t="s">
        <v>147</v>
      </c>
      <c r="H234" s="4">
        <v>49.52</v>
      </c>
      <c r="I234" s="6">
        <v>0</v>
      </c>
      <c r="J234" s="7">
        <v>99</v>
      </c>
      <c r="K234" s="5" t="s">
        <v>165</v>
      </c>
      <c r="L234" s="5" t="s">
        <v>166</v>
      </c>
    </row>
    <row r="235" spans="1:12" x14ac:dyDescent="0.25">
      <c r="A235" s="2" t="s">
        <v>22</v>
      </c>
      <c r="B235" s="2">
        <v>3325</v>
      </c>
      <c r="C235" s="2">
        <v>3393</v>
      </c>
      <c r="D235" s="2">
        <f t="shared" ref="D235" si="32">(C235-B235)+1</f>
        <v>69</v>
      </c>
      <c r="E235" s="2"/>
      <c r="F235" s="8"/>
      <c r="G235" s="2"/>
      <c r="H235" s="4"/>
      <c r="I235" s="4"/>
      <c r="J235" s="4"/>
      <c r="K235" s="7"/>
      <c r="L235" s="7"/>
    </row>
    <row r="236" spans="1:12" x14ac:dyDescent="0.25">
      <c r="A236" s="40" t="s">
        <v>168</v>
      </c>
      <c r="B236" s="40"/>
      <c r="C236" s="40"/>
      <c r="D236" s="40"/>
      <c r="E236" s="40"/>
      <c r="F236" s="40"/>
      <c r="G236" s="40"/>
      <c r="H236" s="40" t="s">
        <v>1</v>
      </c>
      <c r="I236" s="40"/>
      <c r="J236" s="40"/>
      <c r="K236" s="40"/>
      <c r="L236" s="40"/>
    </row>
    <row r="237" spans="1:12" x14ac:dyDescent="0.25">
      <c r="A237" s="24"/>
      <c r="B237" s="24" t="s">
        <v>2</v>
      </c>
      <c r="C237" s="24" t="s">
        <v>3</v>
      </c>
      <c r="D237" s="24" t="s">
        <v>4</v>
      </c>
      <c r="E237" s="24" t="s">
        <v>5</v>
      </c>
      <c r="F237" s="24" t="s">
        <v>6</v>
      </c>
      <c r="G237" s="24" t="s">
        <v>7</v>
      </c>
      <c r="H237" s="24" t="s">
        <v>8</v>
      </c>
      <c r="I237" s="24" t="s">
        <v>9</v>
      </c>
      <c r="J237" s="24" t="s">
        <v>10</v>
      </c>
      <c r="K237" s="24" t="s">
        <v>11</v>
      </c>
      <c r="L237" s="24" t="s">
        <v>12</v>
      </c>
    </row>
    <row r="238" spans="1:12" x14ac:dyDescent="0.25">
      <c r="A238" s="2" t="s">
        <v>13</v>
      </c>
      <c r="B238" s="2">
        <v>1</v>
      </c>
      <c r="C238" s="2">
        <v>149</v>
      </c>
      <c r="D238" s="2">
        <v>149</v>
      </c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3" t="s">
        <v>14</v>
      </c>
      <c r="B239" s="3">
        <v>150</v>
      </c>
      <c r="C239" s="2">
        <v>1301</v>
      </c>
      <c r="D239" s="2">
        <f>(C239-B239)+1</f>
        <v>1152</v>
      </c>
      <c r="E239" s="2">
        <f>(D239-3)/3</f>
        <v>383</v>
      </c>
      <c r="F239" s="4">
        <v>42.319690000000001</v>
      </c>
      <c r="G239" s="4" t="s">
        <v>15</v>
      </c>
      <c r="H239" s="4">
        <v>44.63</v>
      </c>
      <c r="I239" s="26">
        <v>6.9999999999999999E-53</v>
      </c>
      <c r="J239" s="4">
        <v>80</v>
      </c>
      <c r="K239" s="5" t="s">
        <v>91</v>
      </c>
      <c r="L239" s="5" t="s">
        <v>122</v>
      </c>
    </row>
    <row r="240" spans="1:12" x14ac:dyDescent="0.25">
      <c r="A240" s="3" t="s">
        <v>18</v>
      </c>
      <c r="B240" s="3">
        <v>150</v>
      </c>
      <c r="C240" s="2">
        <v>3300</v>
      </c>
      <c r="D240" s="2">
        <v>3151</v>
      </c>
      <c r="E240" s="2">
        <v>1049</v>
      </c>
      <c r="F240" s="4">
        <v>119.31505</v>
      </c>
      <c r="G240" s="1" t="s">
        <v>167</v>
      </c>
      <c r="H240" s="4">
        <v>58.38</v>
      </c>
      <c r="I240" s="6">
        <v>0</v>
      </c>
      <c r="J240" s="7">
        <v>98</v>
      </c>
      <c r="K240" s="5" t="s">
        <v>135</v>
      </c>
      <c r="L240" s="5" t="s">
        <v>136</v>
      </c>
    </row>
    <row r="241" spans="1:12" x14ac:dyDescent="0.25">
      <c r="A241" s="2" t="s">
        <v>22</v>
      </c>
      <c r="B241" s="2">
        <v>3301</v>
      </c>
      <c r="C241" s="2">
        <v>3388</v>
      </c>
      <c r="D241" s="2">
        <f t="shared" ref="D241" si="33">(C241-B241)+1</f>
        <v>88</v>
      </c>
      <c r="E241" s="2"/>
      <c r="F241" s="8"/>
      <c r="G241" s="2"/>
      <c r="H241" s="4"/>
      <c r="I241" s="4"/>
      <c r="J241" s="4"/>
      <c r="K241" s="7"/>
      <c r="L241" s="7"/>
    </row>
    <row r="242" spans="1:12" x14ac:dyDescent="0.25">
      <c r="A242" s="35"/>
      <c r="B242" s="35"/>
      <c r="C242" s="35"/>
      <c r="D242" s="35"/>
      <c r="E242" s="35"/>
      <c r="F242" s="36"/>
      <c r="G242" s="35"/>
      <c r="H242" s="37"/>
      <c r="I242" s="37"/>
      <c r="J242" s="37"/>
      <c r="K242" s="38"/>
      <c r="L242" s="38"/>
    </row>
    <row r="243" spans="1:12" x14ac:dyDescent="0.25">
      <c r="A243" s="39" t="s">
        <v>288</v>
      </c>
    </row>
    <row r="244" spans="1:12" ht="47.25" x14ac:dyDescent="0.25">
      <c r="A244" s="33" t="s">
        <v>205</v>
      </c>
      <c r="B244" s="33" t="s">
        <v>206</v>
      </c>
      <c r="C244" s="33" t="s">
        <v>207</v>
      </c>
    </row>
    <row r="245" spans="1:12" ht="47.25" x14ac:dyDescent="0.25">
      <c r="A245" s="34" t="s">
        <v>208</v>
      </c>
      <c r="B245" s="34" t="s">
        <v>209</v>
      </c>
      <c r="C245" s="34" t="s">
        <v>210</v>
      </c>
    </row>
    <row r="246" spans="1:12" ht="78.75" x14ac:dyDescent="0.25">
      <c r="A246" s="34" t="s">
        <v>211</v>
      </c>
      <c r="B246" s="34" t="s">
        <v>212</v>
      </c>
      <c r="C246" s="34" t="s">
        <v>213</v>
      </c>
    </row>
    <row r="247" spans="1:12" ht="78.75" x14ac:dyDescent="0.25">
      <c r="A247" s="34" t="s">
        <v>214</v>
      </c>
      <c r="B247" s="34" t="s">
        <v>215</v>
      </c>
      <c r="C247" s="34" t="s">
        <v>216</v>
      </c>
    </row>
    <row r="248" spans="1:12" ht="63" x14ac:dyDescent="0.25">
      <c r="A248" s="34" t="s">
        <v>217</v>
      </c>
      <c r="B248" s="34" t="s">
        <v>218</v>
      </c>
      <c r="C248" s="34" t="s">
        <v>219</v>
      </c>
    </row>
    <row r="249" spans="1:12" ht="47.25" x14ac:dyDescent="0.25">
      <c r="A249" s="34" t="s">
        <v>220</v>
      </c>
      <c r="B249" s="34" t="s">
        <v>221</v>
      </c>
      <c r="C249" s="34" t="s">
        <v>222</v>
      </c>
    </row>
    <row r="250" spans="1:12" ht="63" x14ac:dyDescent="0.25">
      <c r="A250" s="34" t="s">
        <v>223</v>
      </c>
      <c r="B250" s="34" t="s">
        <v>224</v>
      </c>
      <c r="C250" s="34" t="s">
        <v>225</v>
      </c>
    </row>
    <row r="251" spans="1:12" ht="63" x14ac:dyDescent="0.25">
      <c r="A251" s="34" t="s">
        <v>226</v>
      </c>
      <c r="B251" s="34" t="s">
        <v>227</v>
      </c>
      <c r="C251" s="34" t="s">
        <v>228</v>
      </c>
    </row>
    <row r="252" spans="1:12" ht="63" x14ac:dyDescent="0.25">
      <c r="A252" s="34" t="s">
        <v>229</v>
      </c>
      <c r="B252" s="34" t="s">
        <v>230</v>
      </c>
      <c r="C252" s="34" t="s">
        <v>231</v>
      </c>
    </row>
    <row r="253" spans="1:12" ht="63" x14ac:dyDescent="0.25">
      <c r="A253" s="34" t="s">
        <v>232</v>
      </c>
      <c r="B253" s="34" t="s">
        <v>233</v>
      </c>
      <c r="C253" s="34" t="s">
        <v>234</v>
      </c>
    </row>
    <row r="254" spans="1:12" ht="47.25" x14ac:dyDescent="0.25">
      <c r="A254" s="34" t="s">
        <v>235</v>
      </c>
      <c r="B254" s="34" t="s">
        <v>236</v>
      </c>
      <c r="C254" s="34" t="s">
        <v>237</v>
      </c>
    </row>
    <row r="255" spans="1:12" ht="78.75" x14ac:dyDescent="0.25">
      <c r="A255" s="34" t="s">
        <v>238</v>
      </c>
      <c r="B255" s="34" t="s">
        <v>239</v>
      </c>
      <c r="C255" s="34" t="s">
        <v>240</v>
      </c>
    </row>
    <row r="256" spans="1:12" ht="78.75" x14ac:dyDescent="0.25">
      <c r="A256" s="34" t="s">
        <v>241</v>
      </c>
      <c r="B256" s="34" t="s">
        <v>242</v>
      </c>
      <c r="C256" s="34" t="s">
        <v>243</v>
      </c>
    </row>
    <row r="257" spans="1:3" ht="63" x14ac:dyDescent="0.25">
      <c r="A257" s="34" t="s">
        <v>244</v>
      </c>
      <c r="B257" s="34" t="s">
        <v>245</v>
      </c>
      <c r="C257" s="34" t="s">
        <v>246</v>
      </c>
    </row>
    <row r="258" spans="1:3" ht="63" x14ac:dyDescent="0.25">
      <c r="A258" s="34" t="s">
        <v>247</v>
      </c>
      <c r="B258" s="34" t="s">
        <v>248</v>
      </c>
      <c r="C258" s="34" t="s">
        <v>249</v>
      </c>
    </row>
    <row r="259" spans="1:3" ht="63" x14ac:dyDescent="0.25">
      <c r="A259" s="34" t="s">
        <v>250</v>
      </c>
      <c r="B259" s="34" t="s">
        <v>251</v>
      </c>
      <c r="C259" s="34" t="s">
        <v>252</v>
      </c>
    </row>
    <row r="260" spans="1:3" ht="63" x14ac:dyDescent="0.25">
      <c r="A260" s="34" t="s">
        <v>253</v>
      </c>
      <c r="B260" s="34" t="s">
        <v>254</v>
      </c>
      <c r="C260" s="34" t="s">
        <v>255</v>
      </c>
    </row>
    <row r="261" spans="1:3" ht="63" x14ac:dyDescent="0.25">
      <c r="A261" s="34" t="s">
        <v>256</v>
      </c>
      <c r="B261" s="34" t="s">
        <v>257</v>
      </c>
      <c r="C261" s="34" t="s">
        <v>258</v>
      </c>
    </row>
    <row r="262" spans="1:3" ht="63" x14ac:dyDescent="0.25">
      <c r="A262" s="34" t="s">
        <v>259</v>
      </c>
      <c r="B262" s="34" t="s">
        <v>260</v>
      </c>
      <c r="C262" s="34" t="s">
        <v>261</v>
      </c>
    </row>
    <row r="263" spans="1:3" ht="63" x14ac:dyDescent="0.25">
      <c r="A263" s="34" t="s">
        <v>262</v>
      </c>
      <c r="B263" s="34" t="s">
        <v>263</v>
      </c>
      <c r="C263" s="34" t="s">
        <v>264</v>
      </c>
    </row>
    <row r="264" spans="1:3" ht="78.75" x14ac:dyDescent="0.25">
      <c r="A264" s="34" t="s">
        <v>174</v>
      </c>
      <c r="B264" s="34" t="s">
        <v>265</v>
      </c>
      <c r="C264" s="34" t="s">
        <v>266</v>
      </c>
    </row>
    <row r="265" spans="1:3" ht="63" x14ac:dyDescent="0.25">
      <c r="A265" s="34" t="s">
        <v>267</v>
      </c>
      <c r="B265" s="34" t="s">
        <v>268</v>
      </c>
      <c r="C265" s="34" t="s">
        <v>269</v>
      </c>
    </row>
    <row r="266" spans="1:3" ht="63" x14ac:dyDescent="0.25">
      <c r="A266" s="34" t="s">
        <v>270</v>
      </c>
      <c r="B266" s="34" t="s">
        <v>271</v>
      </c>
      <c r="C266" s="34" t="s">
        <v>272</v>
      </c>
    </row>
    <row r="267" spans="1:3" ht="63" x14ac:dyDescent="0.25">
      <c r="A267" s="34" t="s">
        <v>273</v>
      </c>
      <c r="B267" s="34" t="s">
        <v>274</v>
      </c>
      <c r="C267" s="34" t="s">
        <v>275</v>
      </c>
    </row>
    <row r="268" spans="1:3" ht="47.25" x14ac:dyDescent="0.25">
      <c r="A268" s="34" t="s">
        <v>276</v>
      </c>
      <c r="B268" s="34" t="s">
        <v>277</v>
      </c>
      <c r="C268" s="34" t="s">
        <v>278</v>
      </c>
    </row>
    <row r="269" spans="1:3" ht="47.25" x14ac:dyDescent="0.25">
      <c r="A269" s="34" t="s">
        <v>279</v>
      </c>
      <c r="B269" s="34" t="s">
        <v>280</v>
      </c>
      <c r="C269" s="34" t="s">
        <v>281</v>
      </c>
    </row>
    <row r="270" spans="1:3" ht="78.75" x14ac:dyDescent="0.25">
      <c r="A270" s="34" t="s">
        <v>282</v>
      </c>
      <c r="B270" s="34" t="s">
        <v>283</v>
      </c>
      <c r="C270" s="34" t="s">
        <v>284</v>
      </c>
    </row>
    <row r="271" spans="1:3" ht="47.25" x14ac:dyDescent="0.25">
      <c r="A271" s="34" t="s">
        <v>285</v>
      </c>
      <c r="B271" s="34" t="s">
        <v>286</v>
      </c>
      <c r="C271" s="34" t="s">
        <v>287</v>
      </c>
    </row>
  </sheetData>
  <mergeCells count="81">
    <mergeCell ref="A14:G14"/>
    <mergeCell ref="H14:L14"/>
    <mergeCell ref="A1:L1"/>
    <mergeCell ref="A2:G2"/>
    <mergeCell ref="H2:L2"/>
    <mergeCell ref="A8:G8"/>
    <mergeCell ref="H8:L8"/>
    <mergeCell ref="A20:G20"/>
    <mergeCell ref="H20:L20"/>
    <mergeCell ref="A26:G26"/>
    <mergeCell ref="H26:L26"/>
    <mergeCell ref="A32:G32"/>
    <mergeCell ref="H32:L32"/>
    <mergeCell ref="A38:G38"/>
    <mergeCell ref="H38:L38"/>
    <mergeCell ref="A44:G44"/>
    <mergeCell ref="H44:L44"/>
    <mergeCell ref="A50:G50"/>
    <mergeCell ref="H50:L50"/>
    <mergeCell ref="A56:G56"/>
    <mergeCell ref="H56:L56"/>
    <mergeCell ref="A62:G62"/>
    <mergeCell ref="H62:L62"/>
    <mergeCell ref="A68:G68"/>
    <mergeCell ref="H68:L68"/>
    <mergeCell ref="A74:G74"/>
    <mergeCell ref="H74:L74"/>
    <mergeCell ref="A80:G80"/>
    <mergeCell ref="H80:L80"/>
    <mergeCell ref="A86:G86"/>
    <mergeCell ref="H86:L86"/>
    <mergeCell ref="A92:G92"/>
    <mergeCell ref="H92:L92"/>
    <mergeCell ref="A98:G98"/>
    <mergeCell ref="H98:L98"/>
    <mergeCell ref="A104:G104"/>
    <mergeCell ref="H104:L104"/>
    <mergeCell ref="A110:G110"/>
    <mergeCell ref="H110:L110"/>
    <mergeCell ref="A116:G116"/>
    <mergeCell ref="H116:L116"/>
    <mergeCell ref="A122:G122"/>
    <mergeCell ref="H122:L122"/>
    <mergeCell ref="A128:G128"/>
    <mergeCell ref="H128:L128"/>
    <mergeCell ref="A134:G134"/>
    <mergeCell ref="H134:L134"/>
    <mergeCell ref="A140:G140"/>
    <mergeCell ref="H140:L140"/>
    <mergeCell ref="A146:G146"/>
    <mergeCell ref="H146:L146"/>
    <mergeCell ref="A152:G152"/>
    <mergeCell ref="H152:L152"/>
    <mergeCell ref="A158:G158"/>
    <mergeCell ref="H158:L158"/>
    <mergeCell ref="A164:G164"/>
    <mergeCell ref="H164:L164"/>
    <mergeCell ref="A170:G170"/>
    <mergeCell ref="H170:L170"/>
    <mergeCell ref="A176:G176"/>
    <mergeCell ref="H176:L176"/>
    <mergeCell ref="A182:G182"/>
    <mergeCell ref="H182:L182"/>
    <mergeCell ref="A188:G188"/>
    <mergeCell ref="H188:L188"/>
    <mergeCell ref="A194:G194"/>
    <mergeCell ref="H194:L194"/>
    <mergeCell ref="A200:G200"/>
    <mergeCell ref="H200:L200"/>
    <mergeCell ref="A206:G206"/>
    <mergeCell ref="H206:L206"/>
    <mergeCell ref="A212:G212"/>
    <mergeCell ref="H212:L212"/>
    <mergeCell ref="A236:G236"/>
    <mergeCell ref="H236:L236"/>
    <mergeCell ref="A218:G218"/>
    <mergeCell ref="H218:L218"/>
    <mergeCell ref="A224:G224"/>
    <mergeCell ref="H224:L224"/>
    <mergeCell ref="A230:G230"/>
    <mergeCell ref="H230:L230"/>
  </mergeCells>
  <hyperlinks>
    <hyperlink ref="K71" r:id="rId1" location="alnHdr_YP_001430021" tooltip="Go to alignment for replicase [Coleus vein necrosis virus] &gt;gb|ABS89245.1| replicase [Coleus vein necrosis virus]" display="https://blast.ncbi.nlm.nih.gov/Blast.cgi - alnHdr_YP_001430021"/>
    <hyperlink ref="K77" r:id="rId2" location="alnHdr_YP_001430021" tooltip="Go to alignment for replicase [Coleus vein necrosis virus] &gt;gb|ABS89245.1| replicase [Coleus vein necrosis virus]" display="https://blast.ncbi.nlm.nih.gov/Blast.cgi - alnHdr_YP_001430021"/>
    <hyperlink ref="L77" r:id="rId3" tooltip="Show report for YP_001430021.1" display="https://www.ncbi.nlm.nih.gov/protein/YP_001430021.1?report=genbank&amp;log$=prottop&amp;blast_rank=1&amp;RID=TM6KXES9013"/>
    <hyperlink ref="K101" r:id="rId4" location="alnHdr_YP_001430021" tooltip="Go to alignment for replicase [Coleus vein necrosis virus] &gt;gb|ABS89245.1| replicase [Coleus vein necrosis virus]" display="https://blast.ncbi.nlm.nih.gov/Blast.cgi - alnHdr_YP_001430021"/>
    <hyperlink ref="K149" r:id="rId5" location="alnHdr_YP_001430021" tooltip="Go to alignment for replicase [Coleus vein necrosis virus] &gt;gb|ABS89245.1| replicase [Coleus vein necrosis virus]" display="https://blast.ncbi.nlm.nih.gov/Blast.cgi - alnHdr_YP_001430021"/>
    <hyperlink ref="K167" r:id="rId6" location="alnHdr_YP_001430021" tooltip="Go to alignment for replicase [Coleus vein necrosis virus] &gt;gb|ABS89245.1| replicase [Coleus vein necrosis virus]" display="https://blast.ncbi.nlm.nih.gov/Blast.cgi - alnHdr_YP_001430021"/>
    <hyperlink ref="L167" r:id="rId7" tooltip="Show report for YP_001430021.1" display="https://www.ncbi.nlm.nih.gov/protein/YP_001430021.1?report=genbank&amp;log$=prottop&amp;blast_rank=1&amp;RID=TM6KXES9013"/>
    <hyperlink ref="K185" r:id="rId8" location="alnHdr_YP_001430021" tooltip="Go to alignment for replicase [Coleus vein necrosis virus] &gt;gb|ABS89245.1| replicase [Coleus vein necrosis virus]" display="https://blast.ncbi.nlm.nih.gov/Blast.cgi - alnHdr_YP_001430021"/>
    <hyperlink ref="L185" r:id="rId9" tooltip="Show report for YP_001430021.1" display="https://www.ncbi.nlm.nih.gov/protein/YP_001430021.1?report=genbank&amp;log$=prottop&amp;blast_rank=1&amp;RID=TM6KXES9013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opLeftCell="A109" workbookViewId="0">
      <selection activeCell="E55" sqref="E55"/>
    </sheetView>
  </sheetViews>
  <sheetFormatPr defaultRowHeight="15" x14ac:dyDescent="0.25"/>
  <cols>
    <col min="2" max="2" width="9.140625" customWidth="1"/>
  </cols>
  <sheetData>
    <row r="1" spans="1:5" x14ac:dyDescent="0.25">
      <c r="B1" s="20" t="s">
        <v>196</v>
      </c>
      <c r="C1" s="20" t="s">
        <v>197</v>
      </c>
      <c r="D1" s="20" t="s">
        <v>198</v>
      </c>
      <c r="E1" s="18"/>
    </row>
    <row r="2" spans="1:5" x14ac:dyDescent="0.25">
      <c r="A2" s="19" t="s">
        <v>36</v>
      </c>
    </row>
    <row r="3" spans="1:5" x14ac:dyDescent="0.25">
      <c r="A3" s="18" t="s">
        <v>199</v>
      </c>
      <c r="B3">
        <v>1137</v>
      </c>
      <c r="C3">
        <v>378</v>
      </c>
      <c r="D3">
        <v>42.164430000000003</v>
      </c>
    </row>
    <row r="4" spans="1:5" x14ac:dyDescent="0.25">
      <c r="A4" s="18" t="s">
        <v>200</v>
      </c>
      <c r="B4">
        <v>3160</v>
      </c>
      <c r="C4">
        <v>1052</v>
      </c>
      <c r="D4">
        <v>119.59117000000001</v>
      </c>
    </row>
    <row r="5" spans="1:5" x14ac:dyDescent="0.25">
      <c r="A5" s="19" t="s">
        <v>37</v>
      </c>
    </row>
    <row r="6" spans="1:5" x14ac:dyDescent="0.25">
      <c r="A6" s="18" t="s">
        <v>199</v>
      </c>
      <c r="B6">
        <v>1185</v>
      </c>
      <c r="C6">
        <v>394</v>
      </c>
      <c r="D6">
        <v>43.29768</v>
      </c>
    </row>
    <row r="7" spans="1:5" x14ac:dyDescent="0.25">
      <c r="A7" s="18" t="s">
        <v>200</v>
      </c>
      <c r="B7">
        <v>3211</v>
      </c>
      <c r="C7">
        <v>1069</v>
      </c>
      <c r="D7">
        <v>121.19786999999999</v>
      </c>
    </row>
    <row r="8" spans="1:5" x14ac:dyDescent="0.25">
      <c r="A8" s="19" t="s">
        <v>38</v>
      </c>
    </row>
    <row r="9" spans="1:5" x14ac:dyDescent="0.25">
      <c r="A9" s="18" t="s">
        <v>199</v>
      </c>
      <c r="B9">
        <v>1158</v>
      </c>
      <c r="C9">
        <v>385</v>
      </c>
      <c r="D9">
        <v>43.433819999999997</v>
      </c>
    </row>
    <row r="10" spans="1:5" x14ac:dyDescent="0.25">
      <c r="A10" s="18" t="s">
        <v>200</v>
      </c>
      <c r="B10">
        <v>3148</v>
      </c>
      <c r="C10">
        <v>1048</v>
      </c>
      <c r="D10">
        <v>119.03482</v>
      </c>
    </row>
    <row r="11" spans="1:5" x14ac:dyDescent="0.25">
      <c r="A11" s="19" t="s">
        <v>39</v>
      </c>
    </row>
    <row r="12" spans="1:5" x14ac:dyDescent="0.25">
      <c r="A12" s="18" t="s">
        <v>199</v>
      </c>
      <c r="B12">
        <v>1149</v>
      </c>
      <c r="C12">
        <v>382</v>
      </c>
      <c r="D12">
        <v>42.501719999999999</v>
      </c>
    </row>
    <row r="13" spans="1:5" x14ac:dyDescent="0.25">
      <c r="A13" s="18" t="s">
        <v>200</v>
      </c>
      <c r="B13">
        <v>3151</v>
      </c>
      <c r="C13">
        <v>1049</v>
      </c>
      <c r="D13">
        <v>119.12202000000001</v>
      </c>
    </row>
    <row r="14" spans="1:5" x14ac:dyDescent="0.25">
      <c r="A14" s="19" t="s">
        <v>45</v>
      </c>
    </row>
    <row r="15" spans="1:5" x14ac:dyDescent="0.25">
      <c r="A15" s="18" t="s">
        <v>199</v>
      </c>
      <c r="B15">
        <v>1182</v>
      </c>
      <c r="C15">
        <v>393</v>
      </c>
      <c r="D15">
        <v>44.547559999999997</v>
      </c>
    </row>
    <row r="16" spans="1:5" x14ac:dyDescent="0.25">
      <c r="A16" s="18" t="s">
        <v>200</v>
      </c>
      <c r="B16">
        <v>3181</v>
      </c>
      <c r="C16">
        <v>1059</v>
      </c>
      <c r="D16">
        <v>121.14361</v>
      </c>
    </row>
    <row r="17" spans="1:4" x14ac:dyDescent="0.25">
      <c r="A17" s="19" t="s">
        <v>51</v>
      </c>
    </row>
    <row r="18" spans="1:4" x14ac:dyDescent="0.25">
      <c r="A18" s="18" t="s">
        <v>199</v>
      </c>
      <c r="B18">
        <v>1164</v>
      </c>
      <c r="C18">
        <v>387</v>
      </c>
      <c r="D18">
        <v>43.198569999999997</v>
      </c>
    </row>
    <row r="19" spans="1:4" x14ac:dyDescent="0.25">
      <c r="A19" s="18" t="s">
        <v>200</v>
      </c>
      <c r="B19">
        <v>3154</v>
      </c>
      <c r="C19">
        <v>1050</v>
      </c>
      <c r="D19">
        <v>120.22750000000001</v>
      </c>
    </row>
    <row r="20" spans="1:4" x14ac:dyDescent="0.25">
      <c r="A20" s="19" t="s">
        <v>86</v>
      </c>
    </row>
    <row r="21" spans="1:4" x14ac:dyDescent="0.25">
      <c r="A21" s="18" t="s">
        <v>199</v>
      </c>
      <c r="B21">
        <v>1173</v>
      </c>
      <c r="C21">
        <v>390</v>
      </c>
      <c r="D21">
        <v>42.874229999999997</v>
      </c>
    </row>
    <row r="22" spans="1:4" x14ac:dyDescent="0.25">
      <c r="A22" s="18" t="s">
        <v>200</v>
      </c>
      <c r="B22">
        <v>3169</v>
      </c>
      <c r="C22">
        <v>1055</v>
      </c>
      <c r="D22">
        <v>120.15403999999999</v>
      </c>
    </row>
    <row r="23" spans="1:4" x14ac:dyDescent="0.25">
      <c r="A23" s="19" t="s">
        <v>85</v>
      </c>
    </row>
    <row r="24" spans="1:4" x14ac:dyDescent="0.25">
      <c r="A24" s="18" t="s">
        <v>199</v>
      </c>
      <c r="B24">
        <v>1188</v>
      </c>
      <c r="C24">
        <v>395</v>
      </c>
      <c r="D24">
        <v>44.057609999999997</v>
      </c>
    </row>
    <row r="25" spans="1:4" x14ac:dyDescent="0.25">
      <c r="A25" s="18" t="s">
        <v>200</v>
      </c>
      <c r="B25">
        <v>3172</v>
      </c>
      <c r="C25">
        <v>1056</v>
      </c>
      <c r="D25">
        <v>118.85612999999999</v>
      </c>
    </row>
    <row r="26" spans="1:4" x14ac:dyDescent="0.25">
      <c r="A26" s="19" t="s">
        <v>84</v>
      </c>
    </row>
    <row r="27" spans="1:4" x14ac:dyDescent="0.25">
      <c r="A27" s="18" t="s">
        <v>199</v>
      </c>
      <c r="B27">
        <v>1212</v>
      </c>
      <c r="C27">
        <v>403</v>
      </c>
      <c r="D27">
        <v>44.775680000000001</v>
      </c>
    </row>
    <row r="28" spans="1:4" x14ac:dyDescent="0.25">
      <c r="A28" s="18" t="s">
        <v>200</v>
      </c>
      <c r="B28">
        <v>3214</v>
      </c>
      <c r="C28">
        <v>1070</v>
      </c>
      <c r="D28">
        <v>121.8674</v>
      </c>
    </row>
    <row r="29" spans="1:4" x14ac:dyDescent="0.25">
      <c r="A29" s="19" t="s">
        <v>83</v>
      </c>
    </row>
    <row r="30" spans="1:4" x14ac:dyDescent="0.25">
      <c r="A30" s="18" t="s">
        <v>199</v>
      </c>
      <c r="B30">
        <v>1176</v>
      </c>
      <c r="C30">
        <v>391</v>
      </c>
      <c r="D30">
        <v>43.97</v>
      </c>
    </row>
    <row r="31" spans="1:4" x14ac:dyDescent="0.25">
      <c r="A31" s="18" t="s">
        <v>200</v>
      </c>
      <c r="B31">
        <v>3166</v>
      </c>
      <c r="C31">
        <v>1054</v>
      </c>
      <c r="D31">
        <v>120.02811</v>
      </c>
    </row>
    <row r="32" spans="1:4" x14ac:dyDescent="0.25">
      <c r="A32" s="19" t="s">
        <v>82</v>
      </c>
    </row>
    <row r="33" spans="1:7" x14ac:dyDescent="0.25">
      <c r="A33" s="18" t="s">
        <v>199</v>
      </c>
      <c r="B33">
        <v>1170</v>
      </c>
      <c r="C33">
        <v>389</v>
      </c>
      <c r="D33">
        <v>43.294870000000003</v>
      </c>
    </row>
    <row r="34" spans="1:7" x14ac:dyDescent="0.25">
      <c r="A34" s="18" t="s">
        <v>200</v>
      </c>
      <c r="B34">
        <v>3175</v>
      </c>
      <c r="C34">
        <v>1057</v>
      </c>
      <c r="D34">
        <v>120.13558</v>
      </c>
    </row>
    <row r="35" spans="1:7" x14ac:dyDescent="0.25">
      <c r="A35" s="19" t="s">
        <v>81</v>
      </c>
    </row>
    <row r="36" spans="1:7" x14ac:dyDescent="0.25">
      <c r="A36" s="18" t="s">
        <v>199</v>
      </c>
      <c r="B36">
        <v>1170</v>
      </c>
      <c r="C36">
        <v>389</v>
      </c>
      <c r="D36">
        <v>43.706409999999998</v>
      </c>
    </row>
    <row r="37" spans="1:7" x14ac:dyDescent="0.25">
      <c r="A37" s="18" t="s">
        <v>200</v>
      </c>
      <c r="B37">
        <v>3178</v>
      </c>
      <c r="C37">
        <v>1058</v>
      </c>
      <c r="D37">
        <v>120.4333</v>
      </c>
    </row>
    <row r="38" spans="1:7" x14ac:dyDescent="0.25">
      <c r="A38" s="19" t="s">
        <v>80</v>
      </c>
    </row>
    <row r="39" spans="1:7" x14ac:dyDescent="0.25">
      <c r="A39" s="18" t="s">
        <v>199</v>
      </c>
      <c r="B39" s="23">
        <v>1290</v>
      </c>
      <c r="C39" s="23">
        <v>429</v>
      </c>
      <c r="D39" s="23">
        <v>47.376849999999997</v>
      </c>
      <c r="E39" t="s">
        <v>203</v>
      </c>
      <c r="G39">
        <f>MAX(D3:D121)</f>
        <v>123.492</v>
      </c>
    </row>
    <row r="40" spans="1:7" x14ac:dyDescent="0.25">
      <c r="A40" s="18" t="s">
        <v>200</v>
      </c>
      <c r="B40" s="23">
        <v>3298</v>
      </c>
      <c r="C40" s="23">
        <v>1098</v>
      </c>
      <c r="D40" s="23">
        <v>123.492</v>
      </c>
      <c r="E40" t="s">
        <v>203</v>
      </c>
    </row>
    <row r="41" spans="1:7" x14ac:dyDescent="0.25">
      <c r="A41" s="19" t="s">
        <v>193</v>
      </c>
    </row>
    <row r="42" spans="1:7" x14ac:dyDescent="0.25">
      <c r="A42" s="18" t="s">
        <v>199</v>
      </c>
      <c r="B42">
        <v>1149</v>
      </c>
      <c r="C42">
        <v>382</v>
      </c>
      <c r="D42">
        <v>42.960009999999997</v>
      </c>
    </row>
    <row r="43" spans="1:7" x14ac:dyDescent="0.25">
      <c r="A43" s="18" t="s">
        <v>200</v>
      </c>
      <c r="B43">
        <v>3154</v>
      </c>
      <c r="C43">
        <v>1050</v>
      </c>
      <c r="D43">
        <v>119.51128</v>
      </c>
    </row>
    <row r="44" spans="1:7" x14ac:dyDescent="0.25">
      <c r="A44" s="19" t="s">
        <v>192</v>
      </c>
    </row>
    <row r="45" spans="1:7" x14ac:dyDescent="0.25">
      <c r="A45" s="18" t="s">
        <v>199</v>
      </c>
      <c r="B45">
        <v>1152</v>
      </c>
      <c r="C45">
        <v>383</v>
      </c>
      <c r="D45">
        <v>43.094749999999998</v>
      </c>
    </row>
    <row r="46" spans="1:7" x14ac:dyDescent="0.25">
      <c r="A46" s="18" t="s">
        <v>200</v>
      </c>
      <c r="B46">
        <v>3157</v>
      </c>
      <c r="C46">
        <v>1051</v>
      </c>
      <c r="D46">
        <v>119.63543</v>
      </c>
    </row>
    <row r="47" spans="1:7" x14ac:dyDescent="0.25">
      <c r="A47" s="19" t="s">
        <v>191</v>
      </c>
    </row>
    <row r="48" spans="1:7" x14ac:dyDescent="0.25">
      <c r="A48" s="18" t="s">
        <v>199</v>
      </c>
      <c r="B48" s="21">
        <v>1038</v>
      </c>
      <c r="C48" s="21">
        <v>345</v>
      </c>
      <c r="D48" s="21">
        <v>37.701410000000003</v>
      </c>
      <c r="E48" t="s">
        <v>202</v>
      </c>
    </row>
    <row r="49" spans="1:5" x14ac:dyDescent="0.25">
      <c r="A49" s="18" t="s">
        <v>200</v>
      </c>
      <c r="B49">
        <v>3211</v>
      </c>
      <c r="C49">
        <v>1069</v>
      </c>
      <c r="D49">
        <v>120.50438</v>
      </c>
    </row>
    <row r="50" spans="1:5" x14ac:dyDescent="0.25">
      <c r="A50" s="19" t="s">
        <v>190</v>
      </c>
    </row>
    <row r="51" spans="1:5" x14ac:dyDescent="0.25">
      <c r="A51" s="18" t="s">
        <v>199</v>
      </c>
      <c r="B51">
        <v>1158</v>
      </c>
      <c r="C51">
        <v>385</v>
      </c>
      <c r="D51">
        <v>43.643729999999998</v>
      </c>
    </row>
    <row r="52" spans="1:5" x14ac:dyDescent="0.25">
      <c r="A52" s="18" t="s">
        <v>200</v>
      </c>
      <c r="B52">
        <v>3175</v>
      </c>
      <c r="C52">
        <v>1057</v>
      </c>
      <c r="D52">
        <v>121.72091</v>
      </c>
    </row>
    <row r="53" spans="1:5" x14ac:dyDescent="0.25">
      <c r="A53" s="19" t="s">
        <v>189</v>
      </c>
    </row>
    <row r="54" spans="1:5" x14ac:dyDescent="0.25">
      <c r="A54" s="18" t="s">
        <v>199</v>
      </c>
      <c r="B54">
        <v>1080</v>
      </c>
      <c r="C54">
        <v>359</v>
      </c>
      <c r="D54">
        <v>41.29166</v>
      </c>
    </row>
    <row r="55" spans="1:5" x14ac:dyDescent="0.25">
      <c r="A55" s="18" t="s">
        <v>200</v>
      </c>
      <c r="B55" s="21">
        <v>3076</v>
      </c>
      <c r="C55" s="21">
        <v>1024</v>
      </c>
      <c r="D55">
        <v>118.69898999999999</v>
      </c>
      <c r="E55" t="s">
        <v>204</v>
      </c>
    </row>
    <row r="56" spans="1:5" x14ac:dyDescent="0.25">
      <c r="A56" s="19" t="s">
        <v>188</v>
      </c>
    </row>
    <row r="57" spans="1:5" x14ac:dyDescent="0.25">
      <c r="A57" s="18" t="s">
        <v>199</v>
      </c>
      <c r="B57">
        <v>1218</v>
      </c>
      <c r="C57">
        <v>405</v>
      </c>
      <c r="D57">
        <v>43.221800000000002</v>
      </c>
    </row>
    <row r="58" spans="1:5" x14ac:dyDescent="0.25">
      <c r="A58" s="18" t="s">
        <v>200</v>
      </c>
      <c r="B58">
        <v>3220</v>
      </c>
      <c r="C58">
        <v>1072</v>
      </c>
      <c r="D58">
        <v>120.66673</v>
      </c>
    </row>
    <row r="59" spans="1:5" x14ac:dyDescent="0.25">
      <c r="A59" s="19" t="s">
        <v>187</v>
      </c>
    </row>
    <row r="60" spans="1:5" x14ac:dyDescent="0.25">
      <c r="A60" s="18" t="s">
        <v>199</v>
      </c>
      <c r="B60">
        <v>1056</v>
      </c>
      <c r="C60">
        <v>351</v>
      </c>
      <c r="D60">
        <v>39.033009999999997</v>
      </c>
    </row>
    <row r="61" spans="1:5" x14ac:dyDescent="0.25">
      <c r="A61" s="18" t="s">
        <v>200</v>
      </c>
      <c r="B61">
        <v>3100</v>
      </c>
      <c r="C61">
        <v>1032</v>
      </c>
      <c r="D61" s="22">
        <v>117.65812</v>
      </c>
    </row>
    <row r="62" spans="1:5" x14ac:dyDescent="0.25">
      <c r="A62" s="19" t="s">
        <v>186</v>
      </c>
    </row>
    <row r="63" spans="1:5" x14ac:dyDescent="0.25">
      <c r="A63" s="18" t="s">
        <v>199</v>
      </c>
      <c r="B63">
        <v>1134</v>
      </c>
      <c r="C63">
        <v>377</v>
      </c>
      <c r="D63">
        <v>42.881480000000003</v>
      </c>
    </row>
    <row r="64" spans="1:5" x14ac:dyDescent="0.25">
      <c r="A64" s="18" t="s">
        <v>200</v>
      </c>
      <c r="B64">
        <v>3169</v>
      </c>
      <c r="C64">
        <v>1055</v>
      </c>
      <c r="D64">
        <v>121.30415000000001</v>
      </c>
    </row>
    <row r="65" spans="1:4" x14ac:dyDescent="0.25">
      <c r="A65" s="19" t="s">
        <v>185</v>
      </c>
    </row>
    <row r="66" spans="1:4" x14ac:dyDescent="0.25">
      <c r="A66" s="18" t="s">
        <v>199</v>
      </c>
      <c r="B66">
        <v>1146</v>
      </c>
      <c r="C66">
        <v>381</v>
      </c>
      <c r="D66">
        <v>43.421190000000003</v>
      </c>
    </row>
    <row r="67" spans="1:4" x14ac:dyDescent="0.25">
      <c r="A67" s="18" t="s">
        <v>200</v>
      </c>
      <c r="B67">
        <v>3166</v>
      </c>
      <c r="C67">
        <v>1054</v>
      </c>
      <c r="D67">
        <v>120.17001999999999</v>
      </c>
    </row>
    <row r="68" spans="1:4" x14ac:dyDescent="0.25">
      <c r="A68" s="19" t="s">
        <v>184</v>
      </c>
    </row>
    <row r="69" spans="1:4" x14ac:dyDescent="0.25">
      <c r="A69" s="18" t="s">
        <v>199</v>
      </c>
      <c r="B69">
        <v>1155</v>
      </c>
      <c r="C69">
        <v>384</v>
      </c>
      <c r="D69">
        <v>43.32685</v>
      </c>
    </row>
    <row r="70" spans="1:4" x14ac:dyDescent="0.25">
      <c r="A70" s="18" t="s">
        <v>200</v>
      </c>
      <c r="B70">
        <v>3160</v>
      </c>
      <c r="C70">
        <v>1052</v>
      </c>
      <c r="D70">
        <v>120.25914</v>
      </c>
    </row>
    <row r="71" spans="1:4" x14ac:dyDescent="0.25">
      <c r="A71" s="19" t="s">
        <v>183</v>
      </c>
    </row>
    <row r="72" spans="1:4" x14ac:dyDescent="0.25">
      <c r="A72" s="18" t="s">
        <v>199</v>
      </c>
      <c r="B72">
        <v>1209</v>
      </c>
      <c r="C72">
        <v>402</v>
      </c>
      <c r="D72">
        <v>45.535710000000002</v>
      </c>
    </row>
    <row r="73" spans="1:4" x14ac:dyDescent="0.25">
      <c r="A73" s="18" t="s">
        <v>200</v>
      </c>
      <c r="B73">
        <v>3223</v>
      </c>
      <c r="C73">
        <v>1073</v>
      </c>
      <c r="D73">
        <v>123.01358999999999</v>
      </c>
    </row>
    <row r="74" spans="1:4" x14ac:dyDescent="0.25">
      <c r="A74" s="19" t="s">
        <v>182</v>
      </c>
    </row>
    <row r="75" spans="1:4" x14ac:dyDescent="0.25">
      <c r="A75" s="18" t="s">
        <v>199</v>
      </c>
      <c r="B75">
        <v>1146</v>
      </c>
      <c r="C75">
        <v>381</v>
      </c>
      <c r="D75">
        <v>42.607100000000003</v>
      </c>
    </row>
    <row r="76" spans="1:4" x14ac:dyDescent="0.25">
      <c r="A76" s="18" t="s">
        <v>200</v>
      </c>
      <c r="B76">
        <v>3175</v>
      </c>
      <c r="C76">
        <v>1057</v>
      </c>
      <c r="D76">
        <v>120.20077000000001</v>
      </c>
    </row>
    <row r="77" spans="1:4" x14ac:dyDescent="0.25">
      <c r="A77" s="19" t="s">
        <v>181</v>
      </c>
    </row>
    <row r="78" spans="1:4" x14ac:dyDescent="0.25">
      <c r="A78" s="18" t="s">
        <v>199</v>
      </c>
      <c r="B78">
        <v>1170</v>
      </c>
      <c r="C78">
        <v>389</v>
      </c>
      <c r="D78">
        <v>43.1922</v>
      </c>
    </row>
    <row r="79" spans="1:4" x14ac:dyDescent="0.25">
      <c r="A79" s="18" t="s">
        <v>200</v>
      </c>
      <c r="B79">
        <v>3190</v>
      </c>
      <c r="C79">
        <v>1062</v>
      </c>
      <c r="D79">
        <v>120.18810999999999</v>
      </c>
    </row>
    <row r="80" spans="1:4" x14ac:dyDescent="0.25">
      <c r="A80" s="19" t="s">
        <v>180</v>
      </c>
    </row>
    <row r="81" spans="1:5" x14ac:dyDescent="0.25">
      <c r="A81" s="18" t="s">
        <v>199</v>
      </c>
      <c r="B81">
        <v>1152</v>
      </c>
      <c r="C81">
        <v>383</v>
      </c>
      <c r="D81">
        <v>43.142130000000002</v>
      </c>
    </row>
    <row r="82" spans="1:5" x14ac:dyDescent="0.25">
      <c r="A82" s="18" t="s">
        <v>200</v>
      </c>
      <c r="B82">
        <v>3172</v>
      </c>
      <c r="C82">
        <v>1056</v>
      </c>
      <c r="D82">
        <v>120.73126000000001</v>
      </c>
    </row>
    <row r="83" spans="1:5" x14ac:dyDescent="0.25">
      <c r="A83" s="19" t="s">
        <v>179</v>
      </c>
    </row>
    <row r="84" spans="1:5" x14ac:dyDescent="0.25">
      <c r="A84" s="18" t="s">
        <v>199</v>
      </c>
      <c r="B84">
        <v>1164</v>
      </c>
      <c r="C84">
        <v>387</v>
      </c>
      <c r="D84">
        <v>42.385330000000003</v>
      </c>
    </row>
    <row r="85" spans="1:5" x14ac:dyDescent="0.25">
      <c r="A85" s="18" t="s">
        <v>200</v>
      </c>
      <c r="B85">
        <v>3169</v>
      </c>
      <c r="C85">
        <v>1055</v>
      </c>
      <c r="D85">
        <v>121.08792</v>
      </c>
    </row>
    <row r="86" spans="1:5" x14ac:dyDescent="0.25">
      <c r="A86" s="19" t="s">
        <v>178</v>
      </c>
    </row>
    <row r="87" spans="1:5" x14ac:dyDescent="0.25">
      <c r="A87" s="18" t="s">
        <v>199</v>
      </c>
      <c r="B87">
        <v>1053</v>
      </c>
      <c r="C87">
        <v>350</v>
      </c>
      <c r="D87">
        <v>38.479709999999997</v>
      </c>
    </row>
    <row r="88" spans="1:5" x14ac:dyDescent="0.25">
      <c r="A88" s="18" t="s">
        <v>200</v>
      </c>
      <c r="B88">
        <v>3085</v>
      </c>
      <c r="C88">
        <v>1027</v>
      </c>
      <c r="D88" s="21">
        <v>117.03606000000001</v>
      </c>
      <c r="E88" t="s">
        <v>204</v>
      </c>
    </row>
    <row r="89" spans="1:5" x14ac:dyDescent="0.25">
      <c r="A89" s="19" t="s">
        <v>177</v>
      </c>
    </row>
    <row r="90" spans="1:5" x14ac:dyDescent="0.25">
      <c r="A90" s="18" t="s">
        <v>199</v>
      </c>
      <c r="B90">
        <v>1140</v>
      </c>
      <c r="C90">
        <v>379</v>
      </c>
      <c r="D90">
        <v>42.638289999999998</v>
      </c>
    </row>
    <row r="91" spans="1:5" x14ac:dyDescent="0.25">
      <c r="A91" s="18" t="s">
        <v>200</v>
      </c>
      <c r="B91">
        <v>3157</v>
      </c>
      <c r="C91">
        <v>1051</v>
      </c>
      <c r="D91">
        <v>119.87582999999999</v>
      </c>
    </row>
    <row r="92" spans="1:5" x14ac:dyDescent="0.25">
      <c r="A92" s="19" t="s">
        <v>176</v>
      </c>
    </row>
    <row r="93" spans="1:5" x14ac:dyDescent="0.25">
      <c r="A93" s="18" t="s">
        <v>199</v>
      </c>
      <c r="B93">
        <v>1143</v>
      </c>
      <c r="C93">
        <v>380</v>
      </c>
      <c r="D93">
        <v>42.078270000000003</v>
      </c>
    </row>
    <row r="94" spans="1:5" x14ac:dyDescent="0.25">
      <c r="A94" s="18" t="s">
        <v>200</v>
      </c>
      <c r="B94">
        <v>3148</v>
      </c>
      <c r="C94">
        <v>1048</v>
      </c>
      <c r="D94">
        <v>119.13643</v>
      </c>
    </row>
    <row r="95" spans="1:5" x14ac:dyDescent="0.25">
      <c r="A95" s="19" t="s">
        <v>175</v>
      </c>
    </row>
    <row r="96" spans="1:5" x14ac:dyDescent="0.25">
      <c r="A96" s="18" t="s">
        <v>199</v>
      </c>
      <c r="B96">
        <v>1152</v>
      </c>
      <c r="C96">
        <v>383</v>
      </c>
      <c r="D96">
        <v>42.090829999999997</v>
      </c>
    </row>
    <row r="97" spans="1:4" x14ac:dyDescent="0.25">
      <c r="A97" s="18" t="s">
        <v>200</v>
      </c>
      <c r="B97">
        <v>3169</v>
      </c>
      <c r="C97">
        <v>1055</v>
      </c>
      <c r="D97">
        <v>119.07505</v>
      </c>
    </row>
    <row r="98" spans="1:4" x14ac:dyDescent="0.25">
      <c r="A98" s="19" t="s">
        <v>194</v>
      </c>
    </row>
    <row r="99" spans="1:4" x14ac:dyDescent="0.25">
      <c r="A99" s="18" t="s">
        <v>199</v>
      </c>
      <c r="B99">
        <v>1170</v>
      </c>
      <c r="C99">
        <v>389</v>
      </c>
      <c r="D99">
        <v>43.954729999999998</v>
      </c>
    </row>
    <row r="100" spans="1:4" x14ac:dyDescent="0.25">
      <c r="A100" s="18" t="s">
        <v>200</v>
      </c>
      <c r="B100">
        <v>3160</v>
      </c>
      <c r="C100">
        <v>1052</v>
      </c>
      <c r="D100">
        <v>121.45201</v>
      </c>
    </row>
    <row r="101" spans="1:4" x14ac:dyDescent="0.25">
      <c r="A101" s="19" t="s">
        <v>173</v>
      </c>
    </row>
    <row r="102" spans="1:4" x14ac:dyDescent="0.25">
      <c r="A102" s="18" t="s">
        <v>199</v>
      </c>
      <c r="B102">
        <v>1137</v>
      </c>
      <c r="C102">
        <v>378</v>
      </c>
      <c r="D102">
        <v>41.214770000000001</v>
      </c>
    </row>
    <row r="103" spans="1:4" x14ac:dyDescent="0.25">
      <c r="A103" s="18" t="s">
        <v>200</v>
      </c>
      <c r="B103">
        <v>3187</v>
      </c>
      <c r="C103">
        <v>1061</v>
      </c>
      <c r="D103">
        <v>119.51134</v>
      </c>
    </row>
    <row r="104" spans="1:4" x14ac:dyDescent="0.25">
      <c r="A104" s="19" t="s">
        <v>172</v>
      </c>
    </row>
    <row r="105" spans="1:4" x14ac:dyDescent="0.25">
      <c r="A105" s="18" t="s">
        <v>199</v>
      </c>
      <c r="B105">
        <v>1134</v>
      </c>
      <c r="C105">
        <v>377</v>
      </c>
      <c r="D105">
        <v>42.08954</v>
      </c>
    </row>
    <row r="106" spans="1:4" x14ac:dyDescent="0.25">
      <c r="A106" s="18" t="s">
        <v>200</v>
      </c>
      <c r="B106">
        <v>3196</v>
      </c>
      <c r="C106">
        <v>1064</v>
      </c>
      <c r="D106">
        <v>120.86953</v>
      </c>
    </row>
    <row r="107" spans="1:4" x14ac:dyDescent="0.25">
      <c r="A107" s="19" t="s">
        <v>171</v>
      </c>
    </row>
    <row r="108" spans="1:4" x14ac:dyDescent="0.25">
      <c r="A108" s="18" t="s">
        <v>199</v>
      </c>
      <c r="B108">
        <v>1251</v>
      </c>
      <c r="C108">
        <v>416</v>
      </c>
      <c r="D108">
        <v>45.856450000000002</v>
      </c>
    </row>
    <row r="109" spans="1:4" x14ac:dyDescent="0.25">
      <c r="A109" s="18" t="s">
        <v>200</v>
      </c>
      <c r="B109">
        <v>3280</v>
      </c>
      <c r="C109">
        <v>1092</v>
      </c>
      <c r="D109">
        <v>123.4015</v>
      </c>
    </row>
    <row r="110" spans="1:4" x14ac:dyDescent="0.25">
      <c r="A110" s="19" t="s">
        <v>170</v>
      </c>
    </row>
    <row r="111" spans="1:4" x14ac:dyDescent="0.25">
      <c r="A111" s="18" t="s">
        <v>199</v>
      </c>
      <c r="B111">
        <v>1104</v>
      </c>
      <c r="C111">
        <v>367</v>
      </c>
      <c r="D111">
        <v>40.544640000000001</v>
      </c>
    </row>
    <row r="112" spans="1:4" x14ac:dyDescent="0.25">
      <c r="A112" s="18" t="s">
        <v>200</v>
      </c>
      <c r="B112">
        <v>3175</v>
      </c>
      <c r="C112">
        <v>1057</v>
      </c>
      <c r="D112">
        <v>119.87841</v>
      </c>
    </row>
    <row r="113" spans="1:8" x14ac:dyDescent="0.25">
      <c r="A113" s="19" t="s">
        <v>169</v>
      </c>
    </row>
    <row r="114" spans="1:8" x14ac:dyDescent="0.25">
      <c r="A114" s="18" t="s">
        <v>199</v>
      </c>
      <c r="B114">
        <v>1137</v>
      </c>
      <c r="C114">
        <v>378</v>
      </c>
      <c r="D114">
        <v>41.60792</v>
      </c>
    </row>
    <row r="115" spans="1:8" x14ac:dyDescent="0.25">
      <c r="A115" s="18" t="s">
        <v>200</v>
      </c>
      <c r="B115">
        <v>3175</v>
      </c>
      <c r="C115">
        <v>1057</v>
      </c>
      <c r="D115">
        <v>119.74191</v>
      </c>
    </row>
    <row r="116" spans="1:8" x14ac:dyDescent="0.25">
      <c r="A116" s="19" t="s">
        <v>195</v>
      </c>
    </row>
    <row r="117" spans="1:8" x14ac:dyDescent="0.25">
      <c r="A117" s="18" t="s">
        <v>199</v>
      </c>
      <c r="B117">
        <v>1146</v>
      </c>
      <c r="C117">
        <v>381</v>
      </c>
      <c r="D117">
        <v>42.957689999999999</v>
      </c>
    </row>
    <row r="118" spans="1:8" x14ac:dyDescent="0.25">
      <c r="A118" s="18" t="s">
        <v>200</v>
      </c>
      <c r="B118">
        <v>3163</v>
      </c>
      <c r="C118">
        <v>1053</v>
      </c>
      <c r="D118">
        <v>120.00075</v>
      </c>
      <c r="H118">
        <f>MIN(B3:B121)</f>
        <v>1038</v>
      </c>
    </row>
    <row r="119" spans="1:8" x14ac:dyDescent="0.25">
      <c r="A119" s="19" t="s">
        <v>168</v>
      </c>
    </row>
    <row r="120" spans="1:8" x14ac:dyDescent="0.25">
      <c r="A120" s="18" t="s">
        <v>199</v>
      </c>
      <c r="B120">
        <v>1152</v>
      </c>
      <c r="C120">
        <v>383</v>
      </c>
      <c r="D120">
        <v>42.319690000000001</v>
      </c>
    </row>
    <row r="121" spans="1:8" x14ac:dyDescent="0.25">
      <c r="A121" s="18" t="s">
        <v>200</v>
      </c>
      <c r="B121">
        <v>3151</v>
      </c>
      <c r="C121">
        <v>1049</v>
      </c>
      <c r="D121">
        <v>119.31505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RAJANANDHU</dc:creator>
  <cp:lastModifiedBy>HP</cp:lastModifiedBy>
  <dcterms:created xsi:type="dcterms:W3CDTF">2022-08-11T15:51:11Z</dcterms:created>
  <dcterms:modified xsi:type="dcterms:W3CDTF">2022-08-30T06:14:49Z</dcterms:modified>
</cp:coreProperties>
</file>