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ime to sputum conversion\"/>
    </mc:Choice>
  </mc:AlternateContent>
  <xr:revisionPtr revIDLastSave="0" documentId="13_ncr:1_{05E98407-A77A-482A-8FB9-F8AB23831474}" xr6:coauthVersionLast="45" xr6:coauthVersionMax="45" xr10:uidLastSave="{00000000-0000-0000-0000-000000000000}"/>
  <bookViews>
    <workbookView xWindow="-120" yWindow="-120" windowWidth="20730" windowHeight="11160" activeTab="1" xr2:uid="{F4E363D9-AFF9-48A6-B064-D6504A37C928}"/>
  </bookViews>
  <sheets>
    <sheet name="Sheet1" sheetId="1" r:id="rId1"/>
    <sheet name="Sheet2" sheetId="2" r:id="rId2"/>
    <sheet name="Sheet4" sheetId="4" r:id="rId3"/>
    <sheet name="Sheet3" sheetId="3" r:id="rId4"/>
    <sheet name="Sheet5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4" i="2"/>
  <c r="F3" i="2"/>
  <c r="G7" i="4"/>
  <c r="F7" i="4"/>
  <c r="F6" i="4"/>
  <c r="D6" i="4"/>
  <c r="D5" i="4"/>
  <c r="D4" i="4"/>
  <c r="D3" i="4"/>
  <c r="C8" i="3"/>
  <c r="B4" i="3"/>
  <c r="D2" i="3"/>
</calcChain>
</file>

<file path=xl/sharedStrings.xml><?xml version="1.0" encoding="utf-8"?>
<sst xmlns="http://schemas.openxmlformats.org/spreadsheetml/2006/main" count="51" uniqueCount="40">
  <si>
    <t>Proportion of Conversion</t>
  </si>
  <si>
    <t xml:space="preserve">Time of Conversion </t>
  </si>
  <si>
    <t>End of 1st  month</t>
  </si>
  <si>
    <t>End of 2nd months</t>
  </si>
  <si>
    <t>End of 3rd months</t>
  </si>
  <si>
    <t>End of 4th months</t>
  </si>
  <si>
    <t>End of 5th months</t>
  </si>
  <si>
    <t>Week</t>
  </si>
  <si>
    <t>Conversion time</t>
  </si>
  <si>
    <t>Mean</t>
  </si>
  <si>
    <t>Median</t>
  </si>
  <si>
    <t>IQR</t>
  </si>
  <si>
    <t>Calculating IQR</t>
  </si>
  <si>
    <t>Q1=</t>
  </si>
  <si>
    <t>Q2</t>
  </si>
  <si>
    <t>Q3</t>
  </si>
  <si>
    <t>Q3 -Q1</t>
  </si>
  <si>
    <t xml:space="preserve">17-6 =11th </t>
  </si>
  <si>
    <t>thus</t>
  </si>
  <si>
    <t>IQR = Q2</t>
  </si>
  <si>
    <t>17th  =</t>
  </si>
  <si>
    <t>12th  =</t>
  </si>
  <si>
    <t>6th  =</t>
  </si>
  <si>
    <t>week values</t>
  </si>
  <si>
    <t>Q1</t>
  </si>
  <si>
    <t>N</t>
  </si>
  <si>
    <t>factor</t>
  </si>
  <si>
    <t>6th = 19</t>
  </si>
  <si>
    <t>12th = 35</t>
  </si>
  <si>
    <t>17th = 68</t>
  </si>
  <si>
    <t xml:space="preserve">IQR </t>
  </si>
  <si>
    <t>17 -6 = 11th</t>
  </si>
  <si>
    <t>thus=</t>
  </si>
  <si>
    <t>IQR = median</t>
  </si>
  <si>
    <t xml:space="preserve">Added </t>
  </si>
  <si>
    <t xml:space="preserve">N </t>
  </si>
  <si>
    <t>17th = 56</t>
  </si>
  <si>
    <t>Q2 = IQR = median</t>
  </si>
  <si>
    <t>6th = 21</t>
  </si>
  <si>
    <t>IQR =21 -56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</si>
</sst>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Sheet1!$A$2:$A$9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1-49E5-A0AA-45F9D5AD963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Sheet1!$B$2:$B$9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0.6</c:v>
                </c:pt>
                <c:pt idx="2">
                  <c:v>0.85</c:v>
                </c:pt>
                <c:pt idx="3">
                  <c:v>0.92</c:v>
                </c:pt>
                <c:pt idx="4">
                  <c:v>0.94</c:v>
                </c:pt>
                <c:pt idx="5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51-49E5-A0AA-45F9D5AD963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Sheet1!$C$2:$C$9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9551-49E5-A0AA-45F9D5AD9631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Sheet1!$D$2:$D$9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9551-49E5-A0AA-45F9D5AD9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Sheet1!$A$3:$A$7</c:f>
              <c:strCache>
                <c:ptCount val="5"/>
                <c:pt idx="0">
                  <c:v>End of 1st  month</c:v>
                </c:pt>
                <c:pt idx="1">
                  <c:v>End of 2nd months</c:v>
                </c:pt>
                <c:pt idx="2">
                  <c:v>End of 3rd months</c:v>
                </c:pt>
                <c:pt idx="3">
                  <c:v>End of 4th months</c:v>
                </c:pt>
                <c:pt idx="4">
                  <c:v>End of 5th months</c:v>
                </c:pt>
              </c:strCache>
            </c:strRef>
          </c:cat>
          <c:val>
            <c:numRef>
              <c:f>Sheet1!$B$3:$B$7</c:f>
              <c:numCache>
                <c:formatCode>0%</c:formatCode>
                <c:ptCount val="5"/>
                <c:pt idx="0">
                  <c:v>0.6</c:v>
                </c:pt>
                <c:pt idx="1">
                  <c:v>0.85</c:v>
                </c:pt>
                <c:pt idx="2">
                  <c:v>0.92</c:v>
                </c:pt>
                <c:pt idx="3">
                  <c:v>0.94</c:v>
                </c:pt>
                <c:pt idx="4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5-4ED5-A647-36AD32C4325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proportions</a:t>
            </a:r>
            <a:r>
              <a:rPr lang="en-US" sz="1000" b="1" baseline="0"/>
              <a:t> of sputum smear conversion</a:t>
            </a:r>
            <a:endParaRPr lang="en-US" sz="1000" b="1"/>
          </a:p>
        </c:rich>
      </c:tx>
      <c:layout>
        <c:manualLayout>
          <c:xMode val="edge"/>
          <c:yMode val="edge"/>
          <c:x val="2.1485271900694127E-2"/>
          <c:y val="2.7894002789400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7900262467191602E-2"/>
          <c:y val="0.13722311907664261"/>
          <c:w val="0.54599878257113121"/>
          <c:h val="0.8602965290809462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3CF-4DF6-99EB-CE02EBC86A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CF-4DF6-99EB-CE02EBC86A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3CF-4DF6-99EB-CE02EBC86A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CF-4DF6-99EB-CE02EBC86A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83CF-4DF6-99EB-CE02EBC86A2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CF-4DF6-99EB-CE02EBC86A23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CF-4DF6-99EB-CE02EBC86A23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CF-4DF6-99EB-CE02EBC86A23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CF-4DF6-99EB-CE02EBC86A23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CF-4DF6-99EB-CE02EBC86A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Sheet1!$A$3:$A$7</c:f>
              <c:strCache>
                <c:ptCount val="5"/>
                <c:pt idx="0">
                  <c:v>End of 1st  month</c:v>
                </c:pt>
                <c:pt idx="1">
                  <c:v>End of 2nd months</c:v>
                </c:pt>
                <c:pt idx="2">
                  <c:v>End of 3rd months</c:v>
                </c:pt>
                <c:pt idx="3">
                  <c:v>End of 4th months</c:v>
                </c:pt>
                <c:pt idx="4">
                  <c:v>End of 5th months</c:v>
                </c:pt>
              </c:strCache>
            </c:strRef>
          </c:cat>
          <c:val>
            <c:numRef>
              <c:f>Sheet1!$B$3:$B$7</c:f>
              <c:numCache>
                <c:formatCode>0%</c:formatCode>
                <c:ptCount val="5"/>
                <c:pt idx="0">
                  <c:v>0.6</c:v>
                </c:pt>
                <c:pt idx="1">
                  <c:v>0.85</c:v>
                </c:pt>
                <c:pt idx="2">
                  <c:v>0.92</c:v>
                </c:pt>
                <c:pt idx="3">
                  <c:v>0.94</c:v>
                </c:pt>
                <c:pt idx="4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F-4DF6-99EB-CE02EBC86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080981919700353"/>
          <c:y val="0.18449137372472796"/>
          <c:w val="0.34304029951368298"/>
          <c:h val="0.44097331583552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67939717947406"/>
          <c:y val="4.8686303210284089E-2"/>
          <c:w val="0.87629982775590554"/>
          <c:h val="0.76250054828747482"/>
        </c:manualLayout>
      </c:layout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Conversion time</c:v>
                </c:pt>
              </c:strCache>
            </c:strRef>
          </c:tx>
          <c:spPr>
            <a:ln w="127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val>
            <c:numRef>
              <c:f>Sheet2!$B$2:$B$23</c:f>
              <c:numCache>
                <c:formatCode>General</c:formatCode>
                <c:ptCount val="22"/>
                <c:pt idx="0">
                  <c:v>99</c:v>
                </c:pt>
                <c:pt idx="1">
                  <c:v>90</c:v>
                </c:pt>
                <c:pt idx="2">
                  <c:v>87</c:v>
                </c:pt>
                <c:pt idx="3">
                  <c:v>85</c:v>
                </c:pt>
                <c:pt idx="4">
                  <c:v>68</c:v>
                </c:pt>
                <c:pt idx="5">
                  <c:v>56</c:v>
                </c:pt>
                <c:pt idx="6">
                  <c:v>51</c:v>
                </c:pt>
                <c:pt idx="7">
                  <c:v>48</c:v>
                </c:pt>
                <c:pt idx="8">
                  <c:v>43</c:v>
                </c:pt>
                <c:pt idx="9">
                  <c:v>40</c:v>
                </c:pt>
                <c:pt idx="10">
                  <c:v>37</c:v>
                </c:pt>
                <c:pt idx="11">
                  <c:v>33</c:v>
                </c:pt>
                <c:pt idx="12">
                  <c:v>30</c:v>
                </c:pt>
                <c:pt idx="13">
                  <c:v>28</c:v>
                </c:pt>
                <c:pt idx="14">
                  <c:v>25</c:v>
                </c:pt>
                <c:pt idx="15">
                  <c:v>23</c:v>
                </c:pt>
                <c:pt idx="16">
                  <c:v>21</c:v>
                </c:pt>
                <c:pt idx="17">
                  <c:v>16</c:v>
                </c:pt>
                <c:pt idx="18">
                  <c:v>13</c:v>
                </c:pt>
                <c:pt idx="19" formatCode="0">
                  <c:v>10</c:v>
                </c:pt>
                <c:pt idx="20" formatCode="0">
                  <c:v>8</c:v>
                </c:pt>
                <c:pt idx="2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5-43CE-9427-03CD75AF1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3392511"/>
        <c:axId val="755740239"/>
      </c:lineChart>
      <c:catAx>
        <c:axId val="5633925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Follow</a:t>
                </a:r>
                <a:r>
                  <a:rPr lang="en-US" sz="9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up period in weeks</a:t>
                </a:r>
                <a:endParaRPr lang="en-US" sz="9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5740239"/>
        <c:crosses val="autoZero"/>
        <c:auto val="1"/>
        <c:lblAlgn val="ctr"/>
        <c:lblOffset val="100"/>
        <c:noMultiLvlLbl val="0"/>
      </c:catAx>
      <c:valAx>
        <c:axId val="755740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9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Sputum</a:t>
                </a:r>
                <a:r>
                  <a:rPr lang="en-US" sz="9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smear conversion time in days</a:t>
                </a:r>
                <a:endParaRPr lang="en-US" sz="9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5625E-2"/>
              <c:y val="9.300925925925926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63392511"/>
        <c:crosses val="autoZero"/>
        <c:crossBetween val="between"/>
      </c:valAx>
      <c:spPr>
        <a:noFill/>
        <a:ln w="3175">
          <a:solidFill>
            <a:schemeClr val="bg2">
              <a:lumMod val="50000"/>
            </a:schemeClr>
          </a:solidFill>
          <a:round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</xdr:row>
      <xdr:rowOff>33337</xdr:rowOff>
    </xdr:from>
    <xdr:to>
      <xdr:col>12</xdr:col>
      <xdr:colOff>504825</xdr:colOff>
      <xdr:row>18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1CD51D-0BDF-4BC4-853A-F92F4E398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200025</xdr:colOff>
      <xdr:row>4</xdr:row>
      <xdr:rowOff>33337</xdr:rowOff>
    </xdr:from>
    <xdr:to>
      <xdr:col>12</xdr:col>
      <xdr:colOff>504825</xdr:colOff>
      <xdr:row>18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8EB67A-9DB0-4A20-AF3C-FD77514F7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228600</xdr:colOff>
      <xdr:row>4</xdr:row>
      <xdr:rowOff>171450</xdr:rowOff>
    </xdr:from>
    <xdr:to>
      <xdr:col>12</xdr:col>
      <xdr:colOff>161925</xdr:colOff>
      <xdr:row>16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F82F0F9-4712-459E-9A57-AFF740C85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485774</xdr:colOff>
      <xdr:row>5</xdr:row>
      <xdr:rowOff>152400</xdr:rowOff>
    </xdr:from>
    <xdr:to>
      <xdr:col>15</xdr:col>
      <xdr:colOff>609599</xdr:colOff>
      <xdr:row>18</xdr:row>
      <xdr:rowOff>138112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0E2A08-76D7-40B0-9137-C1C71AC7A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39925-A40C-4C32-94E6-5B0E206AD95A}">
  <dimension ref="A2:B7"/>
  <sheetViews>
    <sheetView workbookViewId="0">
      <selection activeCell="B23" sqref="B23"/>
    </sheetView>
  </sheetViews>
  <sheetFormatPr defaultRowHeight="15" x14ac:dyDescent="0.25"/>
  <cols>
    <col min="1" max="1" width="20.28515625" customWidth="1"/>
  </cols>
  <sheetData>
    <row r="2" spans="1:2" x14ac:dyDescent="0.25">
      <c r="A2" t="s">
        <v>1</v>
      </c>
      <c r="B2" t="s">
        <v>0</v>
      </c>
    </row>
    <row r="3" spans="1:2" x14ac:dyDescent="0.25">
      <c r="A3" t="s">
        <v>2</v>
      </c>
      <c r="B3" s="1">
        <v>0.6</v>
      </c>
    </row>
    <row r="4" spans="1:2" x14ac:dyDescent="0.25">
      <c r="A4" t="s">
        <v>3</v>
      </c>
      <c r="B4" s="1">
        <v>0.85</v>
      </c>
    </row>
    <row r="5" spans="1:2" x14ac:dyDescent="0.25">
      <c r="A5" t="s">
        <v>4</v>
      </c>
      <c r="B5" s="1">
        <v>0.92</v>
      </c>
    </row>
    <row r="6" spans="1:2" x14ac:dyDescent="0.25">
      <c r="A6" t="s">
        <v>5</v>
      </c>
      <c r="B6" s="1">
        <v>0.94</v>
      </c>
    </row>
    <row r="7" spans="1:2" x14ac:dyDescent="0.25">
      <c r="A7" t="s">
        <v>6</v>
      </c>
      <c r="B7" s="1">
        <v>0.95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DD11A-235B-4239-BEB8-427DF2A14ED0}">
  <dimension ref="A1:H23"/>
  <sheetViews>
    <sheetView tabSelected="1" workbookViewId="0">
      <selection activeCell="B14" sqref="B14"/>
    </sheetView>
  </sheetViews>
  <sheetFormatPr defaultRowHeight="15" x14ac:dyDescent="0.25"/>
  <cols>
    <col min="2" max="2" width="15.28515625" customWidth="1"/>
    <col min="4" max="4" width="8.140625" customWidth="1"/>
    <col min="5" max="5" width="17.85546875" customWidth="1"/>
    <col min="7" max="7" width="11.7109375" customWidth="1"/>
    <col min="8" max="8" width="4.5703125" customWidth="1"/>
  </cols>
  <sheetData>
    <row r="1" spans="1:8" x14ac:dyDescent="0.25">
      <c r="A1" t="s">
        <v>7</v>
      </c>
      <c r="B1" t="s">
        <v>8</v>
      </c>
      <c r="C1" s="3" t="s">
        <v>9</v>
      </c>
      <c r="D1" s="3" t="s">
        <v>10</v>
      </c>
      <c r="E1" s="3" t="s">
        <v>11</v>
      </c>
      <c r="F1" s="3" t="s">
        <v>35</v>
      </c>
      <c r="G1" s="3" t="s">
        <v>34</v>
      </c>
    </row>
    <row r="2" spans="1:8" x14ac:dyDescent="0.25">
      <c r="A2">
        <v>22</v>
      </c>
      <c r="B2">
        <v>99</v>
      </c>
      <c r="C2">
        <v>41.5</v>
      </c>
      <c r="D2">
        <v>35</v>
      </c>
      <c r="F2">
        <v>22</v>
      </c>
      <c r="G2">
        <v>1</v>
      </c>
    </row>
    <row r="3" spans="1:8" x14ac:dyDescent="0.25">
      <c r="A3">
        <v>21</v>
      </c>
      <c r="B3">
        <v>90</v>
      </c>
      <c r="E3" t="s">
        <v>24</v>
      </c>
      <c r="F3">
        <f>(F2+G2)/4</f>
        <v>5.75</v>
      </c>
      <c r="G3" t="s">
        <v>38</v>
      </c>
    </row>
    <row r="4" spans="1:8" x14ac:dyDescent="0.25">
      <c r="A4">
        <v>20</v>
      </c>
      <c r="B4">
        <v>87</v>
      </c>
      <c r="E4" t="s">
        <v>14</v>
      </c>
      <c r="F4">
        <f>(F2+G2)/2</f>
        <v>11.5</v>
      </c>
      <c r="G4" t="s">
        <v>28</v>
      </c>
    </row>
    <row r="5" spans="1:8" x14ac:dyDescent="0.25">
      <c r="A5">
        <v>19</v>
      </c>
      <c r="B5">
        <v>85</v>
      </c>
      <c r="E5" t="s">
        <v>15</v>
      </c>
      <c r="F5">
        <f xml:space="preserve"> ((F2+G2)*3)/4</f>
        <v>17.25</v>
      </c>
      <c r="G5" t="s">
        <v>36</v>
      </c>
    </row>
    <row r="6" spans="1:8" x14ac:dyDescent="0.25">
      <c r="A6">
        <v>17</v>
      </c>
      <c r="B6">
        <v>68</v>
      </c>
      <c r="E6" t="s">
        <v>11</v>
      </c>
      <c r="F6" t="s">
        <v>16</v>
      </c>
      <c r="G6" t="s">
        <v>31</v>
      </c>
      <c r="H6">
        <v>35</v>
      </c>
    </row>
    <row r="7" spans="1:8" x14ac:dyDescent="0.25">
      <c r="A7">
        <v>18</v>
      </c>
      <c r="B7">
        <v>56</v>
      </c>
      <c r="E7" t="s">
        <v>37</v>
      </c>
    </row>
    <row r="8" spans="1:8" x14ac:dyDescent="0.25">
      <c r="A8">
        <v>16</v>
      </c>
      <c r="B8">
        <v>51</v>
      </c>
      <c r="E8" t="s">
        <v>39</v>
      </c>
    </row>
    <row r="9" spans="1:8" x14ac:dyDescent="0.25">
      <c r="A9">
        <v>15</v>
      </c>
      <c r="B9">
        <v>48</v>
      </c>
    </row>
    <row r="10" spans="1:8" x14ac:dyDescent="0.25">
      <c r="A10">
        <v>14</v>
      </c>
      <c r="B10">
        <v>43</v>
      </c>
    </row>
    <row r="11" spans="1:8" x14ac:dyDescent="0.25">
      <c r="A11">
        <v>13</v>
      </c>
      <c r="B11">
        <v>40</v>
      </c>
    </row>
    <row r="12" spans="1:8" x14ac:dyDescent="0.25">
      <c r="A12">
        <v>11</v>
      </c>
      <c r="B12">
        <v>37</v>
      </c>
    </row>
    <row r="13" spans="1:8" x14ac:dyDescent="0.25">
      <c r="A13">
        <v>12</v>
      </c>
      <c r="B13">
        <v>33</v>
      </c>
    </row>
    <row r="14" spans="1:8" x14ac:dyDescent="0.25">
      <c r="A14">
        <v>10</v>
      </c>
      <c r="B14">
        <v>30</v>
      </c>
    </row>
    <row r="15" spans="1:8" x14ac:dyDescent="0.25">
      <c r="A15">
        <v>9</v>
      </c>
      <c r="B15">
        <v>28</v>
      </c>
    </row>
    <row r="16" spans="1:8" x14ac:dyDescent="0.25">
      <c r="A16">
        <v>8</v>
      </c>
      <c r="B16">
        <v>25</v>
      </c>
    </row>
    <row r="17" spans="1:2" x14ac:dyDescent="0.25">
      <c r="A17">
        <v>7</v>
      </c>
      <c r="B17">
        <v>23</v>
      </c>
    </row>
    <row r="18" spans="1:2" x14ac:dyDescent="0.25">
      <c r="A18">
        <v>6</v>
      </c>
      <c r="B18">
        <v>21</v>
      </c>
    </row>
    <row r="19" spans="1:2" x14ac:dyDescent="0.25">
      <c r="A19">
        <v>5</v>
      </c>
      <c r="B19">
        <v>16</v>
      </c>
    </row>
    <row r="20" spans="1:2" x14ac:dyDescent="0.25">
      <c r="A20">
        <v>4</v>
      </c>
      <c r="B20">
        <v>13</v>
      </c>
    </row>
    <row r="21" spans="1:2" x14ac:dyDescent="0.25">
      <c r="A21">
        <v>3</v>
      </c>
      <c r="B21" s="2">
        <v>10</v>
      </c>
    </row>
    <row r="22" spans="1:2" x14ac:dyDescent="0.25">
      <c r="A22">
        <v>2</v>
      </c>
      <c r="B22" s="2">
        <v>8</v>
      </c>
    </row>
    <row r="23" spans="1:2" x14ac:dyDescent="0.25">
      <c r="A23">
        <v>1</v>
      </c>
      <c r="B23">
        <v>5</v>
      </c>
    </row>
  </sheetData>
  <sortState xmlns:xlrd2="http://schemas.microsoft.com/office/spreadsheetml/2017/richdata2" ref="A2:E23">
    <sortCondition descending="1" ref="B2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2D211-313A-4AA7-879A-46DC7D2F0305}">
  <dimension ref="A1:G23"/>
  <sheetViews>
    <sheetView workbookViewId="0">
      <selection activeCell="B17" sqref="B17"/>
    </sheetView>
  </sheetViews>
  <sheetFormatPr defaultRowHeight="15" x14ac:dyDescent="0.25"/>
  <cols>
    <col min="1" max="1" width="12.28515625" customWidth="1"/>
    <col min="4" max="4" width="14.7109375" customWidth="1"/>
    <col min="5" max="5" width="11.140625" customWidth="1"/>
    <col min="7" max="7" width="11.42578125" customWidth="1"/>
  </cols>
  <sheetData>
    <row r="1" spans="1:7" x14ac:dyDescent="0.25">
      <c r="A1" t="s">
        <v>23</v>
      </c>
      <c r="C1" t="s">
        <v>25</v>
      </c>
      <c r="D1" t="s">
        <v>26</v>
      </c>
    </row>
    <row r="2" spans="1:7" x14ac:dyDescent="0.25">
      <c r="A2">
        <v>5</v>
      </c>
      <c r="C2">
        <v>22</v>
      </c>
      <c r="D2">
        <v>1</v>
      </c>
    </row>
    <row r="3" spans="1:7" x14ac:dyDescent="0.25">
      <c r="A3" s="2">
        <v>8</v>
      </c>
      <c r="C3" t="s">
        <v>24</v>
      </c>
      <c r="D3">
        <f>(C2+D2)/4</f>
        <v>5.75</v>
      </c>
      <c r="E3" t="s">
        <v>27</v>
      </c>
    </row>
    <row r="4" spans="1:7" x14ac:dyDescent="0.25">
      <c r="A4" s="2">
        <v>10</v>
      </c>
      <c r="C4" t="s">
        <v>14</v>
      </c>
      <c r="D4">
        <f>(C2+D2)/2</f>
        <v>11.5</v>
      </c>
      <c r="E4" t="s">
        <v>28</v>
      </c>
    </row>
    <row r="5" spans="1:7" x14ac:dyDescent="0.25">
      <c r="A5">
        <v>13</v>
      </c>
      <c r="C5" t="s">
        <v>15</v>
      </c>
      <c r="D5">
        <f>((C2+D2)*3)/4</f>
        <v>17.25</v>
      </c>
      <c r="E5" t="s">
        <v>29</v>
      </c>
    </row>
    <row r="6" spans="1:7" x14ac:dyDescent="0.25">
      <c r="A6">
        <v>16</v>
      </c>
      <c r="C6" t="s">
        <v>30</v>
      </c>
      <c r="D6" t="e">
        <f>C5 -C3</f>
        <v>#VALUE!</v>
      </c>
      <c r="E6" t="s">
        <v>31</v>
      </c>
      <c r="F6">
        <f xml:space="preserve"> 35</f>
        <v>35</v>
      </c>
    </row>
    <row r="7" spans="1:7" x14ac:dyDescent="0.25">
      <c r="A7">
        <v>19</v>
      </c>
      <c r="C7" t="s">
        <v>32</v>
      </c>
      <c r="D7" t="s">
        <v>33</v>
      </c>
      <c r="E7" t="s">
        <v>14</v>
      </c>
      <c r="F7">
        <f>35</f>
        <v>35</v>
      </c>
      <c r="G7" t="e">
        <f xml:space="preserve"> median</f>
        <v>#NAME?</v>
      </c>
    </row>
    <row r="8" spans="1:7" x14ac:dyDescent="0.25">
      <c r="A8">
        <v>22</v>
      </c>
    </row>
    <row r="9" spans="1:7" x14ac:dyDescent="0.25">
      <c r="A9">
        <v>24</v>
      </c>
    </row>
    <row r="10" spans="1:7" x14ac:dyDescent="0.25">
      <c r="A10">
        <v>28</v>
      </c>
    </row>
    <row r="11" spans="1:7" x14ac:dyDescent="0.25">
      <c r="A11">
        <v>30</v>
      </c>
    </row>
    <row r="12" spans="1:7" x14ac:dyDescent="0.25">
      <c r="A12">
        <v>35</v>
      </c>
    </row>
    <row r="13" spans="1:7" x14ac:dyDescent="0.25">
      <c r="A13">
        <v>35</v>
      </c>
    </row>
    <row r="14" spans="1:7" x14ac:dyDescent="0.25">
      <c r="A14">
        <v>39</v>
      </c>
    </row>
    <row r="15" spans="1:7" x14ac:dyDescent="0.25">
      <c r="A15">
        <v>42</v>
      </c>
    </row>
    <row r="16" spans="1:7" x14ac:dyDescent="0.25">
      <c r="A16">
        <v>48</v>
      </c>
    </row>
    <row r="17" spans="1:1" x14ac:dyDescent="0.25">
      <c r="A17">
        <v>51</v>
      </c>
    </row>
    <row r="18" spans="1:1" x14ac:dyDescent="0.25">
      <c r="A18">
        <v>56</v>
      </c>
    </row>
    <row r="19" spans="1:1" x14ac:dyDescent="0.25">
      <c r="A19">
        <v>68</v>
      </c>
    </row>
    <row r="20" spans="1:1" x14ac:dyDescent="0.25">
      <c r="A20">
        <v>85</v>
      </c>
    </row>
    <row r="21" spans="1:1" x14ac:dyDescent="0.25">
      <c r="A21">
        <v>87</v>
      </c>
    </row>
    <row r="22" spans="1:1" x14ac:dyDescent="0.25">
      <c r="A22">
        <v>90</v>
      </c>
    </row>
    <row r="23" spans="1:1" x14ac:dyDescent="0.25">
      <c r="A23">
        <v>99</v>
      </c>
    </row>
  </sheetData>
  <sortState xmlns:xlrd2="http://schemas.microsoft.com/office/spreadsheetml/2017/richdata2" ref="A2:A23">
    <sortCondition ref="A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F6988-47C7-46F1-A4B3-5933AF6E3BA8}">
  <dimension ref="A1:D8"/>
  <sheetViews>
    <sheetView workbookViewId="0">
      <selection activeCell="D8" sqref="D8"/>
    </sheetView>
  </sheetViews>
  <sheetFormatPr defaultRowHeight="15" x14ac:dyDescent="0.25"/>
  <cols>
    <col min="3" max="3" width="11.5703125" customWidth="1"/>
  </cols>
  <sheetData>
    <row r="1" spans="1:4" x14ac:dyDescent="0.25">
      <c r="A1" t="s">
        <v>12</v>
      </c>
    </row>
    <row r="2" spans="1:4" x14ac:dyDescent="0.25">
      <c r="A2" t="s">
        <v>13</v>
      </c>
      <c r="B2">
        <v>22</v>
      </c>
      <c r="C2" s="2" t="s">
        <v>22</v>
      </c>
      <c r="D2">
        <f xml:space="preserve"> 21</f>
        <v>21</v>
      </c>
    </row>
    <row r="3" spans="1:4" x14ac:dyDescent="0.25">
      <c r="B3">
        <v>1</v>
      </c>
    </row>
    <row r="4" spans="1:4" x14ac:dyDescent="0.25">
      <c r="A4" t="s">
        <v>14</v>
      </c>
      <c r="B4" s="2">
        <f>(B2+1)/2</f>
        <v>11.5</v>
      </c>
      <c r="C4" t="s">
        <v>21</v>
      </c>
      <c r="D4">
        <v>35</v>
      </c>
    </row>
    <row r="5" spans="1:4" x14ac:dyDescent="0.25">
      <c r="A5" t="s">
        <v>15</v>
      </c>
      <c r="C5" t="s">
        <v>20</v>
      </c>
      <c r="D5">
        <v>46</v>
      </c>
    </row>
    <row r="6" spans="1:4" x14ac:dyDescent="0.25">
      <c r="A6" t="s">
        <v>11</v>
      </c>
      <c r="B6" t="s">
        <v>16</v>
      </c>
      <c r="C6" t="s">
        <v>17</v>
      </c>
      <c r="D6">
        <v>35</v>
      </c>
    </row>
    <row r="8" spans="1:4" x14ac:dyDescent="0.25">
      <c r="A8" t="s">
        <v>18</v>
      </c>
      <c r="B8" t="s">
        <v>19</v>
      </c>
      <c r="C8">
        <f>35</f>
        <v>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F6B0A-2123-46D1-AC63-6D4E51F4F364}">
  <dimension ref="A1:A22"/>
  <sheetViews>
    <sheetView workbookViewId="0">
      <selection sqref="A1:A22"/>
    </sheetView>
  </sheetViews>
  <sheetFormatPr defaultRowHeight="15" x14ac:dyDescent="0.25"/>
  <sheetData>
    <row r="1" spans="1:1" x14ac:dyDescent="0.25">
      <c r="A1">
        <v>70</v>
      </c>
    </row>
    <row r="2" spans="1:1" x14ac:dyDescent="0.25">
      <c r="A2">
        <v>65</v>
      </c>
    </row>
    <row r="3" spans="1:1" x14ac:dyDescent="0.25">
      <c r="A3">
        <v>61</v>
      </c>
    </row>
    <row r="4" spans="1:1" x14ac:dyDescent="0.25">
      <c r="A4">
        <v>58</v>
      </c>
    </row>
    <row r="5" spans="1:1" x14ac:dyDescent="0.25">
      <c r="A5">
        <v>56</v>
      </c>
    </row>
    <row r="6" spans="1:1" x14ac:dyDescent="0.25">
      <c r="A6">
        <v>52</v>
      </c>
    </row>
    <row r="7" spans="1:1" x14ac:dyDescent="0.25">
      <c r="A7">
        <v>49</v>
      </c>
    </row>
    <row r="8" spans="1:1" x14ac:dyDescent="0.25">
      <c r="A8">
        <v>46</v>
      </c>
    </row>
    <row r="9" spans="1:1" x14ac:dyDescent="0.25">
      <c r="A9">
        <v>40</v>
      </c>
    </row>
    <row r="10" spans="1:1" x14ac:dyDescent="0.25">
      <c r="A10">
        <v>37</v>
      </c>
    </row>
    <row r="11" spans="1:1" x14ac:dyDescent="0.25">
      <c r="A11">
        <v>35</v>
      </c>
    </row>
    <row r="12" spans="1:1" x14ac:dyDescent="0.25">
      <c r="A12">
        <v>35</v>
      </c>
    </row>
    <row r="13" spans="1:1" x14ac:dyDescent="0.25">
      <c r="A13">
        <v>32</v>
      </c>
    </row>
    <row r="14" spans="1:1" x14ac:dyDescent="0.25">
      <c r="A14">
        <v>29</v>
      </c>
    </row>
    <row r="15" spans="1:1" x14ac:dyDescent="0.25">
      <c r="A15">
        <v>25</v>
      </c>
    </row>
    <row r="16" spans="1:1" x14ac:dyDescent="0.25">
      <c r="A16">
        <v>22</v>
      </c>
    </row>
    <row r="17" spans="1:1" x14ac:dyDescent="0.25">
      <c r="A17">
        <v>21</v>
      </c>
    </row>
    <row r="18" spans="1:1" x14ac:dyDescent="0.25">
      <c r="A18">
        <v>20</v>
      </c>
    </row>
    <row r="19" spans="1:1" x14ac:dyDescent="0.25">
      <c r="A19">
        <v>16</v>
      </c>
    </row>
    <row r="20" spans="1:1" x14ac:dyDescent="0.25">
      <c r="A20" s="2">
        <v>10</v>
      </c>
    </row>
    <row r="21" spans="1:1" x14ac:dyDescent="0.25">
      <c r="A21" s="2">
        <v>8</v>
      </c>
    </row>
    <row r="22" spans="1:1" x14ac:dyDescent="0.25">
      <c r="A22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Sheet4</vt:lpstr>
      <vt:lpstr>Sheet3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2021-01-26T01:57:38Z</dcterms:created>
  <dcterms:modified xsi:type="dcterms:W3CDTF">2021-01-27T13:57:46Z</dcterms:modified>
</cp:coreProperties>
</file>