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xzz\Desktop\目前运营课题及文章\已发表文章汇总\1.22-01-04肌少症纯生信写作\2022-04-24修改格式\Supplementary\"/>
    </mc:Choice>
  </mc:AlternateContent>
  <xr:revisionPtr revIDLastSave="0" documentId="13_ncr:1_{DB3BB14F-F9A2-4CAA-A50A-2ADB17227E5E}" xr6:coauthVersionLast="47" xr6:coauthVersionMax="47" xr10:uidLastSave="{00000000-0000-0000-0000-000000000000}"/>
  <bookViews>
    <workbookView xWindow="2295" yWindow="2295" windowWidth="21600" windowHeight="11055" xr2:uid="{00000000-000D-0000-FFFF-FFFF00000000}"/>
  </bookViews>
  <sheets>
    <sheet name="patients information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3" i="2" l="1"/>
  <c r="B44" i="2"/>
  <c r="B45" i="2"/>
  <c r="B46" i="2"/>
  <c r="B47" i="2"/>
  <c r="N25" i="2"/>
  <c r="O25" i="2"/>
  <c r="N27" i="2"/>
  <c r="O27" i="2"/>
  <c r="N29" i="2"/>
  <c r="O29" i="2"/>
  <c r="N30" i="2"/>
  <c r="O30" i="2"/>
  <c r="N31" i="2"/>
  <c r="O31" i="2"/>
  <c r="N32" i="2"/>
  <c r="O32" i="2"/>
  <c r="N33" i="2"/>
  <c r="O33" i="2"/>
  <c r="O10" i="2"/>
  <c r="N10" i="2"/>
  <c r="O24" i="2"/>
  <c r="O6" i="2"/>
  <c r="O3" i="2"/>
  <c r="B38" i="2"/>
  <c r="B39" i="2"/>
  <c r="B40" i="2"/>
  <c r="B41" i="2"/>
  <c r="B42" i="2"/>
  <c r="B37" i="2"/>
  <c r="N24" i="2"/>
  <c r="N23" i="2"/>
  <c r="N6" i="2"/>
  <c r="O13" i="2"/>
  <c r="O14" i="2"/>
  <c r="O15" i="2"/>
  <c r="O16" i="2"/>
  <c r="O12" i="2"/>
  <c r="N13" i="2"/>
  <c r="N14" i="2"/>
  <c r="N15" i="2"/>
  <c r="N16" i="2"/>
  <c r="N12" i="2"/>
  <c r="N8" i="2"/>
  <c r="O8" i="2"/>
  <c r="N7" i="2"/>
  <c r="O7" i="2"/>
  <c r="N5" i="2"/>
  <c r="O5" i="2"/>
  <c r="N4" i="2"/>
  <c r="O4" i="2"/>
  <c r="N3" i="2"/>
  <c r="N22" i="2"/>
  <c r="O21" i="2"/>
  <c r="O22" i="2"/>
  <c r="O23" i="2"/>
  <c r="N21" i="2"/>
  <c r="O20" i="2"/>
  <c r="N20" i="2"/>
</calcChain>
</file>

<file path=xl/sharedStrings.xml><?xml version="1.0" encoding="utf-8"?>
<sst xmlns="http://schemas.openxmlformats.org/spreadsheetml/2006/main" count="104" uniqueCount="52">
  <si>
    <t>Variables</t>
    <phoneticPr fontId="1" type="noConversion"/>
  </si>
  <si>
    <t>Control</t>
    <phoneticPr fontId="1" type="noConversion"/>
  </si>
  <si>
    <t>Sarcopenia</t>
    <phoneticPr fontId="1" type="noConversion"/>
  </si>
  <si>
    <t>Age(year)</t>
    <phoneticPr fontId="1" type="noConversion"/>
  </si>
  <si>
    <t>Lean body mass(kg)</t>
    <phoneticPr fontId="1" type="noConversion"/>
  </si>
  <si>
    <t>Fat Mass(kg)</t>
    <phoneticPr fontId="1" type="noConversion"/>
  </si>
  <si>
    <t>ALMi(kg/m²)</t>
    <phoneticPr fontId="1" type="noConversion"/>
  </si>
  <si>
    <t>Grip strength(kg)</t>
    <phoneticPr fontId="1" type="noConversion"/>
  </si>
  <si>
    <t>C1</t>
    <phoneticPr fontId="1" type="noConversion"/>
  </si>
  <si>
    <t>C2</t>
  </si>
  <si>
    <t>C3</t>
  </si>
  <si>
    <t>C4</t>
  </si>
  <si>
    <t>C5</t>
  </si>
  <si>
    <t>C6</t>
  </si>
  <si>
    <t>S1</t>
    <phoneticPr fontId="1" type="noConversion"/>
  </si>
  <si>
    <t>S2</t>
  </si>
  <si>
    <t>S3</t>
  </si>
  <si>
    <t>S4</t>
  </si>
  <si>
    <t>S5</t>
  </si>
  <si>
    <t>AVE</t>
    <phoneticPr fontId="1" type="noConversion"/>
  </si>
  <si>
    <t>SD</t>
    <phoneticPr fontId="1" type="noConversion"/>
  </si>
  <si>
    <t>S6</t>
    <phoneticPr fontId="1" type="noConversion"/>
  </si>
  <si>
    <r>
      <t>BMI(kg/m</t>
    </r>
    <r>
      <rPr>
        <b/>
        <sz val="11"/>
        <color theme="1"/>
        <rFont val="等线"/>
        <family val="3"/>
        <charset val="134"/>
      </rPr>
      <t>²</t>
    </r>
    <r>
      <rPr>
        <b/>
        <sz val="11"/>
        <color theme="1"/>
        <rFont val="等线"/>
        <family val="3"/>
        <charset val="134"/>
        <scheme val="minor"/>
      </rPr>
      <t>)</t>
    </r>
    <phoneticPr fontId="1" type="noConversion"/>
  </si>
  <si>
    <t>Antihypertensive drugs</t>
  </si>
  <si>
    <t>Antihyperglycemic drugs</t>
  </si>
  <si>
    <t>Antihyperlipidemic drugs</t>
  </si>
  <si>
    <t>History of medicine use</t>
    <phoneticPr fontId="1" type="noConversion"/>
  </si>
  <si>
    <t>Antihypertensive drugs</t>
    <phoneticPr fontId="1" type="noConversion"/>
  </si>
  <si>
    <t>-</t>
    <phoneticPr fontId="1" type="noConversion"/>
  </si>
  <si>
    <r>
      <rPr>
        <b/>
        <i/>
        <sz val="11"/>
        <color theme="1"/>
        <rFont val="等线"/>
        <family val="3"/>
        <charset val="134"/>
        <scheme val="minor"/>
      </rPr>
      <t>p</t>
    </r>
    <r>
      <rPr>
        <b/>
        <sz val="11"/>
        <color theme="1"/>
        <rFont val="等线"/>
        <family val="3"/>
        <charset val="134"/>
        <scheme val="minor"/>
      </rPr>
      <t>-value</t>
    </r>
    <phoneticPr fontId="1" type="noConversion"/>
  </si>
  <si>
    <r>
      <t xml:space="preserve">Control </t>
    </r>
    <r>
      <rPr>
        <b/>
        <i/>
        <sz val="10"/>
        <color theme="1"/>
        <rFont val="等线"/>
        <family val="3"/>
        <charset val="134"/>
        <scheme val="minor"/>
      </rPr>
      <t>vs</t>
    </r>
    <r>
      <rPr>
        <b/>
        <sz val="10"/>
        <color theme="1"/>
        <rFont val="等线"/>
        <family val="3"/>
        <charset val="134"/>
        <scheme val="minor"/>
      </rPr>
      <t xml:space="preserve"> Sarcopenia</t>
    </r>
    <phoneticPr fontId="1" type="noConversion"/>
  </si>
  <si>
    <t>NRS2002 score</t>
    <phoneticPr fontId="1" type="noConversion"/>
  </si>
  <si>
    <t>Laboratory data</t>
    <phoneticPr fontId="1" type="noConversion"/>
  </si>
  <si>
    <t>C-reaction protein(g/dL)</t>
    <phoneticPr fontId="1" type="noConversion"/>
  </si>
  <si>
    <t>Platelets(g/mL)</t>
    <phoneticPr fontId="1" type="noConversion"/>
  </si>
  <si>
    <t>C7</t>
  </si>
  <si>
    <t>C8</t>
  </si>
  <si>
    <t>C9</t>
  </si>
  <si>
    <t>C10</t>
  </si>
  <si>
    <t>C11</t>
  </si>
  <si>
    <t>C12</t>
  </si>
  <si>
    <t>S7</t>
  </si>
  <si>
    <t>S8</t>
  </si>
  <si>
    <t>S9</t>
  </si>
  <si>
    <t>S10</t>
  </si>
  <si>
    <t>S11</t>
  </si>
  <si>
    <t>S12</t>
  </si>
  <si>
    <t>Antihyperlipidemic drugs</t>
    <phoneticPr fontId="1" type="noConversion"/>
  </si>
  <si>
    <t>Leukocyte(10^9 /L)</t>
    <phoneticPr fontId="1" type="noConversion"/>
  </si>
  <si>
    <t>Hemoglobin(g/L)</t>
    <phoneticPr fontId="1" type="noConversion"/>
  </si>
  <si>
    <t>Platelets(10^9 /L)</t>
    <phoneticPr fontId="1" type="noConversion"/>
  </si>
  <si>
    <t xml:space="preserve"> Albumin(g/L)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</si>
</sst>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_ "/>
  </numFmts>
  <fonts count="2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</font>
    <font>
      <sz val="12"/>
      <color theme="1"/>
      <name val="等线"/>
      <family val="2"/>
      <scheme val="minor"/>
    </font>
    <font>
      <sz val="18"/>
      <color theme="3"/>
      <name val="等线 Light"/>
      <family val="2"/>
      <scheme val="major"/>
    </font>
    <font>
      <b/>
      <sz val="15"/>
      <color theme="3"/>
      <name val="等线"/>
      <family val="2"/>
      <scheme val="minor"/>
    </font>
    <font>
      <b/>
      <sz val="13"/>
      <color theme="3"/>
      <name val="等线"/>
      <family val="2"/>
      <scheme val="minor"/>
    </font>
    <font>
      <b/>
      <sz val="11"/>
      <color theme="3"/>
      <name val="等线"/>
      <family val="2"/>
      <scheme val="minor"/>
    </font>
    <font>
      <sz val="12"/>
      <color rgb="FF006100"/>
      <name val="等线"/>
      <family val="2"/>
      <scheme val="minor"/>
    </font>
    <font>
      <sz val="12"/>
      <color rgb="FF9C0006"/>
      <name val="等线"/>
      <family val="2"/>
      <scheme val="minor"/>
    </font>
    <font>
      <sz val="12"/>
      <color rgb="FF9C5700"/>
      <name val="等线"/>
      <family val="2"/>
      <scheme val="minor"/>
    </font>
    <font>
      <sz val="12"/>
      <color rgb="FF3F3F76"/>
      <name val="等线"/>
      <family val="2"/>
      <scheme val="minor"/>
    </font>
    <font>
      <b/>
      <sz val="12"/>
      <color rgb="FF3F3F3F"/>
      <name val="等线"/>
      <family val="2"/>
      <scheme val="minor"/>
    </font>
    <font>
      <b/>
      <sz val="12"/>
      <color rgb="FFFA7D00"/>
      <name val="等线"/>
      <family val="2"/>
      <scheme val="minor"/>
    </font>
    <font>
      <sz val="12"/>
      <color rgb="FFFA7D00"/>
      <name val="等线"/>
      <family val="2"/>
      <scheme val="minor"/>
    </font>
    <font>
      <b/>
      <sz val="12"/>
      <color theme="0"/>
      <name val="等线"/>
      <family val="2"/>
      <scheme val="minor"/>
    </font>
    <font>
      <sz val="12"/>
      <color rgb="FFFF0000"/>
      <name val="等线"/>
      <family val="2"/>
      <scheme val="minor"/>
    </font>
    <font>
      <i/>
      <sz val="12"/>
      <color rgb="FF7F7F7F"/>
      <name val="等线"/>
      <family val="2"/>
      <scheme val="minor"/>
    </font>
    <font>
      <b/>
      <sz val="12"/>
      <color theme="1"/>
      <name val="等线"/>
      <family val="2"/>
      <scheme val="minor"/>
    </font>
    <font>
      <sz val="12"/>
      <color theme="0"/>
      <name val="等线"/>
      <family val="2"/>
      <scheme val="minor"/>
    </font>
    <font>
      <sz val="12"/>
      <color theme="1"/>
      <name val="等线"/>
      <family val="2"/>
      <charset val="204"/>
      <scheme val="minor"/>
    </font>
    <font>
      <b/>
      <sz val="10"/>
      <color theme="1"/>
      <name val="等线"/>
      <family val="3"/>
      <charset val="134"/>
      <scheme val="minor"/>
    </font>
    <font>
      <b/>
      <i/>
      <sz val="11"/>
      <color theme="1"/>
      <name val="等线"/>
      <family val="3"/>
      <charset val="134"/>
      <scheme val="minor"/>
    </font>
    <font>
      <b/>
      <i/>
      <sz val="1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4" fillId="0" borderId="0"/>
    <xf numFmtId="0" fontId="5" fillId="0" borderId="0" applyNumberFormat="0" applyFill="0" applyBorder="0" applyAlignment="0" applyProtection="0"/>
    <xf numFmtId="0" fontId="6" fillId="0" borderId="8" applyNumberFormat="0" applyFill="0" applyAlignment="0" applyProtection="0"/>
    <xf numFmtId="0" fontId="7" fillId="0" borderId="9" applyNumberFormat="0" applyFill="0" applyAlignment="0" applyProtection="0"/>
    <xf numFmtId="0" fontId="8" fillId="0" borderId="10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11" applyNumberFormat="0" applyAlignment="0" applyProtection="0"/>
    <xf numFmtId="0" fontId="13" fillId="6" borderId="12" applyNumberFormat="0" applyAlignment="0" applyProtection="0"/>
    <xf numFmtId="0" fontId="14" fillId="6" borderId="11" applyNumberFormat="0" applyAlignment="0" applyProtection="0"/>
    <xf numFmtId="0" fontId="15" fillId="0" borderId="13" applyNumberFormat="0" applyFill="0" applyAlignment="0" applyProtection="0"/>
    <xf numFmtId="0" fontId="16" fillId="7" borderId="14" applyNumberFormat="0" applyAlignment="0" applyProtection="0"/>
    <xf numFmtId="0" fontId="17" fillId="0" borderId="0" applyNumberFormat="0" applyFill="0" applyBorder="0" applyAlignment="0" applyProtection="0"/>
    <xf numFmtId="0" fontId="4" fillId="8" borderId="15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6" applyNumberFormat="0" applyFill="0" applyAlignment="0" applyProtection="0"/>
    <xf numFmtId="0" fontId="20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1" fillId="0" borderId="0"/>
  </cellStyleXfs>
  <cellXfs count="17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top"/>
    </xf>
    <xf numFmtId="0" fontId="2" fillId="33" borderId="1" xfId="0" applyFont="1" applyFill="1" applyBorder="1" applyAlignment="1">
      <alignment horizontal="center"/>
    </xf>
    <xf numFmtId="0" fontId="22" fillId="33" borderId="1" xfId="0" applyFont="1" applyFill="1" applyBorder="1" applyAlignment="1">
      <alignment horizontal="center"/>
    </xf>
    <xf numFmtId="0" fontId="2" fillId="0" borderId="0" xfId="0" applyFont="1" applyAlignment="1">
      <alignment vertical="top"/>
    </xf>
    <xf numFmtId="0" fontId="25" fillId="0" borderId="0" xfId="0" applyFont="1"/>
    <xf numFmtId="0" fontId="22" fillId="0" borderId="1" xfId="0" applyFont="1" applyBorder="1" applyAlignment="1">
      <alignment horizontal="right" vertical="top"/>
    </xf>
    <xf numFmtId="176" fontId="0" fillId="0" borderId="1" xfId="0" applyNumberFormat="1" applyBorder="1" applyAlignment="1">
      <alignment horizontal="center"/>
    </xf>
    <xf numFmtId="0" fontId="2" fillId="33" borderId="2" xfId="0" applyFont="1" applyFill="1" applyBorder="1" applyAlignment="1">
      <alignment horizontal="center" vertical="center"/>
    </xf>
    <xf numFmtId="0" fontId="2" fillId="33" borderId="3" xfId="0" applyFont="1" applyFill="1" applyBorder="1" applyAlignment="1">
      <alignment horizontal="center" vertical="center"/>
    </xf>
    <xf numFmtId="0" fontId="2" fillId="33" borderId="1" xfId="0" applyFont="1" applyFill="1" applyBorder="1" applyAlignment="1">
      <alignment horizontal="center" vertical="center"/>
    </xf>
    <xf numFmtId="0" fontId="2" fillId="33" borderId="4" xfId="0" applyFont="1" applyFill="1" applyBorder="1" applyAlignment="1">
      <alignment horizontal="center"/>
    </xf>
    <xf numFmtId="0" fontId="2" fillId="33" borderId="5" xfId="0" applyFont="1" applyFill="1" applyBorder="1" applyAlignment="1">
      <alignment horizontal="center"/>
    </xf>
    <xf numFmtId="0" fontId="2" fillId="33" borderId="6" xfId="0" applyFont="1" applyFill="1" applyBorder="1" applyAlignment="1">
      <alignment horizontal="center" vertical="center"/>
    </xf>
    <xf numFmtId="0" fontId="2" fillId="33" borderId="7" xfId="0" applyFont="1" applyFill="1" applyBorder="1" applyAlignment="1">
      <alignment horizontal="center" vertical="center"/>
    </xf>
  </cellXfs>
  <cellStyles count="44">
    <cellStyle name="20% - 着色 1 2" xfId="20" xr:uid="{1F0C1B19-C5B4-4FF3-B759-55F33689DD86}"/>
    <cellStyle name="20% - 着色 2 2" xfId="24" xr:uid="{8EA7523A-9282-4591-B8C9-23F5D233B7C0}"/>
    <cellStyle name="20% - 着色 3 2" xfId="28" xr:uid="{E1D7E47F-C693-43D8-9C5C-089E363B6777}"/>
    <cellStyle name="20% - 着色 4 2" xfId="32" xr:uid="{CDACBE92-9E75-4FA5-BF9C-0E2F5EF929C5}"/>
    <cellStyle name="20% - 着色 5 2" xfId="36" xr:uid="{32827A3A-B3B8-411B-A3E0-0E411168733F}"/>
    <cellStyle name="20% - 着色 6 2" xfId="40" xr:uid="{365E31AB-FD77-41B9-94EE-5D37C78D12D2}"/>
    <cellStyle name="40% - 着色 1 2" xfId="21" xr:uid="{F56B323F-BEE4-46DB-A8FE-190716A5388B}"/>
    <cellStyle name="40% - 着色 2 2" xfId="25" xr:uid="{B30CF792-93C9-4175-84A4-D56A0E54EF95}"/>
    <cellStyle name="40% - 着色 3 2" xfId="29" xr:uid="{43861466-7267-41F3-A9BE-C788E2F6A8F2}"/>
    <cellStyle name="40% - 着色 4 2" xfId="33" xr:uid="{9B8D0728-39A0-4706-A48D-8B3F77B8E5AA}"/>
    <cellStyle name="40% - 着色 5 2" xfId="37" xr:uid="{94510E05-62BE-4420-9BEB-D5D5E6C8A957}"/>
    <cellStyle name="40% - 着色 6 2" xfId="41" xr:uid="{39B88CCF-0AE7-42BA-8684-F8AEADE9760F}"/>
    <cellStyle name="60% - 着色 1 2" xfId="22" xr:uid="{F982645F-EE1B-46DC-A8A7-CBED8AF6F3D3}"/>
    <cellStyle name="60% - 着色 2 2" xfId="26" xr:uid="{9D579EAA-DB1F-4DF6-AEA7-6AE08E382B38}"/>
    <cellStyle name="60% - 着色 3 2" xfId="30" xr:uid="{8B1AF309-E0A9-445E-81B9-C33CCA649474}"/>
    <cellStyle name="60% - 着色 4 2" xfId="34" xr:uid="{92C292D0-5A3C-473F-9ECA-70D4769E3A06}"/>
    <cellStyle name="60% - 着色 5 2" xfId="38" xr:uid="{59893EB2-6F58-4411-A7E2-86C48C0CFD01}"/>
    <cellStyle name="60% - 着色 6 2" xfId="42" xr:uid="{64005C6E-ED1A-44BD-8C7F-90A19DB19C2A}"/>
    <cellStyle name="Normal 2" xfId="43" xr:uid="{609EFDB8-2625-4956-BA40-28712A57021A}"/>
    <cellStyle name="标题 1 2" xfId="3" xr:uid="{FD23EC06-3769-404E-B7BC-FCD2EF90410D}"/>
    <cellStyle name="标题 2 2" xfId="4" xr:uid="{2A00EB80-958C-4A3F-90C8-FD4789ADAF7B}"/>
    <cellStyle name="标题 3 2" xfId="5" xr:uid="{CAF1BB66-3CA7-4586-BF93-ABF8A7C12AF8}"/>
    <cellStyle name="标题 4 2" xfId="6" xr:uid="{9ED1C8B2-CFEB-4BF4-93D2-6C37D9EE20FB}"/>
    <cellStyle name="标题 5" xfId="2" xr:uid="{F9DEE3FC-827F-4AFD-9FC5-0C0002F681CA}"/>
    <cellStyle name="差 2" xfId="8" xr:uid="{74C3F4F9-CF98-4814-B352-0B71C8D91114}"/>
    <cellStyle name="常规" xfId="0" builtinId="0"/>
    <cellStyle name="常规 2" xfId="1" xr:uid="{8C6FFD1E-112E-4DD6-AD2A-27AE0D842FB6}"/>
    <cellStyle name="好 2" xfId="7" xr:uid="{C1BF28FD-DA5A-4906-AAD1-B0236911F892}"/>
    <cellStyle name="汇总 2" xfId="18" xr:uid="{2EF39C3F-91E3-48B9-BBDF-623A0C2178D1}"/>
    <cellStyle name="计算 2" xfId="12" xr:uid="{53C97AE2-C926-48D0-8AAA-858808ED9B33}"/>
    <cellStyle name="检查单元格 2" xfId="14" xr:uid="{C5A311CA-FB24-451A-A945-1BA239194344}"/>
    <cellStyle name="解释性文本 2" xfId="17" xr:uid="{22568020-B6DB-4E36-BD32-5B6C0A62053A}"/>
    <cellStyle name="警告文本 2" xfId="15" xr:uid="{0589F3DF-E3B4-4C18-AAA2-A1445EBEBFF8}"/>
    <cellStyle name="链接单元格 2" xfId="13" xr:uid="{CF2B388A-75A5-4F46-81EA-30C0C662F1F5}"/>
    <cellStyle name="适中 2" xfId="9" xr:uid="{E6311CC2-4B38-4AE9-8C3A-9E0565ABC901}"/>
    <cellStyle name="输出 2" xfId="11" xr:uid="{9CA9C97D-BD91-427C-BF12-F5FEFBAA6086}"/>
    <cellStyle name="输入 2" xfId="10" xr:uid="{B9D9BCEB-3511-44CB-8D8F-5338DFE1C768}"/>
    <cellStyle name="着色 1 2" xfId="19" xr:uid="{6F3E5B70-D098-42FA-A3BA-E518A12762CD}"/>
    <cellStyle name="着色 2 2" xfId="23" xr:uid="{A041569A-2A94-4B97-8736-160244D8BD1A}"/>
    <cellStyle name="着色 3 2" xfId="27" xr:uid="{12ACEF0D-94C2-4654-81DF-415E48D08440}"/>
    <cellStyle name="着色 4 2" xfId="31" xr:uid="{2E71A596-176E-4AD1-989C-C1ED05FC9E05}"/>
    <cellStyle name="着色 5 2" xfId="35" xr:uid="{7C682A2B-5AB4-4C5C-A9F5-F4F8D6414E72}"/>
    <cellStyle name="着色 6 2" xfId="39" xr:uid="{4484ACB8-6045-44FA-B8D4-C7C0B3A203B3}"/>
    <cellStyle name="注释 2" xfId="16" xr:uid="{3B5AD1A4-5668-40F7-BB6B-F648CA1DAE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7070C-D5CD-4150-84E0-BA51902BFF26}">
  <dimension ref="A1:O47"/>
  <sheetViews>
    <sheetView tabSelected="1" zoomScale="70" zoomScaleNormal="70" workbookViewId="0">
      <selection activeCell="A35" sqref="A35:B47"/>
    </sheetView>
  </sheetViews>
  <sheetFormatPr defaultRowHeight="14.25" x14ac:dyDescent="0.2"/>
  <cols>
    <col min="1" max="1" width="27.375" customWidth="1"/>
    <col min="2" max="2" width="22.75" customWidth="1"/>
    <col min="3" max="3" width="12.875" customWidth="1"/>
    <col min="4" max="4" width="13.25" customWidth="1"/>
    <col min="5" max="5" width="23.25" customWidth="1"/>
    <col min="6" max="13" width="27" customWidth="1"/>
    <col min="16" max="16" width="20.5" customWidth="1"/>
    <col min="17" max="17" width="19.5" customWidth="1"/>
    <col min="18" max="18" width="22" customWidth="1"/>
    <col min="19" max="19" width="9.125" customWidth="1"/>
    <col min="20" max="20" width="11.25" customWidth="1"/>
    <col min="21" max="21" width="19.75" customWidth="1"/>
  </cols>
  <sheetData>
    <row r="1" spans="1:15" x14ac:dyDescent="0.2">
      <c r="A1" s="15" t="s">
        <v>0</v>
      </c>
      <c r="B1" s="13" t="s">
        <v>1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0" t="s">
        <v>19</v>
      </c>
      <c r="O1" s="10" t="s">
        <v>20</v>
      </c>
    </row>
    <row r="2" spans="1:15" x14ac:dyDescent="0.2">
      <c r="A2" s="16"/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35</v>
      </c>
      <c r="I2" s="1" t="s">
        <v>36</v>
      </c>
      <c r="J2" s="1" t="s">
        <v>37</v>
      </c>
      <c r="K2" s="1" t="s">
        <v>38</v>
      </c>
      <c r="L2" s="1" t="s">
        <v>39</v>
      </c>
      <c r="M2" s="1" t="s">
        <v>40</v>
      </c>
      <c r="N2" s="11"/>
      <c r="O2" s="11"/>
    </row>
    <row r="3" spans="1:15" x14ac:dyDescent="0.2">
      <c r="A3" s="2" t="s">
        <v>3</v>
      </c>
      <c r="B3" s="1">
        <v>76</v>
      </c>
      <c r="C3" s="1">
        <v>73</v>
      </c>
      <c r="D3" s="1">
        <v>74</v>
      </c>
      <c r="E3" s="1">
        <v>75</v>
      </c>
      <c r="F3" s="1">
        <v>72</v>
      </c>
      <c r="G3" s="1">
        <v>84</v>
      </c>
      <c r="H3" s="1">
        <v>69</v>
      </c>
      <c r="I3" s="1">
        <v>74</v>
      </c>
      <c r="J3" s="1">
        <v>73</v>
      </c>
      <c r="K3" s="1">
        <v>70</v>
      </c>
      <c r="L3" s="1">
        <v>74</v>
      </c>
      <c r="M3" s="1">
        <v>84</v>
      </c>
      <c r="N3" s="1">
        <f t="shared" ref="N3:N10" si="0">AVERAGE(B3:M3)</f>
        <v>74.833333333333329</v>
      </c>
      <c r="O3" s="1">
        <f>STDEV(B3:M3)</f>
        <v>4.7065396154197137</v>
      </c>
    </row>
    <row r="4" spans="1:15" x14ac:dyDescent="0.2">
      <c r="A4" s="2" t="s">
        <v>22</v>
      </c>
      <c r="B4" s="1">
        <v>24.5</v>
      </c>
      <c r="C4" s="1">
        <v>23.7</v>
      </c>
      <c r="D4" s="1">
        <v>21.6</v>
      </c>
      <c r="E4" s="1">
        <v>20.5</v>
      </c>
      <c r="F4" s="1">
        <v>22.8</v>
      </c>
      <c r="G4" s="1">
        <v>20.6</v>
      </c>
      <c r="H4" s="1">
        <v>20.7</v>
      </c>
      <c r="I4" s="1">
        <v>22.4</v>
      </c>
      <c r="J4" s="1">
        <v>23.4</v>
      </c>
      <c r="K4" s="1">
        <v>21.6</v>
      </c>
      <c r="L4" s="1">
        <v>20.6</v>
      </c>
      <c r="M4" s="1">
        <v>20.3</v>
      </c>
      <c r="N4" s="1">
        <f t="shared" si="0"/>
        <v>21.891666666666666</v>
      </c>
      <c r="O4" s="1">
        <f>STDEV(B4:M4)</f>
        <v>1.4406175022811527</v>
      </c>
    </row>
    <row r="5" spans="1:15" x14ac:dyDescent="0.2">
      <c r="A5" s="2" t="s">
        <v>7</v>
      </c>
      <c r="B5" s="1">
        <v>30.2</v>
      </c>
      <c r="C5" s="1">
        <v>37.6</v>
      </c>
      <c r="D5" s="1">
        <v>32.5</v>
      </c>
      <c r="E5" s="1">
        <v>36.4</v>
      </c>
      <c r="F5" s="1">
        <v>39.6</v>
      </c>
      <c r="G5" s="1">
        <v>30.1</v>
      </c>
      <c r="H5" s="1">
        <v>35.200000000000003</v>
      </c>
      <c r="I5" s="1">
        <v>32.5</v>
      </c>
      <c r="J5" s="1">
        <v>35.4</v>
      </c>
      <c r="K5" s="1">
        <v>39.5</v>
      </c>
      <c r="L5" s="1">
        <v>29.4</v>
      </c>
      <c r="M5" s="1">
        <v>32.200000000000003</v>
      </c>
      <c r="N5" s="1">
        <f t="shared" si="0"/>
        <v>34.216666666666661</v>
      </c>
      <c r="O5" s="1">
        <f>STDEV(B5:M5)</f>
        <v>3.5893360574531519</v>
      </c>
    </row>
    <row r="6" spans="1:15" x14ac:dyDescent="0.2">
      <c r="A6" s="2" t="s">
        <v>4</v>
      </c>
      <c r="B6" s="1">
        <v>42.4</v>
      </c>
      <c r="C6" s="1">
        <v>42.9</v>
      </c>
      <c r="D6" s="1">
        <v>45.5</v>
      </c>
      <c r="E6" s="1">
        <v>38.6</v>
      </c>
      <c r="F6" s="1">
        <v>38.5</v>
      </c>
      <c r="G6" s="1">
        <v>43.7</v>
      </c>
      <c r="H6" s="1">
        <v>42.4</v>
      </c>
      <c r="I6" s="1">
        <v>46.9</v>
      </c>
      <c r="J6" s="1">
        <v>46.3</v>
      </c>
      <c r="K6" s="1">
        <v>44.4</v>
      </c>
      <c r="L6" s="1">
        <v>45.4</v>
      </c>
      <c r="M6" s="1">
        <v>44.9</v>
      </c>
      <c r="N6" s="1">
        <f t="shared" si="0"/>
        <v>43.491666666666667</v>
      </c>
      <c r="O6" s="1">
        <f>STDEV(B6:M6)</f>
        <v>2.7237869137498891</v>
      </c>
    </row>
    <row r="7" spans="1:15" x14ac:dyDescent="0.2">
      <c r="A7" s="2" t="s">
        <v>5</v>
      </c>
      <c r="B7" s="1">
        <v>14.5</v>
      </c>
      <c r="C7" s="1">
        <v>15.6</v>
      </c>
      <c r="D7" s="1">
        <v>13.6</v>
      </c>
      <c r="E7" s="1">
        <v>16.399999999999999</v>
      </c>
      <c r="F7" s="1">
        <v>14.4</v>
      </c>
      <c r="G7" s="1">
        <v>15.7</v>
      </c>
      <c r="H7" s="1">
        <v>14.8</v>
      </c>
      <c r="I7" s="1">
        <v>17.2</v>
      </c>
      <c r="J7" s="1">
        <v>14.4</v>
      </c>
      <c r="K7" s="1">
        <v>16.7</v>
      </c>
      <c r="L7" s="1">
        <v>16.600000000000001</v>
      </c>
      <c r="M7" s="1">
        <v>15.8</v>
      </c>
      <c r="N7" s="1">
        <f t="shared" si="0"/>
        <v>15.475</v>
      </c>
      <c r="O7" s="1">
        <f>STDEV(B7:M7)</f>
        <v>1.1282528730096568</v>
      </c>
    </row>
    <row r="8" spans="1:15" x14ac:dyDescent="0.2">
      <c r="A8" s="2" t="s">
        <v>6</v>
      </c>
      <c r="B8" s="1">
        <v>7.3</v>
      </c>
      <c r="C8" s="1">
        <v>8</v>
      </c>
      <c r="D8" s="1">
        <v>7.5</v>
      </c>
      <c r="E8" s="1">
        <v>7.7</v>
      </c>
      <c r="F8" s="1">
        <v>8.1</v>
      </c>
      <c r="G8" s="1">
        <v>7.4</v>
      </c>
      <c r="H8" s="1">
        <v>7.7</v>
      </c>
      <c r="I8" s="1">
        <v>7.3</v>
      </c>
      <c r="J8" s="1">
        <v>7.5</v>
      </c>
      <c r="K8" s="1">
        <v>7.6</v>
      </c>
      <c r="L8" s="1">
        <v>7.6</v>
      </c>
      <c r="M8" s="1">
        <v>7.4</v>
      </c>
      <c r="N8" s="1">
        <f t="shared" si="0"/>
        <v>7.5916666666666659</v>
      </c>
      <c r="O8" s="1">
        <f>STDEV(B8:M8)</f>
        <v>0.25390883594254243</v>
      </c>
    </row>
    <row r="9" spans="1:15" x14ac:dyDescent="0.2">
      <c r="A9" s="3" t="s">
        <v>26</v>
      </c>
      <c r="B9" s="1" t="s">
        <v>23</v>
      </c>
      <c r="C9" s="1" t="s">
        <v>28</v>
      </c>
      <c r="D9" s="1" t="s">
        <v>28</v>
      </c>
      <c r="E9" s="1" t="s">
        <v>25</v>
      </c>
      <c r="F9" s="1" t="s">
        <v>28</v>
      </c>
      <c r="G9" s="1" t="s">
        <v>23</v>
      </c>
      <c r="H9" s="1" t="s">
        <v>28</v>
      </c>
      <c r="I9" s="1" t="s">
        <v>28</v>
      </c>
      <c r="J9" s="1" t="s">
        <v>28</v>
      </c>
      <c r="K9" s="1" t="s">
        <v>24</v>
      </c>
      <c r="L9" s="1" t="s">
        <v>28</v>
      </c>
      <c r="M9" s="1" t="s">
        <v>28</v>
      </c>
      <c r="N9" s="1" t="s">
        <v>28</v>
      </c>
      <c r="O9" s="1" t="s">
        <v>28</v>
      </c>
    </row>
    <row r="10" spans="1:15" ht="14.25" customHeight="1" x14ac:dyDescent="0.2">
      <c r="A10" s="3" t="s">
        <v>31</v>
      </c>
      <c r="B10" s="1">
        <v>2</v>
      </c>
      <c r="C10" s="1">
        <v>1</v>
      </c>
      <c r="D10" s="1">
        <v>1</v>
      </c>
      <c r="E10" s="1">
        <v>2</v>
      </c>
      <c r="F10" s="1">
        <v>2</v>
      </c>
      <c r="G10" s="1">
        <v>1</v>
      </c>
      <c r="H10" s="1">
        <v>3</v>
      </c>
      <c r="I10" s="1">
        <v>2</v>
      </c>
      <c r="J10" s="1">
        <v>1</v>
      </c>
      <c r="K10" s="1">
        <v>2</v>
      </c>
      <c r="L10" s="1">
        <v>1</v>
      </c>
      <c r="M10" s="1">
        <v>3</v>
      </c>
      <c r="N10" s="1">
        <f t="shared" si="0"/>
        <v>1.75</v>
      </c>
      <c r="O10" s="1">
        <f>STDEV(B10:M10)</f>
        <v>0.75377836144440913</v>
      </c>
    </row>
    <row r="11" spans="1:15" ht="14.25" customHeight="1" x14ac:dyDescent="0.2">
      <c r="A11" s="3" t="s">
        <v>32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14.25" customHeight="1" x14ac:dyDescent="0.2">
      <c r="A12" s="8" t="s">
        <v>33</v>
      </c>
      <c r="B12" s="1">
        <v>15.5</v>
      </c>
      <c r="C12" s="1">
        <v>16.3</v>
      </c>
      <c r="D12" s="1">
        <v>21.3</v>
      </c>
      <c r="E12" s="1">
        <v>16.899999999999999</v>
      </c>
      <c r="F12" s="1">
        <v>21.5</v>
      </c>
      <c r="G12" s="1">
        <v>31.4</v>
      </c>
      <c r="H12" s="1">
        <v>29.6</v>
      </c>
      <c r="I12" s="1">
        <v>17.8</v>
      </c>
      <c r="J12" s="1">
        <v>26.5</v>
      </c>
      <c r="K12" s="1">
        <v>26.4</v>
      </c>
      <c r="L12" s="1">
        <v>35.5</v>
      </c>
      <c r="M12" s="1">
        <v>32.6</v>
      </c>
      <c r="N12" s="1">
        <f>AVERAGE(B12:M12)</f>
        <v>24.275000000000006</v>
      </c>
      <c r="O12" s="1">
        <f>STDEV(B12:M12)</f>
        <v>6.989358794884982</v>
      </c>
    </row>
    <row r="13" spans="1:15" x14ac:dyDescent="0.2">
      <c r="A13" s="8" t="s">
        <v>48</v>
      </c>
      <c r="B13" s="1">
        <v>5.4</v>
      </c>
      <c r="C13" s="1">
        <v>6.1</v>
      </c>
      <c r="D13" s="1">
        <v>7.6</v>
      </c>
      <c r="E13" s="1">
        <v>7.7</v>
      </c>
      <c r="F13" s="1">
        <v>5.7</v>
      </c>
      <c r="G13" s="1">
        <v>6.5</v>
      </c>
      <c r="H13" s="1">
        <v>9.1</v>
      </c>
      <c r="I13" s="1">
        <v>8.4</v>
      </c>
      <c r="J13" s="1">
        <v>7</v>
      </c>
      <c r="K13" s="1">
        <v>5.3</v>
      </c>
      <c r="L13" s="1">
        <v>6.8</v>
      </c>
      <c r="M13" s="1">
        <v>6.2</v>
      </c>
      <c r="N13" s="1">
        <f t="shared" ref="N13:N16" si="1">AVERAGE(B13:M13)</f>
        <v>6.8166666666666664</v>
      </c>
      <c r="O13" s="1">
        <f t="shared" ref="O13:O16" si="2">STDEV(B13:M13)</f>
        <v>1.1945583690091086</v>
      </c>
    </row>
    <row r="14" spans="1:15" x14ac:dyDescent="0.2">
      <c r="A14" s="8" t="s">
        <v>49</v>
      </c>
      <c r="B14" s="1">
        <v>134</v>
      </c>
      <c r="C14" s="1">
        <v>123</v>
      </c>
      <c r="D14" s="1">
        <v>126</v>
      </c>
      <c r="E14" s="1">
        <v>154</v>
      </c>
      <c r="F14" s="1">
        <v>147</v>
      </c>
      <c r="G14" s="1">
        <v>126</v>
      </c>
      <c r="H14" s="1">
        <v>127</v>
      </c>
      <c r="I14" s="1">
        <v>136</v>
      </c>
      <c r="J14" s="1">
        <v>151</v>
      </c>
      <c r="K14" s="1">
        <v>144</v>
      </c>
      <c r="L14" s="1">
        <v>142</v>
      </c>
      <c r="M14" s="1">
        <v>134</v>
      </c>
      <c r="N14" s="1">
        <f t="shared" si="1"/>
        <v>137</v>
      </c>
      <c r="O14" s="1">
        <f t="shared" si="2"/>
        <v>10.514059850764335</v>
      </c>
    </row>
    <row r="15" spans="1:15" x14ac:dyDescent="0.2">
      <c r="A15" s="8" t="s">
        <v>34</v>
      </c>
      <c r="B15" s="1">
        <v>165</v>
      </c>
      <c r="C15" s="1">
        <v>341</v>
      </c>
      <c r="D15" s="1">
        <v>135</v>
      </c>
      <c r="E15" s="1">
        <v>111</v>
      </c>
      <c r="F15" s="1">
        <v>244</v>
      </c>
      <c r="G15" s="1">
        <v>119</v>
      </c>
      <c r="H15" s="1">
        <v>162</v>
      </c>
      <c r="I15" s="1">
        <v>146</v>
      </c>
      <c r="J15" s="1">
        <v>218</v>
      </c>
      <c r="K15" s="1">
        <v>206</v>
      </c>
      <c r="L15" s="1">
        <v>256</v>
      </c>
      <c r="M15" s="1">
        <v>247</v>
      </c>
      <c r="N15" s="1">
        <f t="shared" si="1"/>
        <v>195.83333333333334</v>
      </c>
      <c r="O15" s="1">
        <f t="shared" si="2"/>
        <v>68.49397230723477</v>
      </c>
    </row>
    <row r="16" spans="1:15" x14ac:dyDescent="0.2">
      <c r="A16" s="8" t="s">
        <v>51</v>
      </c>
      <c r="B16" s="1">
        <v>38.4</v>
      </c>
      <c r="C16" s="1">
        <v>47.1</v>
      </c>
      <c r="D16" s="1">
        <v>41.3</v>
      </c>
      <c r="E16" s="1">
        <v>42.5</v>
      </c>
      <c r="F16" s="1">
        <v>39.700000000000003</v>
      </c>
      <c r="G16" s="1">
        <v>40</v>
      </c>
      <c r="H16" s="1">
        <v>41.3</v>
      </c>
      <c r="I16" s="1">
        <v>42.7</v>
      </c>
      <c r="J16" s="1">
        <v>44.2</v>
      </c>
      <c r="K16" s="1">
        <v>39.5</v>
      </c>
      <c r="L16" s="1">
        <v>42.3</v>
      </c>
      <c r="M16" s="1">
        <v>43.1</v>
      </c>
      <c r="N16" s="1">
        <f t="shared" si="1"/>
        <v>41.841666666666669</v>
      </c>
      <c r="O16" s="1">
        <f t="shared" si="2"/>
        <v>2.3754265964562071</v>
      </c>
    </row>
    <row r="18" spans="1:15" x14ac:dyDescent="0.2">
      <c r="A18" s="10" t="s">
        <v>0</v>
      </c>
      <c r="B18" s="13" t="s">
        <v>2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0" t="s">
        <v>19</v>
      </c>
      <c r="O18" s="10" t="s">
        <v>20</v>
      </c>
    </row>
    <row r="19" spans="1:15" x14ac:dyDescent="0.2">
      <c r="A19" s="11"/>
      <c r="B19" s="1" t="s">
        <v>14</v>
      </c>
      <c r="C19" s="1" t="s">
        <v>15</v>
      </c>
      <c r="D19" s="1" t="s">
        <v>16</v>
      </c>
      <c r="E19" s="1" t="s">
        <v>17</v>
      </c>
      <c r="F19" s="1" t="s">
        <v>18</v>
      </c>
      <c r="G19" s="1" t="s">
        <v>21</v>
      </c>
      <c r="H19" s="1" t="s">
        <v>41</v>
      </c>
      <c r="I19" s="1" t="s">
        <v>42</v>
      </c>
      <c r="J19" s="1" t="s">
        <v>43</v>
      </c>
      <c r="K19" s="1" t="s">
        <v>44</v>
      </c>
      <c r="L19" s="1" t="s">
        <v>45</v>
      </c>
      <c r="M19" s="1" t="s">
        <v>46</v>
      </c>
      <c r="N19" s="11"/>
      <c r="O19" s="11"/>
    </row>
    <row r="20" spans="1:15" x14ac:dyDescent="0.2">
      <c r="A20" s="2" t="s">
        <v>3</v>
      </c>
      <c r="B20" s="1">
        <v>77</v>
      </c>
      <c r="C20" s="1">
        <v>82</v>
      </c>
      <c r="D20" s="1">
        <v>69</v>
      </c>
      <c r="E20" s="1">
        <v>78</v>
      </c>
      <c r="F20" s="1">
        <v>75</v>
      </c>
      <c r="G20" s="1">
        <v>75</v>
      </c>
      <c r="H20" s="1">
        <v>78</v>
      </c>
      <c r="I20" s="1">
        <v>81</v>
      </c>
      <c r="J20" s="1">
        <v>76</v>
      </c>
      <c r="K20" s="1">
        <v>70</v>
      </c>
      <c r="L20" s="1">
        <v>73</v>
      </c>
      <c r="M20" s="1">
        <v>71</v>
      </c>
      <c r="N20" s="1">
        <f>AVERAGE(B20:M20)</f>
        <v>75.416666666666671</v>
      </c>
      <c r="O20" s="1">
        <f>STDEV(B20:M20)</f>
        <v>4.122186827695252</v>
      </c>
    </row>
    <row r="21" spans="1:15" x14ac:dyDescent="0.2">
      <c r="A21" s="2" t="s">
        <v>22</v>
      </c>
      <c r="B21" s="1">
        <v>22.5</v>
      </c>
      <c r="C21" s="1">
        <v>21.3</v>
      </c>
      <c r="D21" s="1">
        <v>23.1</v>
      </c>
      <c r="E21" s="1">
        <v>19.7</v>
      </c>
      <c r="F21" s="1">
        <v>23.2</v>
      </c>
      <c r="G21" s="1">
        <v>18.7</v>
      </c>
      <c r="H21" s="1">
        <v>19.5</v>
      </c>
      <c r="I21" s="1">
        <v>21.4</v>
      </c>
      <c r="J21" s="1">
        <v>22.8</v>
      </c>
      <c r="K21" s="1">
        <v>24.2</v>
      </c>
      <c r="L21" s="1">
        <v>20.399999999999999</v>
      </c>
      <c r="M21" s="1">
        <v>24.5</v>
      </c>
      <c r="N21" s="1">
        <f>AVERAGE(B21:M21)</f>
        <v>21.775000000000002</v>
      </c>
      <c r="O21" s="1">
        <f>STDEV(B21:M21)</f>
        <v>1.903644829363828</v>
      </c>
    </row>
    <row r="22" spans="1:15" x14ac:dyDescent="0.2">
      <c r="A22" s="2" t="s">
        <v>7</v>
      </c>
      <c r="B22" s="1">
        <v>24.5</v>
      </c>
      <c r="C22" s="1">
        <v>17.600000000000001</v>
      </c>
      <c r="D22" s="1">
        <v>25.7</v>
      </c>
      <c r="E22" s="1">
        <v>24.3</v>
      </c>
      <c r="F22" s="1">
        <v>22.3</v>
      </c>
      <c r="G22" s="1">
        <v>23.1</v>
      </c>
      <c r="H22" s="1">
        <v>22</v>
      </c>
      <c r="I22" s="1">
        <v>20.100000000000001</v>
      </c>
      <c r="J22" s="1">
        <v>19.5</v>
      </c>
      <c r="K22" s="1">
        <v>23.5</v>
      </c>
      <c r="L22" s="1">
        <v>25.3</v>
      </c>
      <c r="M22" s="1">
        <v>27.5</v>
      </c>
      <c r="N22" s="1">
        <f>AVERAGE(B22:M22)</f>
        <v>22.95</v>
      </c>
      <c r="O22" s="1">
        <f>STDEV(B22:M22)</f>
        <v>2.8334046336839811</v>
      </c>
    </row>
    <row r="23" spans="1:15" x14ac:dyDescent="0.2">
      <c r="A23" s="2" t="s">
        <v>4</v>
      </c>
      <c r="B23" s="1">
        <v>38.200000000000003</v>
      </c>
      <c r="C23" s="1">
        <v>34.6</v>
      </c>
      <c r="D23" s="1">
        <v>38.299999999999997</v>
      </c>
      <c r="E23" s="1">
        <v>39.299999999999997</v>
      </c>
      <c r="F23" s="1">
        <v>39.6</v>
      </c>
      <c r="G23" s="1">
        <v>38.299999999999997</v>
      </c>
      <c r="H23" s="1">
        <v>39.700000000000003</v>
      </c>
      <c r="I23" s="1">
        <v>41.3</v>
      </c>
      <c r="J23" s="1">
        <v>39.4</v>
      </c>
      <c r="K23" s="1">
        <v>37.700000000000003</v>
      </c>
      <c r="L23" s="1">
        <v>39.5</v>
      </c>
      <c r="M23" s="1">
        <v>39.5</v>
      </c>
      <c r="N23" s="1">
        <f>AVERAGE(B23:M23)</f>
        <v>38.783333333333331</v>
      </c>
      <c r="O23" s="1">
        <f>STDEV(B23:M23)</f>
        <v>1.6235949636718523</v>
      </c>
    </row>
    <row r="24" spans="1:15" x14ac:dyDescent="0.2">
      <c r="A24" s="2" t="s">
        <v>5</v>
      </c>
      <c r="B24" s="1">
        <v>14.3</v>
      </c>
      <c r="C24" s="1">
        <v>15.9</v>
      </c>
      <c r="D24" s="1">
        <v>14.6</v>
      </c>
      <c r="E24" s="1">
        <v>16.7</v>
      </c>
      <c r="F24" s="1">
        <v>14.5</v>
      </c>
      <c r="G24" s="1">
        <v>15.2</v>
      </c>
      <c r="H24" s="1">
        <v>16.7</v>
      </c>
      <c r="I24" s="1">
        <v>17.8</v>
      </c>
      <c r="J24" s="1">
        <v>15.6</v>
      </c>
      <c r="K24" s="1">
        <v>16.7</v>
      </c>
      <c r="L24" s="1">
        <v>16.5</v>
      </c>
      <c r="M24" s="1">
        <v>16.3</v>
      </c>
      <c r="N24" s="1">
        <f>AVERAGE(B24:M24)</f>
        <v>15.9</v>
      </c>
      <c r="O24" s="1">
        <f>STDEV(B24:M24)</f>
        <v>1.0804039648542239</v>
      </c>
    </row>
    <row r="25" spans="1:15" x14ac:dyDescent="0.2">
      <c r="A25" s="2" t="s">
        <v>6</v>
      </c>
      <c r="B25" s="1">
        <v>6.4</v>
      </c>
      <c r="C25" s="1">
        <v>5.8</v>
      </c>
      <c r="D25" s="1">
        <v>6.6</v>
      </c>
      <c r="E25" s="1">
        <v>6.4</v>
      </c>
      <c r="F25" s="1">
        <v>6.2</v>
      </c>
      <c r="G25" s="1">
        <v>6.3</v>
      </c>
      <c r="H25" s="1">
        <v>5.8</v>
      </c>
      <c r="I25" s="1">
        <v>6.3</v>
      </c>
      <c r="J25" s="1">
        <v>6.2</v>
      </c>
      <c r="K25" s="1">
        <v>6.7</v>
      </c>
      <c r="L25" s="1">
        <v>5.9</v>
      </c>
      <c r="M25" s="1">
        <v>6.4</v>
      </c>
      <c r="N25" s="1">
        <f t="shared" ref="N25:N33" si="3">AVERAGE(B25:M25)</f>
        <v>6.25</v>
      </c>
      <c r="O25" s="1">
        <f t="shared" ref="O25:O33" si="4">STDEV(B25:M25)</f>
        <v>0.29076701075853595</v>
      </c>
    </row>
    <row r="26" spans="1:15" x14ac:dyDescent="0.2">
      <c r="A26" s="3" t="s">
        <v>26</v>
      </c>
      <c r="B26" s="1" t="s">
        <v>24</v>
      </c>
      <c r="C26" s="1" t="s">
        <v>28</v>
      </c>
      <c r="D26" s="1" t="s">
        <v>28</v>
      </c>
      <c r="E26" s="1" t="s">
        <v>28</v>
      </c>
      <c r="F26" s="1" t="s">
        <v>47</v>
      </c>
      <c r="G26" s="1" t="s">
        <v>27</v>
      </c>
      <c r="H26" s="1" t="s">
        <v>28</v>
      </c>
      <c r="I26" s="1" t="s">
        <v>28</v>
      </c>
      <c r="J26" s="1" t="s">
        <v>24</v>
      </c>
      <c r="K26" s="1" t="s">
        <v>28</v>
      </c>
      <c r="L26" s="1" t="s">
        <v>28</v>
      </c>
      <c r="M26" s="1" t="s">
        <v>27</v>
      </c>
      <c r="N26" s="1" t="s">
        <v>28</v>
      </c>
      <c r="O26" s="1" t="s">
        <v>28</v>
      </c>
    </row>
    <row r="27" spans="1:15" ht="14.25" customHeight="1" x14ac:dyDescent="0.2">
      <c r="A27" s="3" t="s">
        <v>31</v>
      </c>
      <c r="B27" s="1">
        <v>4</v>
      </c>
      <c r="C27" s="1">
        <v>2</v>
      </c>
      <c r="D27" s="1">
        <v>1</v>
      </c>
      <c r="E27" s="1">
        <v>2</v>
      </c>
      <c r="F27" s="1">
        <v>1</v>
      </c>
      <c r="G27" s="1">
        <v>2</v>
      </c>
      <c r="H27" s="1">
        <v>2</v>
      </c>
      <c r="I27" s="1">
        <v>1</v>
      </c>
      <c r="J27" s="1">
        <v>2</v>
      </c>
      <c r="K27" s="1">
        <v>2</v>
      </c>
      <c r="L27" s="1">
        <v>3</v>
      </c>
      <c r="M27" s="1">
        <v>3</v>
      </c>
      <c r="N27" s="1">
        <f t="shared" si="3"/>
        <v>2.0833333333333335</v>
      </c>
      <c r="O27" s="1">
        <f t="shared" si="4"/>
        <v>0.90033663737851988</v>
      </c>
    </row>
    <row r="28" spans="1:15" s="7" customFormat="1" x14ac:dyDescent="0.2">
      <c r="A28" s="3" t="s">
        <v>32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 t="s">
        <v>28</v>
      </c>
      <c r="O28" s="1" t="s">
        <v>28</v>
      </c>
    </row>
    <row r="29" spans="1:15" x14ac:dyDescent="0.2">
      <c r="A29" s="8" t="s">
        <v>33</v>
      </c>
      <c r="B29" s="1">
        <v>41.7</v>
      </c>
      <c r="C29" s="1">
        <v>39.6</v>
      </c>
      <c r="D29" s="1">
        <v>27.7</v>
      </c>
      <c r="E29" s="1">
        <v>19.7</v>
      </c>
      <c r="F29" s="1">
        <v>28.5</v>
      </c>
      <c r="G29" s="1">
        <v>36.700000000000003</v>
      </c>
      <c r="H29" s="1">
        <v>43.8</v>
      </c>
      <c r="I29" s="1">
        <v>48.7</v>
      </c>
      <c r="J29" s="1">
        <v>56.2</v>
      </c>
      <c r="K29" s="1">
        <v>46.4</v>
      </c>
      <c r="L29" s="1">
        <v>27.7</v>
      </c>
      <c r="M29" s="1">
        <v>29.6</v>
      </c>
      <c r="N29" s="1">
        <f t="shared" si="3"/>
        <v>37.19166666666667</v>
      </c>
      <c r="O29" s="1">
        <f t="shared" si="4"/>
        <v>10.736129176615277</v>
      </c>
    </row>
    <row r="30" spans="1:15" x14ac:dyDescent="0.2">
      <c r="A30" s="8" t="s">
        <v>48</v>
      </c>
      <c r="B30" s="1">
        <v>9.4</v>
      </c>
      <c r="C30" s="1">
        <v>11.5</v>
      </c>
      <c r="D30" s="1">
        <v>12.2</v>
      </c>
      <c r="E30" s="1">
        <v>7.7</v>
      </c>
      <c r="F30" s="1">
        <v>9.6</v>
      </c>
      <c r="G30" s="1">
        <v>9.1999999999999993</v>
      </c>
      <c r="H30" s="1">
        <v>7.1</v>
      </c>
      <c r="I30" s="1">
        <v>5.4</v>
      </c>
      <c r="J30" s="1">
        <v>10.1</v>
      </c>
      <c r="K30" s="1">
        <v>7.8</v>
      </c>
      <c r="L30" s="1">
        <v>8.3000000000000007</v>
      </c>
      <c r="M30" s="1">
        <v>9.5</v>
      </c>
      <c r="N30" s="1">
        <f t="shared" si="3"/>
        <v>8.9833333333333325</v>
      </c>
      <c r="O30" s="1">
        <f t="shared" si="4"/>
        <v>1.8756009138083727</v>
      </c>
    </row>
    <row r="31" spans="1:15" x14ac:dyDescent="0.2">
      <c r="A31" s="8" t="s">
        <v>49</v>
      </c>
      <c r="B31" s="1">
        <v>106</v>
      </c>
      <c r="C31" s="1">
        <v>111</v>
      </c>
      <c r="D31" s="1">
        <v>125</v>
      </c>
      <c r="E31" s="1">
        <v>123</v>
      </c>
      <c r="F31" s="1">
        <v>121</v>
      </c>
      <c r="G31" s="1">
        <v>129</v>
      </c>
      <c r="H31" s="1">
        <v>132</v>
      </c>
      <c r="I31" s="1">
        <v>141</v>
      </c>
      <c r="J31" s="1">
        <v>129</v>
      </c>
      <c r="K31" s="1">
        <v>113</v>
      </c>
      <c r="L31" s="1">
        <v>115</v>
      </c>
      <c r="M31" s="1">
        <v>127</v>
      </c>
      <c r="N31" s="1">
        <f t="shared" si="3"/>
        <v>122.66666666666667</v>
      </c>
      <c r="O31" s="1">
        <f t="shared" si="4"/>
        <v>9.9848369890033606</v>
      </c>
    </row>
    <row r="32" spans="1:15" x14ac:dyDescent="0.2">
      <c r="A32" s="8" t="s">
        <v>50</v>
      </c>
      <c r="B32" s="1">
        <v>219</v>
      </c>
      <c r="C32" s="1">
        <v>142</v>
      </c>
      <c r="D32" s="1">
        <v>166</v>
      </c>
      <c r="E32" s="1">
        <v>231</v>
      </c>
      <c r="F32" s="1">
        <v>245</v>
      </c>
      <c r="G32" s="1">
        <v>178</v>
      </c>
      <c r="H32" s="1">
        <v>235</v>
      </c>
      <c r="I32" s="1">
        <v>145</v>
      </c>
      <c r="J32" s="1">
        <v>141</v>
      </c>
      <c r="K32" s="1">
        <v>289</v>
      </c>
      <c r="L32" s="1">
        <v>324</v>
      </c>
      <c r="M32" s="1">
        <v>351</v>
      </c>
      <c r="N32" s="1">
        <f t="shared" si="3"/>
        <v>222.16666666666666</v>
      </c>
      <c r="O32" s="1">
        <f t="shared" si="4"/>
        <v>71.531090930426657</v>
      </c>
    </row>
    <row r="33" spans="1:15" x14ac:dyDescent="0.2">
      <c r="A33" s="8" t="s">
        <v>51</v>
      </c>
      <c r="B33" s="1">
        <v>37.5</v>
      </c>
      <c r="C33" s="1">
        <v>40.5</v>
      </c>
      <c r="D33" s="1">
        <v>37.200000000000003</v>
      </c>
      <c r="E33" s="1">
        <v>39.1</v>
      </c>
      <c r="F33" s="1">
        <v>36.5</v>
      </c>
      <c r="G33" s="1">
        <v>38.200000000000003</v>
      </c>
      <c r="H33" s="1">
        <v>35.6</v>
      </c>
      <c r="I33" s="1">
        <v>40.1</v>
      </c>
      <c r="J33" s="1">
        <v>39.5</v>
      </c>
      <c r="K33" s="1">
        <v>41.2</v>
      </c>
      <c r="L33" s="1">
        <v>39.700000000000003</v>
      </c>
      <c r="M33" s="1">
        <v>41.2</v>
      </c>
      <c r="N33" s="1">
        <f t="shared" si="3"/>
        <v>38.858333333333334</v>
      </c>
      <c r="O33" s="1">
        <f t="shared" si="4"/>
        <v>1.8485661929444051</v>
      </c>
    </row>
    <row r="34" spans="1:15" x14ac:dyDescent="0.2"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 x14ac:dyDescent="0.2">
      <c r="A35" s="12" t="s">
        <v>0</v>
      </c>
      <c r="B35" s="4" t="s">
        <v>29</v>
      </c>
    </row>
    <row r="36" spans="1:15" x14ac:dyDescent="0.2">
      <c r="A36" s="12"/>
      <c r="B36" s="5" t="s">
        <v>30</v>
      </c>
    </row>
    <row r="37" spans="1:15" x14ac:dyDescent="0.2">
      <c r="A37" s="2" t="s">
        <v>3</v>
      </c>
      <c r="B37" s="9">
        <f>TTEST(B3:M3,B20:M20,2,3)</f>
        <v>0.74981299335241114</v>
      </c>
    </row>
    <row r="38" spans="1:15" x14ac:dyDescent="0.2">
      <c r="A38" s="2" t="s">
        <v>22</v>
      </c>
      <c r="B38" s="9">
        <f t="shared" ref="B38:B42" si="5">TTEST(B4:M4,B21:M21,2,3)</f>
        <v>0.86722963662358932</v>
      </c>
    </row>
    <row r="39" spans="1:15" x14ac:dyDescent="0.2">
      <c r="A39" s="2" t="s">
        <v>7</v>
      </c>
      <c r="B39" s="9">
        <f t="shared" si="5"/>
        <v>3.013724590026905E-8</v>
      </c>
    </row>
    <row r="40" spans="1:15" x14ac:dyDescent="0.2">
      <c r="A40" s="2" t="s">
        <v>4</v>
      </c>
      <c r="B40" s="9">
        <f t="shared" si="5"/>
        <v>6.880846099975208E-5</v>
      </c>
    </row>
    <row r="41" spans="1:15" x14ac:dyDescent="0.2">
      <c r="A41" s="2" t="s">
        <v>5</v>
      </c>
      <c r="B41" s="9">
        <f t="shared" si="5"/>
        <v>0.35620971456676787</v>
      </c>
    </row>
    <row r="42" spans="1:15" x14ac:dyDescent="0.2">
      <c r="A42" s="2" t="s">
        <v>6</v>
      </c>
      <c r="B42" s="9">
        <f t="shared" si="5"/>
        <v>4.7239375089482057E-11</v>
      </c>
    </row>
    <row r="43" spans="1:15" x14ac:dyDescent="0.2">
      <c r="A43" s="8" t="s">
        <v>33</v>
      </c>
      <c r="B43" s="9">
        <f>TTEST(B12:M12,B29:M29,2,3)</f>
        <v>2.4497721416575345E-3</v>
      </c>
    </row>
    <row r="44" spans="1:15" x14ac:dyDescent="0.2">
      <c r="A44" s="8" t="s">
        <v>48</v>
      </c>
      <c r="B44" s="9">
        <f>TTEST(B13:M13,B30:M30,2,3)</f>
        <v>3.2396878697871592E-3</v>
      </c>
    </row>
    <row r="45" spans="1:15" x14ac:dyDescent="0.2">
      <c r="A45" s="8" t="s">
        <v>49</v>
      </c>
      <c r="B45" s="9">
        <f>TTEST(B14:M14,B31:M31,2,3)</f>
        <v>2.4328113988130993E-3</v>
      </c>
    </row>
    <row r="46" spans="1:15" x14ac:dyDescent="0.2">
      <c r="A46" s="8" t="s">
        <v>50</v>
      </c>
      <c r="B46" s="9">
        <f>TTEST(B15:M15,B32:M32,2,3)</f>
        <v>0.3670112853939056</v>
      </c>
    </row>
    <row r="47" spans="1:15" x14ac:dyDescent="0.2">
      <c r="A47" s="8" t="s">
        <v>51</v>
      </c>
      <c r="B47" s="9">
        <f>TTEST(B16:M16,B33:M33,2,3)</f>
        <v>2.5267734550692635E-3</v>
      </c>
    </row>
  </sheetData>
  <mergeCells count="9">
    <mergeCell ref="A1:A2"/>
    <mergeCell ref="N1:N2"/>
    <mergeCell ref="O1:O2"/>
    <mergeCell ref="B1:M1"/>
    <mergeCell ref="A18:A19"/>
    <mergeCell ref="N18:N19"/>
    <mergeCell ref="O18:O19"/>
    <mergeCell ref="A35:A36"/>
    <mergeCell ref="B18:M1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patients 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xzz</dc:creator>
  <cp:lastModifiedBy>xzz</cp:lastModifiedBy>
  <dcterms:created xsi:type="dcterms:W3CDTF">2015-06-05T18:19:34Z</dcterms:created>
  <dcterms:modified xsi:type="dcterms:W3CDTF">2022-07-17T16:15:27Z</dcterms:modified>
</cp:coreProperties>
</file>